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H58" i="1"/>
  <c r="G58" i="1"/>
  <c r="K58" i="1" s="1"/>
  <c r="F58" i="1"/>
  <c r="E58" i="1"/>
  <c r="D58" i="1"/>
  <c r="C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1" i="1"/>
  <c r="K51" i="1"/>
  <c r="J51" i="1"/>
  <c r="L50" i="1"/>
  <c r="K50" i="1"/>
  <c r="J50" i="1"/>
  <c r="L49" i="1"/>
  <c r="K49" i="1"/>
  <c r="J49" i="1"/>
  <c r="I48" i="1"/>
  <c r="H48" i="1"/>
  <c r="G48" i="1"/>
  <c r="F48" i="1"/>
  <c r="E48" i="1"/>
  <c r="D48" i="1"/>
  <c r="L47" i="1"/>
  <c r="K47" i="1"/>
  <c r="J47" i="1"/>
  <c r="L46" i="1"/>
  <c r="K46" i="1"/>
  <c r="J46" i="1"/>
  <c r="L45" i="1"/>
  <c r="K45" i="1"/>
  <c r="C45" i="1"/>
  <c r="J45" i="1" s="1"/>
  <c r="I44" i="1"/>
  <c r="I39" i="1" s="1"/>
  <c r="I52" i="1" s="1"/>
  <c r="I59" i="1" s="1"/>
  <c r="H44" i="1"/>
  <c r="G44" i="1"/>
  <c r="G39" i="1" s="1"/>
  <c r="G52" i="1" s="1"/>
  <c r="F44" i="1"/>
  <c r="E44" i="1"/>
  <c r="L44" i="1" s="1"/>
  <c r="D44" i="1"/>
  <c r="L43" i="1"/>
  <c r="K43" i="1"/>
  <c r="J43" i="1"/>
  <c r="L42" i="1"/>
  <c r="K42" i="1"/>
  <c r="J42" i="1"/>
  <c r="L41" i="1"/>
  <c r="K41" i="1"/>
  <c r="J41" i="1"/>
  <c r="L40" i="1"/>
  <c r="K40" i="1"/>
  <c r="J40" i="1"/>
  <c r="H39" i="1"/>
  <c r="H52" i="1" s="1"/>
  <c r="H59" i="1" s="1"/>
  <c r="D39" i="1"/>
  <c r="K39" i="1" s="1"/>
  <c r="I32" i="1"/>
  <c r="H32" i="1"/>
  <c r="G32" i="1"/>
  <c r="F32" i="1"/>
  <c r="E32" i="1"/>
  <c r="D32" i="1"/>
  <c r="K32" i="1" s="1"/>
  <c r="C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I24" i="1"/>
  <c r="I33" i="1" s="1"/>
  <c r="H24" i="1"/>
  <c r="G24" i="1"/>
  <c r="G33" i="1" s="1"/>
  <c r="F24" i="1"/>
  <c r="F33" i="1" s="1"/>
  <c r="E24" i="1"/>
  <c r="E33" i="1" s="1"/>
  <c r="D24" i="1"/>
  <c r="D33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C17" i="1"/>
  <c r="J17" i="1" s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I9" i="1"/>
  <c r="F9" i="1"/>
  <c r="J9" i="1" s="1"/>
  <c r="L8" i="1"/>
  <c r="K8" i="1"/>
  <c r="J8" i="1"/>
  <c r="L7" i="1"/>
  <c r="K7" i="1"/>
  <c r="J7" i="1"/>
  <c r="J58" i="1" l="1"/>
  <c r="J24" i="1"/>
  <c r="J32" i="1"/>
  <c r="C44" i="1"/>
  <c r="C39" i="1" s="1"/>
  <c r="C52" i="1" s="1"/>
  <c r="G59" i="1"/>
  <c r="K48" i="1"/>
  <c r="L58" i="1"/>
  <c r="J48" i="1"/>
  <c r="L24" i="1"/>
  <c r="L32" i="1"/>
  <c r="E39" i="1"/>
  <c r="E52" i="1" s="1"/>
  <c r="E59" i="1" s="1"/>
  <c r="L59" i="1" s="1"/>
  <c r="L48" i="1"/>
  <c r="K33" i="1"/>
  <c r="L52" i="1"/>
  <c r="K44" i="1"/>
  <c r="H33" i="1"/>
  <c r="L33" i="1" s="1"/>
  <c r="F39" i="1"/>
  <c r="F52" i="1" s="1"/>
  <c r="F59" i="1" s="1"/>
  <c r="K24" i="1"/>
  <c r="D52" i="1"/>
  <c r="C33" i="1"/>
  <c r="J33" i="1" s="1"/>
  <c r="J44" i="1" l="1"/>
  <c r="L39" i="1"/>
  <c r="D59" i="1"/>
  <c r="K59" i="1" s="1"/>
  <c r="K52" i="1"/>
  <c r="J39" i="1"/>
  <c r="C59" i="1"/>
  <c r="J59" i="1" s="1"/>
  <c r="J52" i="1"/>
</calcChain>
</file>

<file path=xl/sharedStrings.xml><?xml version="1.0" encoding="utf-8"?>
<sst xmlns="http://schemas.openxmlformats.org/spreadsheetml/2006/main" count="119" uniqueCount="97">
  <si>
    <t>zárszámadás 2015.</t>
  </si>
  <si>
    <t xml:space="preserve">Bevételek </t>
  </si>
  <si>
    <t>adatok ezer Ft-ban</t>
  </si>
  <si>
    <t>Sorszám</t>
  </si>
  <si>
    <t>Megnevezés</t>
  </si>
  <si>
    <t>2015.eredeti ei.önként vállalt feladat</t>
  </si>
  <si>
    <t>1.</t>
  </si>
  <si>
    <t>Önkormányzat működési támogatása (állami)</t>
  </si>
  <si>
    <t>2.</t>
  </si>
  <si>
    <t>2.1</t>
  </si>
  <si>
    <t>ebből egyéb működési célú támogatások bevételei</t>
  </si>
  <si>
    <t>2.11</t>
  </si>
  <si>
    <t>2.12</t>
  </si>
  <si>
    <t>-ebből társulásoktól átvett támogatások</t>
  </si>
  <si>
    <t>2.13</t>
  </si>
  <si>
    <t>3.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</si>
  <si>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</si>
  <si>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</si>
  <si>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</si>
  <si>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</si>
  <si>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</si>
  <si>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</si>
  <si>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</si>
  <si>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</si>
  <si>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</si>
  <si>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</si>
  <si>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</si>
  <si>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</si>
  <si>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</si>
  <si>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</si>
  <si>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</si>
  <si>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</si>
  <si>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</si>
  <si>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</si>
  <si>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</si>
  <si>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</si>
  <si>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</si>
  <si>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</si>
  <si>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</si>
  <si>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</si>
  <si>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</si>
  <si>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</si>
  <si>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</si>
  <si>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</si>
  <si>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</si>
  <si>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</si>
  <si>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</si>
  <si>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</si>
  <si>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</si>
  <si>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</si>
  <si>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</si>
  <si>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</si>
  <si>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</si>
  <si>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</si>
  <si>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</si>
  <si>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</si>
  <si>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</si>
  <si>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</si>
  <si>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</si>
  <si>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</si>
  <si>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</si>
  <si>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</si>
  <si>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1.52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</si>
  <si>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</si>
  <si>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</si>
  <si>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</si>
  <si>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</si>
  <si>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</si>
  <si>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</si>
  <si>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</si>
  <si>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</si>
  <si>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</si>
  <si>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</si>
  <si>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</si>
  <si>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</si>
  <si>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</si>
  <si>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</si>
  <si>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</si>
  <si>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</si>
  <si>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Budakeszi Város Önkormányzatának 2015.évi beszámolója                                                  bevételek és kiadások kiemelt előirányzatonként</t>
  </si>
  <si>
    <t>2015.eredeti ei. Kötelező feladat</t>
  </si>
  <si>
    <t>2015.év mód.ei. kötelező feladat</t>
  </si>
  <si>
    <t>2015.év teljesítés kötelező feladat</t>
  </si>
  <si>
    <t>2015.év mód.ei. önként vállalt feladat</t>
  </si>
  <si>
    <t>2015.év teljesítés önként váll. Feladat</t>
  </si>
  <si>
    <t>2015.eredeti ei. állami feladat</t>
  </si>
  <si>
    <t>2015.eredeti ei. összesen</t>
  </si>
  <si>
    <t>2015.év mód.ei. ősszesen</t>
  </si>
  <si>
    <t>2015.év teljesítés  összesen</t>
  </si>
  <si>
    <t>Működési célú támogatások államháztartáson belülről B1</t>
  </si>
  <si>
    <t>-ebből oeptől átvett támogatások B16</t>
  </si>
  <si>
    <t>-ebből elkülönített állami pénzalapoktól átvett támogatások</t>
  </si>
  <si>
    <t>Felhalmozási célú támogatások államháztartásokon belülről</t>
  </si>
  <si>
    <t>Maradvány igénybevétele B8131</t>
  </si>
  <si>
    <t>-ebből működési célú támogatások állam háztartáson kívülre</t>
  </si>
  <si>
    <t>-ebből működési célú támogatások államháztartáson belülre</t>
  </si>
  <si>
    <t xml:space="preserve">2.melléklet a 16/2016.(VI.02.)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</si>
</sst>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6" fillId="0" borderId="0" xfId="0" applyNumberFormat="1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3" fontId="2" fillId="0" borderId="2" xfId="0" applyNumberFormat="1" applyFont="1" applyBorder="1" applyAlignment="1"/>
    <xf numFmtId="3" fontId="6" fillId="0" borderId="2" xfId="0" applyNumberFormat="1" applyFont="1" applyBorder="1"/>
    <xf numFmtId="0" fontId="6" fillId="0" borderId="0" xfId="0" applyFont="1"/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3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3" fontId="7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0" fillId="0" borderId="0" xfId="0" applyFill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1"/>
  <sheetViews>
    <sheetView tabSelected="1" workbookViewId="0">
      <selection activeCell="M5" sqref="M5"/>
    </sheetView>
  </sheetViews>
  <sheetFormatPr defaultRowHeight="15" x14ac:dyDescent="0.25"/>
  <cols>
    <col min="1" max="1" width="5.28515625" style="1" customWidth="1"/>
    <col min="2" max="2" width="41.5703125" style="2" customWidth="1"/>
    <col min="3" max="12" width="8.7109375" customWidth="1"/>
    <col min="13" max="13" width="28.5703125" customWidth="1"/>
  </cols>
  <sheetData>
    <row r="2" spans="1:13" x14ac:dyDescent="0.25">
      <c r="B2" s="48" t="s">
        <v>0</v>
      </c>
      <c r="C2" s="50" t="s">
        <v>79</v>
      </c>
      <c r="D2" s="51"/>
      <c r="E2" s="51"/>
      <c r="F2" s="51"/>
      <c r="G2" s="51"/>
      <c r="H2" s="26"/>
      <c r="I2" s="52" t="s">
        <v>96</v>
      </c>
      <c r="J2" s="52"/>
      <c r="K2" s="52"/>
      <c r="L2" s="25"/>
    </row>
    <row r="3" spans="1:13" ht="15" customHeight="1" x14ac:dyDescent="0.25">
      <c r="A3" s="3"/>
      <c r="B3" s="49"/>
      <c r="C3" s="51"/>
      <c r="D3" s="51"/>
      <c r="E3" s="51"/>
      <c r="F3" s="51"/>
      <c r="G3" s="51"/>
      <c r="H3" s="26"/>
      <c r="I3" s="52"/>
      <c r="J3" s="52"/>
      <c r="K3" s="52"/>
      <c r="L3" s="25"/>
    </row>
    <row r="4" spans="1:13" ht="15" customHeight="1" x14ac:dyDescent="0.25">
      <c r="A4" s="3"/>
      <c r="B4" s="49"/>
      <c r="C4" s="51"/>
      <c r="D4" s="51"/>
      <c r="E4" s="51"/>
      <c r="F4" s="51"/>
      <c r="G4" s="51"/>
      <c r="H4" s="26"/>
      <c r="I4" s="52"/>
      <c r="J4" s="52"/>
      <c r="K4" s="52"/>
      <c r="L4" s="25"/>
    </row>
    <row r="5" spans="1:13" ht="23.25" customHeight="1" x14ac:dyDescent="0.25">
      <c r="A5" s="4"/>
      <c r="B5" s="5" t="s">
        <v>1</v>
      </c>
      <c r="C5" s="6"/>
      <c r="D5" s="6"/>
      <c r="E5" s="6"/>
      <c r="F5" s="7"/>
      <c r="G5" s="7"/>
      <c r="H5" s="7"/>
      <c r="I5" s="7"/>
      <c r="J5" s="7"/>
      <c r="K5" s="7" t="s">
        <v>2</v>
      </c>
      <c r="L5" s="7"/>
    </row>
    <row r="6" spans="1:13" ht="53.25" customHeight="1" x14ac:dyDescent="0.25">
      <c r="A6" s="27" t="s">
        <v>3</v>
      </c>
      <c r="B6" s="28" t="s">
        <v>4</v>
      </c>
      <c r="C6" s="28" t="s">
        <v>80</v>
      </c>
      <c r="D6" s="28" t="s">
        <v>81</v>
      </c>
      <c r="E6" s="28" t="s">
        <v>82</v>
      </c>
      <c r="F6" s="28" t="s">
        <v>5</v>
      </c>
      <c r="G6" s="28" t="s">
        <v>83</v>
      </c>
      <c r="H6" s="28" t="s">
        <v>84</v>
      </c>
      <c r="I6" s="28" t="s">
        <v>85</v>
      </c>
      <c r="J6" s="28" t="s">
        <v>86</v>
      </c>
      <c r="K6" s="28" t="s">
        <v>87</v>
      </c>
      <c r="L6" s="28" t="s">
        <v>88</v>
      </c>
    </row>
    <row r="7" spans="1:13" ht="12.75" customHeight="1" x14ac:dyDescent="0.25">
      <c r="A7" s="8" t="s">
        <v>6</v>
      </c>
      <c r="B7" s="9" t="s">
        <v>7</v>
      </c>
      <c r="C7" s="11">
        <v>535614</v>
      </c>
      <c r="D7" s="11">
        <v>583203</v>
      </c>
      <c r="E7" s="11">
        <v>583759</v>
      </c>
      <c r="F7" s="11">
        <v>0</v>
      </c>
      <c r="G7" s="11">
        <v>0</v>
      </c>
      <c r="H7" s="11">
        <v>0</v>
      </c>
      <c r="I7" s="11">
        <v>0</v>
      </c>
      <c r="J7" s="11">
        <f>C7+F7+I7</f>
        <v>535614</v>
      </c>
      <c r="K7" s="11">
        <f>D7+G7</f>
        <v>583203</v>
      </c>
      <c r="L7" s="11">
        <f>E7+H7</f>
        <v>583759</v>
      </c>
    </row>
    <row r="8" spans="1:13" ht="12.75" customHeight="1" x14ac:dyDescent="0.25">
      <c r="A8" s="8" t="s">
        <v>8</v>
      </c>
      <c r="B8" s="9" t="s">
        <v>89</v>
      </c>
      <c r="C8" s="10">
        <v>31416</v>
      </c>
      <c r="D8" s="10">
        <v>50087</v>
      </c>
      <c r="E8" s="10">
        <v>58747</v>
      </c>
      <c r="F8" s="10">
        <v>0</v>
      </c>
      <c r="G8" s="10">
        <v>0</v>
      </c>
      <c r="H8" s="10">
        <v>0</v>
      </c>
      <c r="I8" s="10">
        <v>0</v>
      </c>
      <c r="J8" s="11">
        <f t="shared" ref="J8:J59" si="0">C8+F8+I8</f>
        <v>31416</v>
      </c>
      <c r="K8" s="11">
        <f t="shared" ref="K8:L59" si="1">D8+G8</f>
        <v>50087</v>
      </c>
      <c r="L8" s="11">
        <f t="shared" si="1"/>
        <v>58747</v>
      </c>
    </row>
    <row r="9" spans="1:13" ht="12.75" customHeight="1" x14ac:dyDescent="0.25">
      <c r="A9" s="8" t="s">
        <v>9</v>
      </c>
      <c r="B9" s="9" t="s">
        <v>10</v>
      </c>
      <c r="C9" s="10">
        <v>31416</v>
      </c>
      <c r="D9" s="10">
        <v>50087</v>
      </c>
      <c r="E9" s="10">
        <v>58747</v>
      </c>
      <c r="F9" s="10">
        <f t="shared" ref="F9:I9" si="2">F10+F11+F12</f>
        <v>0</v>
      </c>
      <c r="G9" s="10">
        <v>0</v>
      </c>
      <c r="H9" s="10">
        <v>0</v>
      </c>
      <c r="I9" s="10">
        <f t="shared" si="2"/>
        <v>0</v>
      </c>
      <c r="J9" s="11">
        <f t="shared" si="0"/>
        <v>31416</v>
      </c>
      <c r="K9" s="11">
        <f t="shared" si="1"/>
        <v>50087</v>
      </c>
      <c r="L9" s="11">
        <f t="shared" si="1"/>
        <v>58747</v>
      </c>
    </row>
    <row r="10" spans="1:13" ht="12.75" customHeight="1" x14ac:dyDescent="0.25">
      <c r="A10" s="8" t="s">
        <v>11</v>
      </c>
      <c r="B10" s="9" t="s">
        <v>90</v>
      </c>
      <c r="C10" s="10">
        <v>31416</v>
      </c>
      <c r="D10" s="10">
        <v>31416</v>
      </c>
      <c r="E10" s="10">
        <v>31836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31416</v>
      </c>
      <c r="K10" s="11">
        <f t="shared" si="1"/>
        <v>31416</v>
      </c>
      <c r="L10" s="11">
        <f t="shared" si="1"/>
        <v>31836</v>
      </c>
    </row>
    <row r="11" spans="1:13" ht="12.75" customHeight="1" x14ac:dyDescent="0.25">
      <c r="A11" s="8" t="s">
        <v>12</v>
      </c>
      <c r="B11" s="9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1"/>
        <v>0</v>
      </c>
      <c r="M11" s="7"/>
    </row>
    <row r="12" spans="1:13" ht="12.75" customHeight="1" x14ac:dyDescent="0.25">
      <c r="A12" s="8" t="s">
        <v>14</v>
      </c>
      <c r="B12" s="9" t="s">
        <v>91</v>
      </c>
      <c r="C12" s="10">
        <v>0</v>
      </c>
      <c r="D12" s="10">
        <v>11764</v>
      </c>
      <c r="E12" s="10">
        <v>11763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0</v>
      </c>
      <c r="K12" s="11">
        <f t="shared" si="1"/>
        <v>11764</v>
      </c>
      <c r="L12" s="11">
        <f t="shared" si="1"/>
        <v>11763</v>
      </c>
      <c r="M12" s="7"/>
    </row>
    <row r="13" spans="1:13" ht="12.75" customHeight="1" x14ac:dyDescent="0.25">
      <c r="A13" s="8" t="s">
        <v>15</v>
      </c>
      <c r="B13" s="9" t="s">
        <v>92</v>
      </c>
      <c r="C13" s="10">
        <v>0</v>
      </c>
      <c r="D13" s="10">
        <v>1699663</v>
      </c>
      <c r="E13" s="10">
        <v>1824897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1699663</v>
      </c>
      <c r="L13" s="11">
        <f t="shared" si="1"/>
        <v>1824897</v>
      </c>
      <c r="M13" s="7"/>
    </row>
    <row r="14" spans="1:13" ht="12.75" customHeight="1" x14ac:dyDescent="0.25">
      <c r="A14" s="8" t="s">
        <v>16</v>
      </c>
      <c r="B14" s="9" t="s">
        <v>17</v>
      </c>
      <c r="C14" s="10">
        <v>772901</v>
      </c>
      <c r="D14" s="10">
        <v>777669</v>
      </c>
      <c r="E14" s="10">
        <v>849942</v>
      </c>
      <c r="F14" s="10">
        <v>47799</v>
      </c>
      <c r="G14" s="10">
        <v>43031</v>
      </c>
      <c r="H14" s="10">
        <v>33461</v>
      </c>
      <c r="I14" s="10">
        <v>0</v>
      </c>
      <c r="J14" s="11">
        <f t="shared" si="0"/>
        <v>820700</v>
      </c>
      <c r="K14" s="11">
        <f t="shared" si="1"/>
        <v>820700</v>
      </c>
      <c r="L14" s="11">
        <f t="shared" si="1"/>
        <v>883403</v>
      </c>
      <c r="M14" s="7"/>
    </row>
    <row r="15" spans="1:13" ht="12.75" customHeight="1" x14ac:dyDescent="0.25">
      <c r="A15" s="8"/>
      <c r="B15" s="9" t="s">
        <v>18</v>
      </c>
      <c r="C15" s="10">
        <v>247000</v>
      </c>
      <c r="D15" s="10">
        <v>247000</v>
      </c>
      <c r="E15" s="10">
        <v>240370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247000</v>
      </c>
      <c r="K15" s="11">
        <f t="shared" si="1"/>
        <v>247000</v>
      </c>
      <c r="L15" s="11">
        <f t="shared" si="1"/>
        <v>240370</v>
      </c>
      <c r="M15" s="7"/>
    </row>
    <row r="16" spans="1:13" ht="12.75" customHeight="1" x14ac:dyDescent="0.25">
      <c r="A16" s="8"/>
      <c r="B16" s="9" t="s">
        <v>19</v>
      </c>
      <c r="C16" s="10">
        <v>80000</v>
      </c>
      <c r="D16" s="10">
        <v>80000</v>
      </c>
      <c r="E16" s="10">
        <v>66453</v>
      </c>
      <c r="F16" s="10">
        <v>0</v>
      </c>
      <c r="G16" s="10">
        <v>0</v>
      </c>
      <c r="H16" s="10">
        <v>0</v>
      </c>
      <c r="I16" s="10">
        <v>0</v>
      </c>
      <c r="J16" s="11">
        <f t="shared" si="0"/>
        <v>80000</v>
      </c>
      <c r="K16" s="11">
        <f t="shared" si="1"/>
        <v>80000</v>
      </c>
      <c r="L16" s="11">
        <f t="shared" si="1"/>
        <v>66453</v>
      </c>
      <c r="M16" s="7"/>
    </row>
    <row r="17" spans="1:13" ht="12.75" customHeight="1" x14ac:dyDescent="0.25">
      <c r="A17" s="8"/>
      <c r="B17" s="9" t="s">
        <v>20</v>
      </c>
      <c r="C17" s="10">
        <f>445000-47799</f>
        <v>397201</v>
      </c>
      <c r="D17" s="10">
        <v>401969</v>
      </c>
      <c r="E17" s="10">
        <v>491103</v>
      </c>
      <c r="F17" s="10">
        <v>47799</v>
      </c>
      <c r="G17" s="10">
        <v>43031</v>
      </c>
      <c r="H17" s="10">
        <v>33461</v>
      </c>
      <c r="I17" s="10">
        <v>0</v>
      </c>
      <c r="J17" s="11">
        <f t="shared" si="0"/>
        <v>445000</v>
      </c>
      <c r="K17" s="11">
        <f t="shared" si="1"/>
        <v>445000</v>
      </c>
      <c r="L17" s="11">
        <f t="shared" si="1"/>
        <v>524564</v>
      </c>
      <c r="M17" s="7"/>
    </row>
    <row r="18" spans="1:13" ht="12.75" customHeight="1" x14ac:dyDescent="0.25">
      <c r="A18" s="8"/>
      <c r="B18" s="9" t="s">
        <v>21</v>
      </c>
      <c r="C18" s="10">
        <v>2000</v>
      </c>
      <c r="D18" s="10">
        <v>2000</v>
      </c>
      <c r="E18" s="10">
        <v>1791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2000</v>
      </c>
      <c r="K18" s="11">
        <f t="shared" si="1"/>
        <v>2000</v>
      </c>
      <c r="L18" s="11">
        <f t="shared" si="1"/>
        <v>1791</v>
      </c>
      <c r="M18" s="7"/>
    </row>
    <row r="19" spans="1:13" ht="12.75" customHeight="1" x14ac:dyDescent="0.25">
      <c r="A19" s="8"/>
      <c r="B19" s="9" t="s">
        <v>22</v>
      </c>
      <c r="C19" s="10">
        <v>42000</v>
      </c>
      <c r="D19" s="10">
        <v>42000</v>
      </c>
      <c r="E19" s="10">
        <v>38904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42000</v>
      </c>
      <c r="K19" s="11">
        <f t="shared" si="1"/>
        <v>42000</v>
      </c>
      <c r="L19" s="11">
        <f t="shared" si="1"/>
        <v>38904</v>
      </c>
      <c r="M19" s="7"/>
    </row>
    <row r="20" spans="1:13" ht="12.75" customHeight="1" x14ac:dyDescent="0.25">
      <c r="A20" s="8" t="s">
        <v>23</v>
      </c>
      <c r="B20" s="9" t="s">
        <v>24</v>
      </c>
      <c r="C20" s="10">
        <v>175448</v>
      </c>
      <c r="D20" s="10">
        <v>175448</v>
      </c>
      <c r="E20" s="10">
        <v>139445</v>
      </c>
      <c r="F20" s="10">
        <v>3620</v>
      </c>
      <c r="G20" s="10">
        <v>3620</v>
      </c>
      <c r="H20" s="10">
        <v>0</v>
      </c>
      <c r="I20" s="10">
        <v>0</v>
      </c>
      <c r="J20" s="11">
        <f t="shared" si="0"/>
        <v>179068</v>
      </c>
      <c r="K20" s="11">
        <f t="shared" si="1"/>
        <v>179068</v>
      </c>
      <c r="L20" s="11">
        <f t="shared" si="1"/>
        <v>139445</v>
      </c>
      <c r="M20" s="7"/>
    </row>
    <row r="21" spans="1:13" ht="12.75" customHeight="1" x14ac:dyDescent="0.25">
      <c r="A21" s="8" t="s">
        <v>25</v>
      </c>
      <c r="B21" s="9" t="s">
        <v>26</v>
      </c>
      <c r="C21" s="10">
        <v>60000</v>
      </c>
      <c r="D21" s="10">
        <v>60000</v>
      </c>
      <c r="E21" s="10">
        <v>25317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60000</v>
      </c>
      <c r="K21" s="11">
        <f t="shared" si="1"/>
        <v>60000</v>
      </c>
      <c r="L21" s="11">
        <f t="shared" si="1"/>
        <v>25317</v>
      </c>
      <c r="M21" s="7"/>
    </row>
    <row r="22" spans="1:13" ht="12.75" customHeight="1" x14ac:dyDescent="0.25">
      <c r="A22" s="8" t="s">
        <v>27</v>
      </c>
      <c r="B22" s="9" t="s">
        <v>28</v>
      </c>
      <c r="C22" s="10">
        <v>0</v>
      </c>
      <c r="D22" s="10">
        <v>1291</v>
      </c>
      <c r="E22" s="10">
        <v>2698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1291</v>
      </c>
      <c r="L22" s="11">
        <f t="shared" si="1"/>
        <v>2698</v>
      </c>
      <c r="M22" s="7"/>
    </row>
    <row r="23" spans="1:13" ht="12.75" customHeight="1" x14ac:dyDescent="0.25">
      <c r="A23" s="8" t="s">
        <v>29</v>
      </c>
      <c r="B23" s="9" t="s">
        <v>30</v>
      </c>
      <c r="C23" s="10">
        <v>29991</v>
      </c>
      <c r="D23" s="10">
        <v>29991</v>
      </c>
      <c r="E23" s="10">
        <v>33099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29991</v>
      </c>
      <c r="K23" s="11">
        <f t="shared" si="1"/>
        <v>29991</v>
      </c>
      <c r="L23" s="11">
        <f t="shared" si="1"/>
        <v>33099</v>
      </c>
      <c r="M23" s="7"/>
    </row>
    <row r="24" spans="1:13" ht="12.75" customHeight="1" x14ac:dyDescent="0.25">
      <c r="A24" s="13" t="s">
        <v>31</v>
      </c>
      <c r="B24" s="14" t="s">
        <v>32</v>
      </c>
      <c r="C24" s="10">
        <f>C7+C8+C13+C14+C20+C21+C22+C23</f>
        <v>1605370</v>
      </c>
      <c r="D24" s="10">
        <f t="shared" ref="D24:I24" si="3">D7+D8+D13+D14+D20+D21+D22+D23</f>
        <v>3377352</v>
      </c>
      <c r="E24" s="10">
        <f t="shared" si="3"/>
        <v>3517904</v>
      </c>
      <c r="F24" s="10">
        <f t="shared" si="3"/>
        <v>51419</v>
      </c>
      <c r="G24" s="10">
        <f t="shared" si="3"/>
        <v>46651</v>
      </c>
      <c r="H24" s="10">
        <f t="shared" si="3"/>
        <v>33461</v>
      </c>
      <c r="I24" s="10">
        <f t="shared" si="3"/>
        <v>0</v>
      </c>
      <c r="J24" s="11">
        <f t="shared" si="0"/>
        <v>1656789</v>
      </c>
      <c r="K24" s="11">
        <f t="shared" si="1"/>
        <v>3424003</v>
      </c>
      <c r="L24" s="11">
        <f t="shared" si="1"/>
        <v>3551365</v>
      </c>
      <c r="M24" s="7"/>
    </row>
    <row r="25" spans="1:13" ht="12.75" customHeight="1" x14ac:dyDescent="0.25">
      <c r="A25" s="8" t="s">
        <v>33</v>
      </c>
      <c r="B25" s="9" t="s">
        <v>34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f t="shared" si="0"/>
        <v>0</v>
      </c>
      <c r="K25" s="11">
        <f t="shared" si="1"/>
        <v>0</v>
      </c>
      <c r="L25" s="11">
        <f t="shared" si="1"/>
        <v>0</v>
      </c>
      <c r="M25" s="7"/>
    </row>
    <row r="26" spans="1:13" ht="12.75" customHeight="1" x14ac:dyDescent="0.25">
      <c r="A26" s="8" t="s">
        <v>35</v>
      </c>
      <c r="B26" s="9" t="s">
        <v>36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f t="shared" si="0"/>
        <v>0</v>
      </c>
      <c r="K26" s="11">
        <f t="shared" si="1"/>
        <v>0</v>
      </c>
      <c r="L26" s="11">
        <f t="shared" si="1"/>
        <v>0</v>
      </c>
      <c r="M26" s="7"/>
    </row>
    <row r="27" spans="1:13" ht="12.75" customHeight="1" x14ac:dyDescent="0.25">
      <c r="A27" s="8" t="s">
        <v>37</v>
      </c>
      <c r="B27" s="9" t="s">
        <v>93</v>
      </c>
      <c r="C27" s="10">
        <v>370048</v>
      </c>
      <c r="D27" s="10">
        <v>396839</v>
      </c>
      <c r="E27" s="10">
        <v>396839</v>
      </c>
      <c r="F27" s="10">
        <v>0</v>
      </c>
      <c r="G27" s="10">
        <v>0</v>
      </c>
      <c r="H27" s="10">
        <v>0</v>
      </c>
      <c r="I27" s="10">
        <v>0</v>
      </c>
      <c r="J27" s="11">
        <f t="shared" si="0"/>
        <v>370048</v>
      </c>
      <c r="K27" s="11">
        <f t="shared" si="1"/>
        <v>396839</v>
      </c>
      <c r="L27" s="11">
        <f t="shared" si="1"/>
        <v>396839</v>
      </c>
      <c r="M27" s="7"/>
    </row>
    <row r="28" spans="1:13" ht="12.75" customHeight="1" x14ac:dyDescent="0.25">
      <c r="A28" s="8" t="s">
        <v>38</v>
      </c>
      <c r="B28" s="9" t="s">
        <v>39</v>
      </c>
      <c r="C28" s="10">
        <v>0</v>
      </c>
      <c r="D28" s="10">
        <v>0</v>
      </c>
      <c r="E28" s="10">
        <v>21843</v>
      </c>
      <c r="F28" s="10">
        <v>0</v>
      </c>
      <c r="G28" s="10">
        <v>0</v>
      </c>
      <c r="H28" s="10">
        <v>0</v>
      </c>
      <c r="I28" s="10">
        <v>0</v>
      </c>
      <c r="J28" s="11">
        <f t="shared" si="0"/>
        <v>0</v>
      </c>
      <c r="K28" s="11">
        <f t="shared" si="1"/>
        <v>0</v>
      </c>
      <c r="L28" s="11">
        <f t="shared" si="1"/>
        <v>21843</v>
      </c>
      <c r="M28" s="7"/>
    </row>
    <row r="29" spans="1:13" ht="12.75" customHeight="1" x14ac:dyDescent="0.25">
      <c r="A29" s="8"/>
      <c r="B29" s="9" t="s">
        <v>40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f t="shared" si="0"/>
        <v>0</v>
      </c>
      <c r="K29" s="11">
        <f t="shared" si="1"/>
        <v>0</v>
      </c>
      <c r="L29" s="11">
        <f t="shared" si="1"/>
        <v>0</v>
      </c>
      <c r="M29" s="7"/>
    </row>
    <row r="30" spans="1:13" ht="12.75" customHeight="1" x14ac:dyDescent="0.25">
      <c r="A30" s="8" t="s">
        <v>41</v>
      </c>
      <c r="B30" s="9" t="s">
        <v>42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1">
        <f t="shared" si="0"/>
        <v>0</v>
      </c>
      <c r="K30" s="11">
        <f t="shared" si="1"/>
        <v>0</v>
      </c>
      <c r="L30" s="11">
        <f t="shared" si="1"/>
        <v>0</v>
      </c>
      <c r="M30" s="7"/>
    </row>
    <row r="31" spans="1:13" ht="12.75" customHeight="1" x14ac:dyDescent="0.25">
      <c r="A31" s="8" t="s">
        <v>43</v>
      </c>
      <c r="B31" s="9" t="s">
        <v>44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f t="shared" si="0"/>
        <v>0</v>
      </c>
      <c r="K31" s="11">
        <f t="shared" si="1"/>
        <v>0</v>
      </c>
      <c r="L31" s="11">
        <f t="shared" si="1"/>
        <v>0</v>
      </c>
      <c r="M31" s="7"/>
    </row>
    <row r="32" spans="1:13" ht="12.75" customHeight="1" x14ac:dyDescent="0.25">
      <c r="A32" s="8" t="s">
        <v>45</v>
      </c>
      <c r="B32" s="14" t="s">
        <v>46</v>
      </c>
      <c r="C32" s="10">
        <f>C25+C26+C27+C28+C30+C31</f>
        <v>370048</v>
      </c>
      <c r="D32" s="10">
        <f t="shared" ref="D32:I32" si="4">D25+D26+D27+D28+D30+D31</f>
        <v>396839</v>
      </c>
      <c r="E32" s="10">
        <f t="shared" si="4"/>
        <v>418682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1">
        <f t="shared" si="0"/>
        <v>370048</v>
      </c>
      <c r="K32" s="11">
        <f t="shared" si="1"/>
        <v>396839</v>
      </c>
      <c r="L32" s="11">
        <f t="shared" si="1"/>
        <v>418682</v>
      </c>
      <c r="M32" s="7"/>
    </row>
    <row r="33" spans="1:14" ht="12.75" customHeight="1" x14ac:dyDescent="0.25">
      <c r="A33" s="8" t="s">
        <v>47</v>
      </c>
      <c r="B33" s="14" t="s">
        <v>48</v>
      </c>
      <c r="C33" s="10">
        <f>C24+C32</f>
        <v>1975418</v>
      </c>
      <c r="D33" s="10">
        <f>D24+D32</f>
        <v>3774191</v>
      </c>
      <c r="E33" s="10">
        <f>E24+E32</f>
        <v>3936586</v>
      </c>
      <c r="F33" s="10">
        <f t="shared" ref="F33:I33" si="5">F24+F32</f>
        <v>51419</v>
      </c>
      <c r="G33" s="10">
        <f t="shared" si="5"/>
        <v>46651</v>
      </c>
      <c r="H33" s="10">
        <f t="shared" si="5"/>
        <v>33461</v>
      </c>
      <c r="I33" s="10">
        <f t="shared" si="5"/>
        <v>0</v>
      </c>
      <c r="J33" s="11">
        <f t="shared" si="0"/>
        <v>2026837</v>
      </c>
      <c r="K33" s="11">
        <f t="shared" si="1"/>
        <v>3820842</v>
      </c>
      <c r="L33" s="11">
        <f t="shared" si="1"/>
        <v>3970047</v>
      </c>
      <c r="M33" s="7"/>
    </row>
    <row r="34" spans="1:14" ht="12.75" customHeight="1" x14ac:dyDescent="0.25">
      <c r="A34" s="8"/>
      <c r="B34" s="9"/>
      <c r="C34" s="10"/>
      <c r="D34" s="10"/>
      <c r="E34" s="10"/>
      <c r="F34" s="10"/>
      <c r="G34" s="10"/>
      <c r="H34" s="10"/>
      <c r="I34" s="10"/>
      <c r="J34" s="11"/>
      <c r="K34" s="11"/>
      <c r="L34" s="11"/>
      <c r="M34" s="7"/>
    </row>
    <row r="35" spans="1:14" ht="12.75" customHeight="1" x14ac:dyDescent="0.25">
      <c r="A35" s="8"/>
      <c r="B35" s="1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7"/>
    </row>
    <row r="36" spans="1:14" ht="12.75" customHeight="1" x14ac:dyDescent="0.25">
      <c r="A36" s="15"/>
      <c r="B36" s="16"/>
      <c r="C36" s="11"/>
      <c r="D36" s="11"/>
      <c r="E36" s="11"/>
      <c r="F36" s="11"/>
      <c r="G36" s="11"/>
      <c r="H36" s="11"/>
      <c r="I36" s="10"/>
      <c r="J36" s="11"/>
      <c r="K36" s="11"/>
      <c r="L36" s="11"/>
      <c r="M36" s="7"/>
    </row>
    <row r="37" spans="1:14" ht="28.5" customHeight="1" x14ac:dyDescent="0.25">
      <c r="B37" s="17" t="s">
        <v>49</v>
      </c>
      <c r="C37" s="18"/>
      <c r="D37" s="18"/>
      <c r="E37" s="18"/>
      <c r="I37" s="29"/>
      <c r="J37" s="12"/>
      <c r="K37" s="12"/>
      <c r="L37" s="12"/>
    </row>
    <row r="38" spans="1:14" ht="53.25" customHeight="1" x14ac:dyDescent="0.25">
      <c r="A38" s="27" t="s">
        <v>3</v>
      </c>
      <c r="B38" s="28" t="s">
        <v>4</v>
      </c>
      <c r="C38" s="28" t="s">
        <v>80</v>
      </c>
      <c r="D38" s="28" t="s">
        <v>81</v>
      </c>
      <c r="E38" s="28" t="s">
        <v>82</v>
      </c>
      <c r="F38" s="28" t="s">
        <v>5</v>
      </c>
      <c r="G38" s="28" t="s">
        <v>83</v>
      </c>
      <c r="H38" s="28" t="s">
        <v>84</v>
      </c>
      <c r="I38" s="28" t="s">
        <v>85</v>
      </c>
      <c r="J38" s="28" t="s">
        <v>86</v>
      </c>
      <c r="K38" s="28" t="s">
        <v>87</v>
      </c>
      <c r="L38" s="28" t="s">
        <v>88</v>
      </c>
      <c r="M38" s="7"/>
      <c r="N38" s="7"/>
    </row>
    <row r="39" spans="1:14" ht="12.75" customHeight="1" x14ac:dyDescent="0.25">
      <c r="A39" s="19" t="s">
        <v>6</v>
      </c>
      <c r="B39" s="20" t="s">
        <v>50</v>
      </c>
      <c r="C39" s="21">
        <f>C40+C41+C42+C43+C44+C47</f>
        <v>925261</v>
      </c>
      <c r="D39" s="21">
        <f>D40+D41+D42+D43+D44+D47</f>
        <v>1006218</v>
      </c>
      <c r="E39" s="21">
        <f>E40+E41+E42+E43+E44+E47</f>
        <v>850555</v>
      </c>
      <c r="F39" s="21">
        <f t="shared" ref="F39:I39" si="6">F40+F41+F42+F43+F44+F47</f>
        <v>49768</v>
      </c>
      <c r="G39" s="21">
        <f t="shared" si="6"/>
        <v>46651</v>
      </c>
      <c r="H39" s="21">
        <f t="shared" si="6"/>
        <v>33461</v>
      </c>
      <c r="I39" s="30">
        <f t="shared" si="6"/>
        <v>0</v>
      </c>
      <c r="J39" s="31">
        <f t="shared" si="0"/>
        <v>975029</v>
      </c>
      <c r="K39" s="31">
        <f t="shared" si="1"/>
        <v>1052869</v>
      </c>
      <c r="L39" s="11">
        <f>E39+H39</f>
        <v>884016</v>
      </c>
    </row>
    <row r="40" spans="1:14" ht="12.75" customHeight="1" x14ac:dyDescent="0.25">
      <c r="A40" s="8" t="s">
        <v>51</v>
      </c>
      <c r="B40" s="9" t="s">
        <v>52</v>
      </c>
      <c r="C40" s="10">
        <v>73538</v>
      </c>
      <c r="D40" s="10">
        <v>90082</v>
      </c>
      <c r="E40" s="10">
        <v>89380</v>
      </c>
      <c r="F40" s="10">
        <v>0</v>
      </c>
      <c r="G40" s="10">
        <v>0</v>
      </c>
      <c r="H40" s="10">
        <v>0</v>
      </c>
      <c r="I40" s="10">
        <v>0</v>
      </c>
      <c r="J40" s="11">
        <f t="shared" si="0"/>
        <v>73538</v>
      </c>
      <c r="K40" s="11">
        <f t="shared" si="1"/>
        <v>90082</v>
      </c>
      <c r="L40" s="11">
        <f t="shared" si="1"/>
        <v>89380</v>
      </c>
      <c r="M40" s="32"/>
    </row>
    <row r="41" spans="1:14" ht="12.75" customHeight="1" x14ac:dyDescent="0.25">
      <c r="A41" s="8" t="s">
        <v>53</v>
      </c>
      <c r="B41" s="9" t="s">
        <v>54</v>
      </c>
      <c r="C41" s="10">
        <v>18574</v>
      </c>
      <c r="D41" s="10">
        <v>21808</v>
      </c>
      <c r="E41" s="10">
        <v>21190</v>
      </c>
      <c r="F41" s="10">
        <v>0</v>
      </c>
      <c r="G41" s="10">
        <v>0</v>
      </c>
      <c r="H41" s="10">
        <v>0</v>
      </c>
      <c r="I41" s="10">
        <v>0</v>
      </c>
      <c r="J41" s="11">
        <f t="shared" si="0"/>
        <v>18574</v>
      </c>
      <c r="K41" s="11">
        <f t="shared" si="1"/>
        <v>21808</v>
      </c>
      <c r="L41" s="11">
        <f t="shared" si="1"/>
        <v>21190</v>
      </c>
    </row>
    <row r="42" spans="1:14" ht="12.75" customHeight="1" x14ac:dyDescent="0.25">
      <c r="A42" s="8" t="s">
        <v>55</v>
      </c>
      <c r="B42" s="9" t="s">
        <v>56</v>
      </c>
      <c r="C42" s="10">
        <v>375725</v>
      </c>
      <c r="D42" s="10">
        <v>437525</v>
      </c>
      <c r="E42" s="10">
        <v>406829</v>
      </c>
      <c r="F42" s="10">
        <v>10458</v>
      </c>
      <c r="G42" s="10">
        <v>2413</v>
      </c>
      <c r="H42" s="10">
        <v>2413</v>
      </c>
      <c r="I42" s="10">
        <v>0</v>
      </c>
      <c r="J42" s="11">
        <f t="shared" si="0"/>
        <v>386183</v>
      </c>
      <c r="K42" s="11">
        <f t="shared" si="1"/>
        <v>439938</v>
      </c>
      <c r="L42" s="11">
        <f t="shared" si="1"/>
        <v>409242</v>
      </c>
    </row>
    <row r="43" spans="1:14" ht="12.75" customHeight="1" x14ac:dyDescent="0.25">
      <c r="A43" s="8" t="s">
        <v>57</v>
      </c>
      <c r="B43" s="9" t="s">
        <v>58</v>
      </c>
      <c r="C43" s="10">
        <v>0</v>
      </c>
      <c r="D43" s="10">
        <v>0</v>
      </c>
      <c r="E43" s="10">
        <v>0</v>
      </c>
      <c r="F43" s="10">
        <v>30000</v>
      </c>
      <c r="G43" s="10">
        <v>32617</v>
      </c>
      <c r="H43" s="10">
        <v>20379</v>
      </c>
      <c r="I43" s="10">
        <v>0</v>
      </c>
      <c r="J43" s="11">
        <f t="shared" si="0"/>
        <v>30000</v>
      </c>
      <c r="K43" s="11">
        <f t="shared" si="1"/>
        <v>32617</v>
      </c>
      <c r="L43" s="11">
        <f t="shared" si="1"/>
        <v>20379</v>
      </c>
    </row>
    <row r="44" spans="1:14" ht="12.75" customHeight="1" x14ac:dyDescent="0.25">
      <c r="A44" s="8" t="s">
        <v>59</v>
      </c>
      <c r="B44" s="9" t="s">
        <v>60</v>
      </c>
      <c r="C44" s="10">
        <f>C45+C46</f>
        <v>314424</v>
      </c>
      <c r="D44" s="10">
        <f>D45+D46</f>
        <v>335188</v>
      </c>
      <c r="E44" s="10">
        <f>E45+E46</f>
        <v>333156</v>
      </c>
      <c r="F44" s="10">
        <f t="shared" ref="F44:I44" si="7">F45+F46</f>
        <v>9310</v>
      </c>
      <c r="G44" s="10">
        <f t="shared" si="7"/>
        <v>11621</v>
      </c>
      <c r="H44" s="10">
        <f t="shared" si="7"/>
        <v>10669</v>
      </c>
      <c r="I44" s="10">
        <f t="shared" si="7"/>
        <v>0</v>
      </c>
      <c r="J44" s="11">
        <f t="shared" si="0"/>
        <v>323734</v>
      </c>
      <c r="K44" s="11">
        <f t="shared" si="1"/>
        <v>346809</v>
      </c>
      <c r="L44" s="11">
        <f t="shared" si="1"/>
        <v>343825</v>
      </c>
      <c r="M44" s="7"/>
    </row>
    <row r="45" spans="1:14" ht="12.75" customHeight="1" x14ac:dyDescent="0.25">
      <c r="A45" s="22" t="s">
        <v>61</v>
      </c>
      <c r="B45" s="9" t="s">
        <v>94</v>
      </c>
      <c r="C45" s="10">
        <f>210582-9310</f>
        <v>201272</v>
      </c>
      <c r="D45" s="10">
        <v>212482</v>
      </c>
      <c r="E45" s="10">
        <v>210450</v>
      </c>
      <c r="F45" s="10">
        <v>9310</v>
      </c>
      <c r="G45" s="10">
        <v>11621</v>
      </c>
      <c r="H45" s="10">
        <v>10669</v>
      </c>
      <c r="I45" s="10">
        <v>0</v>
      </c>
      <c r="J45" s="11">
        <f t="shared" si="0"/>
        <v>210582</v>
      </c>
      <c r="K45" s="11">
        <f t="shared" si="1"/>
        <v>224103</v>
      </c>
      <c r="L45" s="11">
        <f t="shared" si="1"/>
        <v>221119</v>
      </c>
    </row>
    <row r="46" spans="1:14" ht="12.75" customHeight="1" x14ac:dyDescent="0.25">
      <c r="A46" s="22" t="s">
        <v>62</v>
      </c>
      <c r="B46" s="9" t="s">
        <v>95</v>
      </c>
      <c r="C46" s="10">
        <v>113152</v>
      </c>
      <c r="D46" s="10">
        <v>122706</v>
      </c>
      <c r="E46" s="10">
        <v>122706</v>
      </c>
      <c r="F46" s="10">
        <v>0</v>
      </c>
      <c r="G46" s="10">
        <v>0</v>
      </c>
      <c r="H46" s="10">
        <v>0</v>
      </c>
      <c r="I46" s="10">
        <v>0</v>
      </c>
      <c r="J46" s="11">
        <f t="shared" si="0"/>
        <v>113152</v>
      </c>
      <c r="K46" s="11">
        <f t="shared" si="1"/>
        <v>122706</v>
      </c>
      <c r="L46" s="11">
        <f t="shared" si="1"/>
        <v>122706</v>
      </c>
    </row>
    <row r="47" spans="1:14" ht="12.75" customHeight="1" x14ac:dyDescent="0.25">
      <c r="A47" s="22" t="s">
        <v>63</v>
      </c>
      <c r="B47" s="9" t="s">
        <v>64</v>
      </c>
      <c r="C47" s="10">
        <v>143000</v>
      </c>
      <c r="D47" s="10">
        <v>121615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1">
        <f t="shared" si="0"/>
        <v>143000</v>
      </c>
      <c r="K47" s="11">
        <f t="shared" si="1"/>
        <v>121615</v>
      </c>
      <c r="L47" s="11">
        <f t="shared" si="1"/>
        <v>0</v>
      </c>
    </row>
    <row r="48" spans="1:14" ht="12.75" customHeight="1" x14ac:dyDescent="0.25">
      <c r="A48" s="22" t="s">
        <v>8</v>
      </c>
      <c r="B48" s="9" t="s">
        <v>65</v>
      </c>
      <c r="C48" s="10">
        <v>328167</v>
      </c>
      <c r="D48" s="10">
        <f>D49+D50+D51</f>
        <v>2017434</v>
      </c>
      <c r="E48" s="10">
        <f t="shared" ref="E48:I48" si="8">E49+E50+E51</f>
        <v>1952852</v>
      </c>
      <c r="F48" s="10">
        <f t="shared" si="8"/>
        <v>0</v>
      </c>
      <c r="G48" s="10">
        <f t="shared" si="8"/>
        <v>0</v>
      </c>
      <c r="H48" s="10">
        <f t="shared" si="8"/>
        <v>0</v>
      </c>
      <c r="I48" s="10">
        <f t="shared" si="8"/>
        <v>0</v>
      </c>
      <c r="J48" s="11">
        <f t="shared" si="0"/>
        <v>328167</v>
      </c>
      <c r="K48" s="11">
        <f t="shared" si="1"/>
        <v>2017434</v>
      </c>
      <c r="L48" s="11">
        <f t="shared" si="1"/>
        <v>1952852</v>
      </c>
    </row>
    <row r="49" spans="1:13" ht="12.75" customHeight="1" x14ac:dyDescent="0.25">
      <c r="A49" s="22" t="s">
        <v>9</v>
      </c>
      <c r="B49" s="9" t="s">
        <v>66</v>
      </c>
      <c r="C49" s="10">
        <v>328167</v>
      </c>
      <c r="D49" s="10">
        <v>2010434</v>
      </c>
      <c r="E49" s="10">
        <v>1952852</v>
      </c>
      <c r="F49" s="10">
        <v>0</v>
      </c>
      <c r="G49" s="10">
        <v>0</v>
      </c>
      <c r="H49" s="10">
        <v>0</v>
      </c>
      <c r="I49" s="10">
        <v>0</v>
      </c>
      <c r="J49" s="11">
        <f t="shared" si="0"/>
        <v>328167</v>
      </c>
      <c r="K49" s="11">
        <f t="shared" si="1"/>
        <v>2010434</v>
      </c>
      <c r="L49" s="11">
        <f t="shared" si="1"/>
        <v>1952852</v>
      </c>
      <c r="M49" s="32"/>
    </row>
    <row r="50" spans="1:13" ht="12.75" customHeight="1" x14ac:dyDescent="0.25">
      <c r="A50" s="22" t="s">
        <v>67</v>
      </c>
      <c r="B50" s="9" t="s">
        <v>68</v>
      </c>
      <c r="C50" s="10">
        <v>0</v>
      </c>
      <c r="D50" s="10">
        <v>7000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f t="shared" si="0"/>
        <v>0</v>
      </c>
      <c r="K50" s="11">
        <f t="shared" si="1"/>
        <v>7000</v>
      </c>
      <c r="L50" s="11">
        <f t="shared" si="1"/>
        <v>0</v>
      </c>
    </row>
    <row r="51" spans="1:13" ht="12.75" customHeight="1" x14ac:dyDescent="0.25">
      <c r="A51" s="22" t="s">
        <v>69</v>
      </c>
      <c r="B51" s="9" t="s">
        <v>70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f t="shared" si="0"/>
        <v>0</v>
      </c>
      <c r="K51" s="11">
        <f t="shared" si="1"/>
        <v>0</v>
      </c>
      <c r="L51" s="11">
        <f t="shared" si="1"/>
        <v>0</v>
      </c>
    </row>
    <row r="52" spans="1:13" ht="12.75" customHeight="1" x14ac:dyDescent="0.25">
      <c r="A52" s="22" t="s">
        <v>15</v>
      </c>
      <c r="B52" s="14" t="s">
        <v>71</v>
      </c>
      <c r="C52" s="10">
        <f>C39+C48</f>
        <v>1253428</v>
      </c>
      <c r="D52" s="10">
        <f>D39+D48</f>
        <v>3023652</v>
      </c>
      <c r="E52" s="10">
        <f>E39+E48</f>
        <v>2803407</v>
      </c>
      <c r="F52" s="10">
        <f t="shared" ref="F52:I52" si="9">F39+F48</f>
        <v>49768</v>
      </c>
      <c r="G52" s="10">
        <f t="shared" si="9"/>
        <v>46651</v>
      </c>
      <c r="H52" s="10">
        <f t="shared" si="9"/>
        <v>33461</v>
      </c>
      <c r="I52" s="10">
        <f t="shared" si="9"/>
        <v>0</v>
      </c>
      <c r="J52" s="11">
        <f t="shared" si="0"/>
        <v>1303196</v>
      </c>
      <c r="K52" s="11">
        <f t="shared" si="1"/>
        <v>3070303</v>
      </c>
      <c r="L52" s="11">
        <f t="shared" si="1"/>
        <v>2836868</v>
      </c>
      <c r="M52" s="7"/>
    </row>
    <row r="53" spans="1:13" ht="12.75" customHeight="1" x14ac:dyDescent="0.25">
      <c r="A53" s="8" t="s">
        <v>16</v>
      </c>
      <c r="B53" s="9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f t="shared" si="0"/>
        <v>0</v>
      </c>
      <c r="K53" s="11">
        <f t="shared" si="1"/>
        <v>0</v>
      </c>
      <c r="L53" s="11">
        <f t="shared" si="1"/>
        <v>0</v>
      </c>
      <c r="M53" s="7"/>
    </row>
    <row r="54" spans="1:13" ht="12.75" customHeight="1" x14ac:dyDescent="0.25">
      <c r="A54" s="8" t="s">
        <v>23</v>
      </c>
      <c r="B54" s="9" t="s">
        <v>73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1">
        <f t="shared" si="0"/>
        <v>0</v>
      </c>
      <c r="K54" s="11">
        <f t="shared" si="1"/>
        <v>0</v>
      </c>
      <c r="L54" s="11">
        <f t="shared" si="1"/>
        <v>0</v>
      </c>
    </row>
    <row r="55" spans="1:13" ht="12.75" customHeight="1" x14ac:dyDescent="0.25">
      <c r="A55" s="8" t="s">
        <v>25</v>
      </c>
      <c r="B55" s="9" t="s">
        <v>74</v>
      </c>
      <c r="C55" s="10">
        <v>723641</v>
      </c>
      <c r="D55" s="10">
        <v>750539</v>
      </c>
      <c r="E55" s="10">
        <v>717627</v>
      </c>
      <c r="F55" s="10">
        <v>0</v>
      </c>
      <c r="G55" s="10">
        <v>0</v>
      </c>
      <c r="H55" s="10">
        <v>0</v>
      </c>
      <c r="I55" s="10">
        <v>0</v>
      </c>
      <c r="J55" s="11">
        <f t="shared" si="0"/>
        <v>723641</v>
      </c>
      <c r="K55" s="11">
        <f t="shared" si="1"/>
        <v>750539</v>
      </c>
      <c r="L55" s="11">
        <f t="shared" si="1"/>
        <v>717627</v>
      </c>
    </row>
    <row r="56" spans="1:13" ht="12.75" customHeight="1" x14ac:dyDescent="0.25">
      <c r="A56" s="8"/>
      <c r="B56" s="9" t="s">
        <v>75</v>
      </c>
      <c r="C56" s="10">
        <v>723641</v>
      </c>
      <c r="D56" s="10">
        <v>732683</v>
      </c>
      <c r="E56" s="10">
        <v>699771</v>
      </c>
      <c r="F56" s="10">
        <v>0</v>
      </c>
      <c r="G56" s="10">
        <v>0</v>
      </c>
      <c r="H56" s="10">
        <v>0</v>
      </c>
      <c r="I56" s="10">
        <v>0</v>
      </c>
      <c r="J56" s="11">
        <f t="shared" si="0"/>
        <v>723641</v>
      </c>
      <c r="K56" s="11">
        <f t="shared" si="1"/>
        <v>732683</v>
      </c>
      <c r="L56" s="11">
        <f t="shared" si="1"/>
        <v>699771</v>
      </c>
    </row>
    <row r="57" spans="1:13" ht="12.75" customHeight="1" x14ac:dyDescent="0.25">
      <c r="A57" s="8" t="s">
        <v>27</v>
      </c>
      <c r="B57" s="9" t="s">
        <v>76</v>
      </c>
      <c r="C57" s="10">
        <v>0</v>
      </c>
      <c r="D57" s="10">
        <v>0</v>
      </c>
      <c r="E57" s="10"/>
      <c r="F57" s="10">
        <v>0</v>
      </c>
      <c r="G57" s="10">
        <v>0</v>
      </c>
      <c r="H57" s="10">
        <v>0</v>
      </c>
      <c r="I57" s="10">
        <v>0</v>
      </c>
      <c r="J57" s="11">
        <f t="shared" si="0"/>
        <v>0</v>
      </c>
      <c r="K57" s="11">
        <f t="shared" si="1"/>
        <v>0</v>
      </c>
      <c r="L57" s="11">
        <f t="shared" si="1"/>
        <v>0</v>
      </c>
    </row>
    <row r="58" spans="1:13" ht="12.75" customHeight="1" x14ac:dyDescent="0.25">
      <c r="A58" s="8" t="s">
        <v>29</v>
      </c>
      <c r="B58" s="14" t="s">
        <v>77</v>
      </c>
      <c r="C58" s="10">
        <f>C53+C54+C55+C57</f>
        <v>723641</v>
      </c>
      <c r="D58" s="10">
        <f t="shared" ref="D58:I58" si="10">D53+D54+D55+D57</f>
        <v>750539</v>
      </c>
      <c r="E58" s="10">
        <f t="shared" si="10"/>
        <v>717627</v>
      </c>
      <c r="F58" s="10">
        <f t="shared" si="10"/>
        <v>0</v>
      </c>
      <c r="G58" s="10">
        <f t="shared" si="10"/>
        <v>0</v>
      </c>
      <c r="H58" s="10">
        <f t="shared" si="10"/>
        <v>0</v>
      </c>
      <c r="I58" s="10">
        <f t="shared" si="10"/>
        <v>0</v>
      </c>
      <c r="J58" s="11">
        <f t="shared" si="0"/>
        <v>723641</v>
      </c>
      <c r="K58" s="11">
        <f t="shared" si="1"/>
        <v>750539</v>
      </c>
      <c r="L58" s="11">
        <f t="shared" si="1"/>
        <v>717627</v>
      </c>
    </row>
    <row r="59" spans="1:13" ht="12.75" customHeight="1" x14ac:dyDescent="0.25">
      <c r="A59" s="8" t="s">
        <v>31</v>
      </c>
      <c r="B59" s="14" t="s">
        <v>78</v>
      </c>
      <c r="C59" s="10">
        <f>C52+C58</f>
        <v>1977069</v>
      </c>
      <c r="D59" s="10">
        <f t="shared" ref="D59:I59" si="11">D52+D58</f>
        <v>3774191</v>
      </c>
      <c r="E59" s="10">
        <f t="shared" si="11"/>
        <v>3521034</v>
      </c>
      <c r="F59" s="10">
        <f t="shared" si="11"/>
        <v>49768</v>
      </c>
      <c r="G59" s="10">
        <f t="shared" si="11"/>
        <v>46651</v>
      </c>
      <c r="H59" s="10">
        <f t="shared" si="11"/>
        <v>33461</v>
      </c>
      <c r="I59" s="10">
        <f t="shared" si="11"/>
        <v>0</v>
      </c>
      <c r="J59" s="11">
        <f t="shared" si="0"/>
        <v>2026837</v>
      </c>
      <c r="K59" s="11">
        <f t="shared" si="1"/>
        <v>3820842</v>
      </c>
      <c r="L59" s="11">
        <f t="shared" si="1"/>
        <v>3554495</v>
      </c>
      <c r="M59" s="7"/>
    </row>
    <row r="60" spans="1:13" ht="12.75" customHeight="1" x14ac:dyDescent="0.25">
      <c r="A60" s="8"/>
      <c r="B60" s="9"/>
      <c r="C60" s="10"/>
      <c r="D60" s="10"/>
      <c r="E60" s="10"/>
      <c r="F60" s="10"/>
      <c r="G60" s="10"/>
      <c r="H60" s="10"/>
      <c r="I60" s="10"/>
      <c r="J60" s="11"/>
      <c r="K60" s="11"/>
      <c r="L60" s="11"/>
    </row>
    <row r="61" spans="1:13" ht="12.75" customHeight="1" x14ac:dyDescent="0.25">
      <c r="A61" s="8"/>
      <c r="B61" s="23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 ht="12.75" customHeight="1" x14ac:dyDescent="0.25">
      <c r="A62" s="8"/>
      <c r="B62" s="24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3" ht="12.75" customHeight="1" x14ac:dyDescent="0.25">
      <c r="A63" s="22"/>
      <c r="B63" s="33"/>
      <c r="C63" s="34"/>
      <c r="D63" s="34"/>
      <c r="E63" s="34"/>
      <c r="F63" s="34"/>
      <c r="G63" s="34"/>
      <c r="H63" s="34"/>
      <c r="I63" s="35"/>
      <c r="J63" s="35"/>
      <c r="K63" s="11"/>
      <c r="L63" s="11"/>
    </row>
    <row r="64" spans="1:13" x14ac:dyDescent="0.25">
      <c r="A64" s="36"/>
      <c r="B64" s="37"/>
      <c r="C64" s="38"/>
      <c r="D64" s="38"/>
      <c r="E64" s="38"/>
    </row>
    <row r="65" spans="1:10" x14ac:dyDescent="0.25">
      <c r="A65" s="36"/>
      <c r="B65" s="39"/>
      <c r="C65" s="40"/>
      <c r="D65" s="40"/>
      <c r="E65" s="40"/>
    </row>
    <row r="66" spans="1:10" x14ac:dyDescent="0.25">
      <c r="A66" s="36"/>
      <c r="B66" s="39"/>
      <c r="C66" s="40"/>
      <c r="D66" s="40"/>
      <c r="E66" s="40"/>
    </row>
    <row r="67" spans="1:10" ht="30" customHeight="1" x14ac:dyDescent="0.25">
      <c r="A67" s="41"/>
      <c r="B67" s="42"/>
      <c r="C67" s="43"/>
      <c r="D67" s="43"/>
      <c r="E67" s="43"/>
      <c r="F67" s="44"/>
      <c r="G67" s="44"/>
      <c r="H67" s="44"/>
      <c r="I67" s="44"/>
      <c r="J67" s="44"/>
    </row>
    <row r="68" spans="1:10" x14ac:dyDescent="0.25">
      <c r="A68" s="41"/>
      <c r="B68" s="45"/>
      <c r="C68" s="46"/>
      <c r="D68" s="46"/>
      <c r="E68" s="46"/>
      <c r="F68" s="44"/>
      <c r="G68" s="44"/>
      <c r="H68" s="44"/>
      <c r="I68" s="44"/>
      <c r="J68" s="44"/>
    </row>
    <row r="69" spans="1:10" x14ac:dyDescent="0.25">
      <c r="A69" s="41"/>
      <c r="B69" s="42"/>
      <c r="C69" s="47"/>
      <c r="D69" s="47"/>
      <c r="E69" s="47"/>
      <c r="F69" s="44"/>
      <c r="G69" s="44"/>
      <c r="H69" s="44"/>
      <c r="I69" s="44"/>
      <c r="J69" s="44"/>
    </row>
    <row r="70" spans="1:10" x14ac:dyDescent="0.25">
      <c r="A70" s="41"/>
      <c r="B70" s="42"/>
      <c r="C70" s="47"/>
      <c r="D70" s="47"/>
      <c r="E70" s="47"/>
      <c r="F70" s="44"/>
      <c r="G70" s="44"/>
      <c r="H70" s="44"/>
      <c r="I70" s="44"/>
      <c r="J70" s="44"/>
    </row>
    <row r="71" spans="1:10" x14ac:dyDescent="0.25">
      <c r="A71" s="36"/>
      <c r="B71" s="37"/>
      <c r="C71" s="29"/>
      <c r="D71" s="29"/>
      <c r="E71" s="29"/>
    </row>
  </sheetData>
  <mergeCells count="3">
    <mergeCell ref="B2:B4"/>
    <mergeCell ref="C2:G4"/>
    <mergeCell ref="I2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2016-06-03T07:16:50Z</dcterms:modified>
</cp:coreProperties>
</file>