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8\március\"/>
    </mc:Choice>
  </mc:AlternateContent>
  <bookViews>
    <workbookView xWindow="0" yWindow="0" windowWidth="19200" windowHeight="1159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W47" i="1" l="1"/>
  <c r="V47" i="1"/>
  <c r="W51" i="1" l="1"/>
  <c r="V51" i="1"/>
  <c r="W25" i="1"/>
  <c r="W26" i="1" s="1"/>
  <c r="V25" i="1"/>
  <c r="V26" i="1" s="1"/>
  <c r="W18" i="1"/>
  <c r="V18" i="1"/>
  <c r="V54" i="1" l="1"/>
  <c r="V55" i="1"/>
  <c r="X42" i="1"/>
  <c r="X56" i="1" s="1"/>
  <c r="W34" i="1"/>
  <c r="V34" i="1"/>
  <c r="W31" i="1"/>
  <c r="W42" i="1" s="1"/>
  <c r="W56" i="1" s="1"/>
  <c r="V31" i="1"/>
  <c r="X19" i="1"/>
  <c r="X27" i="1" s="1"/>
  <c r="W19" i="1"/>
  <c r="W27" i="1" s="1"/>
  <c r="V19" i="1"/>
  <c r="V27" i="1" s="1"/>
  <c r="V42" i="1" l="1"/>
  <c r="V56" i="1" s="1"/>
  <c r="S54" i="1"/>
  <c r="S51" i="1"/>
  <c r="S55" i="1" s="1"/>
  <c r="U42" i="1"/>
  <c r="U56" i="1" s="1"/>
  <c r="T34" i="1"/>
  <c r="S34" i="1"/>
  <c r="T31" i="1"/>
  <c r="T42" i="1" s="1"/>
  <c r="T56" i="1" s="1"/>
  <c r="S31" i="1"/>
  <c r="S42" i="1" s="1"/>
  <c r="S56" i="1" s="1"/>
  <c r="U27" i="1"/>
  <c r="T25" i="1"/>
  <c r="S25" i="1"/>
  <c r="U19" i="1"/>
  <c r="T19" i="1"/>
  <c r="T27" i="1" s="1"/>
  <c r="T18" i="1"/>
  <c r="S18" i="1"/>
  <c r="S19" i="1" s="1"/>
  <c r="S27" i="1" s="1"/>
  <c r="Q19" i="1" l="1"/>
  <c r="R19" i="1"/>
  <c r="R56" i="1" l="1"/>
  <c r="P54" i="1"/>
  <c r="P51" i="1"/>
  <c r="P55" i="1" s="1"/>
  <c r="R42" i="1"/>
  <c r="Q34" i="1"/>
  <c r="P34" i="1"/>
  <c r="Q31" i="1"/>
  <c r="Q42" i="1" s="1"/>
  <c r="Q56" i="1" s="1"/>
  <c r="P31" i="1"/>
  <c r="P42" i="1" s="1"/>
  <c r="R27" i="1"/>
  <c r="P26" i="1"/>
  <c r="Q25" i="1"/>
  <c r="Q26" i="1" s="1"/>
  <c r="P25" i="1"/>
  <c r="Q18" i="1"/>
  <c r="P18" i="1"/>
  <c r="P19" i="1" s="1"/>
  <c r="P27" i="1" l="1"/>
  <c r="Q27" i="1"/>
  <c r="P56" i="1"/>
  <c r="O19" i="1"/>
  <c r="M18" i="1"/>
  <c r="M19" i="1"/>
  <c r="N18" i="1"/>
  <c r="N19" i="1" s="1"/>
  <c r="N31" i="1" l="1"/>
  <c r="N25" i="1"/>
  <c r="N26" i="1" s="1"/>
  <c r="N34" i="1" l="1"/>
  <c r="M34" i="1"/>
  <c r="M54" i="1" l="1"/>
  <c r="M51" i="1"/>
  <c r="M55" i="1" s="1"/>
  <c r="O42" i="1"/>
  <c r="O56" i="1" s="1"/>
  <c r="N42" i="1"/>
  <c r="N56" i="1" s="1"/>
  <c r="M31" i="1"/>
  <c r="M42" i="1" s="1"/>
  <c r="M56" i="1" s="1"/>
  <c r="M25" i="1"/>
  <c r="M26" i="1" s="1"/>
  <c r="O27" i="1"/>
  <c r="N27" i="1"/>
  <c r="M27" i="1" l="1"/>
  <c r="K31" i="1"/>
  <c r="K25" i="1"/>
  <c r="J51" i="1" l="1"/>
  <c r="J31" i="1"/>
  <c r="J42" i="1" s="1"/>
  <c r="J25" i="1"/>
  <c r="J26" i="1" s="1"/>
  <c r="L42" i="1"/>
  <c r="L56" i="1" s="1"/>
  <c r="K42" i="1"/>
  <c r="K56" i="1" s="1"/>
  <c r="L19" i="1"/>
  <c r="L27" i="1" s="1"/>
  <c r="K19" i="1"/>
  <c r="K27" i="1" s="1"/>
  <c r="J19" i="1"/>
  <c r="J54" i="1"/>
  <c r="J55" i="1" s="1"/>
  <c r="J56" i="1" l="1"/>
  <c r="J27" i="1"/>
</calcChain>
</file>

<file path=xl/sharedStrings.xml><?xml version="1.0" encoding="utf-8"?>
<sst xmlns="http://schemas.openxmlformats.org/spreadsheetml/2006/main" count="143" uniqueCount="118">
  <si>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</si>
  <si>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</si>
  <si>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</si>
  <si>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</si>
  <si>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</si>
  <si>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</si>
  <si>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</si>
  <si>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</si>
  <si>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</si>
  <si>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</si>
  <si>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</si>
  <si>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</si>
  <si>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</si>
  <si>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</si>
  <si>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</si>
  <si>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</si>
  <si>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</si>
  <si>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</si>
  <si>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</si>
  <si>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</si>
  <si>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</si>
  <si>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</si>
  <si>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</si>
  <si>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</si>
  <si>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</si>
  <si>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</si>
  <si>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</si>
  <si>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</si>
  <si>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</si>
  <si>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</si>
  <si>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</si>
  <si>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</si>
  <si>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</si>
  <si>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</si>
  <si>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</si>
  <si>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B11</t>
  </si>
  <si>
    <t>B16</t>
  </si>
  <si>
    <t>B1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</si>
  <si>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</si>
  <si>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</si>
  <si>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</si>
  <si>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</si>
  <si>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</si>
  <si>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</si>
  <si>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</si>
  <si>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</si>
  <si>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</si>
  <si>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B63</t>
  </si>
  <si>
    <t xml:space="preserve">Működési célú átvett pénzeszközök </t>
  </si>
  <si>
    <t>B6</t>
  </si>
  <si>
    <t>B73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</si>
  <si>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</si>
  <si>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</si>
  <si>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</si>
  <si>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</si>
  <si>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</si>
  <si>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</si>
  <si>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</si>
  <si>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</si>
  <si>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</si>
  <si>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</si>
  <si>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 xml:space="preserve">Belföldi értékpapírok bevételei </t>
  </si>
  <si>
    <t>B812</t>
  </si>
  <si>
    <t>B8131</t>
  </si>
  <si>
    <t>B8132</t>
  </si>
  <si>
    <t>Maradvány igénybevétele</t>
  </si>
  <si>
    <t>B813</t>
  </si>
  <si>
    <t>Központi, irányító szervi támogatás</t>
  </si>
  <si>
    <t>B816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</si>
  <si>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</si>
  <si>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</si>
  <si>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</si>
  <si>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</si>
  <si>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</si>
  <si>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</si>
  <si>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D</t>
  </si>
  <si>
    <t>E</t>
  </si>
  <si>
    <t>Összesen</t>
  </si>
  <si>
    <t>Újfehértó Város Önkormányzata 2017. évi költségvetésének mérlege</t>
  </si>
  <si>
    <t>Rovat</t>
  </si>
  <si>
    <t>F</t>
  </si>
  <si>
    <t>G</t>
  </si>
  <si>
    <t>H</t>
  </si>
  <si>
    <t>Módosított ei.</t>
  </si>
  <si>
    <t>Kötelező fel.</t>
  </si>
  <si>
    <t>Önként váll.</t>
  </si>
  <si>
    <t>Felh. C. önkormányzati támogatások</t>
  </si>
  <si>
    <t xml:space="preserve">Hitel-, kölcsönfelv. Államházt. kívülről </t>
  </si>
  <si>
    <t>Előző év kv maradványának igénybevétele</t>
  </si>
  <si>
    <t xml:space="preserve">Munkaa. terh. Jár. és szoc.hozzáj. adó                                                                            </t>
  </si>
  <si>
    <t>E. felh. C. tám.k államháztartáson belülre</t>
  </si>
  <si>
    <t xml:space="preserve">E. felh. C. tám. államháztartáson kívülre </t>
  </si>
  <si>
    <t xml:space="preserve">Hitel-, kölcsön törl. államh. Kív. </t>
  </si>
  <si>
    <t>Önkorm. működési támogatásai</t>
  </si>
  <si>
    <t>E. műk. C. tám. Bev. Államházt. belülről</t>
  </si>
  <si>
    <t xml:space="preserve">Műk. C. tám. államháztartáson bel. </t>
  </si>
  <si>
    <t>E. felh. C. tám. Bev. Államházt. Bel.</t>
  </si>
  <si>
    <t xml:space="preserve">Felh. C. tám. Államházt. belülről </t>
  </si>
  <si>
    <t>Egyéb műk. C. átvett pénzeszközök</t>
  </si>
  <si>
    <t>Egyéb felh. C. átvett pénzeszközök</t>
  </si>
  <si>
    <t xml:space="preserve">Felhal. C. átvett pénzeszközök </t>
  </si>
  <si>
    <t>Likv. c. hit., kölcs. felv. pü vállalkozástól</t>
  </si>
  <si>
    <t>Előző év váll. Maradv. igénybev</t>
  </si>
  <si>
    <t>Közp. Kv. sajátos finanszírozási bev.</t>
  </si>
  <si>
    <t>forintban</t>
  </si>
  <si>
    <t>I</t>
  </si>
  <si>
    <t>J</t>
  </si>
  <si>
    <t>K</t>
  </si>
  <si>
    <t>L</t>
  </si>
  <si>
    <t>M</t>
  </si>
  <si>
    <t>N</t>
  </si>
  <si>
    <t>O</t>
  </si>
  <si>
    <t>P</t>
  </si>
  <si>
    <t>Q</t>
  </si>
  <si>
    <t>ÁHT belüli megelőlegezések visszafiz.</t>
  </si>
  <si>
    <t>Likvidhitel törlesztése</t>
  </si>
  <si>
    <t>K914</t>
  </si>
  <si>
    <t>4. számú melléklet a 7/ 2018. (III.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</si>
</sst>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90">
    <xf numFmtId="0" fontId="0" fillId="0" borderId="0" xfId="0"/>
    <xf numFmtId="0" fontId="2" fillId="0" borderId="0" xfId="2"/>
    <xf numFmtId="1" fontId="0" fillId="0" borderId="0" xfId="0" applyNumberFormat="1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2" fillId="0" borderId="13" xfId="34" applyFont="1" applyBorder="1" applyAlignment="1">
      <alignment horizontal="center"/>
    </xf>
    <xf numFmtId="164" fontId="25" fillId="0" borderId="12" xfId="34" applyNumberFormat="1" applyFont="1" applyFill="1" applyBorder="1" applyAlignment="1">
      <alignment horizontal="center" vertical="center" wrapText="1"/>
    </xf>
    <xf numFmtId="0" fontId="25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5" fillId="0" borderId="12" xfId="34" quotePrefix="1" applyNumberFormat="1" applyFont="1" applyFill="1" applyBorder="1" applyAlignment="1">
      <alignment horizontal="center" vertical="center"/>
    </xf>
    <xf numFmtId="165" fontId="25" fillId="0" borderId="12" xfId="34" applyNumberFormat="1" applyFont="1" applyFill="1" applyBorder="1" applyAlignment="1">
      <alignment vertical="center"/>
    </xf>
    <xf numFmtId="3" fontId="25" fillId="0" borderId="13" xfId="34" applyNumberFormat="1" applyFont="1" applyFill="1" applyBorder="1" applyAlignment="1">
      <alignment horizontal="center" vertical="center"/>
    </xf>
    <xf numFmtId="166" fontId="23" fillId="0" borderId="13" xfId="1" applyNumberFormat="1" applyFont="1" applyBorder="1"/>
    <xf numFmtId="166" fontId="25" fillId="0" borderId="13" xfId="1" applyNumberFormat="1" applyFont="1" applyFill="1" applyBorder="1" applyAlignment="1">
      <alignment horizontal="center" vertical="center"/>
    </xf>
    <xf numFmtId="164" fontId="26" fillId="0" borderId="12" xfId="34" quotePrefix="1" applyNumberFormat="1" applyFont="1" applyFill="1" applyBorder="1" applyAlignment="1">
      <alignment horizontal="center" vertical="center"/>
    </xf>
    <xf numFmtId="165" fontId="26" fillId="0" borderId="12" xfId="34" applyNumberFormat="1" applyFont="1" applyFill="1" applyBorder="1" applyAlignment="1">
      <alignment vertical="center"/>
    </xf>
    <xf numFmtId="3" fontId="26" fillId="0" borderId="13" xfId="34" applyNumberFormat="1" applyFont="1" applyFill="1" applyBorder="1" applyAlignment="1">
      <alignment horizontal="center" vertical="center"/>
    </xf>
    <xf numFmtId="166" fontId="26" fillId="0" borderId="13" xfId="1" applyNumberFormat="1" applyFont="1" applyFill="1" applyBorder="1" applyAlignment="1">
      <alignment horizontal="center" vertical="center"/>
    </xf>
    <xf numFmtId="164" fontId="25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166" fontId="21" fillId="0" borderId="13" xfId="1" applyNumberFormat="1" applyFont="1" applyBorder="1" applyAlignment="1">
      <alignment horizontal="center"/>
    </xf>
    <xf numFmtId="0" fontId="25" fillId="0" borderId="12" xfId="34" quotePrefix="1" applyFont="1" applyFill="1" applyBorder="1" applyAlignment="1">
      <alignment horizontal="center" vertical="center"/>
    </xf>
    <xf numFmtId="0" fontId="25" fillId="0" borderId="12" xfId="34" applyFont="1" applyFill="1" applyBorder="1" applyAlignment="1">
      <alignment horizontal="left" vertical="center" wrapText="1"/>
    </xf>
    <xf numFmtId="0" fontId="26" fillId="0" borderId="12" xfId="34" quotePrefix="1" applyFont="1" applyFill="1" applyBorder="1" applyAlignment="1">
      <alignment horizontal="center" vertical="center"/>
    </xf>
    <xf numFmtId="0" fontId="26" fillId="0" borderId="12" xfId="34" applyFont="1" applyFill="1" applyBorder="1" applyAlignment="1">
      <alignment horizontal="left" vertical="center" wrapText="1"/>
    </xf>
    <xf numFmtId="166" fontId="25" fillId="0" borderId="13" xfId="34" applyNumberFormat="1" applyFont="1" applyFill="1" applyBorder="1" applyAlignment="1">
      <alignment horizontal="center" vertical="center"/>
    </xf>
    <xf numFmtId="0" fontId="25" fillId="0" borderId="14" xfId="34" applyFont="1" applyFill="1" applyBorder="1" applyAlignment="1">
      <alignment horizontal="left" vertical="center" wrapText="1"/>
    </xf>
    <xf numFmtId="0" fontId="25" fillId="0" borderId="12" xfId="34" applyFont="1" applyFill="1" applyBorder="1" applyAlignment="1">
      <alignment horizontal="left" vertical="center"/>
    </xf>
    <xf numFmtId="0" fontId="26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6" fillId="0" borderId="12" xfId="2" applyFont="1" applyFill="1" applyBorder="1" applyAlignment="1">
      <alignment horizontal="left" vertical="center" wrapText="1"/>
    </xf>
    <xf numFmtId="0" fontId="26" fillId="0" borderId="13" xfId="2" applyFont="1" applyFill="1" applyBorder="1" applyAlignment="1">
      <alignment horizontal="center" vertical="center"/>
    </xf>
    <xf numFmtId="0" fontId="25" fillId="0" borderId="12" xfId="2" applyFont="1" applyFill="1" applyBorder="1" applyAlignment="1">
      <alignment horizontal="left" vertical="center" wrapText="1"/>
    </xf>
    <xf numFmtId="164" fontId="25" fillId="0" borderId="12" xfId="2" applyNumberFormat="1" applyFont="1" applyFill="1" applyBorder="1" applyAlignment="1">
      <alignment horizontal="center" vertical="center"/>
    </xf>
    <xf numFmtId="0" fontId="26" fillId="0" borderId="12" xfId="2" quotePrefix="1" applyFont="1" applyFill="1" applyBorder="1" applyAlignment="1">
      <alignment horizontal="center" vertical="center"/>
    </xf>
    <xf numFmtId="0" fontId="25" fillId="0" borderId="12" xfId="2" quotePrefix="1" applyFont="1" applyFill="1" applyBorder="1" applyAlignment="1">
      <alignment horizontal="center" vertical="center"/>
    </xf>
    <xf numFmtId="0" fontId="25" fillId="0" borderId="13" xfId="2" applyFont="1" applyFill="1" applyBorder="1" applyAlignment="1">
      <alignment horizontal="center" vertical="center"/>
    </xf>
    <xf numFmtId="166" fontId="25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166" fontId="22" fillId="0" borderId="13" xfId="1" applyNumberFormat="1" applyFont="1" applyBorder="1" applyAlignment="1">
      <alignment horizontal="center"/>
    </xf>
    <xf numFmtId="0" fontId="22" fillId="0" borderId="10" xfId="34" applyFont="1" applyFill="1" applyBorder="1" applyAlignment="1">
      <alignment horizontal="left" vertical="center" wrapText="1"/>
    </xf>
    <xf numFmtId="0" fontId="25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/>
    </xf>
    <xf numFmtId="0" fontId="26" fillId="0" borderId="12" xfId="34" applyFont="1" applyFill="1" applyBorder="1" applyAlignment="1">
      <alignment horizontal="left" vertical="center" wrapText="1"/>
    </xf>
    <xf numFmtId="164" fontId="25" fillId="0" borderId="12" xfId="34" applyNumberFormat="1" applyFont="1" applyFill="1" applyBorder="1" applyAlignment="1">
      <alignment horizontal="center" vertical="center"/>
    </xf>
    <xf numFmtId="164" fontId="25" fillId="0" borderId="10" xfId="34" applyNumberFormat="1" applyFont="1" applyFill="1" applyBorder="1" applyAlignment="1">
      <alignment horizontal="center" vertical="center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Border="1" applyAlignment="1">
      <alignment horizontal="center"/>
    </xf>
    <xf numFmtId="0" fontId="2" fillId="0" borderId="15" xfId="2" applyBorder="1" applyAlignment="1">
      <alignment horizontal="right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0" fontId="0" fillId="0" borderId="15" xfId="0" applyBorder="1" applyAlignment="1">
      <alignment horizontal="right"/>
    </xf>
    <xf numFmtId="0" fontId="25" fillId="0" borderId="12" xfId="34" applyFont="1" applyFill="1" applyBorder="1" applyAlignment="1">
      <alignment horizontal="center" vertical="center"/>
    </xf>
    <xf numFmtId="0" fontId="25" fillId="0" borderId="10" xfId="34" applyFont="1" applyFill="1" applyBorder="1" applyAlignment="1">
      <alignment horizontal="center" vertical="center"/>
    </xf>
    <xf numFmtId="0" fontId="25" fillId="0" borderId="12" xfId="34" applyFont="1" applyFill="1" applyBorder="1" applyAlignment="1">
      <alignment horizontal="left" vertical="center"/>
    </xf>
    <xf numFmtId="0" fontId="25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5" fillId="0" borderId="12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5" fillId="0" borderId="12" xfId="34" applyFont="1" applyFill="1" applyBorder="1" applyAlignment="1">
      <alignment vertical="center" wrapText="1"/>
    </xf>
    <xf numFmtId="0" fontId="25" fillId="0" borderId="10" xfId="34" applyFont="1" applyFill="1" applyBorder="1" applyAlignment="1">
      <alignment vertical="center" wrapText="1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6" fillId="0" borderId="12" xfId="2" applyFont="1" applyFill="1" applyBorder="1" applyAlignment="1">
      <alignment horizontal="left" vertical="center" wrapText="1"/>
    </xf>
    <xf numFmtId="0" fontId="26" fillId="0" borderId="10" xfId="2" applyFont="1" applyFill="1" applyBorder="1" applyAlignment="1">
      <alignment horizontal="left" vertical="center" wrapText="1"/>
    </xf>
    <xf numFmtId="0" fontId="25" fillId="0" borderId="12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22" fillId="0" borderId="10" xfId="34" applyFont="1" applyBorder="1" applyAlignment="1">
      <alignment horizontal="center"/>
    </xf>
    <xf numFmtId="0" fontId="26" fillId="0" borderId="12" xfId="34" applyFont="1" applyFill="1" applyBorder="1" applyAlignment="1">
      <alignment horizontal="left" vertical="center" wrapText="1"/>
    </xf>
    <xf numFmtId="0" fontId="26" fillId="0" borderId="10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tabSelected="1" workbookViewId="0">
      <selection sqref="A1:X1"/>
    </sheetView>
  </sheetViews>
  <sheetFormatPr defaultRowHeight="15" x14ac:dyDescent="0.25"/>
  <cols>
    <col min="1" max="1" width="4.85546875" customWidth="1"/>
    <col min="5" max="5" width="8" customWidth="1"/>
    <col min="6" max="6" width="1" hidden="1" customWidth="1"/>
    <col min="7" max="7" width="1.7109375" hidden="1" customWidth="1"/>
    <col min="8" max="8" width="4.85546875" hidden="1" customWidth="1"/>
    <col min="9" max="9" width="6.7109375" customWidth="1"/>
    <col min="10" max="10" width="14" customWidth="1"/>
    <col min="11" max="11" width="15.42578125" customWidth="1"/>
    <col min="12" max="12" width="14" customWidth="1"/>
    <col min="13" max="14" width="16" customWidth="1"/>
    <col min="15" max="15" width="14.140625" customWidth="1"/>
    <col min="16" max="16" width="15.85546875" customWidth="1"/>
    <col min="17" max="17" width="16.140625" customWidth="1"/>
    <col min="18" max="18" width="14.140625" customWidth="1"/>
    <col min="19" max="19" width="15.140625" customWidth="1"/>
    <col min="20" max="20" width="16.7109375" customWidth="1"/>
    <col min="21" max="21" width="15" customWidth="1"/>
    <col min="22" max="22" width="15.5703125" customWidth="1"/>
    <col min="23" max="23" width="16" customWidth="1"/>
    <col min="24" max="24" width="13.42578125" customWidth="1"/>
  </cols>
  <sheetData>
    <row r="1" spans="1:24" x14ac:dyDescent="0.25">
      <c r="A1" s="55" t="s">
        <v>117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3" spans="1:24" x14ac:dyDescent="0.25">
      <c r="A3" s="56" t="s">
        <v>78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5" spans="1:24" x14ac:dyDescent="0.25">
      <c r="A5" s="1"/>
      <c r="B5" s="1"/>
      <c r="C5" s="1"/>
      <c r="D5" s="1"/>
      <c r="E5" s="1"/>
      <c r="F5" s="1"/>
      <c r="G5" s="1"/>
      <c r="H5" s="54"/>
      <c r="I5" s="54"/>
      <c r="J5" s="54"/>
      <c r="K5" s="54"/>
      <c r="L5" s="54"/>
      <c r="O5" s="57" t="s">
        <v>104</v>
      </c>
      <c r="P5" s="57"/>
      <c r="Q5" s="57"/>
      <c r="R5" s="57"/>
      <c r="S5" s="57"/>
      <c r="T5" s="57"/>
      <c r="U5" s="57"/>
      <c r="V5" s="57"/>
      <c r="W5" s="57"/>
      <c r="X5" s="57"/>
    </row>
    <row r="6" spans="1:24" x14ac:dyDescent="0.25">
      <c r="A6" s="3"/>
      <c r="B6" s="51" t="s">
        <v>0</v>
      </c>
      <c r="C6" s="52"/>
      <c r="D6" s="52"/>
      <c r="E6" s="52"/>
      <c r="F6" s="52"/>
      <c r="G6" s="52"/>
      <c r="H6" s="53"/>
      <c r="I6" s="4" t="s">
        <v>1</v>
      </c>
      <c r="J6" s="4" t="s">
        <v>2</v>
      </c>
      <c r="K6" s="5" t="s">
        <v>75</v>
      </c>
      <c r="L6" s="5" t="s">
        <v>76</v>
      </c>
      <c r="M6" s="4" t="s">
        <v>80</v>
      </c>
      <c r="N6" s="5" t="s">
        <v>81</v>
      </c>
      <c r="O6" s="5" t="s">
        <v>82</v>
      </c>
      <c r="P6" s="6" t="s">
        <v>105</v>
      </c>
      <c r="Q6" s="6" t="s">
        <v>106</v>
      </c>
      <c r="R6" s="6" t="s">
        <v>107</v>
      </c>
      <c r="S6" s="6" t="s">
        <v>108</v>
      </c>
      <c r="T6" s="6" t="s">
        <v>109</v>
      </c>
      <c r="U6" s="6" t="s">
        <v>110</v>
      </c>
      <c r="V6" s="6" t="s">
        <v>111</v>
      </c>
      <c r="W6" s="6" t="s">
        <v>112</v>
      </c>
      <c r="X6" s="6" t="s">
        <v>113</v>
      </c>
    </row>
    <row r="7" spans="1:24" x14ac:dyDescent="0.25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7" t="s">
        <v>77</v>
      </c>
      <c r="K7" s="6" t="s">
        <v>84</v>
      </c>
      <c r="L7" s="6" t="s">
        <v>85</v>
      </c>
      <c r="M7" s="7" t="s">
        <v>77</v>
      </c>
      <c r="N7" s="6" t="s">
        <v>84</v>
      </c>
      <c r="O7" s="6" t="s">
        <v>85</v>
      </c>
      <c r="P7" s="7" t="s">
        <v>77</v>
      </c>
      <c r="Q7" s="6" t="s">
        <v>84</v>
      </c>
      <c r="R7" s="6" t="s">
        <v>85</v>
      </c>
      <c r="S7" s="7" t="s">
        <v>77</v>
      </c>
      <c r="T7" s="6" t="s">
        <v>84</v>
      </c>
      <c r="U7" s="6" t="s">
        <v>85</v>
      </c>
      <c r="V7" s="7" t="s">
        <v>77</v>
      </c>
      <c r="W7" s="6" t="s">
        <v>84</v>
      </c>
      <c r="X7" s="6" t="s">
        <v>85</v>
      </c>
    </row>
    <row r="8" spans="1:24" ht="15" customHeight="1" x14ac:dyDescent="0.25">
      <c r="A8" s="8">
        <v>1</v>
      </c>
      <c r="B8" s="58" t="s">
        <v>4</v>
      </c>
      <c r="C8" s="59"/>
      <c r="D8" s="59"/>
      <c r="E8" s="59"/>
      <c r="F8" s="59"/>
      <c r="G8" s="59"/>
      <c r="H8" s="59"/>
      <c r="I8" s="9" t="s">
        <v>79</v>
      </c>
      <c r="J8" s="10" t="s">
        <v>5</v>
      </c>
      <c r="K8" s="10" t="s">
        <v>5</v>
      </c>
      <c r="L8" s="10" t="s">
        <v>5</v>
      </c>
      <c r="M8" s="10" t="s">
        <v>83</v>
      </c>
      <c r="N8" s="10" t="s">
        <v>83</v>
      </c>
      <c r="O8" s="10" t="s">
        <v>83</v>
      </c>
      <c r="P8" s="10" t="s">
        <v>83</v>
      </c>
      <c r="Q8" s="10" t="s">
        <v>83</v>
      </c>
      <c r="R8" s="10" t="s">
        <v>83</v>
      </c>
      <c r="S8" s="10" t="s">
        <v>83</v>
      </c>
      <c r="T8" s="10" t="s">
        <v>83</v>
      </c>
      <c r="U8" s="10" t="s">
        <v>83</v>
      </c>
      <c r="V8" s="10" t="s">
        <v>83</v>
      </c>
      <c r="W8" s="10" t="s">
        <v>83</v>
      </c>
      <c r="X8" s="10" t="s">
        <v>83</v>
      </c>
    </row>
    <row r="9" spans="1:24" x14ac:dyDescent="0.25">
      <c r="A9" s="11">
        <v>2</v>
      </c>
      <c r="B9" s="68" t="s">
        <v>6</v>
      </c>
      <c r="C9" s="69"/>
      <c r="D9" s="69"/>
      <c r="E9" s="69"/>
      <c r="F9" s="69"/>
      <c r="G9" s="69"/>
      <c r="H9" s="69"/>
      <c r="I9" s="12" t="s">
        <v>7</v>
      </c>
      <c r="J9" s="13">
        <v>117528000</v>
      </c>
      <c r="K9" s="14">
        <v>72927000</v>
      </c>
      <c r="L9" s="14">
        <v>44601000</v>
      </c>
      <c r="M9" s="15">
        <v>203411536</v>
      </c>
      <c r="N9" s="14">
        <v>158810536</v>
      </c>
      <c r="O9" s="14">
        <v>44601000</v>
      </c>
      <c r="P9" s="15">
        <v>256954843</v>
      </c>
      <c r="Q9" s="14">
        <v>212353843</v>
      </c>
      <c r="R9" s="14">
        <v>44601000</v>
      </c>
      <c r="S9" s="15">
        <v>310540843</v>
      </c>
      <c r="T9" s="14">
        <v>265939843</v>
      </c>
      <c r="U9" s="14">
        <v>44601000</v>
      </c>
      <c r="V9" s="15">
        <v>318540843</v>
      </c>
      <c r="W9" s="14">
        <v>273939843</v>
      </c>
      <c r="X9" s="14">
        <v>44601000</v>
      </c>
    </row>
    <row r="10" spans="1:24" x14ac:dyDescent="0.25">
      <c r="A10" s="11">
        <v>3</v>
      </c>
      <c r="B10" s="66" t="s">
        <v>89</v>
      </c>
      <c r="C10" s="67"/>
      <c r="D10" s="67"/>
      <c r="E10" s="67"/>
      <c r="F10" s="67"/>
      <c r="G10" s="67"/>
      <c r="H10" s="67"/>
      <c r="I10" s="12" t="s">
        <v>8</v>
      </c>
      <c r="J10" s="13">
        <v>23253000</v>
      </c>
      <c r="K10" s="14">
        <v>13441000</v>
      </c>
      <c r="L10" s="14">
        <v>9812000</v>
      </c>
      <c r="M10" s="15">
        <v>42147378</v>
      </c>
      <c r="N10" s="14">
        <v>32335378</v>
      </c>
      <c r="O10" s="14">
        <v>9812000</v>
      </c>
      <c r="P10" s="15">
        <v>56604071</v>
      </c>
      <c r="Q10" s="14">
        <v>46792071</v>
      </c>
      <c r="R10" s="14">
        <v>9812000</v>
      </c>
      <c r="S10" s="15">
        <v>68393071</v>
      </c>
      <c r="T10" s="14">
        <v>58581071</v>
      </c>
      <c r="U10" s="14">
        <v>9812000</v>
      </c>
      <c r="V10" s="15">
        <v>70693071</v>
      </c>
      <c r="W10" s="14">
        <v>60881071</v>
      </c>
      <c r="X10" s="14">
        <v>9812000</v>
      </c>
    </row>
    <row r="11" spans="1:24" x14ac:dyDescent="0.25">
      <c r="A11" s="11">
        <v>4</v>
      </c>
      <c r="B11" s="66" t="s">
        <v>9</v>
      </c>
      <c r="C11" s="67"/>
      <c r="D11" s="67"/>
      <c r="E11" s="67"/>
      <c r="F11" s="67"/>
      <c r="G11" s="67"/>
      <c r="H11" s="67"/>
      <c r="I11" s="12" t="s">
        <v>10</v>
      </c>
      <c r="J11" s="13">
        <v>471418474</v>
      </c>
      <c r="K11" s="14">
        <v>442838474</v>
      </c>
      <c r="L11" s="14">
        <v>28580000</v>
      </c>
      <c r="M11" s="15">
        <v>473818474</v>
      </c>
      <c r="N11" s="14">
        <v>445238474</v>
      </c>
      <c r="O11" s="14">
        <v>28580000</v>
      </c>
      <c r="P11" s="15">
        <v>499834474</v>
      </c>
      <c r="Q11" s="14">
        <v>471254474</v>
      </c>
      <c r="R11" s="14">
        <v>28580000</v>
      </c>
      <c r="S11" s="15">
        <v>504334010</v>
      </c>
      <c r="T11" s="14">
        <v>475754010</v>
      </c>
      <c r="U11" s="14">
        <v>28580000</v>
      </c>
      <c r="V11" s="15">
        <v>504334010</v>
      </c>
      <c r="W11" s="14">
        <v>475754010</v>
      </c>
      <c r="X11" s="14">
        <v>28580000</v>
      </c>
    </row>
    <row r="12" spans="1:24" x14ac:dyDescent="0.25">
      <c r="A12" s="11">
        <v>5</v>
      </c>
      <c r="B12" s="62" t="s">
        <v>11</v>
      </c>
      <c r="C12" s="63"/>
      <c r="D12" s="63"/>
      <c r="E12" s="63"/>
      <c r="F12" s="63"/>
      <c r="G12" s="63"/>
      <c r="H12" s="63"/>
      <c r="I12" s="12" t="s">
        <v>12</v>
      </c>
      <c r="J12" s="13">
        <v>94827000</v>
      </c>
      <c r="K12" s="14">
        <v>94827000</v>
      </c>
      <c r="L12" s="14"/>
      <c r="M12" s="15">
        <v>94827000</v>
      </c>
      <c r="N12" s="14">
        <v>94827000</v>
      </c>
      <c r="O12" s="14"/>
      <c r="P12" s="15">
        <v>94827000</v>
      </c>
      <c r="Q12" s="14">
        <v>94827000</v>
      </c>
      <c r="R12" s="14"/>
      <c r="S12" s="15">
        <v>94827000</v>
      </c>
      <c r="T12" s="14">
        <v>94827000</v>
      </c>
      <c r="U12" s="14"/>
      <c r="V12" s="15">
        <v>94827000</v>
      </c>
      <c r="W12" s="14">
        <v>94827000</v>
      </c>
      <c r="X12" s="14"/>
    </row>
    <row r="13" spans="1:24" x14ac:dyDescent="0.25">
      <c r="A13" s="11">
        <v>6</v>
      </c>
      <c r="B13" s="62" t="s">
        <v>13</v>
      </c>
      <c r="C13" s="63"/>
      <c r="D13" s="63"/>
      <c r="E13" s="63"/>
      <c r="F13" s="63"/>
      <c r="G13" s="63"/>
      <c r="H13" s="63"/>
      <c r="I13" s="12" t="s">
        <v>14</v>
      </c>
      <c r="J13" s="13">
        <v>82902000</v>
      </c>
      <c r="K13" s="14">
        <v>82902000</v>
      </c>
      <c r="L13" s="14"/>
      <c r="M13" s="15">
        <v>44099827</v>
      </c>
      <c r="N13" s="14">
        <v>44099827</v>
      </c>
      <c r="O13" s="14"/>
      <c r="P13" s="15">
        <v>46877384</v>
      </c>
      <c r="Q13" s="14">
        <v>46877384</v>
      </c>
      <c r="R13" s="14"/>
      <c r="S13" s="15">
        <v>49877384</v>
      </c>
      <c r="T13" s="14">
        <v>49877384</v>
      </c>
      <c r="U13" s="14"/>
      <c r="V13" s="15">
        <v>49877384</v>
      </c>
      <c r="W13" s="14">
        <v>49877384</v>
      </c>
      <c r="X13" s="14"/>
    </row>
    <row r="14" spans="1:24" x14ac:dyDescent="0.25">
      <c r="A14" s="11">
        <v>7</v>
      </c>
      <c r="B14" s="60" t="s">
        <v>15</v>
      </c>
      <c r="C14" s="61"/>
      <c r="D14" s="61"/>
      <c r="E14" s="61"/>
      <c r="F14" s="61"/>
      <c r="G14" s="61"/>
      <c r="H14" s="61"/>
      <c r="I14" s="12" t="s">
        <v>16</v>
      </c>
      <c r="J14" s="13">
        <v>118046000</v>
      </c>
      <c r="K14" s="14">
        <v>118046000</v>
      </c>
      <c r="L14" s="14"/>
      <c r="M14" s="15">
        <v>129546000</v>
      </c>
      <c r="N14" s="14">
        <v>129546000</v>
      </c>
      <c r="O14" s="14"/>
      <c r="P14" s="15">
        <v>144718955</v>
      </c>
      <c r="Q14" s="14">
        <v>144718955</v>
      </c>
      <c r="R14" s="14"/>
      <c r="S14" s="15">
        <v>144718955</v>
      </c>
      <c r="T14" s="14">
        <v>144718955</v>
      </c>
      <c r="U14" s="14"/>
      <c r="V14" s="14">
        <v>234597945</v>
      </c>
      <c r="W14" s="14">
        <v>234597945</v>
      </c>
      <c r="X14" s="14"/>
    </row>
    <row r="15" spans="1:24" x14ac:dyDescent="0.25">
      <c r="A15" s="11">
        <v>8</v>
      </c>
      <c r="B15" s="62" t="s">
        <v>17</v>
      </c>
      <c r="C15" s="63"/>
      <c r="D15" s="63"/>
      <c r="E15" s="63"/>
      <c r="F15" s="63"/>
      <c r="G15" s="63"/>
      <c r="H15" s="63"/>
      <c r="I15" s="12" t="s">
        <v>18</v>
      </c>
      <c r="J15" s="13"/>
      <c r="K15" s="14"/>
      <c r="L15" s="14"/>
      <c r="M15" s="15">
        <v>29411764</v>
      </c>
      <c r="N15" s="14">
        <v>29411764</v>
      </c>
      <c r="O15" s="14"/>
      <c r="P15" s="15">
        <v>29411764</v>
      </c>
      <c r="Q15" s="14">
        <v>29411764</v>
      </c>
      <c r="R15" s="14"/>
      <c r="S15" s="15">
        <v>29411764</v>
      </c>
      <c r="T15" s="14">
        <v>29411764</v>
      </c>
      <c r="U15" s="14"/>
      <c r="V15" s="14">
        <v>10411764</v>
      </c>
      <c r="W15" s="14">
        <v>10411764</v>
      </c>
      <c r="X15" s="14"/>
    </row>
    <row r="16" spans="1:24" x14ac:dyDescent="0.25">
      <c r="A16" s="16">
        <v>9</v>
      </c>
      <c r="B16" s="64" t="s">
        <v>90</v>
      </c>
      <c r="C16" s="65"/>
      <c r="D16" s="65"/>
      <c r="E16" s="65"/>
      <c r="F16" s="65"/>
      <c r="G16" s="65"/>
      <c r="H16" s="65"/>
      <c r="I16" s="17" t="s">
        <v>19</v>
      </c>
      <c r="J16" s="18"/>
      <c r="K16" s="14"/>
      <c r="L16" s="14"/>
      <c r="M16" s="19"/>
      <c r="N16" s="14"/>
      <c r="O16" s="14"/>
      <c r="P16" s="19"/>
      <c r="Q16" s="14"/>
      <c r="R16" s="14"/>
      <c r="S16" s="19"/>
      <c r="T16" s="14"/>
      <c r="U16" s="14"/>
      <c r="V16" s="19"/>
      <c r="W16" s="14"/>
      <c r="X16" s="14"/>
    </row>
    <row r="17" spans="1:24" x14ac:dyDescent="0.25">
      <c r="A17" s="16">
        <v>10</v>
      </c>
      <c r="B17" s="64" t="s">
        <v>91</v>
      </c>
      <c r="C17" s="65"/>
      <c r="D17" s="65"/>
      <c r="E17" s="65"/>
      <c r="F17" s="65"/>
      <c r="G17" s="65"/>
      <c r="H17" s="65"/>
      <c r="I17" s="17" t="s">
        <v>20</v>
      </c>
      <c r="J17" s="18"/>
      <c r="K17" s="14"/>
      <c r="L17" s="14"/>
      <c r="M17" s="19">
        <v>7095109</v>
      </c>
      <c r="N17" s="19">
        <v>7095109</v>
      </c>
      <c r="O17" s="14"/>
      <c r="P17" s="19">
        <v>9353597</v>
      </c>
      <c r="Q17" s="19">
        <v>9358597</v>
      </c>
      <c r="R17" s="14"/>
      <c r="S17" s="19">
        <v>9353597</v>
      </c>
      <c r="T17" s="19">
        <v>9358597</v>
      </c>
      <c r="U17" s="14"/>
      <c r="V17" s="19">
        <v>9358597</v>
      </c>
      <c r="W17" s="19">
        <v>9358597</v>
      </c>
      <c r="X17" s="14"/>
    </row>
    <row r="18" spans="1:24" x14ac:dyDescent="0.25">
      <c r="A18" s="11">
        <v>11</v>
      </c>
      <c r="B18" s="62" t="s">
        <v>21</v>
      </c>
      <c r="C18" s="63"/>
      <c r="D18" s="63"/>
      <c r="E18" s="63"/>
      <c r="F18" s="63"/>
      <c r="G18" s="63"/>
      <c r="H18" s="63"/>
      <c r="I18" s="12" t="s">
        <v>22</v>
      </c>
      <c r="J18" s="13"/>
      <c r="K18" s="14"/>
      <c r="L18" s="14"/>
      <c r="M18" s="15">
        <f>SUM(M16:M17)</f>
        <v>7095109</v>
      </c>
      <c r="N18" s="14">
        <f>SUM(N17)</f>
        <v>7095109</v>
      </c>
      <c r="O18" s="14"/>
      <c r="P18" s="15">
        <f>SUM(P16:P17)</f>
        <v>9353597</v>
      </c>
      <c r="Q18" s="14">
        <f>SUM(Q17)</f>
        <v>9358597</v>
      </c>
      <c r="R18" s="14"/>
      <c r="S18" s="15">
        <f>SUM(S16:S17)</f>
        <v>9353597</v>
      </c>
      <c r="T18" s="14">
        <f>SUM(T17)</f>
        <v>9358597</v>
      </c>
      <c r="U18" s="14"/>
      <c r="V18" s="15">
        <f>SUM(V16:V17)</f>
        <v>9358597</v>
      </c>
      <c r="W18" s="14">
        <f>SUM(W17)</f>
        <v>9358597</v>
      </c>
      <c r="X18" s="14"/>
    </row>
    <row r="19" spans="1:24" x14ac:dyDescent="0.25">
      <c r="A19" s="11">
        <v>12</v>
      </c>
      <c r="B19" s="60" t="s">
        <v>23</v>
      </c>
      <c r="C19" s="61"/>
      <c r="D19" s="61"/>
      <c r="E19" s="61"/>
      <c r="F19" s="61"/>
      <c r="G19" s="61"/>
      <c r="H19" s="61"/>
      <c r="I19" s="12" t="s">
        <v>24</v>
      </c>
      <c r="J19" s="13">
        <f t="shared" ref="J19:O19" si="0">SUM(J9+J10+J11+J12+J13+J14+J15+J18)</f>
        <v>907974474</v>
      </c>
      <c r="K19" s="15">
        <f t="shared" si="0"/>
        <v>824981474</v>
      </c>
      <c r="L19" s="15">
        <f t="shared" si="0"/>
        <v>82993000</v>
      </c>
      <c r="M19" s="15">
        <f t="shared" si="0"/>
        <v>1024357088</v>
      </c>
      <c r="N19" s="15">
        <f t="shared" si="0"/>
        <v>941364088</v>
      </c>
      <c r="O19" s="15">
        <f t="shared" si="0"/>
        <v>82993000</v>
      </c>
      <c r="P19" s="15">
        <f t="shared" ref="P19:R19" si="1">SUM(P9+P10+P11+P12+P13+P14+P15+P18)</f>
        <v>1138582088</v>
      </c>
      <c r="Q19" s="15">
        <f t="shared" si="1"/>
        <v>1055594088</v>
      </c>
      <c r="R19" s="15">
        <f t="shared" si="1"/>
        <v>82993000</v>
      </c>
      <c r="S19" s="15">
        <f t="shared" ref="S19:U19" si="2">SUM(S9+S10+S11+S12+S13+S14+S15+S18)</f>
        <v>1211456624</v>
      </c>
      <c r="T19" s="15">
        <f t="shared" si="2"/>
        <v>1128468624</v>
      </c>
      <c r="U19" s="15">
        <f t="shared" si="2"/>
        <v>82993000</v>
      </c>
      <c r="V19" s="15">
        <f t="shared" ref="V19:X19" si="3">SUM(V9+V10+V11+V12+V13+V14+V15+V18)</f>
        <v>1292640614</v>
      </c>
      <c r="W19" s="15">
        <f t="shared" si="3"/>
        <v>1209647614</v>
      </c>
      <c r="X19" s="15">
        <f t="shared" si="3"/>
        <v>82993000</v>
      </c>
    </row>
    <row r="20" spans="1:24" x14ac:dyDescent="0.25">
      <c r="A20" s="20">
        <v>13</v>
      </c>
      <c r="B20" s="82" t="s">
        <v>25</v>
      </c>
      <c r="C20" s="82"/>
      <c r="D20" s="82"/>
      <c r="E20" s="82"/>
      <c r="F20" s="82"/>
      <c r="G20" s="82"/>
      <c r="H20" s="82"/>
      <c r="I20" s="21"/>
      <c r="J20" s="22"/>
      <c r="K20" s="14"/>
      <c r="L20" s="14"/>
      <c r="M20" s="23"/>
      <c r="N20" s="14"/>
      <c r="O20" s="14"/>
      <c r="P20" s="23"/>
      <c r="Q20" s="14"/>
      <c r="R20" s="14"/>
      <c r="S20" s="23"/>
      <c r="T20" s="14"/>
      <c r="U20" s="14"/>
      <c r="V20" s="23"/>
      <c r="W20" s="14"/>
      <c r="X20" s="14"/>
    </row>
    <row r="21" spans="1:24" x14ac:dyDescent="0.25">
      <c r="A21" s="24">
        <v>14</v>
      </c>
      <c r="B21" s="62" t="s">
        <v>92</v>
      </c>
      <c r="C21" s="63"/>
      <c r="D21" s="63"/>
      <c r="E21" s="63"/>
      <c r="F21" s="63"/>
      <c r="G21" s="63"/>
      <c r="H21" s="63"/>
      <c r="I21" s="25" t="s">
        <v>26</v>
      </c>
      <c r="J21" s="15">
        <v>66000000</v>
      </c>
      <c r="K21" s="14">
        <v>66000000</v>
      </c>
      <c r="L21" s="14"/>
      <c r="M21" s="15">
        <v>66000000</v>
      </c>
      <c r="N21" s="14">
        <v>66000000</v>
      </c>
      <c r="O21" s="14"/>
      <c r="P21" s="15">
        <v>66000000</v>
      </c>
      <c r="Q21" s="14">
        <v>66000000</v>
      </c>
      <c r="R21" s="14"/>
      <c r="S21" s="15">
        <v>66000000</v>
      </c>
      <c r="T21" s="14">
        <v>66000000</v>
      </c>
      <c r="U21" s="14"/>
      <c r="V21" s="15">
        <v>66000000</v>
      </c>
      <c r="W21" s="14">
        <v>66000000</v>
      </c>
      <c r="X21" s="14"/>
    </row>
    <row r="22" spans="1:24" x14ac:dyDescent="0.25">
      <c r="A22" s="24"/>
      <c r="B22" s="62" t="s">
        <v>115</v>
      </c>
      <c r="C22" s="63"/>
      <c r="D22" s="63"/>
      <c r="E22" s="63"/>
      <c r="F22" s="45"/>
      <c r="G22" s="45"/>
      <c r="H22" s="45"/>
      <c r="I22" s="46">
        <v>9112</v>
      </c>
      <c r="J22" s="15"/>
      <c r="K22" s="14"/>
      <c r="L22" s="14"/>
      <c r="M22" s="15"/>
      <c r="N22" s="14"/>
      <c r="O22" s="14"/>
      <c r="P22" s="15"/>
      <c r="Q22" s="14"/>
      <c r="R22" s="14"/>
      <c r="S22" s="15"/>
      <c r="T22" s="14"/>
      <c r="U22" s="14"/>
      <c r="V22" s="15">
        <v>28600071</v>
      </c>
      <c r="W22" s="14">
        <v>28600071</v>
      </c>
      <c r="X22" s="14"/>
    </row>
    <row r="23" spans="1:24" x14ac:dyDescent="0.25">
      <c r="A23" s="26">
        <v>15</v>
      </c>
      <c r="B23" s="86" t="s">
        <v>27</v>
      </c>
      <c r="C23" s="87"/>
      <c r="D23" s="87"/>
      <c r="E23" s="87"/>
      <c r="F23" s="87"/>
      <c r="G23" s="87"/>
      <c r="H23" s="87"/>
      <c r="I23" s="27" t="s">
        <v>28</v>
      </c>
      <c r="J23" s="15">
        <v>530567000</v>
      </c>
      <c r="K23" s="14">
        <v>530567000</v>
      </c>
      <c r="L23" s="14"/>
      <c r="M23" s="15">
        <v>531741361</v>
      </c>
      <c r="N23" s="14">
        <v>531741361</v>
      </c>
      <c r="O23" s="14"/>
      <c r="P23" s="15">
        <v>546950013</v>
      </c>
      <c r="Q23" s="14">
        <v>546950013</v>
      </c>
      <c r="R23" s="14"/>
      <c r="S23" s="15">
        <v>546950013</v>
      </c>
      <c r="T23" s="14">
        <v>546950013</v>
      </c>
      <c r="U23" s="14"/>
      <c r="V23" s="15">
        <v>518811711</v>
      </c>
      <c r="W23" s="14">
        <v>518811711</v>
      </c>
      <c r="X23" s="14"/>
    </row>
    <row r="24" spans="1:24" x14ac:dyDescent="0.25">
      <c r="A24" s="26"/>
      <c r="B24" s="86" t="s">
        <v>114</v>
      </c>
      <c r="C24" s="87"/>
      <c r="D24" s="87"/>
      <c r="E24" s="87"/>
      <c r="F24" s="47"/>
      <c r="G24" s="47"/>
      <c r="H24" s="47"/>
      <c r="I24" s="48" t="s">
        <v>116</v>
      </c>
      <c r="J24" s="15"/>
      <c r="K24" s="14"/>
      <c r="L24" s="14"/>
      <c r="M24" s="15"/>
      <c r="N24" s="14"/>
      <c r="O24" s="14"/>
      <c r="P24" s="15"/>
      <c r="Q24" s="14"/>
      <c r="R24" s="14"/>
      <c r="S24" s="15"/>
      <c r="T24" s="14"/>
      <c r="U24" s="14"/>
      <c r="V24" s="15">
        <v>25621853</v>
      </c>
      <c r="W24" s="14">
        <v>25621853</v>
      </c>
      <c r="X24" s="14"/>
    </row>
    <row r="25" spans="1:24" x14ac:dyDescent="0.25">
      <c r="A25" s="24">
        <v>16</v>
      </c>
      <c r="B25" s="88" t="s">
        <v>29</v>
      </c>
      <c r="C25" s="89"/>
      <c r="D25" s="89"/>
      <c r="E25" s="89"/>
      <c r="F25" s="89"/>
      <c r="G25" s="89"/>
      <c r="H25" s="89"/>
      <c r="I25" s="25" t="s">
        <v>30</v>
      </c>
      <c r="J25" s="28">
        <f>SUM(J21:J23)</f>
        <v>596567000</v>
      </c>
      <c r="K25" s="14">
        <f>SUM(K21:K23)</f>
        <v>596567000</v>
      </c>
      <c r="L25" s="14"/>
      <c r="M25" s="15">
        <f>SUM(M21:M23)</f>
        <v>597741361</v>
      </c>
      <c r="N25" s="14">
        <f>SUM(N21:N23)</f>
        <v>597741361</v>
      </c>
      <c r="O25" s="14"/>
      <c r="P25" s="15">
        <f>SUM(P21:P23)</f>
        <v>612950013</v>
      </c>
      <c r="Q25" s="14">
        <f>SUM(Q21:Q23)</f>
        <v>612950013</v>
      </c>
      <c r="R25" s="14"/>
      <c r="S25" s="15">
        <f>SUM(S21:S23)</f>
        <v>612950013</v>
      </c>
      <c r="T25" s="14">
        <f>SUM(T21:T23)</f>
        <v>612950013</v>
      </c>
      <c r="U25" s="14"/>
      <c r="V25" s="15">
        <f>SUM(V21:V24)</f>
        <v>639033635</v>
      </c>
      <c r="W25" s="14">
        <f>SUM(W21:W24)</f>
        <v>639033635</v>
      </c>
      <c r="X25" s="14"/>
    </row>
    <row r="26" spans="1:24" x14ac:dyDescent="0.25">
      <c r="A26" s="24">
        <v>17</v>
      </c>
      <c r="B26" s="88" t="s">
        <v>31</v>
      </c>
      <c r="C26" s="89"/>
      <c r="D26" s="89"/>
      <c r="E26" s="89"/>
      <c r="F26" s="89"/>
      <c r="G26" s="89"/>
      <c r="H26" s="89"/>
      <c r="I26" s="25" t="s">
        <v>32</v>
      </c>
      <c r="J26" s="28">
        <f>SUM(J25)</f>
        <v>596567000</v>
      </c>
      <c r="K26" s="14">
        <v>596567000</v>
      </c>
      <c r="L26" s="14"/>
      <c r="M26" s="15">
        <f>SUM(M25)</f>
        <v>597741361</v>
      </c>
      <c r="N26" s="14">
        <f>SUM(N25)</f>
        <v>597741361</v>
      </c>
      <c r="O26" s="14"/>
      <c r="P26" s="15">
        <f>SUM(P25)</f>
        <v>612950013</v>
      </c>
      <c r="Q26" s="14">
        <f>SUM(Q25)</f>
        <v>612950013</v>
      </c>
      <c r="R26" s="14"/>
      <c r="S26" s="15">
        <v>620345671</v>
      </c>
      <c r="T26" s="14">
        <v>620345671</v>
      </c>
      <c r="U26" s="14"/>
      <c r="V26" s="15">
        <f>SUM(V25)</f>
        <v>639033635</v>
      </c>
      <c r="W26" s="14">
        <f>SUM(W25)</f>
        <v>639033635</v>
      </c>
      <c r="X26" s="14"/>
    </row>
    <row r="27" spans="1:24" x14ac:dyDescent="0.25">
      <c r="A27" s="24">
        <v>18</v>
      </c>
      <c r="B27" s="85" t="s">
        <v>33</v>
      </c>
      <c r="C27" s="85"/>
      <c r="D27" s="85"/>
      <c r="E27" s="85"/>
      <c r="F27" s="85"/>
      <c r="G27" s="85"/>
      <c r="H27" s="85"/>
      <c r="I27" s="29"/>
      <c r="J27" s="13">
        <f t="shared" ref="J27:O27" si="4">SUM(J19+J26)</f>
        <v>1504541474</v>
      </c>
      <c r="K27" s="15">
        <f t="shared" si="4"/>
        <v>1421548474</v>
      </c>
      <c r="L27" s="15">
        <f t="shared" si="4"/>
        <v>82993000</v>
      </c>
      <c r="M27" s="15">
        <f t="shared" si="4"/>
        <v>1622098449</v>
      </c>
      <c r="N27" s="15">
        <f t="shared" si="4"/>
        <v>1539105449</v>
      </c>
      <c r="O27" s="15">
        <f t="shared" si="4"/>
        <v>82993000</v>
      </c>
      <c r="P27" s="15">
        <f t="shared" ref="P27:R27" si="5">SUM(P19+P26)</f>
        <v>1751532101</v>
      </c>
      <c r="Q27" s="15">
        <f t="shared" si="5"/>
        <v>1668544101</v>
      </c>
      <c r="R27" s="15">
        <f t="shared" si="5"/>
        <v>82993000</v>
      </c>
      <c r="S27" s="15">
        <f t="shared" ref="S27:U27" si="6">SUM(S19+S26)</f>
        <v>1831802295</v>
      </c>
      <c r="T27" s="15">
        <f t="shared" si="6"/>
        <v>1748814295</v>
      </c>
      <c r="U27" s="15">
        <f t="shared" si="6"/>
        <v>82993000</v>
      </c>
      <c r="V27" s="15">
        <f t="shared" ref="V27:X27" si="7">SUM(V19+V26)</f>
        <v>1931674249</v>
      </c>
      <c r="W27" s="15">
        <f t="shared" si="7"/>
        <v>1848681249</v>
      </c>
      <c r="X27" s="15">
        <f t="shared" si="7"/>
        <v>82993000</v>
      </c>
    </row>
    <row r="28" spans="1:24" x14ac:dyDescent="0.25">
      <c r="A28" s="20">
        <v>19</v>
      </c>
      <c r="B28" s="82" t="s">
        <v>34</v>
      </c>
      <c r="C28" s="82"/>
      <c r="D28" s="82"/>
      <c r="E28" s="82"/>
      <c r="F28" s="82"/>
      <c r="G28" s="82"/>
      <c r="H28" s="82"/>
      <c r="I28" s="21"/>
      <c r="J28" s="22"/>
      <c r="K28" s="14"/>
      <c r="L28" s="14"/>
      <c r="M28" s="23"/>
      <c r="N28" s="14"/>
      <c r="O28" s="14"/>
      <c r="P28" s="23"/>
      <c r="Q28" s="14"/>
      <c r="R28" s="14"/>
      <c r="S28" s="23"/>
      <c r="T28" s="14"/>
      <c r="U28" s="14"/>
      <c r="V28" s="23"/>
      <c r="W28" s="14"/>
      <c r="X28" s="14"/>
    </row>
    <row r="29" spans="1:24" x14ac:dyDescent="0.25">
      <c r="A29" s="26">
        <v>20</v>
      </c>
      <c r="B29" s="66" t="s">
        <v>93</v>
      </c>
      <c r="C29" s="67"/>
      <c r="D29" s="67"/>
      <c r="E29" s="67"/>
      <c r="F29" s="67"/>
      <c r="G29" s="67"/>
      <c r="H29" s="67"/>
      <c r="I29" s="30" t="s">
        <v>35</v>
      </c>
      <c r="J29" s="18">
        <v>661641000</v>
      </c>
      <c r="K29" s="14">
        <v>661641000</v>
      </c>
      <c r="L29" s="14"/>
      <c r="M29" s="19">
        <v>775198449</v>
      </c>
      <c r="N29" s="14">
        <v>775198449</v>
      </c>
      <c r="O29" s="14"/>
      <c r="P29" s="19">
        <v>904632101</v>
      </c>
      <c r="Q29" s="14">
        <v>904632101</v>
      </c>
      <c r="R29" s="14"/>
      <c r="S29" s="19">
        <v>984902295</v>
      </c>
      <c r="T29" s="14">
        <v>984902295</v>
      </c>
      <c r="U29" s="14"/>
      <c r="V29" s="14">
        <v>1022993258</v>
      </c>
      <c r="W29" s="14">
        <v>1022993258</v>
      </c>
      <c r="X29" s="14"/>
    </row>
    <row r="30" spans="1:24" x14ac:dyDescent="0.25">
      <c r="A30" s="26">
        <v>21</v>
      </c>
      <c r="B30" s="83" t="s">
        <v>94</v>
      </c>
      <c r="C30" s="84"/>
      <c r="D30" s="84"/>
      <c r="E30" s="84"/>
      <c r="F30" s="84"/>
      <c r="G30" s="84"/>
      <c r="H30" s="84"/>
      <c r="I30" s="31" t="s">
        <v>36</v>
      </c>
      <c r="J30" s="18">
        <v>18500000</v>
      </c>
      <c r="K30" s="14">
        <v>18500000</v>
      </c>
      <c r="L30" s="14"/>
      <c r="M30" s="19">
        <v>18500000</v>
      </c>
      <c r="N30" s="14">
        <v>18500000</v>
      </c>
      <c r="O30" s="14"/>
      <c r="P30" s="19">
        <v>18500000</v>
      </c>
      <c r="Q30" s="14">
        <v>18500000</v>
      </c>
      <c r="R30" s="14"/>
      <c r="S30" s="19">
        <v>18500000</v>
      </c>
      <c r="T30" s="14">
        <v>18500000</v>
      </c>
      <c r="U30" s="14"/>
      <c r="V30" s="19">
        <v>18500000</v>
      </c>
      <c r="W30" s="14">
        <v>18500000</v>
      </c>
      <c r="X30" s="14"/>
    </row>
    <row r="31" spans="1:24" x14ac:dyDescent="0.25">
      <c r="A31" s="26">
        <v>22</v>
      </c>
      <c r="B31" s="66" t="s">
        <v>95</v>
      </c>
      <c r="C31" s="67"/>
      <c r="D31" s="67"/>
      <c r="E31" s="67"/>
      <c r="F31" s="67"/>
      <c r="G31" s="67"/>
      <c r="H31" s="67"/>
      <c r="I31" s="30" t="s">
        <v>37</v>
      </c>
      <c r="J31" s="13">
        <f>SUM(J29:J30)</f>
        <v>680141000</v>
      </c>
      <c r="K31" s="14">
        <f>SUM(K29:K30)</f>
        <v>680141000</v>
      </c>
      <c r="L31" s="14"/>
      <c r="M31" s="15">
        <f>SUM(M29:M30)</f>
        <v>793698449</v>
      </c>
      <c r="N31" s="14">
        <f>SUM(N29:N30)</f>
        <v>793698449</v>
      </c>
      <c r="O31" s="14"/>
      <c r="P31" s="15">
        <f>SUM(P29:P30)</f>
        <v>923132101</v>
      </c>
      <c r="Q31" s="14">
        <f>SUM(Q29:Q30)</f>
        <v>923132101</v>
      </c>
      <c r="R31" s="14"/>
      <c r="S31" s="15">
        <f>SUM(S29:S30)</f>
        <v>1003402295</v>
      </c>
      <c r="T31" s="14">
        <f>SUM(T29:T30)</f>
        <v>1003402295</v>
      </c>
      <c r="U31" s="14"/>
      <c r="V31" s="15">
        <f>SUM(V29:V30)</f>
        <v>1041493258</v>
      </c>
      <c r="W31" s="14">
        <f>SUM(W29:W30)</f>
        <v>1041493258</v>
      </c>
      <c r="X31" s="14"/>
    </row>
    <row r="32" spans="1:24" x14ac:dyDescent="0.25">
      <c r="A32" s="26">
        <v>23</v>
      </c>
      <c r="B32" s="83" t="s">
        <v>86</v>
      </c>
      <c r="C32" s="84"/>
      <c r="D32" s="84"/>
      <c r="E32" s="84"/>
      <c r="F32" s="84"/>
      <c r="G32" s="84"/>
      <c r="H32" s="84"/>
      <c r="I32" s="31" t="s">
        <v>38</v>
      </c>
      <c r="J32" s="18"/>
      <c r="K32" s="14"/>
      <c r="L32" s="14"/>
      <c r="M32" s="19"/>
      <c r="N32" s="14"/>
      <c r="O32" s="14"/>
      <c r="P32" s="19"/>
      <c r="Q32" s="14"/>
      <c r="R32" s="14"/>
      <c r="S32" s="19"/>
      <c r="T32" s="14"/>
      <c r="U32" s="14"/>
      <c r="V32" s="19"/>
      <c r="W32" s="14"/>
      <c r="X32" s="14"/>
    </row>
    <row r="33" spans="1:24" x14ac:dyDescent="0.25">
      <c r="A33" s="26">
        <v>24</v>
      </c>
      <c r="B33" s="83" t="s">
        <v>96</v>
      </c>
      <c r="C33" s="84"/>
      <c r="D33" s="84"/>
      <c r="E33" s="84"/>
      <c r="F33" s="84"/>
      <c r="G33" s="84"/>
      <c r="H33" s="84"/>
      <c r="I33" s="31" t="s">
        <v>39</v>
      </c>
      <c r="J33" s="18"/>
      <c r="K33" s="14"/>
      <c r="L33" s="14"/>
      <c r="M33" s="19">
        <v>4000000</v>
      </c>
      <c r="N33" s="14">
        <v>4000000</v>
      </c>
      <c r="O33" s="14"/>
      <c r="P33" s="19">
        <v>4000000</v>
      </c>
      <c r="Q33" s="14">
        <v>4000000</v>
      </c>
      <c r="R33" s="14"/>
      <c r="S33" s="19">
        <v>4000000</v>
      </c>
      <c r="T33" s="14">
        <v>4000000</v>
      </c>
      <c r="U33" s="14"/>
      <c r="V33" s="19">
        <v>143878990</v>
      </c>
      <c r="W33" s="14">
        <v>143878990</v>
      </c>
      <c r="X33" s="14"/>
    </row>
    <row r="34" spans="1:24" x14ac:dyDescent="0.25">
      <c r="A34" s="26">
        <v>25</v>
      </c>
      <c r="B34" s="66" t="s">
        <v>97</v>
      </c>
      <c r="C34" s="67"/>
      <c r="D34" s="67"/>
      <c r="E34" s="67"/>
      <c r="F34" s="67"/>
      <c r="G34" s="67"/>
      <c r="H34" s="67"/>
      <c r="I34" s="30" t="s">
        <v>40</v>
      </c>
      <c r="J34" s="18"/>
      <c r="K34" s="14"/>
      <c r="L34" s="14"/>
      <c r="M34" s="15">
        <f>SUM(M32:M33)</f>
        <v>4000000</v>
      </c>
      <c r="N34" s="14">
        <f>SUM(N32:N33)</f>
        <v>4000000</v>
      </c>
      <c r="O34" s="14"/>
      <c r="P34" s="15">
        <f>SUM(P32:P33)</f>
        <v>4000000</v>
      </c>
      <c r="Q34" s="14">
        <f>SUM(Q32:Q33)</f>
        <v>4000000</v>
      </c>
      <c r="R34" s="14"/>
      <c r="S34" s="15">
        <f>SUM(S32:S33)</f>
        <v>4000000</v>
      </c>
      <c r="T34" s="14">
        <f>SUM(T32:T33)</f>
        <v>4000000</v>
      </c>
      <c r="U34" s="14"/>
      <c r="V34" s="15">
        <f>SUM(V32:V33)</f>
        <v>143878990</v>
      </c>
      <c r="W34" s="14">
        <f>SUM(W32:W33)</f>
        <v>143878990</v>
      </c>
      <c r="X34" s="14"/>
    </row>
    <row r="35" spans="1:24" x14ac:dyDescent="0.25">
      <c r="A35" s="24">
        <v>26</v>
      </c>
      <c r="B35" s="66" t="s">
        <v>41</v>
      </c>
      <c r="C35" s="67"/>
      <c r="D35" s="67"/>
      <c r="E35" s="67"/>
      <c r="F35" s="67"/>
      <c r="G35" s="67"/>
      <c r="H35" s="67"/>
      <c r="I35" s="30" t="s">
        <v>42</v>
      </c>
      <c r="J35" s="13">
        <v>295000000</v>
      </c>
      <c r="K35" s="14">
        <v>295000000</v>
      </c>
      <c r="L35" s="14"/>
      <c r="M35" s="15">
        <v>295000000</v>
      </c>
      <c r="N35" s="14">
        <v>295000000</v>
      </c>
      <c r="O35" s="14"/>
      <c r="P35" s="15">
        <v>295000000</v>
      </c>
      <c r="Q35" s="14">
        <v>295000000</v>
      </c>
      <c r="R35" s="14"/>
      <c r="S35" s="15">
        <v>295000000</v>
      </c>
      <c r="T35" s="14">
        <v>295000000</v>
      </c>
      <c r="U35" s="14"/>
      <c r="V35" s="15">
        <v>315000000</v>
      </c>
      <c r="W35" s="14">
        <v>315000000</v>
      </c>
      <c r="X35" s="14"/>
    </row>
    <row r="36" spans="1:24" x14ac:dyDescent="0.25">
      <c r="A36" s="26">
        <v>27</v>
      </c>
      <c r="B36" s="62" t="s">
        <v>43</v>
      </c>
      <c r="C36" s="63"/>
      <c r="D36" s="63"/>
      <c r="E36" s="63"/>
      <c r="F36" s="63"/>
      <c r="G36" s="63"/>
      <c r="H36" s="63"/>
      <c r="I36" s="30" t="s">
        <v>44</v>
      </c>
      <c r="J36" s="13">
        <v>229400000</v>
      </c>
      <c r="K36" s="14">
        <v>185359000</v>
      </c>
      <c r="L36" s="14">
        <v>44041000</v>
      </c>
      <c r="M36" s="15">
        <v>229400000</v>
      </c>
      <c r="N36" s="14">
        <v>185359000</v>
      </c>
      <c r="O36" s="14">
        <v>44041000</v>
      </c>
      <c r="P36" s="15">
        <v>229400000</v>
      </c>
      <c r="Q36" s="14">
        <v>185359000</v>
      </c>
      <c r="R36" s="14">
        <v>44041000</v>
      </c>
      <c r="S36" s="15">
        <v>229400000</v>
      </c>
      <c r="T36" s="14">
        <v>185359000</v>
      </c>
      <c r="U36" s="14">
        <v>44041000</v>
      </c>
      <c r="V36" s="15">
        <v>229400000</v>
      </c>
      <c r="W36" s="14">
        <v>185359000</v>
      </c>
      <c r="X36" s="14">
        <v>44041000</v>
      </c>
    </row>
    <row r="37" spans="1:24" x14ac:dyDescent="0.25">
      <c r="A37" s="26">
        <v>28</v>
      </c>
      <c r="B37" s="66" t="s">
        <v>45</v>
      </c>
      <c r="C37" s="67"/>
      <c r="D37" s="67"/>
      <c r="E37" s="67"/>
      <c r="F37" s="67"/>
      <c r="G37" s="67"/>
      <c r="H37" s="67"/>
      <c r="I37" s="30" t="s">
        <v>46</v>
      </c>
      <c r="J37" s="13">
        <v>250000000</v>
      </c>
      <c r="K37" s="14">
        <v>250000000</v>
      </c>
      <c r="L37" s="14"/>
      <c r="M37" s="15">
        <v>250000000</v>
      </c>
      <c r="N37" s="14">
        <v>250000000</v>
      </c>
      <c r="O37" s="14"/>
      <c r="P37" s="15">
        <v>250000000</v>
      </c>
      <c r="Q37" s="14">
        <v>250000000</v>
      </c>
      <c r="R37" s="14"/>
      <c r="S37" s="15">
        <v>250000000</v>
      </c>
      <c r="T37" s="14">
        <v>250000000</v>
      </c>
      <c r="U37" s="14"/>
      <c r="V37" s="15">
        <v>75000000</v>
      </c>
      <c r="W37" s="14">
        <v>75000000</v>
      </c>
      <c r="X37" s="14"/>
    </row>
    <row r="38" spans="1:24" x14ac:dyDescent="0.25">
      <c r="A38" s="26">
        <v>29</v>
      </c>
      <c r="B38" s="64" t="s">
        <v>98</v>
      </c>
      <c r="C38" s="65"/>
      <c r="D38" s="65"/>
      <c r="E38" s="65"/>
      <c r="F38" s="65"/>
      <c r="G38" s="65"/>
      <c r="H38" s="65"/>
      <c r="I38" s="31" t="s">
        <v>47</v>
      </c>
      <c r="J38" s="18"/>
      <c r="K38" s="14"/>
      <c r="L38" s="14"/>
      <c r="M38" s="19"/>
      <c r="N38" s="14"/>
      <c r="O38" s="14"/>
      <c r="P38" s="19"/>
      <c r="Q38" s="14"/>
      <c r="R38" s="14"/>
      <c r="S38" s="19"/>
      <c r="T38" s="14"/>
      <c r="U38" s="14"/>
      <c r="V38" s="19"/>
      <c r="W38" s="14"/>
      <c r="X38" s="14"/>
    </row>
    <row r="39" spans="1:24" x14ac:dyDescent="0.25">
      <c r="A39" s="26">
        <v>30</v>
      </c>
      <c r="B39" s="66" t="s">
        <v>48</v>
      </c>
      <c r="C39" s="67"/>
      <c r="D39" s="67"/>
      <c r="E39" s="67"/>
      <c r="F39" s="67"/>
      <c r="G39" s="67"/>
      <c r="H39" s="67"/>
      <c r="I39" s="30" t="s">
        <v>49</v>
      </c>
      <c r="J39" s="18"/>
      <c r="K39" s="14"/>
      <c r="L39" s="14"/>
      <c r="M39" s="19"/>
      <c r="N39" s="14"/>
      <c r="O39" s="14"/>
      <c r="P39" s="19"/>
      <c r="Q39" s="14"/>
      <c r="R39" s="14"/>
      <c r="S39" s="19"/>
      <c r="T39" s="14"/>
      <c r="U39" s="14"/>
      <c r="V39" s="19"/>
      <c r="W39" s="14"/>
      <c r="X39" s="14"/>
    </row>
    <row r="40" spans="1:24" x14ac:dyDescent="0.25">
      <c r="A40" s="24">
        <v>31</v>
      </c>
      <c r="B40" s="64" t="s">
        <v>99</v>
      </c>
      <c r="C40" s="65"/>
      <c r="D40" s="65"/>
      <c r="E40" s="65"/>
      <c r="F40" s="65"/>
      <c r="G40" s="65"/>
      <c r="H40" s="65"/>
      <c r="I40" s="31" t="s">
        <v>50</v>
      </c>
      <c r="J40" s="18"/>
      <c r="K40" s="14"/>
      <c r="L40" s="14"/>
      <c r="M40" s="19"/>
      <c r="N40" s="14"/>
      <c r="O40" s="14"/>
      <c r="P40" s="19"/>
      <c r="Q40" s="14"/>
      <c r="R40" s="14"/>
      <c r="S40" s="19"/>
      <c r="T40" s="14"/>
      <c r="U40" s="14"/>
      <c r="V40" s="19"/>
      <c r="W40" s="14"/>
      <c r="X40" s="14"/>
    </row>
    <row r="41" spans="1:24" x14ac:dyDescent="0.25">
      <c r="A41" s="24">
        <v>32</v>
      </c>
      <c r="B41" s="66" t="s">
        <v>100</v>
      </c>
      <c r="C41" s="67"/>
      <c r="D41" s="67"/>
      <c r="E41" s="67"/>
      <c r="F41" s="67"/>
      <c r="G41" s="67"/>
      <c r="H41" s="67"/>
      <c r="I41" s="30" t="s">
        <v>51</v>
      </c>
      <c r="J41" s="18"/>
      <c r="K41" s="14"/>
      <c r="L41" s="14"/>
      <c r="M41" s="19"/>
      <c r="N41" s="14"/>
      <c r="O41" s="14"/>
      <c r="P41" s="19"/>
      <c r="Q41" s="14"/>
      <c r="R41" s="14"/>
      <c r="S41" s="19"/>
      <c r="T41" s="14"/>
      <c r="U41" s="14"/>
      <c r="V41" s="19"/>
      <c r="W41" s="14"/>
      <c r="X41" s="14"/>
    </row>
    <row r="42" spans="1:24" x14ac:dyDescent="0.25">
      <c r="A42" s="24">
        <v>33</v>
      </c>
      <c r="B42" s="62" t="s">
        <v>52</v>
      </c>
      <c r="C42" s="63"/>
      <c r="D42" s="63"/>
      <c r="E42" s="63"/>
      <c r="F42" s="63"/>
      <c r="G42" s="63"/>
      <c r="H42" s="63"/>
      <c r="I42" s="30" t="s">
        <v>53</v>
      </c>
      <c r="J42" s="13">
        <f t="shared" ref="J42:O42" si="8">SUM(J31+J34+J35+J36+J37+J39+L43)</f>
        <v>1454541000</v>
      </c>
      <c r="K42" s="15">
        <f t="shared" si="8"/>
        <v>1410500000</v>
      </c>
      <c r="L42" s="15">
        <f t="shared" si="8"/>
        <v>44041000</v>
      </c>
      <c r="M42" s="15">
        <f t="shared" si="8"/>
        <v>1572098449</v>
      </c>
      <c r="N42" s="15">
        <f t="shared" si="8"/>
        <v>1528057449</v>
      </c>
      <c r="O42" s="15">
        <f t="shared" si="8"/>
        <v>44041000</v>
      </c>
      <c r="P42" s="15">
        <f t="shared" ref="P42" si="9">SUM(P31+P34+P35+P36+P37+P39+R43)</f>
        <v>1701532101</v>
      </c>
      <c r="Q42" s="15">
        <f t="shared" ref="Q42" si="10">SUM(Q31+Q34+Q35+Q36+Q37+Q39+S43)</f>
        <v>1657491101</v>
      </c>
      <c r="R42" s="15">
        <f t="shared" ref="R42" si="11">SUM(R31+R34+R35+R36+R37+R39+T43)</f>
        <v>44041000</v>
      </c>
      <c r="S42" s="15">
        <f t="shared" ref="S42" si="12">SUM(S31+S34+S35+S36+S37+S39+U43)</f>
        <v>1781802295</v>
      </c>
      <c r="T42" s="15">
        <f t="shared" ref="T42" si="13">SUM(T31+T34+T35+T36+T37+T39+V43)</f>
        <v>1737761295</v>
      </c>
      <c r="U42" s="15">
        <f t="shared" ref="U42" si="14">SUM(U31+U34+U35+U36+U37+U39+W43)</f>
        <v>44041000</v>
      </c>
      <c r="V42" s="15">
        <f t="shared" ref="V42" si="15">SUM(V31+V34+V35+V36+V37+V39+X43)</f>
        <v>1804772248</v>
      </c>
      <c r="W42" s="15">
        <f t="shared" ref="W42" si="16">SUM(W31+W34+W35+W36+W37+W39+Y43)</f>
        <v>1760731248</v>
      </c>
      <c r="X42" s="15">
        <f t="shared" ref="X42" si="17">SUM(X31+X34+X35+X36+X37+X39+Z43)</f>
        <v>44041000</v>
      </c>
    </row>
    <row r="43" spans="1:24" x14ac:dyDescent="0.25">
      <c r="A43" s="24">
        <v>34</v>
      </c>
      <c r="B43" s="51" t="s">
        <v>54</v>
      </c>
      <c r="C43" s="52"/>
      <c r="D43" s="52"/>
      <c r="E43" s="52"/>
      <c r="F43" s="52"/>
      <c r="G43" s="52"/>
      <c r="H43" s="52"/>
      <c r="I43" s="32"/>
      <c r="J43" s="33"/>
      <c r="K43" s="14"/>
      <c r="L43" s="14"/>
      <c r="M43" s="23"/>
      <c r="N43" s="14"/>
      <c r="O43" s="14"/>
      <c r="P43" s="23"/>
      <c r="Q43" s="14"/>
      <c r="R43" s="14"/>
      <c r="S43" s="23"/>
      <c r="T43" s="14"/>
      <c r="U43" s="14"/>
      <c r="V43" s="23"/>
      <c r="W43" s="14"/>
      <c r="X43" s="14"/>
    </row>
    <row r="44" spans="1:24" x14ac:dyDescent="0.25">
      <c r="A44" s="26">
        <v>35</v>
      </c>
      <c r="B44" s="76" t="s">
        <v>55</v>
      </c>
      <c r="C44" s="77"/>
      <c r="D44" s="77"/>
      <c r="E44" s="77"/>
      <c r="F44" s="77"/>
      <c r="G44" s="77"/>
      <c r="H44" s="77"/>
      <c r="I44" s="34" t="s">
        <v>56</v>
      </c>
      <c r="J44" s="35"/>
      <c r="K44" s="14"/>
      <c r="L44" s="14"/>
      <c r="M44" s="19"/>
      <c r="N44" s="14"/>
      <c r="O44" s="14"/>
      <c r="P44" s="19"/>
      <c r="Q44" s="14"/>
      <c r="R44" s="14"/>
      <c r="S44" s="19"/>
      <c r="T44" s="14"/>
      <c r="U44" s="14"/>
      <c r="V44" s="19"/>
      <c r="W44" s="14"/>
      <c r="X44" s="14"/>
    </row>
    <row r="45" spans="1:24" x14ac:dyDescent="0.25">
      <c r="A45" s="24">
        <v>36</v>
      </c>
      <c r="B45" s="74" t="s">
        <v>101</v>
      </c>
      <c r="C45" s="75"/>
      <c r="D45" s="75"/>
      <c r="E45" s="75"/>
      <c r="F45" s="75"/>
      <c r="G45" s="75"/>
      <c r="H45" s="75"/>
      <c r="I45" s="34" t="s">
        <v>57</v>
      </c>
      <c r="J45" s="35"/>
      <c r="K45" s="14"/>
      <c r="L45" s="14"/>
      <c r="M45" s="19"/>
      <c r="N45" s="14"/>
      <c r="O45" s="14"/>
      <c r="P45" s="19"/>
      <c r="Q45" s="14"/>
      <c r="R45" s="14"/>
      <c r="S45" s="19"/>
      <c r="T45" s="14"/>
      <c r="U45" s="14"/>
      <c r="V45" s="15">
        <v>28600071</v>
      </c>
      <c r="W45" s="14">
        <v>28600071</v>
      </c>
      <c r="X45" s="14"/>
    </row>
    <row r="46" spans="1:24" x14ac:dyDescent="0.25">
      <c r="A46" s="26">
        <v>37</v>
      </c>
      <c r="B46" s="76" t="s">
        <v>58</v>
      </c>
      <c r="C46" s="77"/>
      <c r="D46" s="77"/>
      <c r="E46" s="77"/>
      <c r="F46" s="77"/>
      <c r="G46" s="77"/>
      <c r="H46" s="77"/>
      <c r="I46" s="34" t="s">
        <v>59</v>
      </c>
      <c r="J46" s="35"/>
      <c r="K46" s="14"/>
      <c r="L46" s="14"/>
      <c r="M46" s="19"/>
      <c r="N46" s="14"/>
      <c r="O46" s="14"/>
      <c r="P46" s="19"/>
      <c r="Q46" s="14"/>
      <c r="R46" s="14"/>
      <c r="S46" s="19"/>
      <c r="T46" s="14"/>
      <c r="U46" s="14"/>
      <c r="V46" s="19"/>
      <c r="W46" s="14"/>
      <c r="X46" s="14"/>
    </row>
    <row r="47" spans="1:24" x14ac:dyDescent="0.25">
      <c r="A47" s="24">
        <v>38</v>
      </c>
      <c r="B47" s="70" t="s">
        <v>87</v>
      </c>
      <c r="C47" s="71"/>
      <c r="D47" s="71"/>
      <c r="E47" s="71"/>
      <c r="F47" s="71"/>
      <c r="G47" s="71"/>
      <c r="H47" s="71"/>
      <c r="I47" s="36" t="s">
        <v>60</v>
      </c>
      <c r="J47" s="35"/>
      <c r="K47" s="14"/>
      <c r="L47" s="14"/>
      <c r="M47" s="19"/>
      <c r="N47" s="14"/>
      <c r="O47" s="14"/>
      <c r="P47" s="19"/>
      <c r="Q47" s="14"/>
      <c r="R47" s="14"/>
      <c r="S47" s="19"/>
      <c r="T47" s="14"/>
      <c r="U47" s="14"/>
      <c r="V47" s="19">
        <f>SUM(V45:V46)</f>
        <v>28600071</v>
      </c>
      <c r="W47" s="14">
        <f>SUM(W45:W46)</f>
        <v>28600071</v>
      </c>
      <c r="X47" s="14"/>
    </row>
    <row r="48" spans="1:24" x14ac:dyDescent="0.25">
      <c r="A48" s="24">
        <v>39</v>
      </c>
      <c r="B48" s="72" t="s">
        <v>61</v>
      </c>
      <c r="C48" s="73"/>
      <c r="D48" s="73"/>
      <c r="E48" s="73"/>
      <c r="F48" s="73"/>
      <c r="G48" s="73"/>
      <c r="H48" s="73"/>
      <c r="I48" s="36" t="s">
        <v>62</v>
      </c>
      <c r="J48" s="35"/>
      <c r="K48" s="14"/>
      <c r="L48" s="14"/>
      <c r="M48" s="19"/>
      <c r="N48" s="14"/>
      <c r="O48" s="14"/>
      <c r="P48" s="19"/>
      <c r="Q48" s="14"/>
      <c r="R48" s="14"/>
      <c r="S48" s="19"/>
      <c r="T48" s="14"/>
      <c r="U48" s="14"/>
      <c r="V48" s="19"/>
      <c r="W48" s="14"/>
      <c r="X48" s="14"/>
    </row>
    <row r="49" spans="1:24" ht="15.75" customHeight="1" x14ac:dyDescent="0.25">
      <c r="A49" s="37">
        <v>40</v>
      </c>
      <c r="B49" s="78" t="s">
        <v>88</v>
      </c>
      <c r="C49" s="79"/>
      <c r="D49" s="79"/>
      <c r="E49" s="79"/>
      <c r="F49" s="79"/>
      <c r="G49" s="79"/>
      <c r="H49" s="79"/>
      <c r="I49" s="34" t="s">
        <v>63</v>
      </c>
      <c r="J49" s="19">
        <v>50000000</v>
      </c>
      <c r="K49" s="14">
        <v>50000000</v>
      </c>
      <c r="L49" s="14"/>
      <c r="M49" s="19">
        <v>50000000</v>
      </c>
      <c r="N49" s="14">
        <v>50000000</v>
      </c>
      <c r="O49" s="14"/>
      <c r="P49" s="19">
        <v>50000000</v>
      </c>
      <c r="Q49" s="14">
        <v>50000000</v>
      </c>
      <c r="R49" s="14"/>
      <c r="S49" s="19">
        <v>50000000</v>
      </c>
      <c r="T49" s="14">
        <v>50000000</v>
      </c>
      <c r="U49" s="14"/>
      <c r="V49" s="19">
        <v>98301930</v>
      </c>
      <c r="W49" s="14">
        <v>98301930</v>
      </c>
      <c r="X49" s="14"/>
    </row>
    <row r="50" spans="1:24" x14ac:dyDescent="0.25">
      <c r="A50" s="38">
        <v>41</v>
      </c>
      <c r="B50" s="78" t="s">
        <v>102</v>
      </c>
      <c r="C50" s="79"/>
      <c r="D50" s="79"/>
      <c r="E50" s="79"/>
      <c r="F50" s="79"/>
      <c r="G50" s="79"/>
      <c r="H50" s="79"/>
      <c r="I50" s="34" t="s">
        <v>64</v>
      </c>
      <c r="J50" s="19"/>
      <c r="K50" s="14"/>
      <c r="L50" s="14"/>
      <c r="M50" s="19"/>
      <c r="N50" s="14"/>
      <c r="O50" s="14"/>
      <c r="P50" s="19"/>
      <c r="Q50" s="14"/>
      <c r="R50" s="14"/>
      <c r="S50" s="19"/>
      <c r="T50" s="14"/>
      <c r="U50" s="14"/>
      <c r="V50" s="19"/>
      <c r="W50" s="14"/>
      <c r="X50" s="14"/>
    </row>
    <row r="51" spans="1:24" x14ac:dyDescent="0.25">
      <c r="A51" s="38">
        <v>42</v>
      </c>
      <c r="B51" s="80" t="s">
        <v>65</v>
      </c>
      <c r="C51" s="81"/>
      <c r="D51" s="81"/>
      <c r="E51" s="81"/>
      <c r="F51" s="81"/>
      <c r="G51" s="81"/>
      <c r="H51" s="81"/>
      <c r="I51" s="36" t="s">
        <v>66</v>
      </c>
      <c r="J51" s="19">
        <f>SUM(J49:J50)</f>
        <v>50000000</v>
      </c>
      <c r="K51" s="14">
        <v>50000000</v>
      </c>
      <c r="L51" s="14"/>
      <c r="M51" s="19">
        <f>SUM(M49:M50)</f>
        <v>50000000</v>
      </c>
      <c r="N51" s="14">
        <v>50000000</v>
      </c>
      <c r="O51" s="14"/>
      <c r="P51" s="19">
        <f>SUM(P49:P50)</f>
        <v>50000000</v>
      </c>
      <c r="Q51" s="14">
        <v>50000000</v>
      </c>
      <c r="R51" s="14"/>
      <c r="S51" s="19">
        <f>SUM(S49:S50)</f>
        <v>50000000</v>
      </c>
      <c r="T51" s="14">
        <v>50000000</v>
      </c>
      <c r="U51" s="14"/>
      <c r="V51" s="19">
        <f>SUM(V49:V50)</f>
        <v>98301930</v>
      </c>
      <c r="W51" s="14">
        <f>SUM(W49:W50)</f>
        <v>98301930</v>
      </c>
      <c r="X51" s="14"/>
    </row>
    <row r="52" spans="1:24" x14ac:dyDescent="0.25">
      <c r="A52" s="38">
        <v>43</v>
      </c>
      <c r="B52" s="76" t="s">
        <v>67</v>
      </c>
      <c r="C52" s="77"/>
      <c r="D52" s="77"/>
      <c r="E52" s="77"/>
      <c r="F52" s="77"/>
      <c r="G52" s="77"/>
      <c r="H52" s="77"/>
      <c r="I52" s="34" t="s">
        <v>68</v>
      </c>
      <c r="J52" s="15"/>
      <c r="K52" s="14"/>
      <c r="L52" s="14"/>
      <c r="M52" s="15"/>
      <c r="N52" s="14"/>
      <c r="O52" s="14"/>
      <c r="P52" s="15"/>
      <c r="Q52" s="14"/>
      <c r="R52" s="14"/>
      <c r="S52" s="15"/>
      <c r="T52" s="14"/>
      <c r="U52" s="14"/>
      <c r="V52" s="15"/>
      <c r="W52" s="14"/>
      <c r="X52" s="14"/>
    </row>
    <row r="53" spans="1:24" x14ac:dyDescent="0.25">
      <c r="A53" s="39">
        <v>44</v>
      </c>
      <c r="B53" s="74" t="s">
        <v>103</v>
      </c>
      <c r="C53" s="75"/>
      <c r="D53" s="75"/>
      <c r="E53" s="75"/>
      <c r="F53" s="75"/>
      <c r="G53" s="75"/>
      <c r="H53" s="75"/>
      <c r="I53" s="34" t="s">
        <v>69</v>
      </c>
      <c r="J53" s="40"/>
      <c r="K53" s="14"/>
      <c r="L53" s="14"/>
      <c r="M53" s="15"/>
      <c r="N53" s="14"/>
      <c r="O53" s="14"/>
      <c r="P53" s="15"/>
      <c r="Q53" s="14"/>
      <c r="R53" s="14"/>
      <c r="S53" s="15"/>
      <c r="T53" s="14"/>
      <c r="U53" s="14"/>
      <c r="V53" s="15"/>
      <c r="W53" s="14"/>
      <c r="X53" s="14"/>
    </row>
    <row r="54" spans="1:24" x14ac:dyDescent="0.25">
      <c r="A54" s="39">
        <v>45</v>
      </c>
      <c r="B54" s="70" t="s">
        <v>70</v>
      </c>
      <c r="C54" s="71"/>
      <c r="D54" s="71"/>
      <c r="E54" s="71"/>
      <c r="F54" s="71"/>
      <c r="G54" s="71"/>
      <c r="H54" s="71"/>
      <c r="I54" s="36" t="s">
        <v>71</v>
      </c>
      <c r="J54" s="41">
        <f>SUM(J52:J53)</f>
        <v>0</v>
      </c>
      <c r="K54" s="14"/>
      <c r="L54" s="14"/>
      <c r="M54" s="15">
        <f>SUM(M52:M53)</f>
        <v>0</v>
      </c>
      <c r="N54" s="14"/>
      <c r="O54" s="14"/>
      <c r="P54" s="15">
        <f>SUM(P52:P53)</f>
        <v>0</v>
      </c>
      <c r="Q54" s="14"/>
      <c r="R54" s="14"/>
      <c r="S54" s="15">
        <f>SUM(S52:S53)</f>
        <v>0</v>
      </c>
      <c r="T54" s="14"/>
      <c r="U54" s="14"/>
      <c r="V54" s="15">
        <f>SUM(V52:V53)</f>
        <v>0</v>
      </c>
      <c r="W54" s="14"/>
      <c r="X54" s="14"/>
    </row>
    <row r="55" spans="1:24" x14ac:dyDescent="0.25">
      <c r="A55" s="38">
        <v>46</v>
      </c>
      <c r="B55" s="72" t="s">
        <v>72</v>
      </c>
      <c r="C55" s="73"/>
      <c r="D55" s="73"/>
      <c r="E55" s="73"/>
      <c r="F55" s="73"/>
      <c r="G55" s="73"/>
      <c r="H55" s="73"/>
      <c r="I55" s="36" t="s">
        <v>73</v>
      </c>
      <c r="J55" s="41">
        <f>SUM(J47+J48+J51+J54)</f>
        <v>50000000</v>
      </c>
      <c r="K55" s="14">
        <v>50000000</v>
      </c>
      <c r="L55" s="14"/>
      <c r="M55" s="15">
        <f>SUM(M47+M48+M51+M54)</f>
        <v>50000000</v>
      </c>
      <c r="N55" s="14">
        <v>50000000</v>
      </c>
      <c r="O55" s="14"/>
      <c r="P55" s="15">
        <f>SUM(P47+P48+P51+P54)</f>
        <v>50000000</v>
      </c>
      <c r="Q55" s="14">
        <v>50000000</v>
      </c>
      <c r="R55" s="14"/>
      <c r="S55" s="15">
        <f>SUM(S47+S48+S51+S54)</f>
        <v>50000000</v>
      </c>
      <c r="T55" s="14">
        <v>50000000</v>
      </c>
      <c r="U55" s="14"/>
      <c r="V55" s="15">
        <f>SUM(V47+V48+V51+V54)</f>
        <v>126902001</v>
      </c>
      <c r="W55" s="14">
        <v>126902001</v>
      </c>
      <c r="X55" s="14"/>
    </row>
    <row r="56" spans="1:24" x14ac:dyDescent="0.25">
      <c r="A56" s="38">
        <v>47</v>
      </c>
      <c r="B56" s="51" t="s">
        <v>74</v>
      </c>
      <c r="C56" s="52"/>
      <c r="D56" s="52"/>
      <c r="E56" s="52"/>
      <c r="F56" s="52"/>
      <c r="G56" s="52"/>
      <c r="H56" s="53"/>
      <c r="I56" s="42"/>
      <c r="J56" s="43">
        <f t="shared" ref="J56:O56" si="18">SUM(J42+J55)</f>
        <v>1504541000</v>
      </c>
      <c r="K56" s="44">
        <f t="shared" si="18"/>
        <v>1460500000</v>
      </c>
      <c r="L56" s="44">
        <f t="shared" si="18"/>
        <v>44041000</v>
      </c>
      <c r="M56" s="44">
        <f t="shared" si="18"/>
        <v>1622098449</v>
      </c>
      <c r="N56" s="44">
        <f t="shared" si="18"/>
        <v>1578057449</v>
      </c>
      <c r="O56" s="44">
        <f t="shared" si="18"/>
        <v>44041000</v>
      </c>
      <c r="P56" s="44">
        <f t="shared" ref="P56:R56" si="19">SUM(P42+P55)</f>
        <v>1751532101</v>
      </c>
      <c r="Q56" s="44">
        <f t="shared" si="19"/>
        <v>1707491101</v>
      </c>
      <c r="R56" s="44">
        <f t="shared" si="19"/>
        <v>44041000</v>
      </c>
      <c r="S56" s="44">
        <f t="shared" ref="S56:U56" si="20">SUM(S42+S55)</f>
        <v>1831802295</v>
      </c>
      <c r="T56" s="44">
        <f t="shared" si="20"/>
        <v>1787761295</v>
      </c>
      <c r="U56" s="44">
        <f t="shared" si="20"/>
        <v>44041000</v>
      </c>
      <c r="V56" s="44">
        <f t="shared" ref="V56:X56" si="21">SUM(V42+V55)</f>
        <v>1931674249</v>
      </c>
      <c r="W56" s="44">
        <f t="shared" si="21"/>
        <v>1887633249</v>
      </c>
      <c r="X56" s="44">
        <f t="shared" si="21"/>
        <v>44041000</v>
      </c>
    </row>
    <row r="57" spans="1:24" x14ac:dyDescent="0.25">
      <c r="K57" s="2"/>
      <c r="L57" s="2"/>
      <c r="M57" s="2"/>
      <c r="N57" s="2"/>
      <c r="O57" s="2"/>
    </row>
  </sheetData>
  <mergeCells count="55">
    <mergeCell ref="B36:H36"/>
    <mergeCell ref="B35:H35"/>
    <mergeCell ref="B32:H32"/>
    <mergeCell ref="B33:H33"/>
    <mergeCell ref="B20:H20"/>
    <mergeCell ref="B34:H34"/>
    <mergeCell ref="B29:H29"/>
    <mergeCell ref="B30:H30"/>
    <mergeCell ref="B31:H31"/>
    <mergeCell ref="B27:H27"/>
    <mergeCell ref="B28:H28"/>
    <mergeCell ref="B24:E24"/>
    <mergeCell ref="B22:E22"/>
    <mergeCell ref="B25:H25"/>
    <mergeCell ref="B26:H26"/>
    <mergeCell ref="B21:H21"/>
    <mergeCell ref="B23:H23"/>
    <mergeCell ref="B41:H41"/>
    <mergeCell ref="B40:H40"/>
    <mergeCell ref="B39:H39"/>
    <mergeCell ref="B37:H37"/>
    <mergeCell ref="B38:H38"/>
    <mergeCell ref="B47:H47"/>
    <mergeCell ref="B42:H42"/>
    <mergeCell ref="B56:H56"/>
    <mergeCell ref="B43:H43"/>
    <mergeCell ref="B55:H55"/>
    <mergeCell ref="B48:H48"/>
    <mergeCell ref="B45:H45"/>
    <mergeCell ref="B44:H44"/>
    <mergeCell ref="B54:H54"/>
    <mergeCell ref="B53:H53"/>
    <mergeCell ref="B50:H50"/>
    <mergeCell ref="B51:H51"/>
    <mergeCell ref="B52:H52"/>
    <mergeCell ref="B49:H49"/>
    <mergeCell ref="B46:H46"/>
    <mergeCell ref="B8:H8"/>
    <mergeCell ref="B19:H19"/>
    <mergeCell ref="B18:H18"/>
    <mergeCell ref="B17:H17"/>
    <mergeCell ref="B16:H16"/>
    <mergeCell ref="B13:H13"/>
    <mergeCell ref="B10:H10"/>
    <mergeCell ref="B9:H9"/>
    <mergeCell ref="B11:H11"/>
    <mergeCell ref="B15:H15"/>
    <mergeCell ref="B14:H14"/>
    <mergeCell ref="B12:H12"/>
    <mergeCell ref="A7:I7"/>
    <mergeCell ref="B6:H6"/>
    <mergeCell ref="H5:L5"/>
    <mergeCell ref="A1:X1"/>
    <mergeCell ref="A3:X3"/>
    <mergeCell ref="O5:X5"/>
  </mergeCells>
  <pageMargins left="0.70866141732283472" right="0.70866141732283472" top="0" bottom="0" header="0.11811023622047245" footer="0.11811023622047245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2018-03-22T11:43:26Z</cp:lastPrinted>
  <dcterms:created xsi:type="dcterms:W3CDTF">2017-01-15T11:49:46Z</dcterms:created>
  <dcterms:modified xsi:type="dcterms:W3CDTF">2018-03-28T07:59:11Z</dcterms:modified>
</cp:coreProperties>
</file>