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D13" i="1"/>
  <c r="C13" i="1"/>
  <c r="K13" i="1" s="1"/>
  <c r="K12" i="1"/>
  <c r="K11" i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J9" i="1"/>
  <c r="K9" i="1" s="1"/>
  <c r="J8" i="1"/>
  <c r="K8" i="1" s="1"/>
  <c r="C15" i="1" l="1"/>
  <c r="K15" i="1" s="1"/>
  <c r="J10" i="1"/>
  <c r="J14" i="1" s="1"/>
  <c r="J15" i="1" s="1"/>
  <c r="K10" i="1"/>
  <c r="K14" i="1" l="1"/>
</calcChain>
</file>

<file path=xl/sharedStrings.xml><?xml version="1.0" encoding="utf-8"?>
<sst xmlns="http://schemas.openxmlformats.org/spreadsheetml/2006/main" count="29" uniqueCount="29">
  <si>
    <t>adatok ezer Ft-ban</t>
  </si>
  <si>
    <t>Polgármesteri Hivatal</t>
  </si>
  <si>
    <t>Mosolyvár Bölcsőde</t>
  </si>
  <si>
    <t>zárszámadás 2017.</t>
  </si>
  <si>
    <t>01</t>
  </si>
  <si>
    <t>02</t>
  </si>
  <si>
    <t>03</t>
  </si>
  <si>
    <t>04</t>
  </si>
  <si>
    <t>05</t>
  </si>
  <si>
    <t>06</t>
  </si>
  <si>
    <t>07</t>
  </si>
  <si>
    <t>15</t>
  </si>
  <si>
    <t>Budakeszi Város Önkormányzata és intézményei   2017. évi összesített maradvány kimutatása</t>
  </si>
  <si>
    <t>zárszámadás                               21.melléklet</t>
  </si>
  <si>
    <t>Szivárvány Óvoda</t>
  </si>
  <si>
    <t>Pitypang Sport Óvoda</t>
  </si>
  <si>
    <t>Budakeszi Bölcsi</t>
  </si>
  <si>
    <t>Nagy Gáspár Városi Könyvtár</t>
  </si>
  <si>
    <t>Erkel Ferenc Művelődési Központ</t>
  </si>
  <si>
    <t>Budakeszi Város Önkormányzata</t>
  </si>
  <si>
    <t>Összesen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</si>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</sst>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workbookViewId="0">
      <selection sqref="A1:XFD1048576"/>
    </sheetView>
  </sheetViews>
  <sheetFormatPr defaultRowHeight="15" x14ac:dyDescent="0.25"/>
  <cols>
    <col min="1" max="1" width="9.7109375" customWidth="1"/>
    <col min="2" max="2" width="35.5703125" style="3" customWidth="1"/>
    <col min="3" max="3" width="11.7109375" style="3" bestFit="1" customWidth="1"/>
    <col min="4" max="4" width="11.85546875" style="3" bestFit="1" customWidth="1"/>
    <col min="5" max="5" width="11.7109375" style="3" bestFit="1" customWidth="1"/>
    <col min="6" max="6" width="11" style="3" customWidth="1"/>
    <col min="7" max="7" width="10.7109375" style="3" bestFit="1" customWidth="1"/>
    <col min="8" max="8" width="14.140625" style="3" customWidth="1"/>
    <col min="9" max="9" width="11.28515625" style="3" bestFit="1" customWidth="1"/>
    <col min="10" max="10" width="14.7109375" style="3" customWidth="1"/>
    <col min="11" max="11" width="11.5703125" style="3" customWidth="1"/>
  </cols>
  <sheetData>
    <row r="2" spans="1:11" x14ac:dyDescent="0.25">
      <c r="A2" s="2" t="s">
        <v>3</v>
      </c>
      <c r="B2" s="4" t="s">
        <v>12</v>
      </c>
      <c r="C2" s="4"/>
      <c r="D2" s="4"/>
      <c r="E2" s="4"/>
      <c r="F2" s="4"/>
      <c r="G2" s="4"/>
      <c r="H2" s="1" t="s">
        <v>13</v>
      </c>
    </row>
    <row r="3" spans="1:11" x14ac:dyDescent="0.25">
      <c r="A3" s="2"/>
      <c r="B3" s="4"/>
      <c r="C3" s="4"/>
      <c r="D3" s="4"/>
      <c r="E3" s="4"/>
      <c r="F3" s="4"/>
      <c r="G3" s="4"/>
      <c r="H3" s="1"/>
    </row>
    <row r="4" spans="1:11" x14ac:dyDescent="0.25">
      <c r="A4" s="2"/>
      <c r="B4" s="5"/>
      <c r="C4" s="5"/>
      <c r="D4" s="5"/>
      <c r="E4" s="5"/>
      <c r="F4" s="5"/>
      <c r="G4" s="5"/>
      <c r="H4" s="1"/>
    </row>
    <row r="5" spans="1:11" x14ac:dyDescent="0.25">
      <c r="B5" s="6"/>
      <c r="C5" s="6"/>
      <c r="D5" s="6"/>
      <c r="E5" s="6"/>
      <c r="F5" s="6"/>
      <c r="G5" s="6"/>
    </row>
    <row r="6" spans="1:11" x14ac:dyDescent="0.25">
      <c r="G6" s="7" t="s">
        <v>0</v>
      </c>
      <c r="H6" s="7"/>
    </row>
    <row r="7" spans="1:11" ht="33.75" x14ac:dyDescent="0.25">
      <c r="A7" s="8"/>
      <c r="B7" s="9"/>
      <c r="C7" s="9" t="s">
        <v>1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2</v>
      </c>
      <c r="J7" s="9" t="s">
        <v>19</v>
      </c>
      <c r="K7" s="9" t="s">
        <v>20</v>
      </c>
    </row>
    <row r="8" spans="1:11" x14ac:dyDescent="0.25">
      <c r="A8" s="10" t="s">
        <v>4</v>
      </c>
      <c r="B8" s="11" t="s">
        <v>21</v>
      </c>
      <c r="C8" s="12">
        <v>9558501</v>
      </c>
      <c r="D8" s="12">
        <v>5567778</v>
      </c>
      <c r="E8" s="12">
        <v>13198607</v>
      </c>
      <c r="F8" s="12">
        <v>4357104</v>
      </c>
      <c r="G8" s="12">
        <v>1230352</v>
      </c>
      <c r="H8" s="12">
        <v>21162184</v>
      </c>
      <c r="I8" s="12">
        <v>1509467</v>
      </c>
      <c r="J8" s="12">
        <f>2723660995-384110070</f>
        <v>2339550925</v>
      </c>
      <c r="K8" s="12">
        <f>SUM(C8:J8)</f>
        <v>2396134918</v>
      </c>
    </row>
    <row r="9" spans="1:11" ht="20.100000000000001" customHeight="1" x14ac:dyDescent="0.25">
      <c r="A9" s="10" t="s">
        <v>5</v>
      </c>
      <c r="B9" s="11" t="s">
        <v>22</v>
      </c>
      <c r="C9" s="12">
        <v>343707608</v>
      </c>
      <c r="D9" s="12">
        <v>146645691</v>
      </c>
      <c r="E9" s="12">
        <v>205192743</v>
      </c>
      <c r="F9" s="12">
        <v>53129163</v>
      </c>
      <c r="G9" s="12">
        <v>16927404</v>
      </c>
      <c r="H9" s="12">
        <v>40923836</v>
      </c>
      <c r="I9" s="12">
        <v>49356899</v>
      </c>
      <c r="J9" s="12">
        <f>2046114192-823150885</f>
        <v>1222963307</v>
      </c>
      <c r="K9" s="12">
        <f t="shared" ref="K9:K15" si="0">SUM(C9:J9)</f>
        <v>2078846651</v>
      </c>
    </row>
    <row r="10" spans="1:11" ht="22.5" x14ac:dyDescent="0.25">
      <c r="A10" s="13" t="s">
        <v>6</v>
      </c>
      <c r="B10" s="14" t="s">
        <v>23</v>
      </c>
      <c r="C10" s="15">
        <f t="shared" ref="C10:I10" si="1">+C8-C9</f>
        <v>-334149107</v>
      </c>
      <c r="D10" s="15">
        <f t="shared" si="1"/>
        <v>-141077913</v>
      </c>
      <c r="E10" s="15">
        <f t="shared" si="1"/>
        <v>-191994136</v>
      </c>
      <c r="F10" s="15">
        <f t="shared" si="1"/>
        <v>-48772059</v>
      </c>
      <c r="G10" s="15">
        <f t="shared" si="1"/>
        <v>-15697052</v>
      </c>
      <c r="H10" s="15">
        <f t="shared" si="1"/>
        <v>-19761652</v>
      </c>
      <c r="I10" s="15">
        <f t="shared" si="1"/>
        <v>-47847432</v>
      </c>
      <c r="J10" s="15">
        <f>+J8-J9</f>
        <v>1116587618</v>
      </c>
      <c r="K10" s="15">
        <f t="shared" si="0"/>
        <v>317288267</v>
      </c>
    </row>
    <row r="11" spans="1:11" ht="20.100000000000001" customHeight="1" x14ac:dyDescent="0.25">
      <c r="A11" s="10" t="s">
        <v>7</v>
      </c>
      <c r="B11" s="11" t="s">
        <v>24</v>
      </c>
      <c r="C11" s="12">
        <v>339333007</v>
      </c>
      <c r="D11" s="12">
        <v>143090092</v>
      </c>
      <c r="E11" s="12">
        <v>194607611</v>
      </c>
      <c r="F11" s="12">
        <v>49832038</v>
      </c>
      <c r="G11" s="12">
        <v>15768118</v>
      </c>
      <c r="H11" s="12">
        <v>20652088</v>
      </c>
      <c r="I11" s="12">
        <v>48518878</v>
      </c>
      <c r="J11" s="12">
        <v>384110070</v>
      </c>
      <c r="K11" s="12">
        <f t="shared" si="0"/>
        <v>1195911902</v>
      </c>
    </row>
    <row r="12" spans="1:11" ht="20.100000000000001" customHeight="1" x14ac:dyDescent="0.25">
      <c r="A12" s="10" t="s">
        <v>8</v>
      </c>
      <c r="B12" s="11" t="s">
        <v>25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823150885</v>
      </c>
      <c r="K12" s="12">
        <f t="shared" si="0"/>
        <v>823150885</v>
      </c>
    </row>
    <row r="13" spans="1:11" ht="20.100000000000001" customHeight="1" x14ac:dyDescent="0.25">
      <c r="A13" s="13" t="s">
        <v>9</v>
      </c>
      <c r="B13" s="14" t="s">
        <v>26</v>
      </c>
      <c r="C13" s="15">
        <f t="shared" ref="C13:I13" si="2">+C11-C12</f>
        <v>339333007</v>
      </c>
      <c r="D13" s="15">
        <f t="shared" si="2"/>
        <v>143090092</v>
      </c>
      <c r="E13" s="15">
        <f t="shared" si="2"/>
        <v>194607611</v>
      </c>
      <c r="F13" s="15">
        <f t="shared" si="2"/>
        <v>49832038</v>
      </c>
      <c r="G13" s="15">
        <f t="shared" si="2"/>
        <v>15768118</v>
      </c>
      <c r="H13" s="15">
        <f t="shared" si="2"/>
        <v>20652088</v>
      </c>
      <c r="I13" s="15">
        <f t="shared" si="2"/>
        <v>48518878</v>
      </c>
      <c r="J13" s="15">
        <f>+J11-J12</f>
        <v>-439040815</v>
      </c>
      <c r="K13" s="15">
        <f t="shared" si="0"/>
        <v>372761017</v>
      </c>
    </row>
    <row r="14" spans="1:11" ht="20.100000000000001" customHeight="1" x14ac:dyDescent="0.25">
      <c r="A14" s="13" t="s">
        <v>10</v>
      </c>
      <c r="B14" s="14" t="s">
        <v>27</v>
      </c>
      <c r="C14" s="15">
        <f t="shared" ref="C14:I14" si="3">+C10+C13</f>
        <v>5183900</v>
      </c>
      <c r="D14" s="15">
        <f t="shared" si="3"/>
        <v>2012179</v>
      </c>
      <c r="E14" s="15">
        <f t="shared" si="3"/>
        <v>2613475</v>
      </c>
      <c r="F14" s="15">
        <f t="shared" si="3"/>
        <v>1059979</v>
      </c>
      <c r="G14" s="15">
        <f t="shared" si="3"/>
        <v>71066</v>
      </c>
      <c r="H14" s="15">
        <f t="shared" si="3"/>
        <v>890436</v>
      </c>
      <c r="I14" s="15">
        <f t="shared" si="3"/>
        <v>671446</v>
      </c>
      <c r="J14" s="15">
        <f>+J10+J13</f>
        <v>677546803</v>
      </c>
      <c r="K14" s="15">
        <f t="shared" si="0"/>
        <v>690049284</v>
      </c>
    </row>
    <row r="15" spans="1:11" x14ac:dyDescent="0.25">
      <c r="A15" s="13" t="s">
        <v>11</v>
      </c>
      <c r="B15" s="14" t="s">
        <v>28</v>
      </c>
      <c r="C15" s="15">
        <f t="shared" ref="C15:I15" si="4">+C14</f>
        <v>5183900</v>
      </c>
      <c r="D15" s="15">
        <f t="shared" si="4"/>
        <v>2012179</v>
      </c>
      <c r="E15" s="15">
        <f t="shared" si="4"/>
        <v>2613475</v>
      </c>
      <c r="F15" s="15">
        <f t="shared" si="4"/>
        <v>1059979</v>
      </c>
      <c r="G15" s="15">
        <f t="shared" si="4"/>
        <v>71066</v>
      </c>
      <c r="H15" s="15">
        <f t="shared" si="4"/>
        <v>890436</v>
      </c>
      <c r="I15" s="15">
        <f t="shared" si="4"/>
        <v>671446</v>
      </c>
      <c r="J15" s="15">
        <f>+J14</f>
        <v>677546803</v>
      </c>
      <c r="K15" s="15">
        <f t="shared" si="0"/>
        <v>690049284</v>
      </c>
    </row>
  </sheetData>
  <mergeCells count="4">
    <mergeCell ref="H2:H4"/>
    <mergeCell ref="B2:G4"/>
    <mergeCell ref="G6:H6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2018-05-31T12:46:40Z</dcterms:modified>
</cp:coreProperties>
</file>