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evételek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A65" i="4" l="1"/>
  <c r="V65" i="4"/>
  <c r="U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Y63" i="4"/>
  <c r="W63" i="4"/>
  <c r="Y62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S42" i="4"/>
  <c r="W42" i="4" s="1"/>
  <c r="S41" i="4"/>
  <c r="W41" i="4" s="1"/>
  <c r="S40" i="4"/>
  <c r="Y40" i="4" s="1"/>
  <c r="S39" i="4"/>
  <c r="W39" i="4" s="1"/>
  <c r="S38" i="4"/>
  <c r="Y38" i="4" s="1"/>
  <c r="S37" i="4"/>
  <c r="W37" i="4" s="1"/>
  <c r="S36" i="4"/>
  <c r="Y36" i="4" s="1"/>
  <c r="S35" i="4"/>
  <c r="W35" i="4" s="1"/>
  <c r="W34" i="4"/>
  <c r="S34" i="4"/>
  <c r="Y34" i="4" s="1"/>
  <c r="S33" i="4"/>
  <c r="W33" i="4" s="1"/>
  <c r="T32" i="4"/>
  <c r="X32" i="4" s="1"/>
  <c r="S32" i="4"/>
  <c r="W32" i="4" s="1"/>
  <c r="T31" i="4"/>
  <c r="X31" i="4" s="1"/>
  <c r="S31" i="4"/>
  <c r="W31" i="4" s="1"/>
  <c r="T30" i="4"/>
  <c r="X30" i="4" s="1"/>
  <c r="T29" i="4"/>
  <c r="X29" i="4" s="1"/>
  <c r="S29" i="4"/>
  <c r="W29" i="4" s="1"/>
  <c r="T28" i="4"/>
  <c r="X28" i="4" s="1"/>
  <c r="Y28" i="4" s="1"/>
  <c r="S28" i="4"/>
  <c r="W28" i="4" s="1"/>
  <c r="T27" i="4"/>
  <c r="X27" i="4" s="1"/>
  <c r="Y27" i="4" s="1"/>
  <c r="S27" i="4"/>
  <c r="W27" i="4" s="1"/>
  <c r="X26" i="4"/>
  <c r="W26" i="4"/>
  <c r="Y26" i="4" s="1"/>
  <c r="W25" i="4"/>
  <c r="T25" i="4"/>
  <c r="X25" i="4" s="1"/>
  <c r="Y25" i="4" s="1"/>
  <c r="T24" i="4"/>
  <c r="X24" i="4" s="1"/>
  <c r="S24" i="4"/>
  <c r="W24" i="4" s="1"/>
  <c r="T23" i="4"/>
  <c r="X23" i="4" s="1"/>
  <c r="S23" i="4"/>
  <c r="W23" i="4" s="1"/>
  <c r="T22" i="4"/>
  <c r="X22" i="4" s="1"/>
  <c r="Y22" i="4" s="1"/>
  <c r="S22" i="4"/>
  <c r="W22" i="4" s="1"/>
  <c r="T21" i="4"/>
  <c r="X21" i="4" s="1"/>
  <c r="Y21" i="4" s="1"/>
  <c r="S21" i="4"/>
  <c r="W21" i="4" s="1"/>
  <c r="T20" i="4"/>
  <c r="T65" i="4" s="1"/>
  <c r="S20" i="4"/>
  <c r="S65" i="4" s="1"/>
  <c r="Y31" i="4" l="1"/>
  <c r="Y32" i="4"/>
  <c r="Y23" i="4"/>
  <c r="Y24" i="4"/>
  <c r="Y29" i="4"/>
  <c r="AC65" i="4"/>
  <c r="X20" i="4"/>
  <c r="Y33" i="4"/>
  <c r="Y35" i="4"/>
  <c r="W36" i="4"/>
  <c r="Y37" i="4"/>
  <c r="W38" i="4"/>
  <c r="Y39" i="4"/>
  <c r="W40" i="4"/>
  <c r="Y41" i="4"/>
  <c r="W20" i="4"/>
  <c r="W65" i="4" s="1"/>
  <c r="Y20" i="4" l="1"/>
  <c r="AB64" i="4" s="1"/>
  <c r="X65" i="4"/>
  <c r="Y65" i="4" s="1"/>
  <c r="Y71" i="4" l="1"/>
  <c r="Y69" i="4"/>
  <c r="Y70" i="4" s="1"/>
  <c r="Y68" i="4"/>
</calcChain>
</file>

<file path=xl/sharedStrings.xml><?xml version="1.0" encoding="utf-8"?>
<sst xmlns="http://schemas.openxmlformats.org/spreadsheetml/2006/main" count="121" uniqueCount="85">
  <si>
    <t>2. melléklet</t>
  </si>
  <si>
    <t>a 10/2015. (V. 28.) Önkormányzati Rendelethez</t>
  </si>
  <si>
    <t>FOLYÁS KÖZSÉG ÖNKORMÁNYZAT 2014. ÉVI KÖLTSÉGVETÉSÉNEK TELJESÍTÉSE</t>
  </si>
  <si>
    <t>BEVÉTELEK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</si>
  <si>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</si>
  <si>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</si>
  <si>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</si>
  <si>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</si>
  <si>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</si>
  <si>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</si>
  <si>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</si>
  <si>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</si>
  <si>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</si>
  <si>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</si>
  <si>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</si>
  <si>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 xml:space="preserve">K </t>
  </si>
  <si>
    <t>L</t>
  </si>
  <si>
    <t>M</t>
  </si>
  <si>
    <t>KORMÁNYZATI FUNKCIÓ</t>
  </si>
  <si>
    <t>B E V É T E L E K</t>
  </si>
  <si>
    <t>kód</t>
  </si>
  <si>
    <t>megnevezés</t>
  </si>
  <si>
    <t>B1</t>
  </si>
  <si>
    <t>B2</t>
  </si>
  <si>
    <t>B3</t>
  </si>
  <si>
    <t>B4</t>
  </si>
  <si>
    <t>B5</t>
  </si>
  <si>
    <t>B6</t>
  </si>
  <si>
    <t>B7</t>
  </si>
  <si>
    <t>B1-B7</t>
  </si>
  <si>
    <t>B8</t>
  </si>
  <si>
    <t>B1-B8</t>
  </si>
  <si>
    <t>Műk. c. tám. Áht-n belülről</t>
  </si>
  <si>
    <t>Felh. c. tám. Áht-n belülről</t>
  </si>
  <si>
    <t>Közhatalmi bevételek</t>
  </si>
  <si>
    <t>Működési bevételek</t>
  </si>
  <si>
    <t>Felhalmozási bevételek</t>
  </si>
  <si>
    <t>Műk. célú átvett p. eszk.</t>
  </si>
  <si>
    <t>Felh. célú átvett p. eszk.</t>
  </si>
  <si>
    <t>Költségvetési bevételek</t>
  </si>
  <si>
    <t>Finanszírozási bevételek</t>
  </si>
  <si>
    <t>Bevételek összesen</t>
  </si>
  <si>
    <t>módosított ei.</t>
  </si>
  <si>
    <t>teljesítés</t>
  </si>
  <si>
    <t>teljesítés (%)</t>
  </si>
  <si>
    <t>1</t>
  </si>
  <si>
    <t>013350</t>
  </si>
  <si>
    <t>Az önk. vagyonnal való gazdálkodással kapcs. feladatok</t>
  </si>
  <si>
    <t>K</t>
  </si>
  <si>
    <t>2</t>
  </si>
  <si>
    <t>011220</t>
  </si>
  <si>
    <t xml:space="preserve">Adó-, vám és jövedéki igazgatás  </t>
  </si>
  <si>
    <t>3</t>
  </si>
  <si>
    <t>066020</t>
  </si>
  <si>
    <t>Város-, és községgazdálkodási egyéb szolgáltatások</t>
  </si>
  <si>
    <t>4</t>
  </si>
  <si>
    <t>013320</t>
  </si>
  <si>
    <t>Köztemető fenntartás és működtetés</t>
  </si>
  <si>
    <t>5</t>
  </si>
  <si>
    <t>018010</t>
  </si>
  <si>
    <t>Önkormányzatok elszámolásai a központi költségvetéssel</t>
  </si>
  <si>
    <t>018030</t>
  </si>
  <si>
    <t>Támogatási célú finanszírozási műveletek</t>
  </si>
  <si>
    <t>900010</t>
  </si>
  <si>
    <t>Központi költségvetés funkcióra nem sorolható bevételei</t>
  </si>
  <si>
    <t>6</t>
  </si>
  <si>
    <t>900060</t>
  </si>
  <si>
    <t xml:space="preserve">Forgatási és befektetési célú finanszírozási műveletek </t>
  </si>
  <si>
    <t>7</t>
  </si>
  <si>
    <t>107055</t>
  </si>
  <si>
    <t>Falugondnoki, tanyagondnoki szolgáltatás</t>
  </si>
  <si>
    <t>Ö</t>
  </si>
  <si>
    <t>8</t>
  </si>
  <si>
    <t>107051</t>
  </si>
  <si>
    <t>Szociális étkeztetés</t>
  </si>
  <si>
    <t>107052</t>
  </si>
  <si>
    <t>Házi segítségnyújtás</t>
  </si>
  <si>
    <t>041232</t>
  </si>
  <si>
    <t>Start-munkaprogram-Téli közfoglalkoztatás</t>
  </si>
  <si>
    <t>9</t>
  </si>
  <si>
    <t>041233</t>
  </si>
  <si>
    <t>Hosszabb időtartamú közfoglalkoztatás</t>
  </si>
  <si>
    <t>ÖSSZESEN:</t>
  </si>
  <si>
    <t>Kötelező feladat</t>
  </si>
  <si>
    <t>Önként vállalt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</si>
</sst>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sz val="10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9" fillId="0" borderId="0"/>
  </cellStyleXfs>
  <cellXfs count="63">
    <xf numFmtId="0" fontId="0" fillId="0" borderId="0" xfId="0"/>
    <xf numFmtId="3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7" fillId="0" borderId="0" xfId="1" applyNumberFormat="1" applyFont="1" applyAlignment="1">
      <alignment horizontal="centerContinuous" vertical="center"/>
    </xf>
    <xf numFmtId="3" fontId="7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centerContinuous" vertical="center"/>
    </xf>
    <xf numFmtId="3" fontId="3" fillId="0" borderId="0" xfId="1" applyNumberFormat="1" applyFont="1" applyAlignment="1">
      <alignment horizontal="centerContinuous" vertical="center"/>
    </xf>
    <xf numFmtId="3" fontId="9" fillId="0" borderId="1" xfId="1" applyNumberFormat="1" applyFont="1" applyBorder="1" applyAlignment="1">
      <alignment horizontal="center" vertical="center"/>
    </xf>
    <xf numFmtId="3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1" fillId="2" borderId="3" xfId="1" applyNumberFormat="1" applyFont="1" applyFill="1" applyBorder="1" applyAlignment="1">
      <alignment horizontal="center" vertical="center"/>
    </xf>
    <xf numFmtId="3" fontId="12" fillId="2" borderId="3" xfId="1" applyNumberFormat="1" applyFont="1" applyFill="1" applyBorder="1" applyAlignment="1">
      <alignment horizontal="centerContinuous" vertical="center"/>
    </xf>
    <xf numFmtId="3" fontId="3" fillId="2" borderId="3" xfId="1" applyNumberFormat="1" applyFont="1" applyFill="1" applyBorder="1" applyAlignment="1">
      <alignment horizontal="centerContinuous" vertical="center"/>
    </xf>
    <xf numFmtId="3" fontId="3" fillId="2" borderId="4" xfId="1" applyNumberFormat="1" applyFont="1" applyFill="1" applyBorder="1" applyAlignment="1">
      <alignment horizontal="centerContinuous" vertical="center"/>
    </xf>
    <xf numFmtId="3" fontId="9" fillId="2" borderId="5" xfId="1" applyNumberFormat="1" applyFont="1" applyFill="1" applyBorder="1" applyAlignment="1">
      <alignment horizontal="center" vertical="center"/>
    </xf>
    <xf numFmtId="3" fontId="9" fillId="2" borderId="6" xfId="1" applyNumberFormat="1" applyFont="1" applyFill="1" applyBorder="1" applyAlignment="1">
      <alignment horizontal="center" vertical="center"/>
    </xf>
    <xf numFmtId="3" fontId="9" fillId="2" borderId="7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3" fontId="9" fillId="2" borderId="9" xfId="1" applyNumberFormat="1" applyFont="1" applyFill="1" applyBorder="1" applyAlignment="1">
      <alignment horizontal="center" vertical="center"/>
    </xf>
    <xf numFmtId="3" fontId="9" fillId="2" borderId="10" xfId="1" applyNumberFormat="1" applyFont="1" applyFill="1" applyBorder="1" applyAlignment="1">
      <alignment horizontal="center" vertical="center"/>
    </xf>
    <xf numFmtId="3" fontId="9" fillId="2" borderId="7" xfId="1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/>
    </xf>
    <xf numFmtId="3" fontId="9" fillId="2" borderId="12" xfId="1" applyNumberFormat="1" applyFont="1" applyFill="1" applyBorder="1" applyAlignment="1">
      <alignment horizontal="center" vertical="center"/>
    </xf>
    <xf numFmtId="3" fontId="3" fillId="2" borderId="6" xfId="1" applyNumberFormat="1" applyFont="1" applyFill="1" applyBorder="1" applyAlignment="1">
      <alignment horizontal="center" vertical="center"/>
    </xf>
    <xf numFmtId="3" fontId="3" fillId="2" borderId="8" xfId="1" applyNumberFormat="1" applyFont="1" applyFill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9" fontId="3" fillId="0" borderId="6" xfId="1" applyNumberFormat="1" applyFont="1" applyBorder="1" applyAlignment="1">
      <alignment horizontal="left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49" fontId="3" fillId="0" borderId="6" xfId="1" applyNumberFormat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left" vertical="center"/>
    </xf>
    <xf numFmtId="3" fontId="2" fillId="0" borderId="8" xfId="1" applyNumberFormat="1" applyFont="1" applyBorder="1" applyAlignment="1">
      <alignment horizontal="center" vertical="center"/>
    </xf>
    <xf numFmtId="3" fontId="11" fillId="2" borderId="5" xfId="1" applyNumberFormat="1" applyFont="1" applyFill="1" applyBorder="1" applyAlignment="1">
      <alignment horizontal="left" vertical="center"/>
    </xf>
    <xf numFmtId="3" fontId="11" fillId="2" borderId="6" xfId="1" applyNumberFormat="1" applyFont="1" applyFill="1" applyBorder="1" applyAlignment="1">
      <alignment horizontal="left" vertical="center"/>
    </xf>
    <xf numFmtId="3" fontId="11" fillId="2" borderId="7" xfId="1" applyNumberFormat="1" applyFont="1" applyFill="1" applyBorder="1" applyAlignment="1">
      <alignment horizontal="left" vertical="center"/>
    </xf>
    <xf numFmtId="3" fontId="11" fillId="2" borderId="7" xfId="1" applyNumberFormat="1" applyFont="1" applyFill="1" applyBorder="1" applyAlignment="1">
      <alignment vertical="center"/>
    </xf>
    <xf numFmtId="3" fontId="11" fillId="2" borderId="13" xfId="1" applyNumberFormat="1" applyFont="1" applyFill="1" applyBorder="1" applyAlignment="1">
      <alignment vertical="center"/>
    </xf>
    <xf numFmtId="3" fontId="11" fillId="0" borderId="0" xfId="1" applyNumberFormat="1" applyFont="1" applyAlignment="1">
      <alignment vertical="center"/>
    </xf>
    <xf numFmtId="3" fontId="11" fillId="2" borderId="14" xfId="1" applyNumberFormat="1" applyFont="1" applyFill="1" applyBorder="1" applyAlignment="1">
      <alignment horizontal="left" vertical="center"/>
    </xf>
    <xf numFmtId="3" fontId="11" fillId="2" borderId="1" xfId="1" applyNumberFormat="1" applyFont="1" applyFill="1" applyBorder="1" applyAlignment="1">
      <alignment horizontal="left" vertical="center"/>
    </xf>
    <xf numFmtId="3" fontId="11" fillId="2" borderId="15" xfId="1" applyNumberFormat="1" applyFont="1" applyFill="1" applyBorder="1" applyAlignment="1">
      <alignment horizontal="left" vertical="center"/>
    </xf>
    <xf numFmtId="3" fontId="11" fillId="2" borderId="15" xfId="1" applyNumberFormat="1" applyFont="1" applyFill="1" applyBorder="1" applyAlignment="1">
      <alignment vertical="center"/>
    </xf>
    <xf numFmtId="164" fontId="11" fillId="2" borderId="16" xfId="1" applyNumberFormat="1" applyFont="1" applyFill="1" applyBorder="1" applyAlignment="1">
      <alignment vertical="center"/>
    </xf>
    <xf numFmtId="3" fontId="11" fillId="0" borderId="0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1.7\mindenki\Users\felhasznalo\Documents\XLS\&#214;nk_Hiv_Bev_Kiad_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Közös Hiv - bev."/>
      <sheetName val="Közös Hiv - kiad."/>
      <sheetName val="Önk-bev."/>
      <sheetName val="Önk-kiad.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tabSelected="1" topLeftCell="B1" workbookViewId="0">
      <selection activeCell="B7" sqref="B7:Y7"/>
    </sheetView>
  </sheetViews>
  <sheetFormatPr defaultRowHeight="15" x14ac:dyDescent="0.25"/>
  <cols>
    <col min="1" max="1" width="4.7109375" hidden="1" customWidth="1"/>
    <col min="2" max="2" width="10.7109375" customWidth="1"/>
    <col min="3" max="3" width="51.5703125" customWidth="1"/>
    <col min="4" max="4" width="4.7109375" customWidth="1"/>
    <col min="5" max="25" width="12.7109375" customWidth="1"/>
    <col min="27" max="29" width="0" hidden="1" customWidth="1"/>
    <col min="257" max="257" width="0" hidden="1" customWidth="1"/>
    <col min="258" max="258" width="10.7109375" customWidth="1"/>
    <col min="259" max="259" width="51.5703125" customWidth="1"/>
    <col min="260" max="260" width="4.7109375" customWidth="1"/>
    <col min="261" max="281" width="12.7109375" customWidth="1"/>
    <col min="283" max="285" width="0" hidden="1" customWidth="1"/>
    <col min="513" max="513" width="0" hidden="1" customWidth="1"/>
    <col min="514" max="514" width="10.7109375" customWidth="1"/>
    <col min="515" max="515" width="51.5703125" customWidth="1"/>
    <col min="516" max="516" width="4.7109375" customWidth="1"/>
    <col min="517" max="537" width="12.7109375" customWidth="1"/>
    <col min="539" max="541" width="0" hidden="1" customWidth="1"/>
    <col min="769" max="769" width="0" hidden="1" customWidth="1"/>
    <col min="770" max="770" width="10.7109375" customWidth="1"/>
    <col min="771" max="771" width="51.5703125" customWidth="1"/>
    <col min="772" max="772" width="4.7109375" customWidth="1"/>
    <col min="773" max="793" width="12.7109375" customWidth="1"/>
    <col min="795" max="797" width="0" hidden="1" customWidth="1"/>
    <col min="1025" max="1025" width="0" hidden="1" customWidth="1"/>
    <col min="1026" max="1026" width="10.7109375" customWidth="1"/>
    <col min="1027" max="1027" width="51.5703125" customWidth="1"/>
    <col min="1028" max="1028" width="4.7109375" customWidth="1"/>
    <col min="1029" max="1049" width="12.7109375" customWidth="1"/>
    <col min="1051" max="1053" width="0" hidden="1" customWidth="1"/>
    <col min="1281" max="1281" width="0" hidden="1" customWidth="1"/>
    <col min="1282" max="1282" width="10.7109375" customWidth="1"/>
    <col min="1283" max="1283" width="51.5703125" customWidth="1"/>
    <col min="1284" max="1284" width="4.7109375" customWidth="1"/>
    <col min="1285" max="1305" width="12.7109375" customWidth="1"/>
    <col min="1307" max="1309" width="0" hidden="1" customWidth="1"/>
    <col min="1537" max="1537" width="0" hidden="1" customWidth="1"/>
    <col min="1538" max="1538" width="10.7109375" customWidth="1"/>
    <col min="1539" max="1539" width="51.5703125" customWidth="1"/>
    <col min="1540" max="1540" width="4.7109375" customWidth="1"/>
    <col min="1541" max="1561" width="12.7109375" customWidth="1"/>
    <col min="1563" max="1565" width="0" hidden="1" customWidth="1"/>
    <col min="1793" max="1793" width="0" hidden="1" customWidth="1"/>
    <col min="1794" max="1794" width="10.7109375" customWidth="1"/>
    <col min="1795" max="1795" width="51.5703125" customWidth="1"/>
    <col min="1796" max="1796" width="4.7109375" customWidth="1"/>
    <col min="1797" max="1817" width="12.7109375" customWidth="1"/>
    <col min="1819" max="1821" width="0" hidden="1" customWidth="1"/>
    <col min="2049" max="2049" width="0" hidden="1" customWidth="1"/>
    <col min="2050" max="2050" width="10.7109375" customWidth="1"/>
    <col min="2051" max="2051" width="51.5703125" customWidth="1"/>
    <col min="2052" max="2052" width="4.7109375" customWidth="1"/>
    <col min="2053" max="2073" width="12.7109375" customWidth="1"/>
    <col min="2075" max="2077" width="0" hidden="1" customWidth="1"/>
    <col min="2305" max="2305" width="0" hidden="1" customWidth="1"/>
    <col min="2306" max="2306" width="10.7109375" customWidth="1"/>
    <col min="2307" max="2307" width="51.5703125" customWidth="1"/>
    <col min="2308" max="2308" width="4.7109375" customWidth="1"/>
    <col min="2309" max="2329" width="12.7109375" customWidth="1"/>
    <col min="2331" max="2333" width="0" hidden="1" customWidth="1"/>
    <col min="2561" max="2561" width="0" hidden="1" customWidth="1"/>
    <col min="2562" max="2562" width="10.7109375" customWidth="1"/>
    <col min="2563" max="2563" width="51.5703125" customWidth="1"/>
    <col min="2564" max="2564" width="4.7109375" customWidth="1"/>
    <col min="2565" max="2585" width="12.7109375" customWidth="1"/>
    <col min="2587" max="2589" width="0" hidden="1" customWidth="1"/>
    <col min="2817" max="2817" width="0" hidden="1" customWidth="1"/>
    <col min="2818" max="2818" width="10.7109375" customWidth="1"/>
    <col min="2819" max="2819" width="51.5703125" customWidth="1"/>
    <col min="2820" max="2820" width="4.7109375" customWidth="1"/>
    <col min="2821" max="2841" width="12.7109375" customWidth="1"/>
    <col min="2843" max="2845" width="0" hidden="1" customWidth="1"/>
    <col min="3073" max="3073" width="0" hidden="1" customWidth="1"/>
    <col min="3074" max="3074" width="10.7109375" customWidth="1"/>
    <col min="3075" max="3075" width="51.5703125" customWidth="1"/>
    <col min="3076" max="3076" width="4.7109375" customWidth="1"/>
    <col min="3077" max="3097" width="12.7109375" customWidth="1"/>
    <col min="3099" max="3101" width="0" hidden="1" customWidth="1"/>
    <col min="3329" max="3329" width="0" hidden="1" customWidth="1"/>
    <col min="3330" max="3330" width="10.7109375" customWidth="1"/>
    <col min="3331" max="3331" width="51.5703125" customWidth="1"/>
    <col min="3332" max="3332" width="4.7109375" customWidth="1"/>
    <col min="3333" max="3353" width="12.7109375" customWidth="1"/>
    <col min="3355" max="3357" width="0" hidden="1" customWidth="1"/>
    <col min="3585" max="3585" width="0" hidden="1" customWidth="1"/>
    <col min="3586" max="3586" width="10.7109375" customWidth="1"/>
    <col min="3587" max="3587" width="51.5703125" customWidth="1"/>
    <col min="3588" max="3588" width="4.7109375" customWidth="1"/>
    <col min="3589" max="3609" width="12.7109375" customWidth="1"/>
    <col min="3611" max="3613" width="0" hidden="1" customWidth="1"/>
    <col min="3841" max="3841" width="0" hidden="1" customWidth="1"/>
    <col min="3842" max="3842" width="10.7109375" customWidth="1"/>
    <col min="3843" max="3843" width="51.5703125" customWidth="1"/>
    <col min="3844" max="3844" width="4.7109375" customWidth="1"/>
    <col min="3845" max="3865" width="12.7109375" customWidth="1"/>
    <col min="3867" max="3869" width="0" hidden="1" customWidth="1"/>
    <col min="4097" max="4097" width="0" hidden="1" customWidth="1"/>
    <col min="4098" max="4098" width="10.7109375" customWidth="1"/>
    <col min="4099" max="4099" width="51.5703125" customWidth="1"/>
    <col min="4100" max="4100" width="4.7109375" customWidth="1"/>
    <col min="4101" max="4121" width="12.7109375" customWidth="1"/>
    <col min="4123" max="4125" width="0" hidden="1" customWidth="1"/>
    <col min="4353" max="4353" width="0" hidden="1" customWidth="1"/>
    <col min="4354" max="4354" width="10.7109375" customWidth="1"/>
    <col min="4355" max="4355" width="51.5703125" customWidth="1"/>
    <col min="4356" max="4356" width="4.7109375" customWidth="1"/>
    <col min="4357" max="4377" width="12.7109375" customWidth="1"/>
    <col min="4379" max="4381" width="0" hidden="1" customWidth="1"/>
    <col min="4609" max="4609" width="0" hidden="1" customWidth="1"/>
    <col min="4610" max="4610" width="10.7109375" customWidth="1"/>
    <col min="4611" max="4611" width="51.5703125" customWidth="1"/>
    <col min="4612" max="4612" width="4.7109375" customWidth="1"/>
    <col min="4613" max="4633" width="12.7109375" customWidth="1"/>
    <col min="4635" max="4637" width="0" hidden="1" customWidth="1"/>
    <col min="4865" max="4865" width="0" hidden="1" customWidth="1"/>
    <col min="4866" max="4866" width="10.7109375" customWidth="1"/>
    <col min="4867" max="4867" width="51.5703125" customWidth="1"/>
    <col min="4868" max="4868" width="4.7109375" customWidth="1"/>
    <col min="4869" max="4889" width="12.7109375" customWidth="1"/>
    <col min="4891" max="4893" width="0" hidden="1" customWidth="1"/>
    <col min="5121" max="5121" width="0" hidden="1" customWidth="1"/>
    <col min="5122" max="5122" width="10.7109375" customWidth="1"/>
    <col min="5123" max="5123" width="51.5703125" customWidth="1"/>
    <col min="5124" max="5124" width="4.7109375" customWidth="1"/>
    <col min="5125" max="5145" width="12.7109375" customWidth="1"/>
    <col min="5147" max="5149" width="0" hidden="1" customWidth="1"/>
    <col min="5377" max="5377" width="0" hidden="1" customWidth="1"/>
    <col min="5378" max="5378" width="10.7109375" customWidth="1"/>
    <col min="5379" max="5379" width="51.5703125" customWidth="1"/>
    <col min="5380" max="5380" width="4.7109375" customWidth="1"/>
    <col min="5381" max="5401" width="12.7109375" customWidth="1"/>
    <col min="5403" max="5405" width="0" hidden="1" customWidth="1"/>
    <col min="5633" max="5633" width="0" hidden="1" customWidth="1"/>
    <col min="5634" max="5634" width="10.7109375" customWidth="1"/>
    <col min="5635" max="5635" width="51.5703125" customWidth="1"/>
    <col min="5636" max="5636" width="4.7109375" customWidth="1"/>
    <col min="5637" max="5657" width="12.7109375" customWidth="1"/>
    <col min="5659" max="5661" width="0" hidden="1" customWidth="1"/>
    <col min="5889" max="5889" width="0" hidden="1" customWidth="1"/>
    <col min="5890" max="5890" width="10.7109375" customWidth="1"/>
    <col min="5891" max="5891" width="51.5703125" customWidth="1"/>
    <col min="5892" max="5892" width="4.7109375" customWidth="1"/>
    <col min="5893" max="5913" width="12.7109375" customWidth="1"/>
    <col min="5915" max="5917" width="0" hidden="1" customWidth="1"/>
    <col min="6145" max="6145" width="0" hidden="1" customWidth="1"/>
    <col min="6146" max="6146" width="10.7109375" customWidth="1"/>
    <col min="6147" max="6147" width="51.5703125" customWidth="1"/>
    <col min="6148" max="6148" width="4.7109375" customWidth="1"/>
    <col min="6149" max="6169" width="12.7109375" customWidth="1"/>
    <col min="6171" max="6173" width="0" hidden="1" customWidth="1"/>
    <col min="6401" max="6401" width="0" hidden="1" customWidth="1"/>
    <col min="6402" max="6402" width="10.7109375" customWidth="1"/>
    <col min="6403" max="6403" width="51.5703125" customWidth="1"/>
    <col min="6404" max="6404" width="4.7109375" customWidth="1"/>
    <col min="6405" max="6425" width="12.7109375" customWidth="1"/>
    <col min="6427" max="6429" width="0" hidden="1" customWidth="1"/>
    <col min="6657" max="6657" width="0" hidden="1" customWidth="1"/>
    <col min="6658" max="6658" width="10.7109375" customWidth="1"/>
    <col min="6659" max="6659" width="51.5703125" customWidth="1"/>
    <col min="6660" max="6660" width="4.7109375" customWidth="1"/>
    <col min="6661" max="6681" width="12.7109375" customWidth="1"/>
    <col min="6683" max="6685" width="0" hidden="1" customWidth="1"/>
    <col min="6913" max="6913" width="0" hidden="1" customWidth="1"/>
    <col min="6914" max="6914" width="10.7109375" customWidth="1"/>
    <col min="6915" max="6915" width="51.5703125" customWidth="1"/>
    <col min="6916" max="6916" width="4.7109375" customWidth="1"/>
    <col min="6917" max="6937" width="12.7109375" customWidth="1"/>
    <col min="6939" max="6941" width="0" hidden="1" customWidth="1"/>
    <col min="7169" max="7169" width="0" hidden="1" customWidth="1"/>
    <col min="7170" max="7170" width="10.7109375" customWidth="1"/>
    <col min="7171" max="7171" width="51.5703125" customWidth="1"/>
    <col min="7172" max="7172" width="4.7109375" customWidth="1"/>
    <col min="7173" max="7193" width="12.7109375" customWidth="1"/>
    <col min="7195" max="7197" width="0" hidden="1" customWidth="1"/>
    <col min="7425" max="7425" width="0" hidden="1" customWidth="1"/>
    <col min="7426" max="7426" width="10.7109375" customWidth="1"/>
    <col min="7427" max="7427" width="51.5703125" customWidth="1"/>
    <col min="7428" max="7428" width="4.7109375" customWidth="1"/>
    <col min="7429" max="7449" width="12.7109375" customWidth="1"/>
    <col min="7451" max="7453" width="0" hidden="1" customWidth="1"/>
    <col min="7681" max="7681" width="0" hidden="1" customWidth="1"/>
    <col min="7682" max="7682" width="10.7109375" customWidth="1"/>
    <col min="7683" max="7683" width="51.5703125" customWidth="1"/>
    <col min="7684" max="7684" width="4.7109375" customWidth="1"/>
    <col min="7685" max="7705" width="12.7109375" customWidth="1"/>
    <col min="7707" max="7709" width="0" hidden="1" customWidth="1"/>
    <col min="7937" max="7937" width="0" hidden="1" customWidth="1"/>
    <col min="7938" max="7938" width="10.7109375" customWidth="1"/>
    <col min="7939" max="7939" width="51.5703125" customWidth="1"/>
    <col min="7940" max="7940" width="4.7109375" customWidth="1"/>
    <col min="7941" max="7961" width="12.7109375" customWidth="1"/>
    <col min="7963" max="7965" width="0" hidden="1" customWidth="1"/>
    <col min="8193" max="8193" width="0" hidden="1" customWidth="1"/>
    <col min="8194" max="8194" width="10.7109375" customWidth="1"/>
    <col min="8195" max="8195" width="51.5703125" customWidth="1"/>
    <col min="8196" max="8196" width="4.7109375" customWidth="1"/>
    <col min="8197" max="8217" width="12.7109375" customWidth="1"/>
    <col min="8219" max="8221" width="0" hidden="1" customWidth="1"/>
    <col min="8449" max="8449" width="0" hidden="1" customWidth="1"/>
    <col min="8450" max="8450" width="10.7109375" customWidth="1"/>
    <col min="8451" max="8451" width="51.5703125" customWidth="1"/>
    <col min="8452" max="8452" width="4.7109375" customWidth="1"/>
    <col min="8453" max="8473" width="12.7109375" customWidth="1"/>
    <col min="8475" max="8477" width="0" hidden="1" customWidth="1"/>
    <col min="8705" max="8705" width="0" hidden="1" customWidth="1"/>
    <col min="8706" max="8706" width="10.7109375" customWidth="1"/>
    <col min="8707" max="8707" width="51.5703125" customWidth="1"/>
    <col min="8708" max="8708" width="4.7109375" customWidth="1"/>
    <col min="8709" max="8729" width="12.7109375" customWidth="1"/>
    <col min="8731" max="8733" width="0" hidden="1" customWidth="1"/>
    <col min="8961" max="8961" width="0" hidden="1" customWidth="1"/>
    <col min="8962" max="8962" width="10.7109375" customWidth="1"/>
    <col min="8963" max="8963" width="51.5703125" customWidth="1"/>
    <col min="8964" max="8964" width="4.7109375" customWidth="1"/>
    <col min="8965" max="8985" width="12.7109375" customWidth="1"/>
    <col min="8987" max="8989" width="0" hidden="1" customWidth="1"/>
    <col min="9217" max="9217" width="0" hidden="1" customWidth="1"/>
    <col min="9218" max="9218" width="10.7109375" customWidth="1"/>
    <col min="9219" max="9219" width="51.5703125" customWidth="1"/>
    <col min="9220" max="9220" width="4.7109375" customWidth="1"/>
    <col min="9221" max="9241" width="12.7109375" customWidth="1"/>
    <col min="9243" max="9245" width="0" hidden="1" customWidth="1"/>
    <col min="9473" max="9473" width="0" hidden="1" customWidth="1"/>
    <col min="9474" max="9474" width="10.7109375" customWidth="1"/>
    <col min="9475" max="9475" width="51.5703125" customWidth="1"/>
    <col min="9476" max="9476" width="4.7109375" customWidth="1"/>
    <col min="9477" max="9497" width="12.7109375" customWidth="1"/>
    <col min="9499" max="9501" width="0" hidden="1" customWidth="1"/>
    <col min="9729" max="9729" width="0" hidden="1" customWidth="1"/>
    <col min="9730" max="9730" width="10.7109375" customWidth="1"/>
    <col min="9731" max="9731" width="51.5703125" customWidth="1"/>
    <col min="9732" max="9732" width="4.7109375" customWidth="1"/>
    <col min="9733" max="9753" width="12.7109375" customWidth="1"/>
    <col min="9755" max="9757" width="0" hidden="1" customWidth="1"/>
    <col min="9985" max="9985" width="0" hidden="1" customWidth="1"/>
    <col min="9986" max="9986" width="10.7109375" customWidth="1"/>
    <col min="9987" max="9987" width="51.5703125" customWidth="1"/>
    <col min="9988" max="9988" width="4.7109375" customWidth="1"/>
    <col min="9989" max="10009" width="12.7109375" customWidth="1"/>
    <col min="10011" max="10013" width="0" hidden="1" customWidth="1"/>
    <col min="10241" max="10241" width="0" hidden="1" customWidth="1"/>
    <col min="10242" max="10242" width="10.7109375" customWidth="1"/>
    <col min="10243" max="10243" width="51.5703125" customWidth="1"/>
    <col min="10244" max="10244" width="4.7109375" customWidth="1"/>
    <col min="10245" max="10265" width="12.7109375" customWidth="1"/>
    <col min="10267" max="10269" width="0" hidden="1" customWidth="1"/>
    <col min="10497" max="10497" width="0" hidden="1" customWidth="1"/>
    <col min="10498" max="10498" width="10.7109375" customWidth="1"/>
    <col min="10499" max="10499" width="51.5703125" customWidth="1"/>
    <col min="10500" max="10500" width="4.7109375" customWidth="1"/>
    <col min="10501" max="10521" width="12.7109375" customWidth="1"/>
    <col min="10523" max="10525" width="0" hidden="1" customWidth="1"/>
    <col min="10753" max="10753" width="0" hidden="1" customWidth="1"/>
    <col min="10754" max="10754" width="10.7109375" customWidth="1"/>
    <col min="10755" max="10755" width="51.5703125" customWidth="1"/>
    <col min="10756" max="10756" width="4.7109375" customWidth="1"/>
    <col min="10757" max="10777" width="12.7109375" customWidth="1"/>
    <col min="10779" max="10781" width="0" hidden="1" customWidth="1"/>
    <col min="11009" max="11009" width="0" hidden="1" customWidth="1"/>
    <col min="11010" max="11010" width="10.7109375" customWidth="1"/>
    <col min="11011" max="11011" width="51.5703125" customWidth="1"/>
    <col min="11012" max="11012" width="4.7109375" customWidth="1"/>
    <col min="11013" max="11033" width="12.7109375" customWidth="1"/>
    <col min="11035" max="11037" width="0" hidden="1" customWidth="1"/>
    <col min="11265" max="11265" width="0" hidden="1" customWidth="1"/>
    <col min="11266" max="11266" width="10.7109375" customWidth="1"/>
    <col min="11267" max="11267" width="51.5703125" customWidth="1"/>
    <col min="11268" max="11268" width="4.7109375" customWidth="1"/>
    <col min="11269" max="11289" width="12.7109375" customWidth="1"/>
    <col min="11291" max="11293" width="0" hidden="1" customWidth="1"/>
    <col min="11521" max="11521" width="0" hidden="1" customWidth="1"/>
    <col min="11522" max="11522" width="10.7109375" customWidth="1"/>
    <col min="11523" max="11523" width="51.5703125" customWidth="1"/>
    <col min="11524" max="11524" width="4.7109375" customWidth="1"/>
    <col min="11525" max="11545" width="12.7109375" customWidth="1"/>
    <col min="11547" max="11549" width="0" hidden="1" customWidth="1"/>
    <col min="11777" max="11777" width="0" hidden="1" customWidth="1"/>
    <col min="11778" max="11778" width="10.7109375" customWidth="1"/>
    <col min="11779" max="11779" width="51.5703125" customWidth="1"/>
    <col min="11780" max="11780" width="4.7109375" customWidth="1"/>
    <col min="11781" max="11801" width="12.7109375" customWidth="1"/>
    <col min="11803" max="11805" width="0" hidden="1" customWidth="1"/>
    <col min="12033" max="12033" width="0" hidden="1" customWidth="1"/>
    <col min="12034" max="12034" width="10.7109375" customWidth="1"/>
    <col min="12035" max="12035" width="51.5703125" customWidth="1"/>
    <col min="12036" max="12036" width="4.7109375" customWidth="1"/>
    <col min="12037" max="12057" width="12.7109375" customWidth="1"/>
    <col min="12059" max="12061" width="0" hidden="1" customWidth="1"/>
    <col min="12289" max="12289" width="0" hidden="1" customWidth="1"/>
    <col min="12290" max="12290" width="10.7109375" customWidth="1"/>
    <col min="12291" max="12291" width="51.5703125" customWidth="1"/>
    <col min="12292" max="12292" width="4.7109375" customWidth="1"/>
    <col min="12293" max="12313" width="12.7109375" customWidth="1"/>
    <col min="12315" max="12317" width="0" hidden="1" customWidth="1"/>
    <col min="12545" max="12545" width="0" hidden="1" customWidth="1"/>
    <col min="12546" max="12546" width="10.7109375" customWidth="1"/>
    <col min="12547" max="12547" width="51.5703125" customWidth="1"/>
    <col min="12548" max="12548" width="4.7109375" customWidth="1"/>
    <col min="12549" max="12569" width="12.7109375" customWidth="1"/>
    <col min="12571" max="12573" width="0" hidden="1" customWidth="1"/>
    <col min="12801" max="12801" width="0" hidden="1" customWidth="1"/>
    <col min="12802" max="12802" width="10.7109375" customWidth="1"/>
    <col min="12803" max="12803" width="51.5703125" customWidth="1"/>
    <col min="12804" max="12804" width="4.7109375" customWidth="1"/>
    <col min="12805" max="12825" width="12.7109375" customWidth="1"/>
    <col min="12827" max="12829" width="0" hidden="1" customWidth="1"/>
    <col min="13057" max="13057" width="0" hidden="1" customWidth="1"/>
    <col min="13058" max="13058" width="10.7109375" customWidth="1"/>
    <col min="13059" max="13059" width="51.5703125" customWidth="1"/>
    <col min="13060" max="13060" width="4.7109375" customWidth="1"/>
    <col min="13061" max="13081" width="12.7109375" customWidth="1"/>
    <col min="13083" max="13085" width="0" hidden="1" customWidth="1"/>
    <col min="13313" max="13313" width="0" hidden="1" customWidth="1"/>
    <col min="13314" max="13314" width="10.7109375" customWidth="1"/>
    <col min="13315" max="13315" width="51.5703125" customWidth="1"/>
    <col min="13316" max="13316" width="4.7109375" customWidth="1"/>
    <col min="13317" max="13337" width="12.7109375" customWidth="1"/>
    <col min="13339" max="13341" width="0" hidden="1" customWidth="1"/>
    <col min="13569" max="13569" width="0" hidden="1" customWidth="1"/>
    <col min="13570" max="13570" width="10.7109375" customWidth="1"/>
    <col min="13571" max="13571" width="51.5703125" customWidth="1"/>
    <col min="13572" max="13572" width="4.7109375" customWidth="1"/>
    <col min="13573" max="13593" width="12.7109375" customWidth="1"/>
    <col min="13595" max="13597" width="0" hidden="1" customWidth="1"/>
    <col min="13825" max="13825" width="0" hidden="1" customWidth="1"/>
    <col min="13826" max="13826" width="10.7109375" customWidth="1"/>
    <col min="13827" max="13827" width="51.5703125" customWidth="1"/>
    <col min="13828" max="13828" width="4.7109375" customWidth="1"/>
    <col min="13829" max="13849" width="12.7109375" customWidth="1"/>
    <col min="13851" max="13853" width="0" hidden="1" customWidth="1"/>
    <col min="14081" max="14081" width="0" hidden="1" customWidth="1"/>
    <col min="14082" max="14082" width="10.7109375" customWidth="1"/>
    <col min="14083" max="14083" width="51.5703125" customWidth="1"/>
    <col min="14084" max="14084" width="4.7109375" customWidth="1"/>
    <col min="14085" max="14105" width="12.7109375" customWidth="1"/>
    <col min="14107" max="14109" width="0" hidden="1" customWidth="1"/>
    <col min="14337" max="14337" width="0" hidden="1" customWidth="1"/>
    <col min="14338" max="14338" width="10.7109375" customWidth="1"/>
    <col min="14339" max="14339" width="51.5703125" customWidth="1"/>
    <col min="14340" max="14340" width="4.7109375" customWidth="1"/>
    <col min="14341" max="14361" width="12.7109375" customWidth="1"/>
    <col min="14363" max="14365" width="0" hidden="1" customWidth="1"/>
    <col min="14593" max="14593" width="0" hidden="1" customWidth="1"/>
    <col min="14594" max="14594" width="10.7109375" customWidth="1"/>
    <col min="14595" max="14595" width="51.5703125" customWidth="1"/>
    <col min="14596" max="14596" width="4.7109375" customWidth="1"/>
    <col min="14597" max="14617" width="12.7109375" customWidth="1"/>
    <col min="14619" max="14621" width="0" hidden="1" customWidth="1"/>
    <col min="14849" max="14849" width="0" hidden="1" customWidth="1"/>
    <col min="14850" max="14850" width="10.7109375" customWidth="1"/>
    <col min="14851" max="14851" width="51.5703125" customWidth="1"/>
    <col min="14852" max="14852" width="4.7109375" customWidth="1"/>
    <col min="14853" max="14873" width="12.7109375" customWidth="1"/>
    <col min="14875" max="14877" width="0" hidden="1" customWidth="1"/>
    <col min="15105" max="15105" width="0" hidden="1" customWidth="1"/>
    <col min="15106" max="15106" width="10.7109375" customWidth="1"/>
    <col min="15107" max="15107" width="51.5703125" customWidth="1"/>
    <col min="15108" max="15108" width="4.7109375" customWidth="1"/>
    <col min="15109" max="15129" width="12.7109375" customWidth="1"/>
    <col min="15131" max="15133" width="0" hidden="1" customWidth="1"/>
    <col min="15361" max="15361" width="0" hidden="1" customWidth="1"/>
    <col min="15362" max="15362" width="10.7109375" customWidth="1"/>
    <col min="15363" max="15363" width="51.5703125" customWidth="1"/>
    <col min="15364" max="15364" width="4.7109375" customWidth="1"/>
    <col min="15365" max="15385" width="12.7109375" customWidth="1"/>
    <col min="15387" max="15389" width="0" hidden="1" customWidth="1"/>
    <col min="15617" max="15617" width="0" hidden="1" customWidth="1"/>
    <col min="15618" max="15618" width="10.7109375" customWidth="1"/>
    <col min="15619" max="15619" width="51.5703125" customWidth="1"/>
    <col min="15620" max="15620" width="4.7109375" customWidth="1"/>
    <col min="15621" max="15641" width="12.7109375" customWidth="1"/>
    <col min="15643" max="15645" width="0" hidden="1" customWidth="1"/>
    <col min="15873" max="15873" width="0" hidden="1" customWidth="1"/>
    <col min="15874" max="15874" width="10.7109375" customWidth="1"/>
    <col min="15875" max="15875" width="51.5703125" customWidth="1"/>
    <col min="15876" max="15876" width="4.7109375" customWidth="1"/>
    <col min="15877" max="15897" width="12.7109375" customWidth="1"/>
    <col min="15899" max="15901" width="0" hidden="1" customWidth="1"/>
    <col min="16129" max="16129" width="0" hidden="1" customWidth="1"/>
    <col min="16130" max="16130" width="10.7109375" customWidth="1"/>
    <col min="16131" max="16131" width="51.5703125" customWidth="1"/>
    <col min="16132" max="16132" width="4.7109375" customWidth="1"/>
    <col min="16133" max="16153" width="12.7109375" customWidth="1"/>
    <col min="16155" max="16157" width="0" hidden="1" customWidth="1"/>
  </cols>
  <sheetData>
    <row r="1" spans="1:2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 t="s">
        <v>0</v>
      </c>
      <c r="Z1" s="2"/>
      <c r="AA1" s="2"/>
      <c r="AB1" s="2"/>
    </row>
    <row r="2" spans="1:28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 t="s">
        <v>1</v>
      </c>
      <c r="Z2" s="2"/>
      <c r="AA2" s="2"/>
      <c r="AB2" s="2"/>
    </row>
    <row r="3" spans="1:28" x14ac:dyDescent="0.25">
      <c r="A3" s="1"/>
      <c r="B3" s="2"/>
      <c r="C3" s="5"/>
      <c r="D3" s="5"/>
      <c r="E3" s="6"/>
      <c r="F3" s="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8"/>
      <c r="Z3" s="2"/>
      <c r="AA3" s="2"/>
      <c r="AB3" s="2"/>
    </row>
    <row r="4" spans="1:2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8"/>
      <c r="Z4" s="2"/>
      <c r="AA4" s="2"/>
      <c r="AB4" s="2"/>
    </row>
    <row r="6" spans="1:28" ht="20.25" x14ac:dyDescent="0.25">
      <c r="A6" s="1"/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2"/>
      <c r="AB6" s="2"/>
    </row>
    <row r="7" spans="1:28" ht="20.25" x14ac:dyDescent="0.25">
      <c r="A7" s="1"/>
      <c r="B7" s="9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A7" s="2"/>
      <c r="AB7" s="2"/>
    </row>
    <row r="8" spans="1:28" s="12" customFormat="1" x14ac:dyDescent="0.25">
      <c r="A8" s="1"/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8" s="12" customFormat="1" x14ac:dyDescent="0.25">
      <c r="A9" s="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8" s="12" customFormat="1" x14ac:dyDescent="0.25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8" s="12" customFormat="1" x14ac:dyDescent="0.25">
      <c r="A11" s="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8" s="12" customFormat="1" x14ac:dyDescent="0.25">
      <c r="A12" s="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8" ht="18.75" thickBot="1" x14ac:dyDescent="0.3">
      <c r="A13" s="1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"/>
      <c r="AA13" s="2"/>
      <c r="AB13" s="2"/>
    </row>
    <row r="14" spans="1:28" s="17" customFormat="1" ht="20.100000000000001" hidden="1" customHeight="1" thickBot="1" x14ac:dyDescent="0.3">
      <c r="A14" s="1"/>
      <c r="B14" s="15" t="s">
        <v>5</v>
      </c>
      <c r="C14" s="15" t="s">
        <v>6</v>
      </c>
      <c r="D14" s="15" t="s">
        <v>7</v>
      </c>
      <c r="E14" s="15" t="s">
        <v>8</v>
      </c>
      <c r="F14" s="15"/>
      <c r="G14" s="15" t="s">
        <v>9</v>
      </c>
      <c r="H14" s="15"/>
      <c r="I14" s="15" t="s">
        <v>10</v>
      </c>
      <c r="J14" s="15"/>
      <c r="K14" s="15" t="s">
        <v>11</v>
      </c>
      <c r="L14" s="15"/>
      <c r="M14" s="15" t="s">
        <v>12</v>
      </c>
      <c r="N14" s="15"/>
      <c r="O14" s="15" t="s">
        <v>13</v>
      </c>
      <c r="P14" s="15"/>
      <c r="Q14" s="15" t="s">
        <v>14</v>
      </c>
      <c r="R14" s="15"/>
      <c r="S14" s="15" t="s">
        <v>15</v>
      </c>
      <c r="T14" s="15"/>
      <c r="U14" s="15" t="s">
        <v>16</v>
      </c>
      <c r="V14" s="15"/>
      <c r="W14" s="15"/>
      <c r="X14" s="15"/>
      <c r="Y14" s="15" t="s">
        <v>17</v>
      </c>
      <c r="Z14" s="16"/>
      <c r="AA14" s="16"/>
      <c r="AB14" s="16"/>
    </row>
    <row r="15" spans="1:28" ht="20.100000000000001" customHeight="1" thickTop="1" x14ac:dyDescent="0.25">
      <c r="A15" s="1"/>
      <c r="B15" s="18" t="s">
        <v>18</v>
      </c>
      <c r="C15" s="19"/>
      <c r="D15" s="20"/>
      <c r="E15" s="21" t="s">
        <v>19</v>
      </c>
      <c r="F15" s="21"/>
      <c r="G15" s="21"/>
      <c r="H15" s="21"/>
      <c r="I15" s="21"/>
      <c r="J15" s="21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3"/>
      <c r="Z15" s="2"/>
      <c r="AA15" s="2"/>
      <c r="AB15" s="2"/>
    </row>
    <row r="16" spans="1:28" ht="15" customHeight="1" x14ac:dyDescent="0.25">
      <c r="A16" s="1"/>
      <c r="B16" s="24" t="s">
        <v>20</v>
      </c>
      <c r="C16" s="25" t="s">
        <v>21</v>
      </c>
      <c r="D16" s="26"/>
      <c r="E16" s="27" t="s">
        <v>22</v>
      </c>
      <c r="F16" s="27"/>
      <c r="G16" s="27" t="s">
        <v>23</v>
      </c>
      <c r="H16" s="27"/>
      <c r="I16" s="27" t="s">
        <v>24</v>
      </c>
      <c r="J16" s="27"/>
      <c r="K16" s="27" t="s">
        <v>25</v>
      </c>
      <c r="L16" s="27"/>
      <c r="M16" s="27" t="s">
        <v>26</v>
      </c>
      <c r="N16" s="27"/>
      <c r="O16" s="27" t="s">
        <v>27</v>
      </c>
      <c r="P16" s="27"/>
      <c r="Q16" s="27" t="s">
        <v>28</v>
      </c>
      <c r="R16" s="27"/>
      <c r="S16" s="27" t="s">
        <v>29</v>
      </c>
      <c r="T16" s="27"/>
      <c r="U16" s="27" t="s">
        <v>30</v>
      </c>
      <c r="V16" s="27"/>
      <c r="W16" s="27" t="s">
        <v>31</v>
      </c>
      <c r="X16" s="27"/>
      <c r="Y16" s="28"/>
      <c r="Z16" s="2"/>
      <c r="AA16" s="2"/>
      <c r="AB16" s="2"/>
    </row>
    <row r="17" spans="1:25" ht="15" customHeight="1" x14ac:dyDescent="0.25">
      <c r="A17" s="1"/>
      <c r="B17" s="24"/>
      <c r="C17" s="25"/>
      <c r="D17" s="29"/>
      <c r="E17" s="27" t="s">
        <v>32</v>
      </c>
      <c r="F17" s="27"/>
      <c r="G17" s="27" t="s">
        <v>33</v>
      </c>
      <c r="H17" s="27"/>
      <c r="I17" s="27" t="s">
        <v>34</v>
      </c>
      <c r="J17" s="27"/>
      <c r="K17" s="27" t="s">
        <v>35</v>
      </c>
      <c r="L17" s="27"/>
      <c r="M17" s="27" t="s">
        <v>36</v>
      </c>
      <c r="N17" s="27"/>
      <c r="O17" s="27" t="s">
        <v>37</v>
      </c>
      <c r="P17" s="27"/>
      <c r="Q17" s="27" t="s">
        <v>38</v>
      </c>
      <c r="R17" s="27"/>
      <c r="S17" s="27" t="s">
        <v>39</v>
      </c>
      <c r="T17" s="27"/>
      <c r="U17" s="27" t="s">
        <v>40</v>
      </c>
      <c r="V17" s="27"/>
      <c r="W17" s="27" t="s">
        <v>41</v>
      </c>
      <c r="X17" s="27"/>
      <c r="Y17" s="28"/>
    </row>
    <row r="18" spans="1:25" ht="15" customHeight="1" x14ac:dyDescent="0.25">
      <c r="A18" s="1"/>
      <c r="B18" s="30"/>
      <c r="C18" s="31"/>
      <c r="D18" s="29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8"/>
    </row>
    <row r="19" spans="1:25" ht="15" customHeight="1" x14ac:dyDescent="0.25">
      <c r="A19" s="1"/>
      <c r="B19" s="32"/>
      <c r="C19" s="33"/>
      <c r="D19" s="33"/>
      <c r="E19" s="34" t="s">
        <v>42</v>
      </c>
      <c r="F19" s="34" t="s">
        <v>43</v>
      </c>
      <c r="G19" s="34" t="s">
        <v>42</v>
      </c>
      <c r="H19" s="34" t="s">
        <v>43</v>
      </c>
      <c r="I19" s="34" t="s">
        <v>42</v>
      </c>
      <c r="J19" s="34" t="s">
        <v>43</v>
      </c>
      <c r="K19" s="34" t="s">
        <v>42</v>
      </c>
      <c r="L19" s="34" t="s">
        <v>43</v>
      </c>
      <c r="M19" s="34" t="s">
        <v>42</v>
      </c>
      <c r="N19" s="34" t="s">
        <v>43</v>
      </c>
      <c r="O19" s="34" t="s">
        <v>42</v>
      </c>
      <c r="P19" s="34" t="s">
        <v>43</v>
      </c>
      <c r="Q19" s="34" t="s">
        <v>42</v>
      </c>
      <c r="R19" s="34" t="s">
        <v>43</v>
      </c>
      <c r="S19" s="34" t="s">
        <v>42</v>
      </c>
      <c r="T19" s="34" t="s">
        <v>43</v>
      </c>
      <c r="U19" s="34" t="s">
        <v>42</v>
      </c>
      <c r="V19" s="34" t="s">
        <v>43</v>
      </c>
      <c r="W19" s="34" t="s">
        <v>42</v>
      </c>
      <c r="X19" s="34" t="s">
        <v>43</v>
      </c>
      <c r="Y19" s="35" t="s">
        <v>44</v>
      </c>
    </row>
    <row r="20" spans="1:25" ht="15" customHeight="1" x14ac:dyDescent="0.25">
      <c r="A20" s="36" t="s">
        <v>45</v>
      </c>
      <c r="B20" s="37" t="s">
        <v>46</v>
      </c>
      <c r="C20" s="38" t="s">
        <v>47</v>
      </c>
      <c r="D20" s="39" t="s">
        <v>48</v>
      </c>
      <c r="E20" s="40"/>
      <c r="F20" s="40"/>
      <c r="G20" s="40"/>
      <c r="H20" s="40"/>
      <c r="I20" s="40"/>
      <c r="J20" s="40"/>
      <c r="K20" s="40">
        <v>900</v>
      </c>
      <c r="L20" s="40">
        <v>591</v>
      </c>
      <c r="M20" s="40">
        <v>2630</v>
      </c>
      <c r="N20" s="40">
        <v>2640</v>
      </c>
      <c r="O20" s="40"/>
      <c r="P20" s="40"/>
      <c r="Q20" s="40"/>
      <c r="R20" s="40"/>
      <c r="S20" s="40">
        <f>SUM(E20+G20+I20+K20+M20+O20+Q20)</f>
        <v>3530</v>
      </c>
      <c r="T20" s="40">
        <f>SUM(F20+H20+J20+L20+N20+P20+R20)</f>
        <v>3231</v>
      </c>
      <c r="U20" s="40"/>
      <c r="V20" s="40"/>
      <c r="W20" s="40">
        <f>SUM(S20+U20)</f>
        <v>3530</v>
      </c>
      <c r="X20" s="40">
        <f>SUM(T20+V20)</f>
        <v>3231</v>
      </c>
      <c r="Y20" s="41">
        <f>X20/W20*100</f>
        <v>91.52974504249292</v>
      </c>
    </row>
    <row r="21" spans="1:25" ht="15" customHeight="1" x14ac:dyDescent="0.25">
      <c r="A21" s="36" t="s">
        <v>49</v>
      </c>
      <c r="B21" s="37" t="s">
        <v>50</v>
      </c>
      <c r="C21" s="42" t="s">
        <v>51</v>
      </c>
      <c r="D21" s="39" t="s">
        <v>48</v>
      </c>
      <c r="E21" s="40"/>
      <c r="F21" s="40"/>
      <c r="G21" s="40"/>
      <c r="H21" s="40"/>
      <c r="I21" s="40">
        <v>1200</v>
      </c>
      <c r="J21" s="40">
        <v>1246</v>
      </c>
      <c r="K21" s="40"/>
      <c r="L21" s="40"/>
      <c r="M21" s="40"/>
      <c r="N21" s="40"/>
      <c r="O21" s="40"/>
      <c r="P21" s="40"/>
      <c r="Q21" s="40"/>
      <c r="R21" s="40"/>
      <c r="S21" s="40">
        <f t="shared" ref="S21:T32" si="0">SUM(E21+G21+I21+K21+M21+O21+Q21)</f>
        <v>1200</v>
      </c>
      <c r="T21" s="40">
        <f t="shared" si="0"/>
        <v>1246</v>
      </c>
      <c r="U21" s="40"/>
      <c r="V21" s="40"/>
      <c r="W21" s="40">
        <f t="shared" ref="W21:X63" si="1">SUM(S21+U21)</f>
        <v>1200</v>
      </c>
      <c r="X21" s="40">
        <f t="shared" si="1"/>
        <v>1246</v>
      </c>
      <c r="Y21" s="41">
        <f t="shared" ref="Y21:Y32" si="2">X21/W21*100</f>
        <v>103.83333333333333</v>
      </c>
    </row>
    <row r="22" spans="1:25" ht="15" customHeight="1" x14ac:dyDescent="0.25">
      <c r="A22" s="36" t="s">
        <v>52</v>
      </c>
      <c r="B22" s="37" t="s">
        <v>53</v>
      </c>
      <c r="C22" s="38" t="s">
        <v>54</v>
      </c>
      <c r="D22" s="39" t="s">
        <v>48</v>
      </c>
      <c r="E22" s="40">
        <v>1526</v>
      </c>
      <c r="F22" s="40">
        <v>2487</v>
      </c>
      <c r="G22" s="40">
        <v>25763</v>
      </c>
      <c r="H22" s="40">
        <v>25671</v>
      </c>
      <c r="I22" s="40"/>
      <c r="J22" s="40"/>
      <c r="K22" s="40">
        <v>438</v>
      </c>
      <c r="L22" s="40">
        <v>572</v>
      </c>
      <c r="M22" s="40"/>
      <c r="N22" s="40"/>
      <c r="O22" s="40"/>
      <c r="P22" s="40"/>
      <c r="Q22" s="40"/>
      <c r="R22" s="40"/>
      <c r="S22" s="40">
        <f t="shared" si="0"/>
        <v>27727</v>
      </c>
      <c r="T22" s="40">
        <f t="shared" si="0"/>
        <v>28730</v>
      </c>
      <c r="U22" s="40"/>
      <c r="V22" s="40"/>
      <c r="W22" s="40">
        <f t="shared" si="1"/>
        <v>27727</v>
      </c>
      <c r="X22" s="40">
        <f t="shared" si="1"/>
        <v>28730</v>
      </c>
      <c r="Y22" s="41">
        <f t="shared" si="2"/>
        <v>103.61741263028816</v>
      </c>
    </row>
    <row r="23" spans="1:25" ht="15" customHeight="1" x14ac:dyDescent="0.25">
      <c r="A23" s="36" t="s">
        <v>55</v>
      </c>
      <c r="B23" s="37" t="s">
        <v>56</v>
      </c>
      <c r="C23" s="42" t="s">
        <v>57</v>
      </c>
      <c r="D23" s="39" t="s">
        <v>48</v>
      </c>
      <c r="E23" s="40"/>
      <c r="F23" s="40"/>
      <c r="G23" s="40"/>
      <c r="H23" s="40"/>
      <c r="I23" s="40"/>
      <c r="J23" s="40"/>
      <c r="K23" s="40">
        <v>10</v>
      </c>
      <c r="L23" s="40">
        <v>2</v>
      </c>
      <c r="M23" s="40"/>
      <c r="N23" s="40"/>
      <c r="O23" s="40"/>
      <c r="P23" s="40"/>
      <c r="Q23" s="40"/>
      <c r="R23" s="40"/>
      <c r="S23" s="40">
        <f t="shared" si="0"/>
        <v>10</v>
      </c>
      <c r="T23" s="40">
        <f t="shared" si="0"/>
        <v>2</v>
      </c>
      <c r="U23" s="40"/>
      <c r="V23" s="40"/>
      <c r="W23" s="40">
        <f t="shared" si="1"/>
        <v>10</v>
      </c>
      <c r="X23" s="40">
        <f t="shared" si="1"/>
        <v>2</v>
      </c>
      <c r="Y23" s="41">
        <f t="shared" si="2"/>
        <v>20</v>
      </c>
    </row>
    <row r="24" spans="1:25" ht="15" customHeight="1" x14ac:dyDescent="0.25">
      <c r="A24" s="36" t="s">
        <v>58</v>
      </c>
      <c r="B24" s="37" t="s">
        <v>59</v>
      </c>
      <c r="C24" s="38" t="s">
        <v>60</v>
      </c>
      <c r="D24" s="39" t="s">
        <v>48</v>
      </c>
      <c r="E24" s="40">
        <v>34429</v>
      </c>
      <c r="F24" s="40">
        <v>34429</v>
      </c>
      <c r="G24" s="40">
        <v>2956</v>
      </c>
      <c r="H24" s="40">
        <v>2956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>
        <f t="shared" si="0"/>
        <v>37385</v>
      </c>
      <c r="T24" s="40">
        <f t="shared" si="0"/>
        <v>37385</v>
      </c>
      <c r="U24" s="40"/>
      <c r="V24" s="40">
        <v>897</v>
      </c>
      <c r="W24" s="40">
        <f t="shared" si="1"/>
        <v>37385</v>
      </c>
      <c r="X24" s="40">
        <f t="shared" si="1"/>
        <v>38282</v>
      </c>
      <c r="Y24" s="41">
        <f t="shared" si="2"/>
        <v>102.39935803129599</v>
      </c>
    </row>
    <row r="25" spans="1:25" ht="15" customHeight="1" x14ac:dyDescent="0.25">
      <c r="A25" s="36"/>
      <c r="B25" s="37" t="s">
        <v>61</v>
      </c>
      <c r="C25" s="38" t="s">
        <v>62</v>
      </c>
      <c r="D25" s="39" t="s">
        <v>48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>
        <f>SUM(R25,P25,N25,L25,J25,H25,F25)</f>
        <v>0</v>
      </c>
      <c r="U25" s="40">
        <v>10350</v>
      </c>
      <c r="V25" s="40">
        <v>10350</v>
      </c>
      <c r="W25" s="40">
        <f>SUM(U25)</f>
        <v>10350</v>
      </c>
      <c r="X25" s="40">
        <f>SUM(V25,T25)</f>
        <v>10350</v>
      </c>
      <c r="Y25" s="41">
        <f t="shared" si="2"/>
        <v>100</v>
      </c>
    </row>
    <row r="26" spans="1:25" ht="15" customHeight="1" x14ac:dyDescent="0.25">
      <c r="A26" s="36"/>
      <c r="B26" s="37" t="s">
        <v>63</v>
      </c>
      <c r="C26" s="38" t="s">
        <v>64</v>
      </c>
      <c r="D26" s="39" t="s">
        <v>48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>
        <v>13250</v>
      </c>
      <c r="V26" s="40">
        <v>13250</v>
      </c>
      <c r="W26" s="40">
        <f>SUM(U26)</f>
        <v>13250</v>
      </c>
      <c r="X26" s="40">
        <f>SUM(V26,T26)</f>
        <v>13250</v>
      </c>
      <c r="Y26" s="41">
        <f t="shared" si="2"/>
        <v>100</v>
      </c>
    </row>
    <row r="27" spans="1:25" ht="15" customHeight="1" x14ac:dyDescent="0.25">
      <c r="A27" s="36" t="s">
        <v>65</v>
      </c>
      <c r="B27" s="37" t="s">
        <v>66</v>
      </c>
      <c r="C27" s="38" t="s">
        <v>67</v>
      </c>
      <c r="D27" s="39" t="s">
        <v>48</v>
      </c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>
        <f t="shared" si="0"/>
        <v>0</v>
      </c>
      <c r="T27" s="40">
        <f t="shared" si="0"/>
        <v>0</v>
      </c>
      <c r="U27" s="40">
        <v>30034</v>
      </c>
      <c r="V27" s="40">
        <v>29964</v>
      </c>
      <c r="W27" s="40">
        <f t="shared" si="1"/>
        <v>30034</v>
      </c>
      <c r="X27" s="40">
        <f t="shared" si="1"/>
        <v>29964</v>
      </c>
      <c r="Y27" s="41">
        <f t="shared" si="2"/>
        <v>99.76693081174669</v>
      </c>
    </row>
    <row r="28" spans="1:25" ht="15" customHeight="1" x14ac:dyDescent="0.25">
      <c r="A28" s="36" t="s">
        <v>68</v>
      </c>
      <c r="B28" s="37" t="s">
        <v>69</v>
      </c>
      <c r="C28" s="38" t="s">
        <v>70</v>
      </c>
      <c r="D28" s="39" t="s">
        <v>71</v>
      </c>
      <c r="E28" s="40"/>
      <c r="F28" s="40"/>
      <c r="G28" s="40">
        <v>10000</v>
      </c>
      <c r="H28" s="40">
        <v>10000</v>
      </c>
      <c r="I28" s="40"/>
      <c r="J28" s="40"/>
      <c r="K28" s="40">
        <v>201</v>
      </c>
      <c r="L28" s="40">
        <v>215</v>
      </c>
      <c r="M28" s="40"/>
      <c r="N28" s="40"/>
      <c r="O28" s="40"/>
      <c r="P28" s="40"/>
      <c r="Q28" s="40"/>
      <c r="R28" s="40"/>
      <c r="S28" s="40">
        <f t="shared" si="0"/>
        <v>10201</v>
      </c>
      <c r="T28" s="40">
        <f t="shared" si="0"/>
        <v>10215</v>
      </c>
      <c r="U28" s="40"/>
      <c r="V28" s="40"/>
      <c r="W28" s="40">
        <f t="shared" si="1"/>
        <v>10201</v>
      </c>
      <c r="X28" s="40">
        <f t="shared" si="1"/>
        <v>10215</v>
      </c>
      <c r="Y28" s="41">
        <f t="shared" si="2"/>
        <v>100.13724144691696</v>
      </c>
    </row>
    <row r="29" spans="1:25" ht="15" customHeight="1" x14ac:dyDescent="0.25">
      <c r="A29" s="36" t="s">
        <v>72</v>
      </c>
      <c r="B29" s="37" t="s">
        <v>73</v>
      </c>
      <c r="C29" s="38" t="s">
        <v>74</v>
      </c>
      <c r="D29" s="39" t="s">
        <v>48</v>
      </c>
      <c r="E29" s="40"/>
      <c r="F29" s="40"/>
      <c r="G29" s="40"/>
      <c r="H29" s="40"/>
      <c r="I29" s="40"/>
      <c r="J29" s="40"/>
      <c r="K29" s="40">
        <v>930</v>
      </c>
      <c r="L29" s="40">
        <v>1036</v>
      </c>
      <c r="M29" s="40"/>
      <c r="N29" s="40"/>
      <c r="O29" s="40"/>
      <c r="P29" s="40"/>
      <c r="Q29" s="40"/>
      <c r="R29" s="40"/>
      <c r="S29" s="40">
        <f t="shared" si="0"/>
        <v>930</v>
      </c>
      <c r="T29" s="40">
        <f t="shared" si="0"/>
        <v>1036</v>
      </c>
      <c r="U29" s="40"/>
      <c r="V29" s="40"/>
      <c r="W29" s="40">
        <f t="shared" si="1"/>
        <v>930</v>
      </c>
      <c r="X29" s="40">
        <f t="shared" si="1"/>
        <v>1036</v>
      </c>
      <c r="Y29" s="41">
        <f t="shared" si="2"/>
        <v>111.3978494623656</v>
      </c>
    </row>
    <row r="30" spans="1:25" ht="15" customHeight="1" x14ac:dyDescent="0.25">
      <c r="A30" s="36"/>
      <c r="B30" s="37" t="s">
        <v>75</v>
      </c>
      <c r="C30" s="38" t="s">
        <v>76</v>
      </c>
      <c r="D30" s="39" t="s">
        <v>48</v>
      </c>
      <c r="E30" s="40"/>
      <c r="F30" s="40"/>
      <c r="G30" s="40"/>
      <c r="H30" s="40"/>
      <c r="I30" s="40"/>
      <c r="J30" s="40"/>
      <c r="K30" s="40"/>
      <c r="L30" s="40">
        <v>15</v>
      </c>
      <c r="M30" s="40"/>
      <c r="N30" s="40"/>
      <c r="O30" s="40"/>
      <c r="P30" s="40"/>
      <c r="Q30" s="40"/>
      <c r="R30" s="40"/>
      <c r="S30" s="40"/>
      <c r="T30" s="40">
        <f>SUM(R30,P30,N30,L30,J30,H30,F30)</f>
        <v>15</v>
      </c>
      <c r="U30" s="40"/>
      <c r="V30" s="40"/>
      <c r="W30" s="40"/>
      <c r="X30" s="40">
        <f t="shared" si="1"/>
        <v>15</v>
      </c>
      <c r="Y30" s="41"/>
    </row>
    <row r="31" spans="1:25" ht="15" customHeight="1" x14ac:dyDescent="0.25">
      <c r="A31" s="36"/>
      <c r="B31" s="37" t="s">
        <v>77</v>
      </c>
      <c r="C31" s="38" t="s">
        <v>78</v>
      </c>
      <c r="D31" s="39" t="s">
        <v>48</v>
      </c>
      <c r="E31" s="40">
        <v>608</v>
      </c>
      <c r="F31" s="40">
        <v>617</v>
      </c>
      <c r="G31" s="40">
        <v>345</v>
      </c>
      <c r="H31" s="40">
        <v>336</v>
      </c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>
        <f t="shared" si="0"/>
        <v>953</v>
      </c>
      <c r="T31" s="40">
        <f>SUM(R31,P31,N31,L31,J31,H31,F31)</f>
        <v>953</v>
      </c>
      <c r="U31" s="40"/>
      <c r="V31" s="40"/>
      <c r="W31" s="40">
        <f>SUM(S31)</f>
        <v>953</v>
      </c>
      <c r="X31" s="40">
        <f t="shared" si="1"/>
        <v>953</v>
      </c>
      <c r="Y31" s="41">
        <f t="shared" si="2"/>
        <v>100</v>
      </c>
    </row>
    <row r="32" spans="1:25" ht="15" customHeight="1" x14ac:dyDescent="0.25">
      <c r="A32" s="36" t="s">
        <v>79</v>
      </c>
      <c r="B32" s="37" t="s">
        <v>80</v>
      </c>
      <c r="C32" s="38" t="s">
        <v>81</v>
      </c>
      <c r="D32" s="39" t="s">
        <v>48</v>
      </c>
      <c r="E32" s="40">
        <v>45619</v>
      </c>
      <c r="F32" s="40">
        <v>27730</v>
      </c>
      <c r="G32" s="40"/>
      <c r="H32" s="40"/>
      <c r="I32" s="40"/>
      <c r="J32" s="40"/>
      <c r="K32" s="40">
        <v>836</v>
      </c>
      <c r="L32" s="40">
        <v>836</v>
      </c>
      <c r="M32" s="40"/>
      <c r="N32" s="40"/>
      <c r="O32" s="40"/>
      <c r="P32" s="40"/>
      <c r="Q32" s="40"/>
      <c r="R32" s="40"/>
      <c r="S32" s="40">
        <f t="shared" si="0"/>
        <v>46455</v>
      </c>
      <c r="T32" s="40">
        <f>SUM(R32,P32,N32,L32,J32,H32,F32)</f>
        <v>28566</v>
      </c>
      <c r="U32" s="40"/>
      <c r="V32" s="40"/>
      <c r="W32" s="40">
        <f t="shared" si="1"/>
        <v>46455</v>
      </c>
      <c r="X32" s="40">
        <f t="shared" si="1"/>
        <v>28566</v>
      </c>
      <c r="Y32" s="41">
        <f t="shared" si="2"/>
        <v>61.491766225379394</v>
      </c>
    </row>
    <row r="33" spans="1:25" ht="15" hidden="1" customHeight="1" x14ac:dyDescent="0.25">
      <c r="A33" s="36"/>
      <c r="B33" s="37"/>
      <c r="C33" s="38"/>
      <c r="D33" s="39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>
        <f t="shared" ref="S33:S42" si="3">SUM(E33:Q33)</f>
        <v>0</v>
      </c>
      <c r="T33" s="40"/>
      <c r="U33" s="40"/>
      <c r="V33" s="40"/>
      <c r="W33" s="40">
        <f t="shared" si="1"/>
        <v>0</v>
      </c>
      <c r="X33" s="40"/>
      <c r="Y33" s="43">
        <f t="shared" ref="Y33:Y41" si="4">SUM(S33:U33)</f>
        <v>0</v>
      </c>
    </row>
    <row r="34" spans="1:25" ht="15" hidden="1" customHeight="1" x14ac:dyDescent="0.25">
      <c r="A34" s="36"/>
      <c r="B34" s="37"/>
      <c r="C34" s="38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>
        <f t="shared" si="3"/>
        <v>0</v>
      </c>
      <c r="T34" s="40"/>
      <c r="U34" s="40"/>
      <c r="V34" s="40"/>
      <c r="W34" s="40">
        <f t="shared" si="1"/>
        <v>0</v>
      </c>
      <c r="X34" s="40"/>
      <c r="Y34" s="43">
        <f t="shared" si="4"/>
        <v>0</v>
      </c>
    </row>
    <row r="35" spans="1:25" ht="15" hidden="1" customHeight="1" x14ac:dyDescent="0.25">
      <c r="A35" s="36"/>
      <c r="B35" s="37"/>
      <c r="C35" s="38"/>
      <c r="D35" s="39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>
        <f t="shared" si="3"/>
        <v>0</v>
      </c>
      <c r="T35" s="40"/>
      <c r="U35" s="40"/>
      <c r="V35" s="40"/>
      <c r="W35" s="40">
        <f t="shared" si="1"/>
        <v>0</v>
      </c>
      <c r="X35" s="40"/>
      <c r="Y35" s="43">
        <f t="shared" si="4"/>
        <v>0</v>
      </c>
    </row>
    <row r="36" spans="1:25" ht="15" hidden="1" customHeight="1" x14ac:dyDescent="0.25">
      <c r="A36" s="36"/>
      <c r="B36" s="37"/>
      <c r="C36" s="38"/>
      <c r="D36" s="39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>
        <f t="shared" si="3"/>
        <v>0</v>
      </c>
      <c r="T36" s="40"/>
      <c r="U36" s="40"/>
      <c r="V36" s="40"/>
      <c r="W36" s="40">
        <f t="shared" si="1"/>
        <v>0</v>
      </c>
      <c r="X36" s="40"/>
      <c r="Y36" s="43">
        <f t="shared" si="4"/>
        <v>0</v>
      </c>
    </row>
    <row r="37" spans="1:25" ht="15" hidden="1" customHeight="1" x14ac:dyDescent="0.25">
      <c r="A37" s="36"/>
      <c r="B37" s="37"/>
      <c r="C37" s="38"/>
      <c r="D37" s="39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 t="shared" si="3"/>
        <v>0</v>
      </c>
      <c r="T37" s="40"/>
      <c r="U37" s="40"/>
      <c r="V37" s="40"/>
      <c r="W37" s="40">
        <f t="shared" si="1"/>
        <v>0</v>
      </c>
      <c r="X37" s="40"/>
      <c r="Y37" s="43">
        <f t="shared" si="4"/>
        <v>0</v>
      </c>
    </row>
    <row r="38" spans="1:25" ht="15" hidden="1" customHeight="1" x14ac:dyDescent="0.25">
      <c r="A38" s="36"/>
      <c r="B38" s="37"/>
      <c r="C38" s="38"/>
      <c r="D38" s="39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>
        <f t="shared" si="3"/>
        <v>0</v>
      </c>
      <c r="T38" s="40"/>
      <c r="U38" s="40"/>
      <c r="V38" s="40"/>
      <c r="W38" s="40">
        <f t="shared" si="1"/>
        <v>0</v>
      </c>
      <c r="X38" s="40"/>
      <c r="Y38" s="43">
        <f t="shared" si="4"/>
        <v>0</v>
      </c>
    </row>
    <row r="39" spans="1:25" ht="15" hidden="1" customHeight="1" x14ac:dyDescent="0.25">
      <c r="A39" s="36"/>
      <c r="B39" s="37"/>
      <c r="C39" s="38"/>
      <c r="D39" s="39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>
        <f t="shared" si="3"/>
        <v>0</v>
      </c>
      <c r="T39" s="40"/>
      <c r="U39" s="40"/>
      <c r="V39" s="40"/>
      <c r="W39" s="40">
        <f t="shared" si="1"/>
        <v>0</v>
      </c>
      <c r="X39" s="40"/>
      <c r="Y39" s="43">
        <f t="shared" si="4"/>
        <v>0</v>
      </c>
    </row>
    <row r="40" spans="1:25" ht="15" hidden="1" customHeight="1" x14ac:dyDescent="0.25">
      <c r="A40" s="36"/>
      <c r="B40" s="37"/>
      <c r="C40" s="38"/>
      <c r="D40" s="39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f t="shared" si="3"/>
        <v>0</v>
      </c>
      <c r="T40" s="40"/>
      <c r="U40" s="40"/>
      <c r="V40" s="40"/>
      <c r="W40" s="40">
        <f t="shared" si="1"/>
        <v>0</v>
      </c>
      <c r="X40" s="40"/>
      <c r="Y40" s="43">
        <f t="shared" si="4"/>
        <v>0</v>
      </c>
    </row>
    <row r="41" spans="1:25" ht="15" hidden="1" customHeight="1" x14ac:dyDescent="0.25">
      <c r="A41" s="36"/>
      <c r="B41" s="37"/>
      <c r="C41" s="38"/>
      <c r="D41" s="39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>
        <f t="shared" si="3"/>
        <v>0</v>
      </c>
      <c r="T41" s="40"/>
      <c r="U41" s="40"/>
      <c r="V41" s="40"/>
      <c r="W41" s="40">
        <f t="shared" si="1"/>
        <v>0</v>
      </c>
      <c r="X41" s="40"/>
      <c r="Y41" s="43">
        <f t="shared" si="4"/>
        <v>0</v>
      </c>
    </row>
    <row r="42" spans="1:25" ht="15" hidden="1" customHeight="1" x14ac:dyDescent="0.25">
      <c r="A42" s="36"/>
      <c r="B42" s="37"/>
      <c r="C42" s="38"/>
      <c r="D42" s="39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>
        <f t="shared" si="3"/>
        <v>0</v>
      </c>
      <c r="T42" s="40"/>
      <c r="U42" s="40"/>
      <c r="V42" s="40"/>
      <c r="W42" s="40">
        <f t="shared" si="1"/>
        <v>0</v>
      </c>
      <c r="X42" s="40"/>
      <c r="Y42" s="43"/>
    </row>
    <row r="43" spans="1:25" ht="15" hidden="1" customHeight="1" x14ac:dyDescent="0.25">
      <c r="A43" s="36"/>
      <c r="B43" s="37"/>
      <c r="C43" s="38"/>
      <c r="D43" s="39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>
        <f t="shared" si="1"/>
        <v>0</v>
      </c>
      <c r="X43" s="40"/>
      <c r="Y43" s="43"/>
    </row>
    <row r="44" spans="1:25" ht="15" hidden="1" customHeight="1" x14ac:dyDescent="0.25">
      <c r="A44" s="36"/>
      <c r="B44" s="37"/>
      <c r="C44" s="3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>
        <f t="shared" si="1"/>
        <v>0</v>
      </c>
      <c r="X44" s="40"/>
      <c r="Y44" s="43"/>
    </row>
    <row r="45" spans="1:25" ht="15" hidden="1" customHeight="1" x14ac:dyDescent="0.25">
      <c r="A45" s="36"/>
      <c r="B45" s="37"/>
      <c r="C45" s="38"/>
      <c r="D45" s="39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>
        <f t="shared" si="1"/>
        <v>0</v>
      </c>
      <c r="X45" s="40"/>
      <c r="Y45" s="43"/>
    </row>
    <row r="46" spans="1:25" ht="15" hidden="1" customHeight="1" x14ac:dyDescent="0.25">
      <c r="A46" s="36"/>
      <c r="B46" s="37"/>
      <c r="C46" s="38"/>
      <c r="D46" s="39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>
        <f t="shared" si="1"/>
        <v>0</v>
      </c>
      <c r="X46" s="40"/>
      <c r="Y46" s="43"/>
    </row>
    <row r="47" spans="1:25" ht="15" hidden="1" customHeight="1" x14ac:dyDescent="0.25">
      <c r="A47" s="36"/>
      <c r="B47" s="37"/>
      <c r="C47" s="38"/>
      <c r="D47" s="39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>
        <f t="shared" si="1"/>
        <v>0</v>
      </c>
      <c r="X47" s="40"/>
      <c r="Y47" s="43"/>
    </row>
    <row r="48" spans="1:25" ht="15" hidden="1" customHeight="1" x14ac:dyDescent="0.25">
      <c r="A48" s="36"/>
      <c r="B48" s="37"/>
      <c r="C48" s="38"/>
      <c r="D48" s="39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>
        <f t="shared" si="1"/>
        <v>0</v>
      </c>
      <c r="X48" s="40"/>
      <c r="Y48" s="43"/>
    </row>
    <row r="49" spans="1:28" ht="15" hidden="1" customHeight="1" x14ac:dyDescent="0.25">
      <c r="A49" s="36"/>
      <c r="B49" s="37"/>
      <c r="C49" s="38"/>
      <c r="D49" s="39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>
        <f t="shared" si="1"/>
        <v>0</v>
      </c>
      <c r="X49" s="40"/>
      <c r="Y49" s="43"/>
      <c r="Z49" s="2"/>
      <c r="AA49" s="2"/>
      <c r="AB49" s="2"/>
    </row>
    <row r="50" spans="1:28" ht="15" hidden="1" customHeight="1" x14ac:dyDescent="0.25">
      <c r="A50" s="36"/>
      <c r="B50" s="37"/>
      <c r="C50" s="38"/>
      <c r="D50" s="39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>
        <f t="shared" si="1"/>
        <v>0</v>
      </c>
      <c r="X50" s="40"/>
      <c r="Y50" s="43"/>
      <c r="Z50" s="2"/>
      <c r="AA50" s="2"/>
      <c r="AB50" s="2"/>
    </row>
    <row r="51" spans="1:28" ht="15" hidden="1" customHeight="1" x14ac:dyDescent="0.25">
      <c r="A51" s="36"/>
      <c r="B51" s="37"/>
      <c r="C51" s="38"/>
      <c r="D51" s="39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>
        <f t="shared" si="1"/>
        <v>0</v>
      </c>
      <c r="X51" s="40"/>
      <c r="Y51" s="43"/>
      <c r="Z51" s="2"/>
      <c r="AA51" s="2"/>
      <c r="AB51" s="2"/>
    </row>
    <row r="52" spans="1:28" ht="15" hidden="1" customHeight="1" x14ac:dyDescent="0.25">
      <c r="A52" s="36"/>
      <c r="B52" s="37"/>
      <c r="C52" s="38"/>
      <c r="D52" s="39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>
        <f t="shared" si="1"/>
        <v>0</v>
      </c>
      <c r="X52" s="40"/>
      <c r="Y52" s="43"/>
      <c r="Z52" s="2"/>
      <c r="AA52" s="2"/>
      <c r="AB52" s="2"/>
    </row>
    <row r="53" spans="1:28" ht="15" hidden="1" customHeight="1" x14ac:dyDescent="0.25">
      <c r="A53" s="36"/>
      <c r="B53" s="37"/>
      <c r="C53" s="38"/>
      <c r="D53" s="3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>
        <f t="shared" si="1"/>
        <v>0</v>
      </c>
      <c r="X53" s="40"/>
      <c r="Y53" s="43"/>
      <c r="Z53" s="2"/>
      <c r="AA53" s="2"/>
      <c r="AB53" s="2"/>
    </row>
    <row r="54" spans="1:28" ht="15" hidden="1" customHeight="1" x14ac:dyDescent="0.25">
      <c r="A54" s="36"/>
      <c r="B54" s="37"/>
      <c r="C54" s="38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>
        <f t="shared" si="1"/>
        <v>0</v>
      </c>
      <c r="X54" s="40"/>
      <c r="Y54" s="43"/>
      <c r="Z54" s="2"/>
      <c r="AA54" s="2"/>
      <c r="AB54" s="2"/>
    </row>
    <row r="55" spans="1:28" ht="15" hidden="1" customHeight="1" x14ac:dyDescent="0.25">
      <c r="A55" s="36"/>
      <c r="B55" s="37"/>
      <c r="C55" s="38"/>
      <c r="D55" s="39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>
        <f t="shared" si="1"/>
        <v>0</v>
      </c>
      <c r="X55" s="40"/>
      <c r="Y55" s="43"/>
      <c r="Z55" s="2"/>
      <c r="AA55" s="2"/>
      <c r="AB55" s="2"/>
    </row>
    <row r="56" spans="1:28" ht="15" hidden="1" customHeight="1" x14ac:dyDescent="0.25">
      <c r="A56" s="36"/>
      <c r="B56" s="37"/>
      <c r="C56" s="38"/>
      <c r="D56" s="39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>
        <f t="shared" si="1"/>
        <v>0</v>
      </c>
      <c r="X56" s="40"/>
      <c r="Y56" s="43"/>
      <c r="Z56" s="2"/>
      <c r="AA56" s="2"/>
      <c r="AB56" s="2"/>
    </row>
    <row r="57" spans="1:28" ht="15" hidden="1" customHeight="1" x14ac:dyDescent="0.25">
      <c r="A57" s="36"/>
      <c r="B57" s="37"/>
      <c r="C57" s="38"/>
      <c r="D57" s="39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>
        <f t="shared" si="1"/>
        <v>0</v>
      </c>
      <c r="X57" s="40"/>
      <c r="Y57" s="43"/>
      <c r="Z57" s="2"/>
      <c r="AA57" s="2"/>
      <c r="AB57" s="2"/>
    </row>
    <row r="58" spans="1:28" ht="15" hidden="1" customHeight="1" x14ac:dyDescent="0.25">
      <c r="A58" s="36"/>
      <c r="B58" s="37"/>
      <c r="C58" s="38"/>
      <c r="D58" s="39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>
        <f t="shared" si="1"/>
        <v>0</v>
      </c>
      <c r="X58" s="40"/>
      <c r="Y58" s="43"/>
      <c r="Z58" s="2"/>
      <c r="AA58" s="2"/>
      <c r="AB58" s="2"/>
    </row>
    <row r="59" spans="1:28" ht="15" hidden="1" customHeight="1" x14ac:dyDescent="0.25">
      <c r="A59" s="36"/>
      <c r="B59" s="37"/>
      <c r="C59" s="38"/>
      <c r="D59" s="39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>
        <f t="shared" si="1"/>
        <v>0</v>
      </c>
      <c r="X59" s="40"/>
      <c r="Y59" s="43"/>
      <c r="Z59" s="2"/>
      <c r="AA59" s="2"/>
      <c r="AB59" s="2"/>
    </row>
    <row r="60" spans="1:28" ht="15" hidden="1" customHeight="1" x14ac:dyDescent="0.25">
      <c r="A60" s="36"/>
      <c r="B60" s="37"/>
      <c r="C60" s="38"/>
      <c r="D60" s="39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>
        <f t="shared" si="1"/>
        <v>0</v>
      </c>
      <c r="X60" s="40"/>
      <c r="Y60" s="43"/>
      <c r="Z60" s="2"/>
      <c r="AA60" s="2"/>
      <c r="AB60" s="2"/>
    </row>
    <row r="61" spans="1:28" ht="15" hidden="1" customHeight="1" x14ac:dyDescent="0.25">
      <c r="A61" s="36"/>
      <c r="B61" s="37"/>
      <c r="C61" s="38"/>
      <c r="D61" s="39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>
        <f t="shared" si="1"/>
        <v>0</v>
      </c>
      <c r="X61" s="40"/>
      <c r="Y61" s="43"/>
      <c r="Z61" s="2"/>
      <c r="AA61" s="2"/>
      <c r="AB61" s="2"/>
    </row>
    <row r="62" spans="1:28" ht="15" hidden="1" customHeight="1" x14ac:dyDescent="0.25">
      <c r="A62" s="44"/>
      <c r="B62" s="45"/>
      <c r="C62" s="46"/>
      <c r="D62" s="46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>
        <f t="shared" si="1"/>
        <v>0</v>
      </c>
      <c r="X62" s="40"/>
      <c r="Y62" s="43">
        <f>SUM(E62:U62)</f>
        <v>0</v>
      </c>
      <c r="Z62" s="2"/>
      <c r="AA62" s="2"/>
      <c r="AB62" s="2"/>
    </row>
    <row r="63" spans="1:28" ht="15" hidden="1" customHeight="1" thickBot="1" x14ac:dyDescent="0.3">
      <c r="A63" s="44"/>
      <c r="B63" s="45"/>
      <c r="C63" s="46"/>
      <c r="D63" s="46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>
        <f t="shared" si="1"/>
        <v>0</v>
      </c>
      <c r="X63" s="40"/>
      <c r="Y63" s="43">
        <f>SUM(E63:U63)</f>
        <v>0</v>
      </c>
      <c r="Z63" s="2"/>
      <c r="AA63" s="2"/>
      <c r="AB63" s="2"/>
    </row>
    <row r="64" spans="1:28" s="53" customFormat="1" ht="15" customHeight="1" x14ac:dyDescent="0.25">
      <c r="A64" s="47">
        <v>10</v>
      </c>
      <c r="B64" s="48" t="s">
        <v>82</v>
      </c>
      <c r="C64" s="49"/>
      <c r="D64" s="50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AB64" s="53">
        <f>SUM(Y20:Y63)</f>
        <v>1094.1736369838191</v>
      </c>
    </row>
    <row r="65" spans="1:29" s="59" customFormat="1" ht="15" customHeight="1" thickBot="1" x14ac:dyDescent="0.3">
      <c r="A65" s="47"/>
      <c r="B65" s="54"/>
      <c r="C65" s="55"/>
      <c r="D65" s="56"/>
      <c r="E65" s="57">
        <f t="shared" ref="E65:X65" si="5">SUM(E20:E63)</f>
        <v>82182</v>
      </c>
      <c r="F65" s="57">
        <f t="shared" si="5"/>
        <v>65263</v>
      </c>
      <c r="G65" s="57">
        <f t="shared" si="5"/>
        <v>39064</v>
      </c>
      <c r="H65" s="57">
        <f t="shared" si="5"/>
        <v>38963</v>
      </c>
      <c r="I65" s="57">
        <f t="shared" si="5"/>
        <v>1200</v>
      </c>
      <c r="J65" s="57">
        <f t="shared" si="5"/>
        <v>1246</v>
      </c>
      <c r="K65" s="57">
        <f t="shared" si="5"/>
        <v>3315</v>
      </c>
      <c r="L65" s="57">
        <f t="shared" si="5"/>
        <v>3267</v>
      </c>
      <c r="M65" s="57">
        <f t="shared" si="5"/>
        <v>2630</v>
      </c>
      <c r="N65" s="57">
        <f t="shared" si="5"/>
        <v>2640</v>
      </c>
      <c r="O65" s="57">
        <f t="shared" si="5"/>
        <v>0</v>
      </c>
      <c r="P65" s="57">
        <f t="shared" si="5"/>
        <v>0</v>
      </c>
      <c r="Q65" s="57">
        <f t="shared" si="5"/>
        <v>0</v>
      </c>
      <c r="R65" s="57">
        <f t="shared" si="5"/>
        <v>0</v>
      </c>
      <c r="S65" s="57">
        <f t="shared" si="5"/>
        <v>128391</v>
      </c>
      <c r="T65" s="57">
        <f t="shared" si="5"/>
        <v>111379</v>
      </c>
      <c r="U65" s="57">
        <f t="shared" si="5"/>
        <v>53634</v>
      </c>
      <c r="V65" s="57">
        <f t="shared" si="5"/>
        <v>54461</v>
      </c>
      <c r="W65" s="57">
        <f t="shared" si="5"/>
        <v>182025</v>
      </c>
      <c r="X65" s="57">
        <f t="shared" si="5"/>
        <v>165840</v>
      </c>
      <c r="Y65" s="58">
        <f>X65/W65*100</f>
        <v>91.108364235681918</v>
      </c>
      <c r="AA65" s="59" t="e">
        <f>SUM(#REF!)</f>
        <v>#REF!</v>
      </c>
      <c r="AC65" s="59">
        <f>SUM(E65:U65)</f>
        <v>533174</v>
      </c>
    </row>
    <row r="66" spans="1:29" ht="15.75" thickTop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60" t="s">
        <v>48</v>
      </c>
      <c r="B67" s="61" t="s">
        <v>48</v>
      </c>
      <c r="C67" s="62" t="s">
        <v>83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idden="1" x14ac:dyDescent="0.25">
      <c r="A68" s="60" t="s">
        <v>71</v>
      </c>
      <c r="B68" s="61" t="s">
        <v>71</v>
      </c>
      <c r="C68" s="62" t="s">
        <v>84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 t="e">
        <f>Y65-'[1]Közös Hiv - kiad.'!#REF!</f>
        <v>#REF!</v>
      </c>
      <c r="Z68" s="2"/>
      <c r="AA68" s="2"/>
      <c r="AB68" s="2"/>
      <c r="AC68" s="2"/>
    </row>
    <row r="69" spans="1:29" hidden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 t="e">
        <f>Y65-'[1]Közös Hiv - kiad.'!#REF!</f>
        <v>#REF!</v>
      </c>
      <c r="Z69" s="2"/>
      <c r="AA69" s="2"/>
      <c r="AB69" s="2"/>
      <c r="AC69" s="2"/>
    </row>
    <row r="70" spans="1:29" hidden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 t="e">
        <f>Y69-112461</f>
        <v>#REF!</v>
      </c>
      <c r="Z70" s="2"/>
      <c r="AA70" s="2"/>
      <c r="AB70" s="2"/>
      <c r="AC70" s="2"/>
    </row>
    <row r="71" spans="1:29" hidden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 t="e">
        <f>Y65+#REF!+#REF!+#REF!</f>
        <v>#REF!</v>
      </c>
      <c r="Z71" s="2"/>
      <c r="AA71" s="2"/>
      <c r="AB71" s="2"/>
      <c r="AC71" s="2"/>
    </row>
    <row r="72" spans="1:29" hidden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B73" s="61" t="s">
        <v>71</v>
      </c>
      <c r="C73" s="62" t="s">
        <v>84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</sheetData>
  <mergeCells count="28">
    <mergeCell ref="Q17:R18"/>
    <mergeCell ref="S17:T18"/>
    <mergeCell ref="U17:V18"/>
    <mergeCell ref="W17:Y18"/>
    <mergeCell ref="A64:A65"/>
    <mergeCell ref="B64:C65"/>
    <mergeCell ref="E17:F18"/>
    <mergeCell ref="G17:H18"/>
    <mergeCell ref="I17:J18"/>
    <mergeCell ref="K17:L18"/>
    <mergeCell ref="M17:N18"/>
    <mergeCell ref="O17:P18"/>
    <mergeCell ref="M16:N16"/>
    <mergeCell ref="O16:P16"/>
    <mergeCell ref="Q16:R16"/>
    <mergeCell ref="S16:T16"/>
    <mergeCell ref="U16:V16"/>
    <mergeCell ref="W16:Y16"/>
    <mergeCell ref="C3:E3"/>
    <mergeCell ref="B6:Y6"/>
    <mergeCell ref="B7:Y7"/>
    <mergeCell ref="B15:C15"/>
    <mergeCell ref="B16:B18"/>
    <mergeCell ref="C16:C18"/>
    <mergeCell ref="E16:F16"/>
    <mergeCell ref="G16:H16"/>
    <mergeCell ref="I16:J16"/>
    <mergeCell ref="K16:L16"/>
  </mergeCells>
  <printOptions horizontalCentered="1" verticalCentered="1"/>
  <pageMargins left="0.11811023622047245" right="0.11811023622047245" top="0.35433070866141736" bottom="0.35433070866141736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Bevételek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2015-06-11T12:24:16Z</dcterms:modified>
</cp:coreProperties>
</file>