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30" windowHeight="4065" tabRatio="595" firstSheet="5" activeTab="11"/>
  </bookViews>
  <sheets>
    <sheet name="Adatlap" sheetId="1" r:id="rId1"/>
    <sheet name="Ktv-jelelentés" sheetId="2" r:id="rId2"/>
    <sheet name="Ktv-jelelentés_Működ-Felhalm" sheetId="3" r:id="rId3"/>
    <sheet name="Ktv-jelelentés_Kötelező_Önként" sheetId="4" r:id="rId4"/>
    <sheet name="Ktv-Jel_Intézm_Össz" sheetId="5" r:id="rId5"/>
    <sheet name="Felahalmozási kiadások" sheetId="6" r:id="rId6"/>
    <sheet name="Normatíva" sheetId="7" r:id="rId7"/>
    <sheet name="Közhatalmi bevételek" sheetId="8" r:id="rId8"/>
    <sheet name="Létszám" sheetId="9" r:id="rId9"/>
    <sheet name="Többéves" sheetId="10" r:id="rId10"/>
    <sheet name="Közvetett támogatások" sheetId="11" r:id="rId11"/>
    <sheet name="Előirányzatfelh_terv" sheetId="12" r:id="rId12"/>
    <sheet name="Likviditási terv" sheetId="13" r:id="rId13"/>
    <sheet name="Adott támogatások" sheetId="14" r:id="rId14"/>
    <sheet name="Részesedések" sheetId="15" r:id="rId15"/>
    <sheet name="Középtávú terv" sheetId="16" r:id="rId16"/>
    <sheet name="Bevétel-Kiadás COFOG" sheetId="17" r:id="rId17"/>
  </sheets>
  <externalReferences>
    <externalReference r:id="rId20"/>
    <externalReference r:id="rId21"/>
    <externalReference r:id="rId22"/>
  </externalReferences>
  <definedNames>
    <definedName name="kst">#REF!</definedName>
    <definedName name="nev">'[2]kod'!$CD$8:$CD$3150</definedName>
    <definedName name="_xlnm.Print_Titles" localSheetId="13">'Adott támogatások'!$1:$6</definedName>
    <definedName name="_xlnm.Print_Titles" localSheetId="5">'Felahalmozási kiadások'!$1:$3</definedName>
    <definedName name="_xlnm.Print_Titles" localSheetId="7">'Közhatalmi bevételek'!$1:$2</definedName>
    <definedName name="_xlnm.Print_Titles" localSheetId="4">'Ktv-Jel_Intézm_Össz'!$A:$B</definedName>
    <definedName name="_xlnm.Print_Titles" localSheetId="1">'Ktv-jelelentés'!$A:$B</definedName>
    <definedName name="_xlnm.Print_Titles" localSheetId="3">'Ktv-jelelentés_Kötelező_Önként'!$A:$B</definedName>
    <definedName name="_xlnm.Print_Titles" localSheetId="2">'Ktv-jelelentés_Működ-Felhalm'!$A:$B</definedName>
    <definedName name="_xlnm.Print_Titles" localSheetId="6">'Normatíva'!$B:$B,'Normatíva'!$1:$6</definedName>
    <definedName name="_xlnm.Print_Titles" localSheetId="14">'Részesedések'!$A:$A</definedName>
    <definedName name="_xlnm.Print_Area" localSheetId="13">'Adott támogatások'!$A$1:$E$14</definedName>
    <definedName name="_xlnm.Print_Area" localSheetId="5">'Felahalmozási kiadások'!$A$1:$B$24</definedName>
    <definedName name="_xlnm.Print_Area" localSheetId="7">'Közhatalmi bevételek'!$A$1:$B$15</definedName>
    <definedName name="_xlnm.Print_Area" localSheetId="10">'Közvetett támogatások'!$A$2:$E$11</definedName>
    <definedName name="_xlnm.Print_Area" localSheetId="4">'Ktv-Jel_Intézm_Össz'!$A$1:$G$57</definedName>
    <definedName name="_xlnm.Print_Area" localSheetId="8">'Létszám'!$A$1:$E$36</definedName>
    <definedName name="_xlnm.Print_Area" localSheetId="6">'Normatíva'!$A$1:$G$38</definedName>
    <definedName name="_xlnm.Print_Area" localSheetId="14">'Részesedések'!$A$1:$D$6</definedName>
    <definedName name="onev">'[3]kod'!$BT$34:$BT$3184</definedName>
    <definedName name="Z_CEBA0433_8D47_4E1D_B27A_8F5C0D35B7CD_.wvu.FilterData" localSheetId="8" hidden="1">'Létszám'!$A$1:$C$17</definedName>
    <definedName name="Z_CEBA0433_8D47_4E1D_B27A_8F5C0D35B7CD_.wvu.PrintTitles" localSheetId="13" hidden="1">'Adott támogatások'!$1:$6</definedName>
  </definedNames>
  <calcPr fullCalcOnLoad="1"/>
</workbook>
</file>

<file path=xl/sharedStrings.xml><?xml version="1.0" encoding="utf-8"?>
<sst xmlns="http://schemas.openxmlformats.org/spreadsheetml/2006/main" count="898" uniqueCount="452">
  <si>
    <t>III.</t>
  </si>
  <si>
    <t>Megnevezés</t>
  </si>
  <si>
    <t>Önkormányzat</t>
  </si>
  <si>
    <t>Önkormányzat összesen</t>
  </si>
  <si>
    <t>Sor-szám</t>
  </si>
  <si>
    <t>Mellékletszám</t>
  </si>
  <si>
    <t>Személyi juttatások</t>
  </si>
  <si>
    <t>Ellátottak pénzbeli juttatásiai</t>
  </si>
  <si>
    <t>Munkaadókat terhelő járulékok és szocilis hj-adó</t>
  </si>
  <si>
    <t>Dologi kiadások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</si>
  <si>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</si>
  <si>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</si>
  <si>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</si>
  <si>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</si>
  <si>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</si>
  <si>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Költségvetési kiadások összesen(01+..+12):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</si>
  <si>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</si>
  <si>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</si>
  <si>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</si>
  <si>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</si>
  <si>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</si>
  <si>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Finanszírozási kiadások összesen(14+..+18)</t>
  </si>
  <si>
    <t>Egyéb kiadás</t>
  </si>
  <si>
    <t>Kiadások összesen (19+20+21)</t>
  </si>
  <si>
    <t>Működési célú támogatások államháztart-on belülről</t>
  </si>
  <si>
    <t>- ebből: Önkormányzatok működési célú támogatása</t>
  </si>
  <si>
    <t>Felhalmozási célú támogatások államháztart-on belülről</t>
  </si>
  <si>
    <t>- ebből: Önkormányzatok felhalm.célú támogatása</t>
  </si>
  <si>
    <t>Közhatalmi bevételek</t>
  </si>
  <si>
    <t>- ebből: helyi adók</t>
  </si>
  <si>
    <t>- ebből: gépjárműadó</t>
  </si>
  <si>
    <t>Működési bevételek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</si>
  <si>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</si>
  <si>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</si>
  <si>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</si>
  <si>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</si>
  <si>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</si>
  <si>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</si>
  <si>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Költségvetési bevételek összesen(24+..+37-25-27-29-30-33-35-37)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</si>
  <si>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</si>
  <si>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</si>
  <si>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</si>
  <si>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</si>
  <si>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</si>
  <si>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</si>
  <si>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>Központi költségvetés sajátos finanszírozási bevételei</t>
  </si>
  <si>
    <t>Finanszírozási bevételek összesen (36+…+43)</t>
  </si>
  <si>
    <t>Egyéb bevétel</t>
  </si>
  <si>
    <t>Bevételek összesen (44+..+46)</t>
  </si>
  <si>
    <t>Költségvetési bevételek és kiadások különbsége (38-13) [ktgv hiány (-), ktgv többlet (+)]</t>
  </si>
  <si>
    <t>Finanszírozási műveletek eredménye(44-19)</t>
  </si>
  <si>
    <t>Bevételek és kiadások különbsége (47-22)</t>
  </si>
  <si>
    <t>Működési</t>
  </si>
  <si>
    <t>Felhalmozási</t>
  </si>
  <si>
    <t>Összesen</t>
  </si>
  <si>
    <t>Kötelező</t>
  </si>
  <si>
    <t>Önként vállalt</t>
  </si>
  <si>
    <t>Ssz.</t>
  </si>
  <si>
    <t>ÖSSZESEN</t>
  </si>
  <si>
    <t>Cím, alcím megnevezése</t>
  </si>
  <si>
    <t>Pénzátadás, egyéb támogatás működésre</t>
  </si>
  <si>
    <t>Pénzátadás, egyéb támogatás felhalm.</t>
  </si>
  <si>
    <t>Kiadások MINDÖSZ-SZESEN</t>
  </si>
  <si>
    <t>Céljelleggel adott támogatások MINDÖSSZESEN</t>
  </si>
  <si>
    <t>Adatok eFt-ban</t>
  </si>
  <si>
    <t xml:space="preserve">Eredeti előirányzat                            </t>
  </si>
  <si>
    <t>Társaság megnevezése</t>
  </si>
  <si>
    <t>Költségvetési egyenleg</t>
  </si>
  <si>
    <t>Belső finanszírozás</t>
  </si>
  <si>
    <t>Külső finanszírozási igény</t>
  </si>
  <si>
    <t>Eredeti előirányzat</t>
  </si>
  <si>
    <t>BERUHÁZÁSI KIADÁSOK</t>
  </si>
  <si>
    <t>BERUHÁZÁSOK ÖSSZESEN</t>
  </si>
  <si>
    <t>FELÚJÍTÁSI KIADÁSOK</t>
  </si>
  <si>
    <t xml:space="preserve">FELHALMOZÁSI KIADÁSOK ÖSSZESEN </t>
  </si>
  <si>
    <t>Fejezet</t>
  </si>
  <si>
    <t>Al-</t>
  </si>
  <si>
    <t>cím</t>
  </si>
  <si>
    <t>Intézmény neve</t>
  </si>
  <si>
    <t>teljes</t>
  </si>
  <si>
    <t>rész</t>
  </si>
  <si>
    <t>száma</t>
  </si>
  <si>
    <t>I.</t>
  </si>
  <si>
    <t>II.</t>
  </si>
  <si>
    <t>Önkormányzat intézményei összesen</t>
  </si>
  <si>
    <t>Közfoglalkoztatottak létszám-előirányzata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</si>
  <si>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</si>
  <si>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</si>
  <si>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</si>
  <si>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</si>
  <si>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</si>
  <si>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</si>
  <si>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</si>
  <si>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</si>
  <si>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</si>
  <si>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</si>
  <si>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</si>
  <si>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</si>
  <si>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</si>
  <si>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Intézményi működési bevételek</t>
  </si>
  <si>
    <t>Önkormányzati működési bevételek</t>
  </si>
  <si>
    <t>Helyi és gépjármű adó, adópótlék és bírság</t>
  </si>
  <si>
    <t>Átengedett központi adók</t>
  </si>
  <si>
    <t>Támogatásértékű bevételek</t>
  </si>
  <si>
    <t>- Projektek, pályázatok bevételei</t>
  </si>
  <si>
    <t>- Egyéb támogatásértékű bevétel</t>
  </si>
  <si>
    <t>Normatív állami támogatások</t>
  </si>
  <si>
    <t>Felhalmozási saját bevételek</t>
  </si>
  <si>
    <t>Pénzeszközátvételek</t>
  </si>
  <si>
    <t>Támogatási kölcsönök megtérülése</t>
  </si>
  <si>
    <t>Pénzforgalom nélküli bevételek</t>
  </si>
  <si>
    <t>Hitelekből származó bevételek</t>
  </si>
  <si>
    <t>Bevételek összesen</t>
  </si>
  <si>
    <t>KIADÁSI ELŐIRÁNYZATOK</t>
  </si>
  <si>
    <t>Személyi juttatások járuléka</t>
  </si>
  <si>
    <t>Pénzeszközátadások</t>
  </si>
  <si>
    <t>Támogatásértékű kiadások</t>
  </si>
  <si>
    <t xml:space="preserve">Felújítási kiadások </t>
  </si>
  <si>
    <t>- Projektek, pályázatok felújításai</t>
  </si>
  <si>
    <t>- Egyéb felújítások</t>
  </si>
  <si>
    <t xml:space="preserve">Beruházási kiadások </t>
  </si>
  <si>
    <t>- Projektek, pályázatok fejlesztései</t>
  </si>
  <si>
    <t>- Egyéb fejlesztések</t>
  </si>
  <si>
    <t>Adott kölcsönök</t>
  </si>
  <si>
    <t>Tartalékok</t>
  </si>
  <si>
    <t>Belső finanszírozás kiadásai</t>
  </si>
  <si>
    <t>Külső finanszírozás kiadásai</t>
  </si>
  <si>
    <t>Kiadás összesen</t>
  </si>
  <si>
    <t>Bevételek és kiadások havi különbözete</t>
  </si>
  <si>
    <t xml:space="preserve">Eredeti előirányzat </t>
  </si>
  <si>
    <t>Mind összesen</t>
  </si>
  <si>
    <t>Előirányzat-felhasználás</t>
  </si>
  <si>
    <t>Létszám</t>
  </si>
  <si>
    <t>Előirányzat-felhasználási terv</t>
  </si>
  <si>
    <t>Fejlesztési-felújítási kiadás</t>
  </si>
  <si>
    <t>Közvetett támogatások</t>
  </si>
  <si>
    <t>Adott támogatás</t>
  </si>
  <si>
    <t>Részesedések gazdasági társaságokban</t>
  </si>
  <si>
    <t>KÖZHATALMI BEVÉTELEK ÖSSZESEN</t>
  </si>
  <si>
    <t>Iparűzési adó</t>
  </si>
  <si>
    <t>Építményadó</t>
  </si>
  <si>
    <t>Magánszemélyek kommunális adója</t>
  </si>
  <si>
    <t>Idegenforgalmi adó</t>
  </si>
  <si>
    <t>Bírság, pótlék</t>
  </si>
  <si>
    <t>Helyi adó összesen</t>
  </si>
  <si>
    <t>Talajterhelési díj</t>
  </si>
  <si>
    <t>Gépjárműadó (40% )</t>
  </si>
  <si>
    <t>BEVÉTELEK</t>
  </si>
  <si>
    <t>NYITÓ PÉNZESZKÖZÖK</t>
  </si>
  <si>
    <t>ZÁRÓ PÉNZESZKÖZÖK</t>
  </si>
  <si>
    <t>Likviditási terv</t>
  </si>
  <si>
    <t>Tárgyév eredeti előirányzat</t>
  </si>
  <si>
    <t>Jogcím</t>
  </si>
  <si>
    <t>Jogszabályi hivatkozás</t>
  </si>
  <si>
    <t>Fajlagos mérték Ft</t>
  </si>
  <si>
    <t>Mutató 
(létszám, db)</t>
  </si>
  <si>
    <t>ÖNKORMÁNYZATI FELADATOK</t>
  </si>
  <si>
    <t>I. A helyi önkormányzatok működésének általános támogatása</t>
  </si>
  <si>
    <t>II. A települési önkormányzatok egyes köznevelési és gyermekétkeztetési feladatainak támogatása</t>
  </si>
  <si>
    <t>Óvodapedagógusok elismert létszáma, bértámogatás (8 hó)</t>
  </si>
  <si>
    <t>2.m.II.1.</t>
  </si>
  <si>
    <t>Óvodapedagógusok munkáját közvetlenül segítők létszáma, bértámogatás (8 hó)</t>
  </si>
  <si>
    <t>Óvodapedagógusok elismert létszáma, bértámogatás (4 hó)</t>
  </si>
  <si>
    <t>Óvodapedagógusok munkáját közvetlenül segítők létszáma, bértámogatás (4 hó)</t>
  </si>
  <si>
    <t>2.m.II.2.</t>
  </si>
  <si>
    <t>2.m.III.2.</t>
  </si>
  <si>
    <t>2.m.III.5.a)</t>
  </si>
  <si>
    <t>2.m.III.5.b)</t>
  </si>
  <si>
    <t>IV. Könyvtári, közművelődési és múzeumi feladatok támogatása</t>
  </si>
  <si>
    <t>2.m.IV.1.</t>
  </si>
  <si>
    <t>ÁLLAMI TÁMOGATÁS ÖNKORMÁNYZATI FELADATOKRA ÖSSZESEN</t>
  </si>
  <si>
    <t>Önkormányzat normatív állami támogatása</t>
  </si>
  <si>
    <t>ÉVES KÖLTSÉGVETÉS TARTALOMJEGYZÉK</t>
  </si>
  <si>
    <t>Közös Hivatal</t>
  </si>
  <si>
    <t>Óvoda</t>
  </si>
  <si>
    <t>Normatíva összege Ft</t>
  </si>
  <si>
    <t>a.) Önkormányzati hivatal működésének támogatása beszámítás után</t>
  </si>
  <si>
    <t>b.) Település-üzemeltetéshez kapcsolódó feladatellátás támogatása összesen beszámítás után</t>
  </si>
  <si>
    <t xml:space="preserve">   ba.) A zöldterület-gazdálkodással kapcsolatos feladatok ellátásának támogatása - beszámítás után</t>
  </si>
  <si>
    <t xml:space="preserve">   bb.) Közvilágítás fenntartásának támogatása - beszámítás után</t>
  </si>
  <si>
    <t xml:space="preserve">   bc.) Köztemető fenntartással kapcsolatos feladatok támogatása - beszámítás után</t>
  </si>
  <si>
    <t xml:space="preserve">   bd.) Közutak fenntartásának támogatása - beszámítás után</t>
  </si>
  <si>
    <t>c.) Egyéb önkormányzati feladatok támogatása - beszámítás után</t>
  </si>
  <si>
    <t>d.) Lakott külterülettel kapcsolatos feladatok támogatása - beszámítás után</t>
  </si>
  <si>
    <t>e.) Üdülőhelyi feladatok támogatása - beszámítás után</t>
  </si>
  <si>
    <t>idegenforgalmiadó-forint</t>
  </si>
  <si>
    <t>5 fő</t>
  </si>
  <si>
    <t>III. Települési önkormányzatok szociális, gyermekjóléti és gyermekétkeztetési feladatainak támogatása</t>
  </si>
  <si>
    <t>A települési önkormányzatok szociális feladatainak egyéb támogatása</t>
  </si>
  <si>
    <t>8 fő</t>
  </si>
  <si>
    <t>fő</t>
  </si>
  <si>
    <t>Közös Önkormányzati Hivatal</t>
  </si>
  <si>
    <t>Jegyző                                                       (köztisztviselő)</t>
  </si>
  <si>
    <t>Ügyintéző                                                   (köztisztviselő)</t>
  </si>
  <si>
    <t>Aljegyző                                                     (köztisztviselő)</t>
  </si>
  <si>
    <t>Polgármester                            (választott tisztségviselő)</t>
  </si>
  <si>
    <t>Konyhai dolgozó                                      (közalkalmazott)</t>
  </si>
  <si>
    <t>Vezető pedagógus                                  (közalkalmazott)</t>
  </si>
  <si>
    <t>Élelmezésvezető                                      (közalkalmazott)</t>
  </si>
  <si>
    <t>Jogcíme (jellege)</t>
  </si>
  <si>
    <t>Kedvezményezettek száma (fő)</t>
  </si>
  <si>
    <t>Gépjárműadó</t>
  </si>
  <si>
    <t xml:space="preserve">                 - kerti csap</t>
  </si>
  <si>
    <t xml:space="preserve">                - műszakilag nem tud rácsatlakozni</t>
  </si>
  <si>
    <t>Középtávú tervezés</t>
  </si>
  <si>
    <t>Önkormányzat bevételei és kiadásai kormányzati funkciókódonként</t>
  </si>
  <si>
    <t>Költségvetési mérleg (Önkormányzati összevont)</t>
  </si>
  <si>
    <t>Költségvetési mérleg (Önkormányzati összevont): működési-felhalmozási</t>
  </si>
  <si>
    <t>Költségvetési mérleg (Önkormányzati összevont): kötelező-önként vállalt</t>
  </si>
  <si>
    <t>Költségvetési mérleg (Intézményi összesítő)</t>
  </si>
  <si>
    <t>ÖNKORMÁNYZAT</t>
  </si>
  <si>
    <t>ebből</t>
  </si>
  <si>
    <t>Összes</t>
  </si>
  <si>
    <t>működési célú</t>
  </si>
  <si>
    <t>felhalmozási célú</t>
  </si>
  <si>
    <t>Sorsz</t>
  </si>
  <si>
    <t>bevétel</t>
  </si>
  <si>
    <t>támogatások</t>
  </si>
  <si>
    <t>közhatalmi</t>
  </si>
  <si>
    <t xml:space="preserve">működési </t>
  </si>
  <si>
    <t>átvett</t>
  </si>
  <si>
    <t>finanszírozási</t>
  </si>
  <si>
    <t>felhalmozási</t>
  </si>
  <si>
    <t xml:space="preserve">átvett </t>
  </si>
  <si>
    <t>államháztart</t>
  </si>
  <si>
    <t>bevételek</t>
  </si>
  <si>
    <t>pénzeszközök</t>
  </si>
  <si>
    <t>belülről</t>
  </si>
  <si>
    <t>B1</t>
  </si>
  <si>
    <t>B3</t>
  </si>
  <si>
    <t>B4</t>
  </si>
  <si>
    <t>B6</t>
  </si>
  <si>
    <t>B8</t>
  </si>
  <si>
    <t>B2</t>
  </si>
  <si>
    <t>B5</t>
  </si>
  <si>
    <t>B7</t>
  </si>
  <si>
    <t>Általános közszolgáltatások</t>
  </si>
  <si>
    <t>Köztemető-fenntartás és műk</t>
  </si>
  <si>
    <t>Önk-i vagyonnal való gazdálkodás</t>
  </si>
  <si>
    <t>Önk elszámolásai a központi ktgvetéssel</t>
  </si>
  <si>
    <t>Támogatási célú finanszírozási műveletek</t>
  </si>
  <si>
    <t>Lakásépítés és kommunális létesítmények</t>
  </si>
  <si>
    <t>Város-, községgazd szolgáltatások</t>
  </si>
  <si>
    <t>Egészségügy</t>
  </si>
  <si>
    <t>Háziorvosi alapellátás</t>
  </si>
  <si>
    <t>Önkormányzat által irányított költségvetési szervek</t>
  </si>
  <si>
    <t>2 1</t>
  </si>
  <si>
    <t>2 2</t>
  </si>
  <si>
    <t>Szabadidő, sport, kultúra és vallás</t>
  </si>
  <si>
    <t>Oktatás</t>
  </si>
  <si>
    <t>Szociális védelem</t>
  </si>
  <si>
    <t>Technikai</t>
  </si>
  <si>
    <t>Költségvetési szervek összesen</t>
  </si>
  <si>
    <t>kiadás</t>
  </si>
  <si>
    <t>személyi</t>
  </si>
  <si>
    <t>munkaadókat</t>
  </si>
  <si>
    <t>dologi</t>
  </si>
  <si>
    <t>ellátottak</t>
  </si>
  <si>
    <t>egyéb</t>
  </si>
  <si>
    <t>beruházás</t>
  </si>
  <si>
    <t>felújítás</t>
  </si>
  <si>
    <t>juttatások</t>
  </si>
  <si>
    <t>terhelő</t>
  </si>
  <si>
    <t>kiadások</t>
  </si>
  <si>
    <t>pénzbeli</t>
  </si>
  <si>
    <t>felhalm</t>
  </si>
  <si>
    <t>járulékok</t>
  </si>
  <si>
    <t>juttatásai</t>
  </si>
  <si>
    <t>célú tám</t>
  </si>
  <si>
    <t>K1</t>
  </si>
  <si>
    <t>K2</t>
  </si>
  <si>
    <t>K3</t>
  </si>
  <si>
    <t>K4</t>
  </si>
  <si>
    <t>K5</t>
  </si>
  <si>
    <t>K9</t>
  </si>
  <si>
    <t>K6</t>
  </si>
  <si>
    <t>K7</t>
  </si>
  <si>
    <t>K8</t>
  </si>
  <si>
    <t>Önkormányzatok ált ig tev</t>
  </si>
  <si>
    <t>Tám célú finanszírozási műv</t>
  </si>
  <si>
    <t>Gazdasági ügyek</t>
  </si>
  <si>
    <t>Állat-egészségügy</t>
  </si>
  <si>
    <t>Közutak, hidak, alagutak üzemelt</t>
  </si>
  <si>
    <t>Közvilágítás</t>
  </si>
  <si>
    <t>Zöldterület-kezelés</t>
  </si>
  <si>
    <t>Város-, községgazd egyéb sz</t>
  </si>
  <si>
    <t>Háziorvosi ügyeleti ellátás</t>
  </si>
  <si>
    <t>Foglalkozás-egészségügyi alape</t>
  </si>
  <si>
    <t>Család és nővédelem eü</t>
  </si>
  <si>
    <t>Civil szervezetek működési tám</t>
  </si>
  <si>
    <t>Elhunyt személyek hátram p ell</t>
  </si>
  <si>
    <t>Egyéb szoc pénzb ellátások, tám</t>
  </si>
  <si>
    <t>Fejezeti és általános tart elszám</t>
  </si>
  <si>
    <t>Óvodai nevelés, ell szakmai fel</t>
  </si>
  <si>
    <t>SNI gyermekek óvodai nev, ell</t>
  </si>
  <si>
    <t>Óvodai nev, ell működtetési fel</t>
  </si>
  <si>
    <t>Gyermekek napközbeni ellátása</t>
  </si>
  <si>
    <t>Könyvtári áll gyarapítása, nyilv</t>
  </si>
  <si>
    <t>Költségvetési szervek össz</t>
  </si>
  <si>
    <t>KIADÁSOK</t>
  </si>
  <si>
    <t>Ellátottak pénzbeli juttatásai</t>
  </si>
  <si>
    <t>TERVEZETT KIADÁSOK</t>
  </si>
  <si>
    <t>TERVEZETT BEVÉTELEK</t>
  </si>
  <si>
    <t>Dajka                                                       (közalkalmazott)</t>
  </si>
  <si>
    <t>Tartalék</t>
  </si>
  <si>
    <t>Finanszírozási bevételek összesen (39+…+46)</t>
  </si>
  <si>
    <t>Bevételek összesen (38+47+48+49)</t>
  </si>
  <si>
    <t>Költségvetési bevételek és kiadások különbsége (53-13) [ktgv hiány (-), ktgv többlet (+)]</t>
  </si>
  <si>
    <t>Finanszírozási műveletek eredménye(47-19)</t>
  </si>
  <si>
    <t>Bevételek és kiadások különbsége (50-22)</t>
  </si>
  <si>
    <t>Finanszírozási bevételek összesen (39+..+46)</t>
  </si>
  <si>
    <t>Beszámítás (tájékoztató adat)</t>
  </si>
  <si>
    <t>Egyéb szárazföldi személyszállítás</t>
  </si>
  <si>
    <t>Közfoglalkoztatási mintaprogram</t>
  </si>
  <si>
    <t>Könyvtári szolgáltatások</t>
  </si>
  <si>
    <t>Önk funkcióra nem sorolható bev</t>
  </si>
  <si>
    <t>Forgatási és befekt c finansz m</t>
  </si>
  <si>
    <t>Szociális étkeztetés</t>
  </si>
  <si>
    <t>Sportlétresítmények működtetése</t>
  </si>
  <si>
    <t>Önk ig tev Nagyréde</t>
  </si>
  <si>
    <t>Önk ig tev Szűcsi</t>
  </si>
  <si>
    <t>Gyermekétk köznevelési int-ben</t>
  </si>
  <si>
    <t>Munkahelyi étk köznevelési int-ben</t>
  </si>
  <si>
    <t>Nagyrédei Közös Önkormányzati Hivatal</t>
  </si>
  <si>
    <t>Nagyréde</t>
  </si>
  <si>
    <t>Szűcsi</t>
  </si>
  <si>
    <t>Nagyrédei Kastély Óvoda</t>
  </si>
  <si>
    <t>Hivatalsegéd, takarító               (munka törvénykönyves)</t>
  </si>
  <si>
    <t>Családi napközi gondozónő                 (közalkalmazott)</t>
  </si>
  <si>
    <t>Ügyintéző                                                (közalkalmazott)</t>
  </si>
  <si>
    <t>Pedagógiai asszisztens                         (közalkalmazott)</t>
  </si>
  <si>
    <t>Dajka                                                        (közalkalmazott)</t>
  </si>
  <si>
    <t>Könyvtáros                                   (megbízási jogviszony)</t>
  </si>
  <si>
    <t xml:space="preserve">AZ ÖNKORMÁNYZAT TÖBB ÉVRE VÁLLALT KÖTELEZETTSÉGEI ÉVENKÉNTI BONTÁSBAN </t>
  </si>
  <si>
    <t xml:space="preserve">Szerződés szerinti összeg </t>
  </si>
  <si>
    <t>Köt.váll. éve</t>
  </si>
  <si>
    <t>2016. év</t>
  </si>
  <si>
    <t>I. Hitelek</t>
  </si>
  <si>
    <t xml:space="preserve">Felhalmozási hitel tőke </t>
  </si>
  <si>
    <t>Felhalmozási hitel kamat</t>
  </si>
  <si>
    <t>Felhalmozási hitel összesen</t>
  </si>
  <si>
    <t xml:space="preserve">Kötelezettségvállalások ÖSSZESEN </t>
  </si>
  <si>
    <t>Többéves kihatással járó döntések</t>
  </si>
  <si>
    <t>Óvónő                                                      (közalkalmazott)</t>
  </si>
  <si>
    <t>Technikai dolgozó                                (közalkalmazott)</t>
  </si>
  <si>
    <t>Vezető nappali ellátás                           (közalkalmazott)</t>
  </si>
  <si>
    <t>Gondozónő                                             (közalkalmazott)</t>
  </si>
  <si>
    <t>Működési kiadások</t>
  </si>
  <si>
    <t>Felhalmozási kiadások</t>
  </si>
  <si>
    <t>Önkormányzat
 összesen</t>
  </si>
  <si>
    <t>Helyi önkormányzatok működésének általános támogatása</t>
  </si>
  <si>
    <t>Beszámítás
(tájékoztató adat)</t>
  </si>
  <si>
    <t>2.m.I</t>
  </si>
  <si>
    <t>Óvoda működtetési támogatás, gyermekek nevelése a napi 8 órát eléri vagy meghaladja (8 hó)</t>
  </si>
  <si>
    <t>Óvoda működtetési támogatás, gyermekek nevelése a napi 8 órát eléri vagy meghaladja (4 hó)</t>
  </si>
  <si>
    <t>2.m.II.4.</t>
  </si>
  <si>
    <t>2.m.III.3.</t>
  </si>
  <si>
    <t>Gyermekétkeztetés támogatása
A finanszírozás szempontjából elismert dolgozók bértámogatása</t>
  </si>
  <si>
    <t>Gyermekétkeztetés üzemeltetési támogatása</t>
  </si>
  <si>
    <t>2017. év</t>
  </si>
  <si>
    <t>2018. év</t>
  </si>
  <si>
    <t>2019. év</t>
  </si>
  <si>
    <t>2020. év</t>
  </si>
  <si>
    <t>2016. évi nyitó állomány Eft-ban</t>
  </si>
  <si>
    <t>K&amp;H Bank Zrt beruházási hitelszerződés</t>
  </si>
  <si>
    <t>Évek</t>
  </si>
  <si>
    <t>II. Lízingkötelezettségek, részletfizetések, egyéb több éves kötelezettségvállalás</t>
  </si>
  <si>
    <t>változó</t>
  </si>
  <si>
    <t xml:space="preserve">                - 70 éven felüli egyedül élő</t>
  </si>
  <si>
    <t>Sportegyesület</t>
  </si>
  <si>
    <t>Polgárőrség</t>
  </si>
  <si>
    <t>Fejlesztési és Koordinációs Központ Nonprofit Kft</t>
  </si>
  <si>
    <t>Üzletrész mennyisége</t>
  </si>
  <si>
    <t>4 db</t>
  </si>
  <si>
    <t>Névérték Ft/db</t>
  </si>
  <si>
    <t>Önkormányzat tulajdona</t>
  </si>
  <si>
    <t>Névérték Ft</t>
  </si>
  <si>
    <t>2019. év előirányzat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</si>
  <si>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</si>
  <si>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</si>
  <si>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</si>
  <si>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</si>
  <si>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</si>
  <si>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</si>
  <si>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</si>
  <si>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</si>
  <si>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</si>
  <si>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</si>
  <si>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</si>
  <si>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</si>
  <si>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</si>
  <si>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</si>
  <si>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</si>
  <si>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16. melléklet</t>
  </si>
  <si>
    <t>Ft</t>
  </si>
  <si>
    <t>Közművelődés</t>
  </si>
  <si>
    <t>2 3</t>
  </si>
  <si>
    <t>Gondozási Központ</t>
  </si>
  <si>
    <t>Nagyréde Nagyközség Önkormányzata</t>
  </si>
  <si>
    <t>Közvetett támogatás összege (Ft)</t>
  </si>
  <si>
    <t>2020. év előirányzat</t>
  </si>
  <si>
    <t>Idősek nappali ellátása</t>
  </si>
  <si>
    <t>Házi segítségnyújtás</t>
  </si>
  <si>
    <t xml:space="preserve"> </t>
  </si>
  <si>
    <t>Gond Központ</t>
  </si>
  <si>
    <t>Kerékpár út</t>
  </si>
  <si>
    <t>Terepjáró gépjármű</t>
  </si>
  <si>
    <t>Külterületi gépek pályázat</t>
  </si>
  <si>
    <t>Kisértékű tárgyieszközök</t>
  </si>
  <si>
    <t>Eredeti előirányzat
Ft</t>
  </si>
  <si>
    <t>Kulturális szervező                                 (közalkalmazott)</t>
  </si>
  <si>
    <t>Dinamic út Kft kamat</t>
  </si>
  <si>
    <t>Egyházközség</t>
  </si>
  <si>
    <t>Turisztikai Egyesület</t>
  </si>
  <si>
    <t>Apránként az Aprókért Közhasznú Egyesület</t>
  </si>
  <si>
    <t>Támogatási keretösszeg</t>
  </si>
  <si>
    <t>Innova Térségfejlesztő Szociális Szövetkezet</t>
  </si>
  <si>
    <t>6 db</t>
  </si>
  <si>
    <t>4 fő</t>
  </si>
  <si>
    <t>házi segítségnyújtás- személyi gondozás</t>
  </si>
  <si>
    <t>időskorúak nappali intézményi ellátása</t>
  </si>
  <si>
    <t>Családi bölcsöde</t>
  </si>
  <si>
    <t>eFt</t>
  </si>
  <si>
    <t>Adatok Ft-ban</t>
  </si>
  <si>
    <t>Önk elszám a központi ktgv-sel</t>
  </si>
  <si>
    <t>Költségvetési év: 2018. év</t>
  </si>
  <si>
    <t>Út, autópálya építése</t>
  </si>
  <si>
    <t>Országos Mentőszolgálat Alapítvány</t>
  </si>
  <si>
    <t>IV</t>
  </si>
  <si>
    <t>Nagyrédei Gondozási Központ</t>
  </si>
  <si>
    <t>Fáy kastély vezető                                  (közalkalmazott)</t>
  </si>
  <si>
    <t>Takarító (műv ház, eü, tornaterem)       (közalkalmazott)</t>
  </si>
  <si>
    <t>13,52 fő</t>
  </si>
  <si>
    <t>Polgármesteri illetmény támogatása</t>
  </si>
  <si>
    <t>8,3 fő</t>
  </si>
  <si>
    <t>7,8 fő</t>
  </si>
  <si>
    <t>88 fő</t>
  </si>
  <si>
    <t>84 fő</t>
  </si>
  <si>
    <t>Kiegészítő támogatás az óvodapedagógusok minősítéséből adódó többletkiadásokhoz
alapfokozatú végzettségű pedagógus II. (minősítés 2016. dec. 31-ig)</t>
  </si>
  <si>
    <t>25 fő</t>
  </si>
  <si>
    <t>18 fő</t>
  </si>
  <si>
    <t>6 fő</t>
  </si>
  <si>
    <t xml:space="preserve">Településrendezési terv </t>
  </si>
  <si>
    <t>Útfelújítás</t>
  </si>
  <si>
    <t>Helyi piac</t>
  </si>
  <si>
    <t>Elnöki bútor</t>
  </si>
  <si>
    <t>Fáy-kastély</t>
  </si>
  <si>
    <t>Járda felújítás Fő út önerő</t>
  </si>
  <si>
    <t>Gyógyszertár</t>
  </si>
  <si>
    <t>2016. évi tény adat</t>
  </si>
  <si>
    <t>2017. év utolsó módosított előirányzat</t>
  </si>
  <si>
    <t>2021. év előirányzat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</si>
</sst>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%"/>
    <numFmt numFmtId="169" formatCode="#,##0.000"/>
    <numFmt numFmtId="170" formatCode="#,##0.0"/>
    <numFmt numFmtId="171" formatCode="_(* #,##0.00_);_(* \(#,##0.00\);_(* &quot;-&quot;??_);_(@_)"/>
    <numFmt numFmtId="172" formatCode="[$-40E]yyyy\.\ mmmm\ d\."/>
    <numFmt numFmtId="173" formatCode="0.000%"/>
  </numFmts>
  <fonts count="81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Times New Roman CE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Times New Roman CE"/>
      <family val="1"/>
    </font>
    <font>
      <sz val="11"/>
      <name val="Times New Roman CE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6"/>
      <name val="Times New Roman CE"/>
      <family val="1"/>
    </font>
    <font>
      <b/>
      <sz val="14"/>
      <name val="Garamond"/>
      <family val="1"/>
    </font>
    <font>
      <b/>
      <sz val="13"/>
      <name val="Arial CE"/>
      <family val="0"/>
    </font>
    <font>
      <i/>
      <sz val="12"/>
      <name val="Arial"/>
      <family val="2"/>
    </font>
    <font>
      <b/>
      <sz val="12"/>
      <name val="Times New Roman CE"/>
      <family val="1"/>
    </font>
    <font>
      <sz val="13"/>
      <name val="Arial"/>
      <family val="2"/>
    </font>
    <font>
      <sz val="12"/>
      <color indexed="8"/>
      <name val="Arial"/>
      <family val="2"/>
    </font>
    <font>
      <sz val="10"/>
      <name val="Geneva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i/>
      <sz val="10"/>
      <color indexed="62"/>
      <name val="Arial"/>
      <family val="2"/>
    </font>
    <font>
      <i/>
      <sz val="11"/>
      <color indexed="62"/>
      <name val="Arial"/>
      <family val="2"/>
    </font>
    <font>
      <sz val="11"/>
      <color indexed="62"/>
      <name val="Arial"/>
      <family val="2"/>
    </font>
    <font>
      <b/>
      <sz val="9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2"/>
      <name val="Calibri"/>
      <family val="2"/>
    </font>
    <font>
      <sz val="8"/>
      <name val="Times New Roman CE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Garamond"/>
      <family val="1"/>
    </font>
    <font>
      <b/>
      <sz val="9"/>
      <name val="Garamond"/>
      <family val="1"/>
    </font>
    <font>
      <sz val="9"/>
      <name val="Times New Roman CE"/>
      <family val="1"/>
    </font>
    <font>
      <b/>
      <sz val="8"/>
      <name val="Garamond"/>
      <family val="1"/>
    </font>
    <font>
      <i/>
      <sz val="12"/>
      <name val="Times New Roman CE"/>
      <family val="0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111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2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3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80" fillId="0" borderId="0">
      <alignment/>
      <protection/>
    </xf>
    <xf numFmtId="3" fontId="0" fillId="0" borderId="0">
      <alignment vertical="center"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3" fontId="40" fillId="0" borderId="0">
      <alignment vertical="center"/>
      <protection/>
    </xf>
    <xf numFmtId="0" fontId="1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2" fillId="0" borderId="0">
      <alignment/>
      <protection/>
    </xf>
    <xf numFmtId="0" fontId="35" fillId="0" borderId="0">
      <alignment/>
      <protection/>
    </xf>
    <xf numFmtId="0" fontId="54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28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22" borderId="1" applyNumberFormat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73">
    <xf numFmtId="3" fontId="0" fillId="0" borderId="0" xfId="0" applyAlignment="1">
      <alignment vertical="center"/>
    </xf>
    <xf numFmtId="3" fontId="7" fillId="0" borderId="0" xfId="0" applyFont="1" applyAlignment="1">
      <alignment vertical="center"/>
    </xf>
    <xf numFmtId="3" fontId="37" fillId="24" borderId="0" xfId="0" applyFont="1" applyFill="1" applyBorder="1" applyAlignment="1">
      <alignment horizontal="center" vertical="center"/>
    </xf>
    <xf numFmtId="3" fontId="7" fillId="0" borderId="0" xfId="0" applyFont="1" applyAlignment="1">
      <alignment vertical="center" wrapText="1"/>
    </xf>
    <xf numFmtId="49" fontId="38" fillId="0" borderId="0" xfId="0" applyNumberFormat="1" applyFont="1" applyAlignment="1">
      <alignment horizontal="center" vertical="center"/>
    </xf>
    <xf numFmtId="3" fontId="7" fillId="0" borderId="0" xfId="0" applyFont="1" applyAlignment="1">
      <alignment horizontal="left" vertical="center"/>
    </xf>
    <xf numFmtId="3" fontId="7" fillId="0" borderId="0" xfId="0" applyFont="1" applyAlignment="1">
      <alignment horizontal="center" vertical="center" wrapText="1"/>
    </xf>
    <xf numFmtId="3" fontId="32" fillId="0" borderId="0" xfId="66" applyNumberFormat="1" applyFont="1">
      <alignment/>
      <protection/>
    </xf>
    <xf numFmtId="0" fontId="12" fillId="0" borderId="0" xfId="66">
      <alignment/>
      <protection/>
    </xf>
    <xf numFmtId="0" fontId="32" fillId="0" borderId="0" xfId="66" applyFont="1">
      <alignment/>
      <protection/>
    </xf>
    <xf numFmtId="3" fontId="12" fillId="0" borderId="0" xfId="66" applyNumberFormat="1">
      <alignment/>
      <protection/>
    </xf>
    <xf numFmtId="3" fontId="38" fillId="24" borderId="0" xfId="0" applyFont="1" applyFill="1" applyBorder="1" applyAlignment="1">
      <alignment horizontal="left" vertical="center"/>
    </xf>
    <xf numFmtId="0" fontId="41" fillId="0" borderId="0" xfId="66" applyFont="1">
      <alignment/>
      <protection/>
    </xf>
    <xf numFmtId="3" fontId="41" fillId="0" borderId="0" xfId="66" applyNumberFormat="1" applyFont="1">
      <alignment/>
      <protection/>
    </xf>
    <xf numFmtId="3" fontId="41" fillId="0" borderId="0" xfId="66" applyNumberFormat="1" applyFont="1" applyAlignment="1">
      <alignment horizontal="right"/>
      <protection/>
    </xf>
    <xf numFmtId="0" fontId="46" fillId="0" borderId="10" xfId="66" applyFont="1" applyBorder="1" applyAlignment="1">
      <alignment horizontal="center"/>
      <protection/>
    </xf>
    <xf numFmtId="0" fontId="46" fillId="0" borderId="10" xfId="66" applyFont="1" applyBorder="1" applyAlignment="1">
      <alignment vertical="center"/>
      <protection/>
    </xf>
    <xf numFmtId="3" fontId="45" fillId="0" borderId="10" xfId="66" applyNumberFormat="1" applyFont="1" applyBorder="1" applyAlignment="1">
      <alignment vertical="center"/>
      <protection/>
    </xf>
    <xf numFmtId="3" fontId="45" fillId="0" borderId="10" xfId="66" applyNumberFormat="1" applyFont="1" applyFill="1" applyBorder="1" applyAlignment="1">
      <alignment vertical="center"/>
      <protection/>
    </xf>
    <xf numFmtId="49" fontId="46" fillId="0" borderId="10" xfId="66" applyNumberFormat="1" applyFont="1" applyBorder="1" applyAlignment="1">
      <alignment vertical="center"/>
      <protection/>
    </xf>
    <xf numFmtId="0" fontId="42" fillId="17" borderId="10" xfId="66" applyFont="1" applyFill="1" applyBorder="1" applyAlignment="1">
      <alignment horizontal="center"/>
      <protection/>
    </xf>
    <xf numFmtId="0" fontId="42" fillId="17" borderId="10" xfId="66" applyFont="1" applyFill="1" applyBorder="1" applyAlignment="1">
      <alignment vertical="center"/>
      <protection/>
    </xf>
    <xf numFmtId="3" fontId="43" fillId="17" borderId="10" xfId="66" applyNumberFormat="1" applyFont="1" applyFill="1" applyBorder="1" applyAlignment="1">
      <alignment vertical="center"/>
      <protection/>
    </xf>
    <xf numFmtId="0" fontId="42" fillId="0" borderId="10" xfId="66" applyFont="1" applyBorder="1" applyAlignment="1">
      <alignment horizontal="center"/>
      <protection/>
    </xf>
    <xf numFmtId="0" fontId="42" fillId="0" borderId="10" xfId="66" applyFont="1" applyBorder="1" applyAlignment="1">
      <alignment vertical="center"/>
      <protection/>
    </xf>
    <xf numFmtId="3" fontId="43" fillId="0" borderId="10" xfId="66" applyNumberFormat="1" applyFont="1" applyBorder="1" applyAlignment="1">
      <alignment vertical="center"/>
      <protection/>
    </xf>
    <xf numFmtId="3" fontId="42" fillId="0" borderId="10" xfId="66" applyNumberFormat="1" applyFont="1" applyBorder="1" applyAlignment="1">
      <alignment vertical="center"/>
      <protection/>
    </xf>
    <xf numFmtId="49" fontId="46" fillId="0" borderId="10" xfId="66" applyNumberFormat="1" applyFont="1" applyBorder="1" applyAlignment="1">
      <alignment horizontal="left" vertical="center" wrapText="1"/>
      <protection/>
    </xf>
    <xf numFmtId="0" fontId="42" fillId="17" borderId="10" xfId="66" applyFont="1" applyFill="1" applyBorder="1" applyAlignment="1">
      <alignment vertical="center" wrapText="1"/>
      <protection/>
    </xf>
    <xf numFmtId="3" fontId="43" fillId="0" borderId="10" xfId="66" applyNumberFormat="1" applyFont="1" applyFill="1" applyBorder="1" applyAlignment="1">
      <alignment vertical="center"/>
      <protection/>
    </xf>
    <xf numFmtId="3" fontId="42" fillId="0" borderId="10" xfId="66" applyNumberFormat="1" applyFont="1" applyFill="1" applyBorder="1" applyAlignment="1">
      <alignment vertical="center"/>
      <protection/>
    </xf>
    <xf numFmtId="0" fontId="42" fillId="17" borderId="10" xfId="66" applyFont="1" applyFill="1" applyBorder="1" applyAlignment="1">
      <alignment horizontal="left" vertical="center" wrapText="1"/>
      <protection/>
    </xf>
    <xf numFmtId="0" fontId="46" fillId="0" borderId="10" xfId="66" applyFont="1" applyBorder="1" applyAlignment="1">
      <alignment vertical="center" wrapText="1"/>
      <protection/>
    </xf>
    <xf numFmtId="49" fontId="46" fillId="0" borderId="10" xfId="66" applyNumberFormat="1" applyFont="1" applyBorder="1" applyAlignment="1">
      <alignment vertical="center" wrapText="1"/>
      <protection/>
    </xf>
    <xf numFmtId="0" fontId="42" fillId="0" borderId="10" xfId="66" applyFont="1" applyBorder="1" applyAlignment="1">
      <alignment vertical="center" wrapText="1"/>
      <protection/>
    </xf>
    <xf numFmtId="3" fontId="46" fillId="0" borderId="10" xfId="66" applyNumberFormat="1" applyFont="1" applyBorder="1" applyAlignment="1">
      <alignment vertical="center"/>
      <protection/>
    </xf>
    <xf numFmtId="3" fontId="46" fillId="0" borderId="10" xfId="66" applyNumberFormat="1" applyFont="1" applyFill="1" applyBorder="1" applyAlignment="1">
      <alignment vertical="center"/>
      <protection/>
    </xf>
    <xf numFmtId="3" fontId="42" fillId="17" borderId="10" xfId="66" applyNumberFormat="1" applyFont="1" applyFill="1" applyBorder="1" applyAlignment="1">
      <alignment vertical="center"/>
      <protection/>
    </xf>
    <xf numFmtId="3" fontId="46" fillId="0" borderId="10" xfId="0" applyNumberFormat="1" applyFont="1" applyBorder="1" applyAlignment="1">
      <alignment horizontal="right" vertical="top" wrapText="1"/>
    </xf>
    <xf numFmtId="3" fontId="13" fillId="0" borderId="0" xfId="66" applyNumberFormat="1" applyFont="1">
      <alignment/>
      <protection/>
    </xf>
    <xf numFmtId="3" fontId="48" fillId="0" borderId="0" xfId="66" applyNumberFormat="1" applyFont="1">
      <alignment/>
      <protection/>
    </xf>
    <xf numFmtId="3" fontId="49" fillId="0" borderId="0" xfId="66" applyNumberFormat="1" applyFont="1">
      <alignment/>
      <protection/>
    </xf>
    <xf numFmtId="0" fontId="41" fillId="0" borderId="10" xfId="66" applyFont="1" applyBorder="1" applyAlignment="1">
      <alignment vertical="center"/>
      <protection/>
    </xf>
    <xf numFmtId="49" fontId="41" fillId="0" borderId="10" xfId="66" applyNumberFormat="1" applyFont="1" applyBorder="1" applyAlignment="1">
      <alignment vertical="center"/>
      <protection/>
    </xf>
    <xf numFmtId="0" fontId="44" fillId="17" borderId="10" xfId="66" applyFont="1" applyFill="1" applyBorder="1" applyAlignment="1">
      <alignment vertical="center"/>
      <protection/>
    </xf>
    <xf numFmtId="0" fontId="44" fillId="0" borderId="10" xfId="66" applyFont="1" applyBorder="1" applyAlignment="1">
      <alignment vertical="center"/>
      <protection/>
    </xf>
    <xf numFmtId="49" fontId="41" fillId="0" borderId="10" xfId="66" applyNumberFormat="1" applyFont="1" applyBorder="1" applyAlignment="1">
      <alignment horizontal="left" vertical="center" wrapText="1"/>
      <protection/>
    </xf>
    <xf numFmtId="0" fontId="44" fillId="17" borderId="10" xfId="66" applyFont="1" applyFill="1" applyBorder="1" applyAlignment="1">
      <alignment vertical="center" wrapText="1"/>
      <protection/>
    </xf>
    <xf numFmtId="0" fontId="44" fillId="17" borderId="10" xfId="66" applyFont="1" applyFill="1" applyBorder="1" applyAlignment="1">
      <alignment horizontal="left" vertical="center" wrapText="1"/>
      <protection/>
    </xf>
    <xf numFmtId="0" fontId="7" fillId="0" borderId="0" xfId="90" applyFont="1">
      <alignment/>
      <protection/>
    </xf>
    <xf numFmtId="3" fontId="8" fillId="0" borderId="0" xfId="62" applyFont="1">
      <alignment vertical="center"/>
      <protection/>
    </xf>
    <xf numFmtId="0" fontId="7" fillId="0" borderId="0" xfId="90" applyFont="1" applyAlignment="1">
      <alignment vertical="center"/>
      <protection/>
    </xf>
    <xf numFmtId="0" fontId="7" fillId="0" borderId="0" xfId="90" applyFont="1" applyFill="1" applyBorder="1" applyAlignment="1">
      <alignment vertical="center"/>
      <protection/>
    </xf>
    <xf numFmtId="0" fontId="64" fillId="0" borderId="0" xfId="90" applyFont="1">
      <alignment/>
      <protection/>
    </xf>
    <xf numFmtId="3" fontId="51" fillId="0" borderId="0" xfId="83" applyFont="1">
      <alignment vertical="center"/>
      <protection/>
    </xf>
    <xf numFmtId="3" fontId="0" fillId="0" borderId="0" xfId="83" applyFont="1" applyFill="1">
      <alignment vertical="center"/>
      <protection/>
    </xf>
    <xf numFmtId="3" fontId="7" fillId="0" borderId="10" xfId="83" applyFont="1" applyFill="1" applyBorder="1" applyAlignment="1">
      <alignment vertical="center" wrapText="1"/>
      <protection/>
    </xf>
    <xf numFmtId="3" fontId="0" fillId="0" borderId="0" xfId="83" applyFont="1">
      <alignment vertical="center"/>
      <protection/>
    </xf>
    <xf numFmtId="3" fontId="0" fillId="0" borderId="0" xfId="83" applyFont="1" applyAlignment="1">
      <alignment horizontal="left" vertical="center"/>
      <protection/>
    </xf>
    <xf numFmtId="3" fontId="0" fillId="0" borderId="0" xfId="83" applyFont="1" applyAlignment="1">
      <alignment horizontal="center" vertical="center"/>
      <protection/>
    </xf>
    <xf numFmtId="3" fontId="0" fillId="0" borderId="0" xfId="83" applyFont="1" applyAlignment="1">
      <alignment horizontal="center" vertical="center" wrapText="1"/>
      <protection/>
    </xf>
    <xf numFmtId="3" fontId="0" fillId="0" borderId="0" xfId="83" applyFont="1" applyAlignment="1">
      <alignment vertical="center" wrapText="1"/>
      <protection/>
    </xf>
    <xf numFmtId="3" fontId="8" fillId="0" borderId="0" xfId="62" applyFont="1" applyFill="1">
      <alignment vertical="center"/>
      <protection/>
    </xf>
    <xf numFmtId="0" fontId="7" fillId="0" borderId="0" xfId="85" applyFont="1" applyFill="1" applyBorder="1">
      <alignment/>
      <protection/>
    </xf>
    <xf numFmtId="49" fontId="7" fillId="0" borderId="0" xfId="85" applyNumberFormat="1" applyFont="1" applyFill="1" applyBorder="1" applyAlignment="1">
      <alignment horizontal="center"/>
      <protection/>
    </xf>
    <xf numFmtId="49" fontId="7" fillId="0" borderId="0" xfId="85" applyNumberFormat="1" applyFont="1" applyFill="1" applyBorder="1" applyAlignment="1">
      <alignment horizontal="center" vertical="center"/>
      <protection/>
    </xf>
    <xf numFmtId="0" fontId="7" fillId="0" borderId="0" xfId="85" applyFont="1" applyFill="1" applyBorder="1" applyAlignment="1">
      <alignment vertical="center"/>
      <protection/>
    </xf>
    <xf numFmtId="49" fontId="52" fillId="0" borderId="0" xfId="85" applyNumberFormat="1" applyFont="1" applyFill="1" applyBorder="1" applyAlignment="1">
      <alignment horizontal="center"/>
      <protection/>
    </xf>
    <xf numFmtId="0" fontId="52" fillId="0" borderId="0" xfId="85" applyFont="1" applyFill="1" applyBorder="1">
      <alignment/>
      <protection/>
    </xf>
    <xf numFmtId="0" fontId="7" fillId="0" borderId="0" xfId="85" applyFont="1" applyFill="1" applyBorder="1" applyAlignment="1">
      <alignment horizontal="center"/>
      <protection/>
    </xf>
    <xf numFmtId="49" fontId="8" fillId="0" borderId="0" xfId="85" applyNumberFormat="1" applyFont="1" applyFill="1" applyBorder="1" applyAlignment="1">
      <alignment horizontal="center"/>
      <protection/>
    </xf>
    <xf numFmtId="0" fontId="8" fillId="0" borderId="0" xfId="85" applyFont="1" applyFill="1" applyBorder="1">
      <alignment/>
      <protection/>
    </xf>
    <xf numFmtId="3" fontId="7" fillId="0" borderId="0" xfId="92" applyFont="1" applyFill="1" applyBorder="1">
      <alignment vertical="center"/>
      <protection/>
    </xf>
    <xf numFmtId="0" fontId="78" fillId="0" borderId="0" xfId="65" applyBorder="1">
      <alignment/>
      <protection/>
    </xf>
    <xf numFmtId="0" fontId="14" fillId="0" borderId="0" xfId="66" applyFont="1" applyAlignment="1">
      <alignment horizontal="center"/>
      <protection/>
    </xf>
    <xf numFmtId="0" fontId="78" fillId="0" borderId="0" xfId="65">
      <alignment/>
      <protection/>
    </xf>
    <xf numFmtId="3" fontId="65" fillId="0" borderId="0" xfId="65" applyNumberFormat="1" applyFont="1" applyBorder="1">
      <alignment/>
      <protection/>
    </xf>
    <xf numFmtId="0" fontId="44" fillId="17" borderId="11" xfId="66" applyFont="1" applyFill="1" applyBorder="1" applyAlignment="1">
      <alignment horizontal="left" vertical="center" wrapText="1"/>
      <protection/>
    </xf>
    <xf numFmtId="3" fontId="7" fillId="0" borderId="0" xfId="83" applyFont="1" applyFill="1">
      <alignment vertical="center"/>
      <protection/>
    </xf>
    <xf numFmtId="49" fontId="7" fillId="0" borderId="0" xfId="83" applyNumberFormat="1" applyFont="1" applyAlignment="1">
      <alignment horizontal="center" vertical="center"/>
      <protection/>
    </xf>
    <xf numFmtId="3" fontId="7" fillId="0" borderId="0" xfId="83" applyFont="1">
      <alignment vertical="center"/>
      <protection/>
    </xf>
    <xf numFmtId="49" fontId="7" fillId="0" borderId="0" xfId="83" applyNumberFormat="1" applyFont="1" applyBorder="1" applyAlignment="1">
      <alignment horizontal="center" vertical="center"/>
      <protection/>
    </xf>
    <xf numFmtId="3" fontId="7" fillId="0" borderId="0" xfId="83" applyFont="1" applyBorder="1">
      <alignment vertical="center"/>
      <protection/>
    </xf>
    <xf numFmtId="49" fontId="50" fillId="0" borderId="0" xfId="83" applyNumberFormat="1" applyFont="1" applyAlignment="1">
      <alignment horizontal="center" vertical="center"/>
      <protection/>
    </xf>
    <xf numFmtId="3" fontId="50" fillId="0" borderId="0" xfId="83" applyFont="1">
      <alignment vertical="center"/>
      <protection/>
    </xf>
    <xf numFmtId="3" fontId="7" fillId="0" borderId="0" xfId="83" applyFont="1" applyAlignment="1">
      <alignment vertical="center"/>
      <protection/>
    </xf>
    <xf numFmtId="3" fontId="7" fillId="0" borderId="0" xfId="83" applyNumberFormat="1" applyFont="1">
      <alignment vertical="center"/>
      <protection/>
    </xf>
    <xf numFmtId="3" fontId="7" fillId="0" borderId="0" xfId="83" applyNumberFormat="1" applyFont="1" applyFill="1">
      <alignment vertical="center"/>
      <protection/>
    </xf>
    <xf numFmtId="3" fontId="64" fillId="0" borderId="0" xfId="83" applyNumberFormat="1" applyFont="1">
      <alignment vertical="center"/>
      <protection/>
    </xf>
    <xf numFmtId="3" fontId="64" fillId="0" borderId="0" xfId="83" applyNumberFormat="1" applyFont="1" applyFill="1">
      <alignment vertical="center"/>
      <protection/>
    </xf>
    <xf numFmtId="3" fontId="64" fillId="0" borderId="0" xfId="83" applyFont="1">
      <alignment vertical="center"/>
      <protection/>
    </xf>
    <xf numFmtId="3" fontId="64" fillId="0" borderId="0" xfId="83" applyFont="1" applyFill="1">
      <alignment vertical="center"/>
      <protection/>
    </xf>
    <xf numFmtId="3" fontId="8" fillId="0" borderId="0" xfId="62" applyFont="1" applyAlignment="1">
      <alignment horizontal="right" vertical="center"/>
      <protection/>
    </xf>
    <xf numFmtId="0" fontId="64" fillId="0" borderId="0" xfId="85" applyFont="1" applyFill="1" applyBorder="1">
      <alignment/>
      <protection/>
    </xf>
    <xf numFmtId="3" fontId="63" fillId="0" borderId="0" xfId="62" applyFont="1" applyAlignment="1">
      <alignment horizontal="right" vertical="center"/>
      <protection/>
    </xf>
    <xf numFmtId="0" fontId="7" fillId="0" borderId="12" xfId="85" applyFont="1" applyBorder="1" applyAlignment="1">
      <alignment horizontal="center" vertical="center"/>
      <protection/>
    </xf>
    <xf numFmtId="3" fontId="7" fillId="0" borderId="13" xfId="62" applyFont="1" applyBorder="1" applyAlignment="1">
      <alignment horizontal="center" vertical="center"/>
      <protection/>
    </xf>
    <xf numFmtId="0" fontId="7" fillId="0" borderId="12" xfId="85" applyFont="1" applyBorder="1" applyAlignment="1">
      <alignment vertical="center"/>
      <protection/>
    </xf>
    <xf numFmtId="3" fontId="7" fillId="0" borderId="14" xfId="62" applyFont="1" applyBorder="1" applyAlignment="1">
      <alignment horizontal="center" vertical="center" wrapText="1"/>
      <protection/>
    </xf>
    <xf numFmtId="3" fontId="7" fillId="0" borderId="0" xfId="88" applyFont="1">
      <alignment vertical="center"/>
      <protection/>
    </xf>
    <xf numFmtId="3" fontId="58" fillId="0" borderId="0" xfId="83" applyFont="1">
      <alignment vertical="center"/>
      <protection/>
    </xf>
    <xf numFmtId="3" fontId="7" fillId="0" borderId="0" xfId="80" applyFont="1" applyBorder="1">
      <alignment vertical="center"/>
      <protection/>
    </xf>
    <xf numFmtId="3" fontId="7" fillId="0" borderId="0" xfId="80" applyFont="1" applyBorder="1" applyAlignment="1">
      <alignment horizontal="center" vertical="center"/>
      <protection/>
    </xf>
    <xf numFmtId="3" fontId="50" fillId="0" borderId="0" xfId="80" applyFont="1" applyBorder="1" applyAlignment="1">
      <alignment horizontal="center" vertical="center"/>
      <protection/>
    </xf>
    <xf numFmtId="3" fontId="8" fillId="0" borderId="0" xfId="80" applyFont="1" applyBorder="1" applyAlignment="1">
      <alignment horizontal="right"/>
      <protection/>
    </xf>
    <xf numFmtId="3" fontId="9" fillId="0" borderId="10" xfId="80" applyFont="1" applyFill="1" applyBorder="1" applyAlignment="1">
      <alignment horizontal="left" vertical="center"/>
      <protection/>
    </xf>
    <xf numFmtId="3" fontId="10" fillId="0" borderId="10" xfId="80" applyNumberFormat="1" applyFont="1" applyFill="1" applyBorder="1">
      <alignment vertical="center"/>
      <protection/>
    </xf>
    <xf numFmtId="3" fontId="10" fillId="0" borderId="10" xfId="80" applyNumberFormat="1" applyFont="1" applyFill="1" applyBorder="1" applyAlignment="1">
      <alignment horizontal="center" vertical="center"/>
      <protection/>
    </xf>
    <xf numFmtId="3" fontId="34" fillId="0" borderId="10" xfId="80" applyFont="1" applyFill="1" applyBorder="1">
      <alignment vertical="center"/>
      <protection/>
    </xf>
    <xf numFmtId="3" fontId="10" fillId="0" borderId="10" xfId="80" applyNumberFormat="1" applyFont="1" applyFill="1" applyBorder="1" applyAlignment="1">
      <alignment horizontal="right" vertical="center"/>
      <protection/>
    </xf>
    <xf numFmtId="3" fontId="59" fillId="0" borderId="10" xfId="80" applyFont="1" applyFill="1" applyBorder="1" quotePrefix="1">
      <alignment vertical="center"/>
      <protection/>
    </xf>
    <xf numFmtId="3" fontId="61" fillId="0" borderId="10" xfId="80" applyNumberFormat="1" applyFont="1" applyFill="1" applyBorder="1">
      <alignment vertical="center"/>
      <protection/>
    </xf>
    <xf numFmtId="3" fontId="11" fillId="0" borderId="10" xfId="80" applyFont="1" applyFill="1" applyBorder="1">
      <alignment vertical="center"/>
      <protection/>
    </xf>
    <xf numFmtId="3" fontId="9" fillId="0" borderId="10" xfId="80" applyNumberFormat="1" applyFont="1" applyFill="1" applyBorder="1">
      <alignment vertical="center"/>
      <protection/>
    </xf>
    <xf numFmtId="3" fontId="60" fillId="0" borderId="10" xfId="80" applyNumberFormat="1" applyFont="1" applyFill="1" applyBorder="1">
      <alignment vertical="center"/>
      <protection/>
    </xf>
    <xf numFmtId="0" fontId="8" fillId="0" borderId="0" xfId="84" applyFont="1" applyAlignment="1">
      <alignment horizontal="centerContinuous" vertical="center"/>
      <protection/>
    </xf>
    <xf numFmtId="0" fontId="34" fillId="0" borderId="0" xfId="84" applyFont="1" applyBorder="1" applyAlignment="1">
      <alignment horizontal="centerContinuous" vertical="center"/>
      <protection/>
    </xf>
    <xf numFmtId="0" fontId="34" fillId="0" borderId="0" xfId="84" applyFont="1" applyAlignment="1">
      <alignment horizontal="centerContinuous" vertical="center"/>
      <protection/>
    </xf>
    <xf numFmtId="0" fontId="34" fillId="0" borderId="0" xfId="84" applyFont="1" applyFill="1" applyAlignment="1">
      <alignment horizontal="centerContinuous" vertical="center"/>
      <protection/>
    </xf>
    <xf numFmtId="3" fontId="34" fillId="0" borderId="0" xfId="84" applyNumberFormat="1" applyFont="1" applyFill="1" applyAlignment="1">
      <alignment horizontal="centerContinuous" vertical="center"/>
      <protection/>
    </xf>
    <xf numFmtId="0" fontId="34" fillId="0" borderId="0" xfId="84" applyFont="1">
      <alignment vertical="center"/>
      <protection/>
    </xf>
    <xf numFmtId="0" fontId="34" fillId="0" borderId="0" xfId="84" applyFont="1" applyAlignment="1">
      <alignment horizontal="center" vertical="center"/>
      <protection/>
    </xf>
    <xf numFmtId="3" fontId="34" fillId="0" borderId="0" xfId="84" applyNumberFormat="1" applyFont="1">
      <alignment vertical="center"/>
      <protection/>
    </xf>
    <xf numFmtId="0" fontId="34" fillId="0" borderId="0" xfId="84" applyFont="1" applyFill="1">
      <alignment vertical="center"/>
      <protection/>
    </xf>
    <xf numFmtId="0" fontId="11" fillId="0" borderId="0" xfId="84" applyFont="1">
      <alignment vertical="center"/>
      <protection/>
    </xf>
    <xf numFmtId="0" fontId="11" fillId="0" borderId="0" xfId="84" applyFont="1" applyAlignment="1">
      <alignment horizontal="center" vertical="center"/>
      <protection/>
    </xf>
    <xf numFmtId="0" fontId="11" fillId="0" borderId="15" xfId="84" applyFont="1" applyFill="1" applyBorder="1" applyAlignment="1">
      <alignment vertical="center"/>
      <protection/>
    </xf>
    <xf numFmtId="0" fontId="11" fillId="0" borderId="16" xfId="84" applyFont="1" applyFill="1" applyBorder="1" applyAlignment="1">
      <alignment horizontal="center" vertical="center"/>
      <protection/>
    </xf>
    <xf numFmtId="0" fontId="11" fillId="0" borderId="17" xfId="84" applyFont="1" applyFill="1" applyBorder="1" applyAlignment="1">
      <alignment horizontal="center" vertical="center"/>
      <protection/>
    </xf>
    <xf numFmtId="3" fontId="11" fillId="0" borderId="18" xfId="84" applyNumberFormat="1" applyFont="1" applyFill="1" applyBorder="1" applyAlignment="1">
      <alignment horizontal="center" vertical="center"/>
      <protection/>
    </xf>
    <xf numFmtId="0" fontId="11" fillId="0" borderId="18" xfId="84" applyFont="1" applyFill="1" applyBorder="1" applyAlignment="1">
      <alignment horizontal="center" vertical="center"/>
      <protection/>
    </xf>
    <xf numFmtId="3" fontId="34" fillId="0" borderId="19" xfId="84" applyNumberFormat="1" applyFont="1" applyFill="1" applyBorder="1" applyAlignment="1">
      <alignment horizontal="center" vertical="center" wrapText="1"/>
      <protection/>
    </xf>
    <xf numFmtId="3" fontId="34" fillId="0" borderId="20" xfId="84" applyNumberFormat="1" applyFont="1" applyFill="1" applyBorder="1" applyAlignment="1">
      <alignment vertical="center" wrapText="1"/>
      <protection/>
    </xf>
    <xf numFmtId="0" fontId="34" fillId="0" borderId="21" xfId="84" applyFont="1" applyFill="1" applyBorder="1" applyAlignment="1">
      <alignment horizontal="center" vertical="center" wrapText="1"/>
      <protection/>
    </xf>
    <xf numFmtId="3" fontId="34" fillId="22" borderId="22" xfId="84" applyNumberFormat="1" applyFont="1" applyFill="1" applyBorder="1">
      <alignment vertical="center"/>
      <protection/>
    </xf>
    <xf numFmtId="3" fontId="34" fillId="0" borderId="22" xfId="84" applyNumberFormat="1" applyFont="1" applyFill="1" applyBorder="1">
      <alignment vertical="center"/>
      <protection/>
    </xf>
    <xf numFmtId="3" fontId="11" fillId="0" borderId="19" xfId="84" applyNumberFormat="1" applyFont="1" applyFill="1" applyBorder="1" applyAlignment="1">
      <alignment horizontal="left" vertical="center"/>
      <protection/>
    </xf>
    <xf numFmtId="3" fontId="34" fillId="0" borderId="19" xfId="84" applyNumberFormat="1" applyFont="1" applyFill="1" applyBorder="1" applyAlignment="1">
      <alignment horizontal="center" vertical="center"/>
      <protection/>
    </xf>
    <xf numFmtId="3" fontId="34" fillId="22" borderId="23" xfId="84" applyNumberFormat="1" applyFont="1" applyFill="1" applyBorder="1">
      <alignment vertical="center"/>
      <protection/>
    </xf>
    <xf numFmtId="0" fontId="11" fillId="0" borderId="0" xfId="84" applyFont="1" applyFill="1">
      <alignment vertical="center"/>
      <protection/>
    </xf>
    <xf numFmtId="0" fontId="34" fillId="0" borderId="0" xfId="84" applyFont="1" applyFill="1" applyAlignment="1">
      <alignment horizontal="center" vertical="center"/>
      <protection/>
    </xf>
    <xf numFmtId="3" fontId="34" fillId="0" borderId="0" xfId="84" applyNumberFormat="1" applyFont="1" applyFill="1">
      <alignment vertical="center"/>
      <protection/>
    </xf>
    <xf numFmtId="3" fontId="34" fillId="24" borderId="22" xfId="84" applyNumberFormat="1" applyFont="1" applyFill="1" applyBorder="1">
      <alignment vertical="center"/>
      <protection/>
    </xf>
    <xf numFmtId="3" fontId="38" fillId="0" borderId="0" xfId="84" applyNumberFormat="1" applyFont="1" applyAlignment="1">
      <alignment horizontal="left" vertical="center"/>
      <protection/>
    </xf>
    <xf numFmtId="3" fontId="7" fillId="0" borderId="24" xfId="85" applyNumberFormat="1" applyFont="1" applyBorder="1" applyAlignment="1">
      <alignment vertical="center"/>
      <protection/>
    </xf>
    <xf numFmtId="1" fontId="8" fillId="0" borderId="0" xfId="62" applyNumberFormat="1" applyFont="1" applyFill="1" applyBorder="1" applyAlignment="1">
      <alignment horizontal="right"/>
      <protection/>
    </xf>
    <xf numFmtId="3" fontId="8" fillId="24" borderId="0" xfId="62" applyFont="1" applyFill="1" applyBorder="1" applyAlignment="1">
      <alignment horizontal="center" vertical="center"/>
      <protection/>
    </xf>
    <xf numFmtId="3" fontId="36" fillId="0" borderId="0" xfId="62" applyFont="1" applyFill="1" applyBorder="1">
      <alignment vertical="center"/>
      <protection/>
    </xf>
    <xf numFmtId="3" fontId="36" fillId="0" borderId="0" xfId="62" applyNumberFormat="1" applyFont="1" applyFill="1" applyBorder="1">
      <alignment vertical="center"/>
      <protection/>
    </xf>
    <xf numFmtId="170" fontId="36" fillId="0" borderId="0" xfId="62" applyNumberFormat="1" applyFont="1" applyFill="1" applyBorder="1">
      <alignment vertical="center"/>
      <protection/>
    </xf>
    <xf numFmtId="3" fontId="38" fillId="0" borderId="0" xfId="62" applyFont="1" applyFill="1" applyBorder="1" applyAlignment="1">
      <alignment horizontal="right" vertical="center"/>
      <protection/>
    </xf>
    <xf numFmtId="3" fontId="38" fillId="0" borderId="0" xfId="62" applyNumberFormat="1" applyFont="1" applyFill="1" applyBorder="1" applyAlignment="1">
      <alignment horizontal="right" vertical="center"/>
      <protection/>
    </xf>
    <xf numFmtId="170" fontId="38" fillId="0" borderId="0" xfId="62" applyNumberFormat="1" applyFont="1" applyFill="1" applyBorder="1" applyAlignment="1">
      <alignment horizontal="right" vertical="center"/>
      <protection/>
    </xf>
    <xf numFmtId="3" fontId="8" fillId="24" borderId="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 wrapText="1"/>
      <protection/>
    </xf>
    <xf numFmtId="3" fontId="7" fillId="0" borderId="0" xfId="83" applyFont="1" applyFill="1" applyBorder="1" applyAlignment="1">
      <alignment horizontal="center" vertical="center"/>
      <protection/>
    </xf>
    <xf numFmtId="3" fontId="34" fillId="0" borderId="0" xfId="83" applyFont="1" applyFill="1" applyBorder="1" applyAlignment="1">
      <alignment horizontal="center" vertical="center" wrapText="1"/>
      <protection/>
    </xf>
    <xf numFmtId="3" fontId="7" fillId="0" borderId="0" xfId="83" applyFont="1" applyFill="1" applyBorder="1" applyAlignment="1">
      <alignment horizontal="right" vertical="center" wrapText="1"/>
      <protection/>
    </xf>
    <xf numFmtId="3" fontId="7" fillId="0" borderId="0" xfId="83" applyFont="1" applyFill="1" applyBorder="1" applyAlignment="1">
      <alignment vertical="center" wrapText="1"/>
      <protection/>
    </xf>
    <xf numFmtId="170" fontId="7" fillId="0" borderId="0" xfId="83" applyNumberFormat="1" applyFont="1" applyFill="1" applyBorder="1" applyAlignment="1">
      <alignment vertical="center" wrapText="1"/>
      <protection/>
    </xf>
    <xf numFmtId="3" fontId="8" fillId="0" borderId="0" xfId="83" applyFont="1" applyBorder="1" applyAlignment="1">
      <alignment vertical="center" wrapText="1"/>
      <protection/>
    </xf>
    <xf numFmtId="170" fontId="8" fillId="0" borderId="0" xfId="83" applyNumberFormat="1" applyFont="1" applyBorder="1" applyAlignment="1">
      <alignment vertical="center" wrapText="1"/>
      <protection/>
    </xf>
    <xf numFmtId="0" fontId="8" fillId="24" borderId="0" xfId="85" applyFont="1" applyFill="1" applyBorder="1" applyAlignment="1">
      <alignment horizontal="centerContinuous" vertical="center" wrapText="1"/>
      <protection/>
    </xf>
    <xf numFmtId="0" fontId="8" fillId="24" borderId="0" xfId="85" applyFont="1" applyFill="1" applyBorder="1" applyAlignment="1">
      <alignment horizontal="center"/>
      <protection/>
    </xf>
    <xf numFmtId="0" fontId="8" fillId="24" borderId="0" xfId="85" applyFont="1" applyFill="1" applyBorder="1" applyAlignment="1">
      <alignment horizontal="centerContinuous" vertical="center"/>
      <protection/>
    </xf>
    <xf numFmtId="3" fontId="7" fillId="0" borderId="0" xfId="85" applyNumberFormat="1" applyFont="1" applyFill="1" applyBorder="1" applyAlignment="1">
      <alignment vertical="center"/>
      <protection/>
    </xf>
    <xf numFmtId="3" fontId="8" fillId="0" borderId="0" xfId="85" applyNumberFormat="1" applyFont="1" applyFill="1" applyBorder="1" applyAlignment="1">
      <alignment vertical="center"/>
      <protection/>
    </xf>
    <xf numFmtId="3" fontId="7" fillId="0" borderId="0" xfId="62" applyNumberFormat="1" applyFont="1" applyFill="1" applyBorder="1">
      <alignment vertical="center"/>
      <protection/>
    </xf>
    <xf numFmtId="3" fontId="64" fillId="0" borderId="0" xfId="62" applyNumberFormat="1" applyFont="1" applyFill="1" applyBorder="1">
      <alignment vertical="center"/>
      <protection/>
    </xf>
    <xf numFmtId="170" fontId="64" fillId="0" borderId="0" xfId="62" applyNumberFormat="1" applyFont="1" applyFill="1" applyBorder="1">
      <alignment vertical="center"/>
      <protection/>
    </xf>
    <xf numFmtId="3" fontId="8" fillId="0" borderId="0" xfId="62" applyNumberFormat="1" applyFont="1" applyFill="1" applyBorder="1">
      <alignment vertical="center"/>
      <protection/>
    </xf>
    <xf numFmtId="3" fontId="63" fillId="0" borderId="0" xfId="62" applyNumberFormat="1" applyFont="1" applyFill="1" applyBorder="1">
      <alignment vertical="center"/>
      <protection/>
    </xf>
    <xf numFmtId="170" fontId="63" fillId="0" borderId="0" xfId="62" applyNumberFormat="1" applyFont="1" applyFill="1" applyBorder="1">
      <alignment vertical="center"/>
      <protection/>
    </xf>
    <xf numFmtId="0" fontId="62" fillId="24" borderId="0" xfId="84" applyFont="1" applyFill="1" applyBorder="1" applyAlignment="1">
      <alignment horizontal="center" vertical="center" wrapText="1"/>
      <protection/>
    </xf>
    <xf numFmtId="20" fontId="62" fillId="24" borderId="0" xfId="84" applyNumberFormat="1" applyFont="1" applyFill="1" applyBorder="1" applyAlignment="1">
      <alignment horizontal="center" vertical="center" wrapText="1"/>
      <protection/>
    </xf>
    <xf numFmtId="0" fontId="11" fillId="24" borderId="0" xfId="84" applyFont="1" applyFill="1" applyBorder="1" applyAlignment="1">
      <alignment horizontal="center" vertical="center"/>
      <protection/>
    </xf>
    <xf numFmtId="0" fontId="11" fillId="0" borderId="0" xfId="84" applyFont="1" applyFill="1" applyBorder="1" applyAlignment="1">
      <alignment horizontal="center" vertical="center"/>
      <protection/>
    </xf>
    <xf numFmtId="3" fontId="34" fillId="24" borderId="0" xfId="84" applyNumberFormat="1" applyFont="1" applyFill="1" applyBorder="1">
      <alignment vertical="center"/>
      <protection/>
    </xf>
    <xf numFmtId="3" fontId="34" fillId="0" borderId="0" xfId="84" applyNumberFormat="1" applyFont="1" applyFill="1" applyBorder="1">
      <alignment vertical="center"/>
      <protection/>
    </xf>
    <xf numFmtId="3" fontId="34" fillId="0" borderId="0" xfId="84" applyNumberFormat="1" applyFont="1" applyFill="1" applyBorder="1" applyAlignment="1">
      <alignment horizontal="center" vertical="center"/>
      <protection/>
    </xf>
    <xf numFmtId="1" fontId="11" fillId="24" borderId="0" xfId="84" applyNumberFormat="1" applyFont="1" applyFill="1" applyBorder="1">
      <alignment vertical="center"/>
      <protection/>
    </xf>
    <xf numFmtId="3" fontId="11" fillId="0" borderId="0" xfId="84" applyNumberFormat="1" applyFont="1" applyFill="1" applyBorder="1">
      <alignment vertical="center"/>
      <protection/>
    </xf>
    <xf numFmtId="3" fontId="11" fillId="24" borderId="0" xfId="84" applyNumberFormat="1" applyFont="1" applyFill="1" applyBorder="1">
      <alignment vertical="center"/>
      <protection/>
    </xf>
    <xf numFmtId="0" fontId="11" fillId="0" borderId="0" xfId="84" applyFont="1" applyFill="1" applyBorder="1" applyAlignment="1">
      <alignment vertical="center"/>
      <protection/>
    </xf>
    <xf numFmtId="3" fontId="34" fillId="24" borderId="22" xfId="84" applyNumberFormat="1" applyFont="1" applyFill="1" applyBorder="1" applyAlignment="1">
      <alignment vertical="center" wrapText="1"/>
      <protection/>
    </xf>
    <xf numFmtId="3" fontId="34" fillId="24" borderId="22" xfId="84" applyNumberFormat="1" applyFont="1" applyFill="1" applyBorder="1" applyAlignment="1">
      <alignment horizontal="right" vertical="center"/>
      <protection/>
    </xf>
    <xf numFmtId="170" fontId="34" fillId="0" borderId="22" xfId="84" applyNumberFormat="1" applyFont="1" applyFill="1" applyBorder="1" applyAlignment="1">
      <alignment horizontal="right" vertical="center"/>
      <protection/>
    </xf>
    <xf numFmtId="3" fontId="34" fillId="0" borderId="22" xfId="84" applyNumberFormat="1" applyFont="1" applyFill="1" applyBorder="1" applyAlignment="1">
      <alignment horizontal="right" vertical="center"/>
      <protection/>
    </xf>
    <xf numFmtId="3" fontId="34" fillId="0" borderId="23" xfId="84" applyNumberFormat="1" applyFont="1" applyFill="1" applyBorder="1" applyAlignment="1">
      <alignment horizontal="right" vertical="center"/>
      <protection/>
    </xf>
    <xf numFmtId="3" fontId="34" fillId="0" borderId="22" xfId="84" applyNumberFormat="1" applyFont="1" applyFill="1" applyBorder="1" applyAlignment="1">
      <alignment vertical="center"/>
      <protection/>
    </xf>
    <xf numFmtId="3" fontId="34" fillId="0" borderId="10" xfId="84" applyNumberFormat="1" applyFont="1" applyFill="1" applyBorder="1" applyAlignment="1">
      <alignment horizontal="right" vertical="center"/>
      <protection/>
    </xf>
    <xf numFmtId="3" fontId="8" fillId="0" borderId="25" xfId="62" applyFont="1" applyBorder="1" applyAlignment="1">
      <alignment horizontal="center" vertical="center" wrapText="1"/>
      <protection/>
    </xf>
    <xf numFmtId="3" fontId="8" fillId="0" borderId="26" xfId="62" applyFont="1" applyBorder="1" applyAlignment="1">
      <alignment horizontal="left" vertical="center" wrapText="1"/>
      <protection/>
    </xf>
    <xf numFmtId="0" fontId="8" fillId="0" borderId="27" xfId="85" applyFont="1" applyBorder="1" applyAlignment="1">
      <alignment horizontal="center" vertical="center"/>
      <protection/>
    </xf>
    <xf numFmtId="3" fontId="8" fillId="0" borderId="12" xfId="62" applyFont="1" applyBorder="1" applyAlignment="1">
      <alignment horizontal="center" vertical="center" wrapText="1"/>
      <protection/>
    </xf>
    <xf numFmtId="0" fontId="8" fillId="0" borderId="28" xfId="85" applyFont="1" applyBorder="1" applyAlignment="1">
      <alignment horizontal="center" vertical="center"/>
      <protection/>
    </xf>
    <xf numFmtId="3" fontId="8" fillId="0" borderId="29" xfId="85" applyNumberFormat="1" applyFont="1" applyFill="1" applyBorder="1" applyAlignment="1">
      <alignment horizontal="center" vertical="center"/>
      <protection/>
    </xf>
    <xf numFmtId="3" fontId="7" fillId="0" borderId="12" xfId="62" applyFont="1" applyBorder="1" applyAlignment="1">
      <alignment horizontal="center" vertical="center" wrapText="1"/>
      <protection/>
    </xf>
    <xf numFmtId="0" fontId="8" fillId="0" borderId="24" xfId="85" applyFont="1" applyBorder="1" applyAlignment="1">
      <alignment horizontal="left" vertical="center"/>
      <protection/>
    </xf>
    <xf numFmtId="0" fontId="8" fillId="0" borderId="30" xfId="85" applyFont="1" applyBorder="1" applyAlignment="1">
      <alignment horizontal="left" vertical="center"/>
      <protection/>
    </xf>
    <xf numFmtId="3" fontId="8" fillId="0" borderId="28" xfId="62" applyFont="1" applyBorder="1" applyAlignment="1">
      <alignment horizontal="center" vertical="center" wrapText="1"/>
      <protection/>
    </xf>
    <xf numFmtId="0" fontId="8" fillId="0" borderId="31" xfId="85" applyFont="1" applyBorder="1" applyAlignment="1">
      <alignment horizontal="left" vertical="center"/>
      <protection/>
    </xf>
    <xf numFmtId="3" fontId="7" fillId="0" borderId="32" xfId="62" applyFont="1" applyBorder="1" applyAlignment="1">
      <alignment horizontal="left" vertical="center" wrapText="1"/>
      <protection/>
    </xf>
    <xf numFmtId="3" fontId="7" fillId="0" borderId="33" xfId="85" applyNumberFormat="1" applyFont="1" applyFill="1" applyBorder="1" applyAlignment="1">
      <alignment horizontal="center" vertical="center"/>
      <protection/>
    </xf>
    <xf numFmtId="3" fontId="7" fillId="0" borderId="34" xfId="62" applyFont="1" applyBorder="1" applyAlignment="1">
      <alignment horizontal="center" vertical="center" wrapText="1"/>
      <protection/>
    </xf>
    <xf numFmtId="3" fontId="8" fillId="0" borderId="35" xfId="62" applyFont="1" applyBorder="1" applyAlignment="1">
      <alignment horizontal="center" vertical="center" wrapText="1"/>
      <protection/>
    </xf>
    <xf numFmtId="3" fontId="8" fillId="0" borderId="36" xfId="62" applyFont="1" applyBorder="1" applyAlignment="1">
      <alignment horizontal="left" vertical="center" wrapText="1"/>
      <protection/>
    </xf>
    <xf numFmtId="3" fontId="7" fillId="0" borderId="37" xfId="62" applyFont="1" applyBorder="1" applyAlignment="1">
      <alignment horizontal="left" vertical="center" wrapText="1"/>
      <protection/>
    </xf>
    <xf numFmtId="3" fontId="7" fillId="0" borderId="38" xfId="62" applyFont="1" applyBorder="1" applyAlignment="1">
      <alignment horizontal="left" vertical="center" wrapText="1"/>
      <protection/>
    </xf>
    <xf numFmtId="3" fontId="7" fillId="0" borderId="39" xfId="62" applyFont="1" applyBorder="1" applyAlignment="1">
      <alignment horizontal="left" vertical="center" wrapText="1"/>
      <protection/>
    </xf>
    <xf numFmtId="0" fontId="8" fillId="0" borderId="40" xfId="85" applyFont="1" applyBorder="1" applyAlignment="1">
      <alignment vertical="center" wrapText="1"/>
      <protection/>
    </xf>
    <xf numFmtId="0" fontId="8" fillId="0" borderId="41" xfId="85" applyFont="1" applyBorder="1" applyAlignment="1">
      <alignment vertical="center" wrapText="1"/>
      <protection/>
    </xf>
    <xf numFmtId="0" fontId="7" fillId="0" borderId="42" xfId="85" applyFont="1" applyBorder="1" applyAlignment="1">
      <alignment vertical="center" wrapText="1"/>
      <protection/>
    </xf>
    <xf numFmtId="0" fontId="8" fillId="0" borderId="42" xfId="85" applyFont="1" applyBorder="1" applyAlignment="1">
      <alignment vertical="center" wrapText="1"/>
      <protection/>
    </xf>
    <xf numFmtId="3" fontId="8" fillId="0" borderId="40" xfId="62" applyFont="1" applyBorder="1" applyAlignment="1">
      <alignment horizontal="left" vertical="center" wrapText="1"/>
      <protection/>
    </xf>
    <xf numFmtId="3" fontId="7" fillId="0" borderId="43" xfId="62" applyFont="1" applyBorder="1" applyAlignment="1">
      <alignment horizontal="left" vertical="center" wrapText="1"/>
      <protection/>
    </xf>
    <xf numFmtId="3" fontId="7" fillId="0" borderId="44" xfId="62" applyFont="1" applyBorder="1" applyAlignment="1">
      <alignment horizontal="left" vertical="center" wrapText="1"/>
      <protection/>
    </xf>
    <xf numFmtId="3" fontId="7" fillId="0" borderId="45" xfId="85" applyNumberFormat="1" applyFont="1" applyFill="1" applyBorder="1" applyAlignment="1">
      <alignment horizontal="center" vertical="center"/>
      <protection/>
    </xf>
    <xf numFmtId="3" fontId="7" fillId="0" borderId="46" xfId="85" applyNumberFormat="1" applyFont="1" applyFill="1" applyBorder="1" applyAlignment="1">
      <alignment horizontal="center" vertical="center"/>
      <protection/>
    </xf>
    <xf numFmtId="3" fontId="7" fillId="0" borderId="47" xfId="85" applyNumberFormat="1" applyFont="1" applyFill="1" applyBorder="1" applyAlignment="1">
      <alignment horizontal="center" vertical="center"/>
      <protection/>
    </xf>
    <xf numFmtId="3" fontId="8" fillId="0" borderId="48" xfId="85" applyNumberFormat="1" applyFont="1" applyFill="1" applyBorder="1" applyAlignment="1">
      <alignment horizontal="center" vertical="center"/>
      <protection/>
    </xf>
    <xf numFmtId="3" fontId="8" fillId="0" borderId="45" xfId="85" applyNumberFormat="1" applyFont="1" applyFill="1" applyBorder="1" applyAlignment="1">
      <alignment horizontal="center" vertical="center"/>
      <protection/>
    </xf>
    <xf numFmtId="3" fontId="8" fillId="0" borderId="46" xfId="85" applyNumberFormat="1" applyFont="1" applyFill="1" applyBorder="1" applyAlignment="1">
      <alignment horizontal="center" vertical="center"/>
      <protection/>
    </xf>
    <xf numFmtId="0" fontId="7" fillId="0" borderId="39" xfId="85" applyFont="1" applyFill="1" applyBorder="1">
      <alignment/>
      <protection/>
    </xf>
    <xf numFmtId="3" fontId="8" fillId="0" borderId="24" xfId="62" applyFont="1" applyBorder="1">
      <alignment vertical="center"/>
      <protection/>
    </xf>
    <xf numFmtId="3" fontId="8" fillId="0" borderId="24" xfId="62" applyFont="1" applyBorder="1" applyAlignment="1">
      <alignment horizontal="left" vertical="center" wrapText="1"/>
      <protection/>
    </xf>
    <xf numFmtId="0" fontId="7" fillId="0" borderId="24" xfId="85" applyFont="1" applyFill="1" applyBorder="1">
      <alignment/>
      <protection/>
    </xf>
    <xf numFmtId="3" fontId="8" fillId="0" borderId="24" xfId="62" applyFont="1" applyBorder="1" applyAlignment="1">
      <alignment horizontal="right" vertical="center"/>
      <protection/>
    </xf>
    <xf numFmtId="0" fontId="8" fillId="0" borderId="35" xfId="85" applyFont="1" applyBorder="1" applyAlignment="1">
      <alignment vertical="center" wrapText="1"/>
      <protection/>
    </xf>
    <xf numFmtId="0" fontId="8" fillId="0" borderId="49" xfId="85" applyFont="1" applyBorder="1" applyAlignment="1">
      <alignment horizontal="center" vertical="center" wrapText="1"/>
      <protection/>
    </xf>
    <xf numFmtId="0" fontId="8" fillId="0" borderId="50" xfId="85" applyFont="1" applyBorder="1" applyAlignment="1">
      <alignment vertical="center" wrapText="1"/>
      <protection/>
    </xf>
    <xf numFmtId="0" fontId="8" fillId="0" borderId="14" xfId="85" applyFont="1" applyBorder="1" applyAlignment="1">
      <alignment horizontal="center" vertical="center" wrapText="1"/>
      <protection/>
    </xf>
    <xf numFmtId="3" fontId="7" fillId="0" borderId="24" xfId="88" applyFont="1" applyBorder="1">
      <alignment vertical="center"/>
      <protection/>
    </xf>
    <xf numFmtId="3" fontId="7" fillId="0" borderId="30" xfId="88" applyFont="1" applyBorder="1">
      <alignment vertical="center"/>
      <protection/>
    </xf>
    <xf numFmtId="3" fontId="8" fillId="0" borderId="10" xfId="83" applyFont="1" applyFill="1" applyBorder="1" applyAlignment="1">
      <alignment horizontal="right" vertical="center" wrapText="1"/>
      <protection/>
    </xf>
    <xf numFmtId="3" fontId="8" fillId="0" borderId="10" xfId="83" applyFont="1" applyFill="1" applyBorder="1" applyAlignment="1">
      <alignment vertical="center" wrapText="1"/>
      <protection/>
    </xf>
    <xf numFmtId="3" fontId="8" fillId="0" borderId="10" xfId="83" applyFont="1" applyFill="1" applyBorder="1" applyAlignment="1">
      <alignment horizontal="left" vertical="center" wrapText="1"/>
      <protection/>
    </xf>
    <xf numFmtId="3" fontId="38" fillId="0" borderId="0" xfId="0" applyFont="1" applyBorder="1" applyAlignment="1">
      <alignment horizontal="center" vertical="center" wrapText="1"/>
    </xf>
    <xf numFmtId="3" fontId="38" fillId="0" borderId="0" xfId="0" applyFont="1" applyBorder="1" applyAlignment="1">
      <alignment horizontal="center" vertical="center"/>
    </xf>
    <xf numFmtId="3" fontId="37" fillId="0" borderId="0" xfId="0" applyFont="1" applyFill="1" applyBorder="1" applyAlignment="1">
      <alignment horizontal="center" vertical="center" wrapText="1"/>
    </xf>
    <xf numFmtId="3" fontId="47" fillId="0" borderId="0" xfId="0" applyFont="1" applyFill="1" applyBorder="1" applyAlignment="1">
      <alignment vertical="center" wrapText="1"/>
    </xf>
    <xf numFmtId="0" fontId="12" fillId="0" borderId="0" xfId="66" applyFont="1" applyAlignment="1">
      <alignment horizontal="right"/>
      <protection/>
    </xf>
    <xf numFmtId="0" fontId="46" fillId="0" borderId="46" xfId="66" applyFont="1" applyBorder="1" applyAlignment="1">
      <alignment horizontal="center" vertical="center"/>
      <protection/>
    </xf>
    <xf numFmtId="0" fontId="42" fillId="17" borderId="46" xfId="66" applyFont="1" applyFill="1" applyBorder="1" applyAlignment="1">
      <alignment horizontal="center" vertical="center"/>
      <protection/>
    </xf>
    <xf numFmtId="0" fontId="42" fillId="0" borderId="46" xfId="66" applyFont="1" applyBorder="1" applyAlignment="1">
      <alignment horizontal="center" vertical="center"/>
      <protection/>
    </xf>
    <xf numFmtId="0" fontId="42" fillId="17" borderId="48" xfId="66" applyFont="1" applyFill="1" applyBorder="1" applyAlignment="1">
      <alignment horizontal="center" vertical="center"/>
      <protection/>
    </xf>
    <xf numFmtId="0" fontId="42" fillId="17" borderId="51" xfId="66" applyFont="1" applyFill="1" applyBorder="1" applyAlignment="1">
      <alignment horizontal="left" vertical="center" wrapText="1"/>
      <protection/>
    </xf>
    <xf numFmtId="3" fontId="42" fillId="17" borderId="18" xfId="66" applyNumberFormat="1" applyFont="1" applyFill="1" applyBorder="1" applyAlignment="1">
      <alignment horizontal="center" vertical="center"/>
      <protection/>
    </xf>
    <xf numFmtId="3" fontId="46" fillId="0" borderId="14" xfId="66" applyNumberFormat="1" applyFont="1" applyBorder="1" applyAlignment="1">
      <alignment vertical="center"/>
      <protection/>
    </xf>
    <xf numFmtId="3" fontId="42" fillId="17" borderId="14" xfId="66" applyNumberFormat="1" applyFont="1" applyFill="1" applyBorder="1" applyAlignment="1">
      <alignment vertical="center"/>
      <protection/>
    </xf>
    <xf numFmtId="3" fontId="42" fillId="17" borderId="51" xfId="66" applyNumberFormat="1" applyFont="1" applyFill="1" applyBorder="1" applyAlignment="1">
      <alignment vertical="center"/>
      <protection/>
    </xf>
    <xf numFmtId="3" fontId="42" fillId="17" borderId="35" xfId="66" applyNumberFormat="1" applyFont="1" applyFill="1" applyBorder="1" applyAlignment="1">
      <alignment vertical="center"/>
      <protection/>
    </xf>
    <xf numFmtId="3" fontId="34" fillId="0" borderId="52" xfId="84" applyNumberFormat="1" applyFont="1" applyFill="1" applyBorder="1">
      <alignment vertical="center"/>
      <protection/>
    </xf>
    <xf numFmtId="3" fontId="34" fillId="0" borderId="53" xfId="84" applyNumberFormat="1" applyFont="1" applyFill="1" applyBorder="1" applyAlignment="1">
      <alignment vertical="center"/>
      <protection/>
    </xf>
    <xf numFmtId="3" fontId="34" fillId="0" borderId="52" xfId="84" applyNumberFormat="1" applyFont="1" applyFill="1" applyBorder="1" applyAlignment="1">
      <alignment vertical="center"/>
      <protection/>
    </xf>
    <xf numFmtId="3" fontId="7" fillId="0" borderId="54" xfId="62" applyFont="1" applyBorder="1">
      <alignment vertical="center"/>
      <protection/>
    </xf>
    <xf numFmtId="3" fontId="7" fillId="0" borderId="53" xfId="62" applyNumberFormat="1" applyFont="1" applyFill="1" applyBorder="1">
      <alignment vertical="center"/>
      <protection/>
    </xf>
    <xf numFmtId="3" fontId="7" fillId="0" borderId="54" xfId="62" applyFont="1" applyBorder="1" applyAlignment="1">
      <alignment vertical="center" wrapText="1"/>
      <protection/>
    </xf>
    <xf numFmtId="3" fontId="8" fillId="0" borderId="54" xfId="62" applyFont="1" applyBorder="1">
      <alignment vertical="center"/>
      <protection/>
    </xf>
    <xf numFmtId="3" fontId="8" fillId="0" borderId="53" xfId="62" applyNumberFormat="1" applyFont="1" applyFill="1" applyBorder="1">
      <alignment vertical="center"/>
      <protection/>
    </xf>
    <xf numFmtId="3" fontId="8" fillId="0" borderId="54" xfId="62" applyFont="1" applyBorder="1" applyAlignment="1">
      <alignment horizontal="left" vertical="center"/>
      <protection/>
    </xf>
    <xf numFmtId="3" fontId="8" fillId="0" borderId="53" xfId="62" applyNumberFormat="1" applyFont="1" applyBorder="1">
      <alignment vertical="center"/>
      <protection/>
    </xf>
    <xf numFmtId="3" fontId="8" fillId="0" borderId="55" xfId="62" applyFont="1" applyBorder="1" applyAlignment="1">
      <alignment horizontal="left" vertical="center"/>
      <protection/>
    </xf>
    <xf numFmtId="3" fontId="8" fillId="0" borderId="56" xfId="62" applyNumberFormat="1" applyFont="1" applyBorder="1">
      <alignment vertical="center"/>
      <protection/>
    </xf>
    <xf numFmtId="3" fontId="0" fillId="0" borderId="0" xfId="0" applyAlignment="1">
      <alignment horizontal="right"/>
    </xf>
    <xf numFmtId="3" fontId="67" fillId="0" borderId="57" xfId="0" applyFont="1" applyBorder="1" applyAlignment="1">
      <alignment horizontal="center"/>
    </xf>
    <xf numFmtId="3" fontId="67" fillId="0" borderId="32" xfId="0" applyFont="1" applyBorder="1" applyAlignment="1">
      <alignment horizontal="center"/>
    </xf>
    <xf numFmtId="3" fontId="67" fillId="0" borderId="58" xfId="0" applyFont="1" applyBorder="1" applyAlignment="1">
      <alignment horizontal="center"/>
    </xf>
    <xf numFmtId="3" fontId="0" fillId="0" borderId="22" xfId="0" applyBorder="1" applyAlignment="1">
      <alignment vertical="center"/>
    </xf>
    <xf numFmtId="3" fontId="67" fillId="0" borderId="59" xfId="0" applyFont="1" applyBorder="1" applyAlignment="1">
      <alignment vertical="center"/>
    </xf>
    <xf numFmtId="3" fontId="67" fillId="0" borderId="60" xfId="0" applyFont="1" applyBorder="1" applyAlignment="1">
      <alignment vertical="center"/>
    </xf>
    <xf numFmtId="3" fontId="68" fillId="0" borderId="60" xfId="0" applyFont="1" applyBorder="1" applyAlignment="1">
      <alignment vertical="center"/>
    </xf>
    <xf numFmtId="3" fontId="67" fillId="0" borderId="57" xfId="0" applyFont="1" applyBorder="1" applyAlignment="1">
      <alignment vertical="center"/>
    </xf>
    <xf numFmtId="3" fontId="67" fillId="0" borderId="32" xfId="0" applyFont="1" applyBorder="1" applyAlignment="1">
      <alignment vertical="center"/>
    </xf>
    <xf numFmtId="3" fontId="68" fillId="0" borderId="32" xfId="0" applyFont="1" applyBorder="1" applyAlignment="1">
      <alignment vertical="center"/>
    </xf>
    <xf numFmtId="3" fontId="0" fillId="0" borderId="58" xfId="0" applyBorder="1" applyAlignment="1">
      <alignment vertical="center"/>
    </xf>
    <xf numFmtId="3" fontId="68" fillId="0" borderId="22" xfId="0" applyFont="1" applyBorder="1" applyAlignment="1">
      <alignment vertical="center"/>
    </xf>
    <xf numFmtId="3" fontId="68" fillId="0" borderId="22" xfId="0" applyNumberFormat="1" applyFont="1" applyBorder="1" applyAlignment="1">
      <alignment vertical="center"/>
    </xf>
    <xf numFmtId="3" fontId="0" fillId="0" borderId="10" xfId="0" applyBorder="1" applyAlignment="1">
      <alignment vertical="center"/>
    </xf>
    <xf numFmtId="3" fontId="68" fillId="0" borderId="10" xfId="0" applyFont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11" xfId="0" applyFont="1" applyBorder="1" applyAlignment="1">
      <alignment vertical="center"/>
    </xf>
    <xf numFmtId="3" fontId="68" fillId="0" borderId="11" xfId="0" applyNumberFormat="1" applyFont="1" applyBorder="1" applyAlignment="1">
      <alignment vertical="center"/>
    </xf>
    <xf numFmtId="3" fontId="0" fillId="0" borderId="11" xfId="0" applyBorder="1" applyAlignment="1">
      <alignment vertical="center"/>
    </xf>
    <xf numFmtId="3" fontId="68" fillId="0" borderId="57" xfId="0" applyFont="1" applyBorder="1" applyAlignment="1">
      <alignment vertical="center"/>
    </xf>
    <xf numFmtId="3" fontId="68" fillId="0" borderId="32" xfId="0" applyNumberFormat="1" applyFont="1" applyBorder="1" applyAlignment="1">
      <alignment vertical="center"/>
    </xf>
    <xf numFmtId="3" fontId="68" fillId="0" borderId="10" xfId="0" applyFont="1" applyBorder="1" applyAlignment="1">
      <alignment vertical="center"/>
    </xf>
    <xf numFmtId="3" fontId="68" fillId="0" borderId="23" xfId="0" applyNumberFormat="1" applyFont="1" applyBorder="1" applyAlignment="1">
      <alignment vertical="center"/>
    </xf>
    <xf numFmtId="3" fontId="0" fillId="0" borderId="57" xfId="0" applyBorder="1" applyAlignment="1">
      <alignment vertical="center"/>
    </xf>
    <xf numFmtId="3" fontId="0" fillId="0" borderId="32" xfId="0" applyBorder="1" applyAlignment="1">
      <alignment vertical="center"/>
    </xf>
    <xf numFmtId="3" fontId="67" fillId="0" borderId="10" xfId="0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8" fillId="0" borderId="0" xfId="0" applyFont="1" applyBorder="1" applyAlignment="1">
      <alignment vertical="center"/>
    </xf>
    <xf numFmtId="3" fontId="67" fillId="0" borderId="0" xfId="0" applyFont="1" applyBorder="1" applyAlignment="1">
      <alignment vertical="center"/>
    </xf>
    <xf numFmtId="3" fontId="67" fillId="0" borderId="0" xfId="0" applyNumberFormat="1" applyFont="1" applyBorder="1" applyAlignment="1">
      <alignment vertical="center"/>
    </xf>
    <xf numFmtId="3" fontId="0" fillId="0" borderId="0" xfId="0" applyBorder="1" applyAlignment="1">
      <alignment vertical="center"/>
    </xf>
    <xf numFmtId="3" fontId="67" fillId="0" borderId="57" xfId="0" applyFont="1" applyFill="1" applyBorder="1" applyAlignment="1">
      <alignment vertical="center"/>
    </xf>
    <xf numFmtId="3" fontId="67" fillId="0" borderId="32" xfId="0" applyFont="1" applyFill="1" applyBorder="1" applyAlignment="1">
      <alignment vertical="center"/>
    </xf>
    <xf numFmtId="3" fontId="67" fillId="0" borderId="61" xfId="0" applyFont="1" applyFill="1" applyBorder="1" applyAlignment="1">
      <alignment vertical="center"/>
    </xf>
    <xf numFmtId="3" fontId="67" fillId="0" borderId="23" xfId="0" applyFont="1" applyFill="1" applyBorder="1" applyAlignment="1">
      <alignment vertical="center"/>
    </xf>
    <xf numFmtId="3" fontId="67" fillId="0" borderId="23" xfId="0" applyNumberFormat="1" applyFont="1" applyBorder="1" applyAlignment="1">
      <alignment vertical="center"/>
    </xf>
    <xf numFmtId="3" fontId="68" fillId="0" borderId="57" xfId="0" applyFont="1" applyFill="1" applyBorder="1" applyAlignment="1">
      <alignment vertical="center"/>
    </xf>
    <xf numFmtId="3" fontId="68" fillId="0" borderId="22" xfId="0" applyFont="1" applyFill="1" applyBorder="1" applyAlignment="1">
      <alignment vertical="center"/>
    </xf>
    <xf numFmtId="3" fontId="68" fillId="0" borderId="10" xfId="0" applyFont="1" applyFill="1" applyBorder="1" applyAlignment="1">
      <alignment vertical="center"/>
    </xf>
    <xf numFmtId="3" fontId="68" fillId="0" borderId="58" xfId="0" applyNumberFormat="1" applyFont="1" applyBorder="1" applyAlignment="1">
      <alignment vertical="center"/>
    </xf>
    <xf numFmtId="3" fontId="67" fillId="0" borderId="10" xfId="0" applyFont="1" applyFill="1" applyBorder="1" applyAlignment="1">
      <alignment vertical="center"/>
    </xf>
    <xf numFmtId="3" fontId="67" fillId="0" borderId="32" xfId="0" applyNumberFormat="1" applyFont="1" applyBorder="1" applyAlignment="1">
      <alignment vertical="center"/>
    </xf>
    <xf numFmtId="3" fontId="11" fillId="0" borderId="58" xfId="0" applyFont="1" applyBorder="1" applyAlignment="1">
      <alignment vertical="center"/>
    </xf>
    <xf numFmtId="3" fontId="68" fillId="0" borderId="23" xfId="0" applyFont="1" applyFill="1" applyBorder="1" applyAlignment="1">
      <alignment vertical="center"/>
    </xf>
    <xf numFmtId="3" fontId="68" fillId="0" borderId="23" xfId="0" applyFont="1" applyBorder="1" applyAlignment="1">
      <alignment vertical="center"/>
    </xf>
    <xf numFmtId="3" fontId="0" fillId="0" borderId="23" xfId="0" applyBorder="1" applyAlignment="1">
      <alignment vertical="center"/>
    </xf>
    <xf numFmtId="3" fontId="68" fillId="0" borderId="58" xfId="0" applyFont="1" applyBorder="1" applyAlignment="1">
      <alignment vertical="center"/>
    </xf>
    <xf numFmtId="3" fontId="67" fillId="0" borderId="10" xfId="0" applyFont="1" applyBorder="1" applyAlignment="1">
      <alignment horizontal="center"/>
    </xf>
    <xf numFmtId="3" fontId="67" fillId="0" borderId="62" xfId="0" applyFont="1" applyBorder="1" applyAlignment="1">
      <alignment horizontal="left"/>
    </xf>
    <xf numFmtId="3" fontId="67" fillId="0" borderId="63" xfId="0" applyFont="1" applyBorder="1" applyAlignment="1">
      <alignment vertical="center"/>
    </xf>
    <xf numFmtId="3" fontId="68" fillId="0" borderId="63" xfId="0" applyFont="1" applyBorder="1" applyAlignment="1">
      <alignment vertical="center"/>
    </xf>
    <xf numFmtId="3" fontId="68" fillId="0" borderId="21" xfId="0" applyFont="1" applyBorder="1" applyAlignment="1">
      <alignment vertical="center"/>
    </xf>
    <xf numFmtId="3" fontId="68" fillId="0" borderId="10" xfId="0" applyFont="1" applyBorder="1" applyAlignment="1">
      <alignment horizontal="left"/>
    </xf>
    <xf numFmtId="16" fontId="68" fillId="0" borderId="22" xfId="0" applyNumberFormat="1" applyFont="1" applyBorder="1" applyAlignment="1">
      <alignment vertical="center"/>
    </xf>
    <xf numFmtId="16" fontId="68" fillId="0" borderId="57" xfId="0" applyNumberFormat="1" applyFont="1" applyBorder="1" applyAlignment="1">
      <alignment vertical="center"/>
    </xf>
    <xf numFmtId="3" fontId="68" fillId="0" borderId="22" xfId="0" applyFont="1" applyFill="1" applyBorder="1" applyAlignment="1">
      <alignment horizontal="left"/>
    </xf>
    <xf numFmtId="3" fontId="67" fillId="0" borderId="32" xfId="0" applyFont="1" applyBorder="1" applyAlignment="1">
      <alignment horizontal="left"/>
    </xf>
    <xf numFmtId="3" fontId="68" fillId="0" borderId="23" xfId="0" applyFont="1" applyBorder="1" applyAlignment="1">
      <alignment horizontal="left"/>
    </xf>
    <xf numFmtId="3" fontId="68" fillId="0" borderId="23" xfId="0" applyNumberFormat="1" applyFont="1" applyBorder="1" applyAlignment="1">
      <alignment horizontal="right"/>
    </xf>
    <xf numFmtId="3" fontId="68" fillId="0" borderId="23" xfId="0" applyFont="1" applyBorder="1" applyAlignment="1">
      <alignment horizontal="center"/>
    </xf>
    <xf numFmtId="3" fontId="67" fillId="0" borderId="62" xfId="0" applyFont="1" applyFill="1" applyBorder="1" applyAlignment="1">
      <alignment vertical="center"/>
    </xf>
    <xf numFmtId="3" fontId="67" fillId="0" borderId="63" xfId="0" applyFont="1" applyFill="1" applyBorder="1" applyAlignment="1">
      <alignment vertical="center"/>
    </xf>
    <xf numFmtId="3" fontId="68" fillId="0" borderId="32" xfId="0" applyNumberFormat="1" applyFont="1" applyBorder="1" applyAlignment="1">
      <alignment vertical="center"/>
    </xf>
    <xf numFmtId="3" fontId="68" fillId="0" borderId="58" xfId="0" applyNumberFormat="1" applyFont="1" applyBorder="1" applyAlignment="1">
      <alignment vertical="center"/>
    </xf>
    <xf numFmtId="3" fontId="68" fillId="0" borderId="22" xfId="0" applyFont="1" applyFill="1" applyBorder="1" applyAlignment="1">
      <alignment vertical="center"/>
    </xf>
    <xf numFmtId="3" fontId="68" fillId="0" borderId="22" xfId="0" applyNumberFormat="1" applyFont="1" applyBorder="1" applyAlignment="1">
      <alignment vertical="center"/>
    </xf>
    <xf numFmtId="3" fontId="68" fillId="0" borderId="22" xfId="0" applyFont="1" applyBorder="1" applyAlignment="1">
      <alignment vertical="center"/>
    </xf>
    <xf numFmtId="3" fontId="68" fillId="0" borderId="10" xfId="0" applyFont="1" applyFill="1" applyBorder="1" applyAlignment="1">
      <alignment vertical="center"/>
    </xf>
    <xf numFmtId="3" fontId="68" fillId="0" borderId="10" xfId="0" applyNumberFormat="1" applyFont="1" applyBorder="1" applyAlignment="1">
      <alignment vertical="center"/>
    </xf>
    <xf numFmtId="3" fontId="68" fillId="0" borderId="59" xfId="0" applyFont="1" applyBorder="1" applyAlignment="1">
      <alignment vertical="center"/>
    </xf>
    <xf numFmtId="3" fontId="67" fillId="0" borderId="10" xfId="0" applyFont="1" applyFill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0" fontId="41" fillId="0" borderId="10" xfId="66" applyFont="1" applyBorder="1" applyAlignment="1">
      <alignment vertical="center" wrapText="1"/>
      <protection/>
    </xf>
    <xf numFmtId="49" fontId="41" fillId="0" borderId="10" xfId="66" applyNumberFormat="1" applyFont="1" applyBorder="1" applyAlignment="1">
      <alignment vertical="center" wrapText="1"/>
      <protection/>
    </xf>
    <xf numFmtId="0" fontId="69" fillId="0" borderId="10" xfId="66" applyFont="1" applyBorder="1" applyAlignment="1">
      <alignment vertical="center" wrapText="1"/>
      <protection/>
    </xf>
    <xf numFmtId="3" fontId="10" fillId="24" borderId="10" xfId="80" applyFont="1" applyFill="1" applyBorder="1" applyAlignment="1">
      <alignment horizontal="left" vertical="center"/>
      <protection/>
    </xf>
    <xf numFmtId="3" fontId="10" fillId="24" borderId="10" xfId="80" applyFont="1" applyFill="1" applyBorder="1" applyAlignment="1">
      <alignment horizontal="right" vertical="center" wrapText="1"/>
      <protection/>
    </xf>
    <xf numFmtId="3" fontId="10" fillId="24" borderId="10" xfId="80" applyFont="1" applyFill="1" applyBorder="1" applyAlignment="1">
      <alignment horizontal="center" vertical="center" textRotation="90" wrapText="1"/>
      <protection/>
    </xf>
    <xf numFmtId="3" fontId="10" fillId="0" borderId="10" xfId="80" applyFont="1" applyFill="1" applyBorder="1" applyAlignment="1">
      <alignment horizontal="left" vertical="center"/>
      <protection/>
    </xf>
    <xf numFmtId="3" fontId="10" fillId="7" borderId="10" xfId="80" applyFont="1" applyFill="1" applyBorder="1" applyAlignment="1">
      <alignment horizontal="right" vertical="center" wrapText="1"/>
      <protection/>
    </xf>
    <xf numFmtId="3" fontId="7" fillId="0" borderId="52" xfId="85" applyNumberFormat="1" applyFont="1" applyFill="1" applyBorder="1" applyAlignment="1">
      <alignment vertical="center"/>
      <protection/>
    </xf>
    <xf numFmtId="3" fontId="7" fillId="0" borderId="53" xfId="85" applyNumberFormat="1" applyFont="1" applyFill="1" applyBorder="1" applyAlignment="1">
      <alignment vertical="center"/>
      <protection/>
    </xf>
    <xf numFmtId="3" fontId="7" fillId="0" borderId="64" xfId="85" applyNumberFormat="1" applyFont="1" applyFill="1" applyBorder="1" applyAlignment="1">
      <alignment vertical="center"/>
      <protection/>
    </xf>
    <xf numFmtId="3" fontId="8" fillId="0" borderId="65" xfId="85" applyNumberFormat="1" applyFont="1" applyFill="1" applyBorder="1" applyAlignment="1">
      <alignment vertical="center"/>
      <protection/>
    </xf>
    <xf numFmtId="3" fontId="8" fillId="0" borderId="52" xfId="85" applyNumberFormat="1" applyFont="1" applyFill="1" applyBorder="1" applyAlignment="1">
      <alignment vertical="center"/>
      <protection/>
    </xf>
    <xf numFmtId="3" fontId="8" fillId="0" borderId="53" xfId="85" applyNumberFormat="1" applyFont="1" applyFill="1" applyBorder="1" applyAlignment="1">
      <alignment vertical="center"/>
      <protection/>
    </xf>
    <xf numFmtId="3" fontId="7" fillId="0" borderId="66" xfId="62" applyFont="1" applyBorder="1" applyAlignment="1">
      <alignment horizontal="center" vertical="center" wrapText="1"/>
      <protection/>
    </xf>
    <xf numFmtId="3" fontId="7" fillId="0" borderId="31" xfId="88" applyFont="1" applyBorder="1">
      <alignment vertical="center"/>
      <protection/>
    </xf>
    <xf numFmtId="0" fontId="7" fillId="0" borderId="67" xfId="85" applyFont="1" applyFill="1" applyBorder="1">
      <alignment/>
      <protection/>
    </xf>
    <xf numFmtId="3" fontId="7" fillId="0" borderId="68" xfId="85" applyNumberFormat="1" applyFont="1" applyFill="1" applyBorder="1" applyAlignment="1">
      <alignment horizontal="center" vertical="center"/>
      <protection/>
    </xf>
    <xf numFmtId="0" fontId="41" fillId="0" borderId="10" xfId="66" applyFont="1" applyBorder="1" applyAlignment="1">
      <alignment horizontal="center"/>
      <protection/>
    </xf>
    <xf numFmtId="3" fontId="41" fillId="0" borderId="10" xfId="66" applyNumberFormat="1" applyFont="1" applyFill="1" applyBorder="1" applyAlignment="1">
      <alignment vertical="center"/>
      <protection/>
    </xf>
    <xf numFmtId="3" fontId="35" fillId="0" borderId="10" xfId="0" applyFont="1" applyBorder="1" applyAlignment="1">
      <alignment vertical="center"/>
    </xf>
    <xf numFmtId="3" fontId="41" fillId="0" borderId="10" xfId="66" applyNumberFormat="1" applyFont="1" applyBorder="1" applyAlignment="1">
      <alignment vertical="center"/>
      <protection/>
    </xf>
    <xf numFmtId="0" fontId="44" fillId="17" borderId="10" xfId="66" applyFont="1" applyFill="1" applyBorder="1" applyAlignment="1">
      <alignment horizontal="center"/>
      <protection/>
    </xf>
    <xf numFmtId="3" fontId="44" fillId="17" borderId="10" xfId="66" applyNumberFormat="1" applyFont="1" applyFill="1" applyBorder="1" applyAlignment="1">
      <alignment vertical="center"/>
      <protection/>
    </xf>
    <xf numFmtId="0" fontId="44" fillId="0" borderId="10" xfId="66" applyFont="1" applyBorder="1" applyAlignment="1">
      <alignment horizontal="center"/>
      <protection/>
    </xf>
    <xf numFmtId="3" fontId="44" fillId="0" borderId="10" xfId="66" applyNumberFormat="1" applyFont="1" applyBorder="1" applyAlignment="1">
      <alignment vertical="center"/>
      <protection/>
    </xf>
    <xf numFmtId="3" fontId="44" fillId="0" borderId="10" xfId="66" applyNumberFormat="1" applyFont="1" applyFill="1" applyBorder="1" applyAlignment="1">
      <alignment vertical="center"/>
      <protection/>
    </xf>
    <xf numFmtId="0" fontId="70" fillId="17" borderId="10" xfId="66" applyFont="1" applyFill="1" applyBorder="1" applyAlignment="1">
      <alignment horizontal="center"/>
      <protection/>
    </xf>
    <xf numFmtId="0" fontId="70" fillId="17" borderId="10" xfId="66" applyFont="1" applyFill="1" applyBorder="1" applyAlignment="1">
      <alignment vertical="center" wrapText="1"/>
      <protection/>
    </xf>
    <xf numFmtId="3" fontId="70" fillId="17" borderId="10" xfId="66" applyNumberFormat="1" applyFont="1" applyFill="1" applyBorder="1" applyAlignment="1">
      <alignment vertical="center"/>
      <protection/>
    </xf>
    <xf numFmtId="3" fontId="71" fillId="0" borderId="0" xfId="0" applyFont="1" applyAlignment="1">
      <alignment vertical="center"/>
    </xf>
    <xf numFmtId="0" fontId="42" fillId="0" borderId="10" xfId="66" applyFont="1" applyFill="1" applyBorder="1" applyAlignment="1">
      <alignment horizontal="center"/>
      <protection/>
    </xf>
    <xf numFmtId="0" fontId="42" fillId="0" borderId="10" xfId="66" applyFont="1" applyFill="1" applyBorder="1" applyAlignment="1">
      <alignment vertical="center"/>
      <protection/>
    </xf>
    <xf numFmtId="0" fontId="44" fillId="0" borderId="10" xfId="66" applyFont="1" applyFill="1" applyBorder="1" applyAlignment="1">
      <alignment vertical="center"/>
      <protection/>
    </xf>
    <xf numFmtId="0" fontId="72" fillId="0" borderId="10" xfId="66" applyFont="1" applyBorder="1" applyAlignment="1">
      <alignment vertical="center"/>
      <protection/>
    </xf>
    <xf numFmtId="0" fontId="70" fillId="17" borderId="10" xfId="66" applyFont="1" applyFill="1" applyBorder="1" applyAlignment="1">
      <alignment vertical="center"/>
      <protection/>
    </xf>
    <xf numFmtId="0" fontId="42" fillId="0" borderId="46" xfId="66" applyFont="1" applyFill="1" applyBorder="1" applyAlignment="1">
      <alignment horizontal="center" vertical="center"/>
      <protection/>
    </xf>
    <xf numFmtId="0" fontId="42" fillId="0" borderId="10" xfId="66" applyFont="1" applyFill="1" applyBorder="1" applyAlignment="1">
      <alignment vertical="center" wrapText="1"/>
      <protection/>
    </xf>
    <xf numFmtId="3" fontId="42" fillId="0" borderId="14" xfId="66" applyNumberFormat="1" applyFont="1" applyFill="1" applyBorder="1" applyAlignment="1">
      <alignment vertical="center"/>
      <protection/>
    </xf>
    <xf numFmtId="0" fontId="44" fillId="0" borderId="10" xfId="66" applyFont="1" applyFill="1" applyBorder="1" applyAlignment="1">
      <alignment horizontal="center"/>
      <protection/>
    </xf>
    <xf numFmtId="3" fontId="68" fillId="0" borderId="69" xfId="0" applyFont="1" applyBorder="1" applyAlignment="1">
      <alignment vertical="center"/>
    </xf>
    <xf numFmtId="3" fontId="68" fillId="0" borderId="63" xfId="0" applyNumberFormat="1" applyFont="1" applyBorder="1" applyAlignment="1">
      <alignment vertical="center"/>
    </xf>
    <xf numFmtId="3" fontId="68" fillId="0" borderId="60" xfId="0" applyNumberFormat="1" applyFont="1" applyBorder="1" applyAlignment="1">
      <alignment vertical="center"/>
    </xf>
    <xf numFmtId="3" fontId="68" fillId="0" borderId="69" xfId="0" applyNumberFormat="1" applyFont="1" applyBorder="1" applyAlignment="1">
      <alignment vertical="center"/>
    </xf>
    <xf numFmtId="16" fontId="68" fillId="0" borderId="23" xfId="0" applyNumberFormat="1" applyFont="1" applyBorder="1" applyAlignment="1">
      <alignment vertical="center"/>
    </xf>
    <xf numFmtId="3" fontId="68" fillId="0" borderId="22" xfId="0" applyFont="1" applyBorder="1" applyAlignment="1">
      <alignment horizontal="left"/>
    </xf>
    <xf numFmtId="3" fontId="68" fillId="0" borderId="10" xfId="0" applyNumberFormat="1" applyFont="1" applyBorder="1" applyAlignment="1">
      <alignment horizontal="right"/>
    </xf>
    <xf numFmtId="3" fontId="68" fillId="0" borderId="10" xfId="0" applyFont="1" applyBorder="1" applyAlignment="1">
      <alignment horizontal="right"/>
    </xf>
    <xf numFmtId="3" fontId="7" fillId="0" borderId="70" xfId="62" applyFont="1" applyBorder="1" applyAlignment="1">
      <alignment horizontal="left" vertical="center" wrapText="1"/>
      <protection/>
    </xf>
    <xf numFmtId="3" fontId="8" fillId="0" borderId="71" xfId="85" applyNumberFormat="1" applyFont="1" applyFill="1" applyBorder="1" applyAlignment="1">
      <alignment horizontal="center" vertical="center"/>
      <protection/>
    </xf>
    <xf numFmtId="3" fontId="7" fillId="0" borderId="19" xfId="62" applyFont="1" applyBorder="1" applyAlignment="1">
      <alignment horizontal="center" vertical="center" wrapText="1"/>
      <protection/>
    </xf>
    <xf numFmtId="3" fontId="7" fillId="0" borderId="64" xfId="85" applyNumberFormat="1" applyFont="1" applyFill="1" applyBorder="1" applyAlignment="1">
      <alignment horizontal="center" vertical="center"/>
      <protection/>
    </xf>
    <xf numFmtId="0" fontId="7" fillId="0" borderId="58" xfId="87" applyFont="1" applyFill="1" applyBorder="1" applyAlignment="1">
      <alignment vertical="center" wrapText="1"/>
      <protection/>
    </xf>
    <xf numFmtId="3" fontId="7" fillId="0" borderId="11" xfId="87" applyNumberFormat="1" applyFont="1" applyFill="1" applyBorder="1" applyAlignment="1">
      <alignment horizontal="right" vertical="center" wrapText="1"/>
      <protection/>
    </xf>
    <xf numFmtId="3" fontId="7" fillId="0" borderId="11" xfId="87" applyNumberFormat="1" applyFont="1" applyFill="1" applyBorder="1" applyAlignment="1">
      <alignment horizontal="center" vertical="center" wrapText="1"/>
      <protection/>
    </xf>
    <xf numFmtId="3" fontId="7" fillId="0" borderId="10" xfId="87" applyNumberFormat="1" applyFont="1" applyFill="1" applyBorder="1" applyAlignment="1">
      <alignment horizontal="center" vertical="center" wrapText="1"/>
      <protection/>
    </xf>
    <xf numFmtId="3" fontId="7" fillId="0" borderId="10" xfId="87" applyNumberFormat="1" applyFont="1" applyFill="1" applyBorder="1" applyAlignment="1">
      <alignment vertical="center" wrapText="1"/>
      <protection/>
    </xf>
    <xf numFmtId="0" fontId="7" fillId="0" borderId="10" xfId="87" applyFont="1" applyFill="1" applyBorder="1" applyAlignment="1">
      <alignment vertical="center" wrapText="1"/>
      <protection/>
    </xf>
    <xf numFmtId="3" fontId="7" fillId="0" borderId="22" xfId="87" applyNumberFormat="1" applyFont="1" applyFill="1" applyBorder="1" applyAlignment="1">
      <alignment horizontal="center" vertical="center" wrapText="1"/>
      <protection/>
    </xf>
    <xf numFmtId="3" fontId="7" fillId="0" borderId="22" xfId="87" applyNumberFormat="1" applyFont="1" applyFill="1" applyBorder="1" applyAlignment="1">
      <alignment vertical="center" wrapText="1"/>
      <protection/>
    </xf>
    <xf numFmtId="3" fontId="7" fillId="24" borderId="22" xfId="87" applyNumberFormat="1" applyFont="1" applyFill="1" applyBorder="1" applyAlignment="1">
      <alignment horizontal="center" vertical="center" wrapText="1"/>
      <protection/>
    </xf>
    <xf numFmtId="0" fontId="50" fillId="0" borderId="58" xfId="87" applyFont="1" applyFill="1" applyBorder="1" applyAlignment="1">
      <alignment vertical="center" wrapText="1"/>
      <protection/>
    </xf>
    <xf numFmtId="3" fontId="50" fillId="24" borderId="22" xfId="87" applyNumberFormat="1" applyFont="1" applyFill="1" applyBorder="1" applyAlignment="1">
      <alignment vertical="center" wrapText="1"/>
      <protection/>
    </xf>
    <xf numFmtId="3" fontId="50" fillId="0" borderId="10" xfId="87" applyNumberFormat="1" applyFont="1" applyFill="1" applyBorder="1" applyAlignment="1">
      <alignment vertical="center" wrapText="1"/>
      <protection/>
    </xf>
    <xf numFmtId="0" fontId="8" fillId="0" borderId="32" xfId="87" applyFont="1" applyFill="1" applyBorder="1" applyAlignment="1">
      <alignment vertical="center" wrapText="1"/>
      <protection/>
    </xf>
    <xf numFmtId="0" fontId="8" fillId="0" borderId="58" xfId="87" applyFont="1" applyFill="1" applyBorder="1" applyAlignment="1">
      <alignment vertical="center" wrapText="1"/>
      <protection/>
    </xf>
    <xf numFmtId="3" fontId="8" fillId="24" borderId="10" xfId="87" applyNumberFormat="1" applyFont="1" applyFill="1" applyBorder="1" applyAlignment="1">
      <alignment vertical="center" wrapText="1"/>
      <protection/>
    </xf>
    <xf numFmtId="3" fontId="42" fillId="17" borderId="34" xfId="66" applyNumberFormat="1" applyFont="1" applyFill="1" applyBorder="1" applyAlignment="1">
      <alignment horizontal="center" vertical="center" wrapText="1"/>
      <protection/>
    </xf>
    <xf numFmtId="0" fontId="46" fillId="0" borderId="46" xfId="66" applyFont="1" applyBorder="1" applyAlignment="1">
      <alignment horizontal="center"/>
      <protection/>
    </xf>
    <xf numFmtId="0" fontId="42" fillId="17" borderId="46" xfId="66" applyFont="1" applyFill="1" applyBorder="1" applyAlignment="1">
      <alignment horizontal="center"/>
      <protection/>
    </xf>
    <xf numFmtId="0" fontId="42" fillId="0" borderId="46" xfId="66" applyFont="1" applyBorder="1" applyAlignment="1">
      <alignment horizontal="center"/>
      <protection/>
    </xf>
    <xf numFmtId="3" fontId="42" fillId="0" borderId="14" xfId="66" applyNumberFormat="1" applyFont="1" applyBorder="1" applyAlignment="1">
      <alignment vertical="center"/>
      <protection/>
    </xf>
    <xf numFmtId="0" fontId="42" fillId="0" borderId="46" xfId="66" applyFont="1" applyFill="1" applyBorder="1" applyAlignment="1">
      <alignment horizontal="center"/>
      <protection/>
    </xf>
    <xf numFmtId="3" fontId="8" fillId="0" borderId="57" xfId="62" applyFont="1" applyBorder="1">
      <alignment vertical="center"/>
      <protection/>
    </xf>
    <xf numFmtId="3" fontId="8" fillId="0" borderId="58" xfId="62" applyFont="1" applyBorder="1">
      <alignment vertical="center"/>
      <protection/>
    </xf>
    <xf numFmtId="3" fontId="7" fillId="0" borderId="10" xfId="62" applyNumberFormat="1" applyFont="1" applyFill="1" applyBorder="1">
      <alignment vertical="center"/>
      <protection/>
    </xf>
    <xf numFmtId="3" fontId="7" fillId="0" borderId="10" xfId="62" applyFont="1" applyBorder="1">
      <alignment vertical="center"/>
      <protection/>
    </xf>
    <xf numFmtId="3" fontId="7" fillId="0" borderId="10" xfId="62" applyFont="1" applyFill="1" applyBorder="1" applyAlignment="1">
      <alignment horizontal="left" vertical="center"/>
      <protection/>
    </xf>
    <xf numFmtId="3" fontId="7" fillId="0" borderId="58" xfId="62" applyFont="1" applyFill="1" applyBorder="1" applyAlignment="1">
      <alignment horizontal="right" vertical="center"/>
      <protection/>
    </xf>
    <xf numFmtId="3" fontId="8" fillId="0" borderId="10" xfId="62" applyFont="1" applyBorder="1" applyAlignment="1">
      <alignment horizontal="left" vertical="center"/>
      <protection/>
    </xf>
    <xf numFmtId="3" fontId="8" fillId="0" borderId="10" xfId="83" applyNumberFormat="1" applyFont="1" applyBorder="1">
      <alignment vertical="center"/>
      <protection/>
    </xf>
    <xf numFmtId="3" fontId="8" fillId="0" borderId="10" xfId="62" applyNumberFormat="1" applyFont="1" applyBorder="1">
      <alignment vertical="center"/>
      <protection/>
    </xf>
    <xf numFmtId="3" fontId="8" fillId="0" borderId="57" xfId="62" applyFont="1" applyFill="1" applyBorder="1" applyAlignment="1">
      <alignment vertical="center"/>
      <protection/>
    </xf>
    <xf numFmtId="3" fontId="8" fillId="0" borderId="10" xfId="62" applyNumberFormat="1" applyFont="1" applyFill="1" applyBorder="1" applyAlignment="1">
      <alignment vertical="center"/>
      <protection/>
    </xf>
    <xf numFmtId="3" fontId="8" fillId="0" borderId="10" xfId="62" applyNumberFormat="1" applyFont="1" applyBorder="1" applyAlignment="1">
      <alignment vertical="center"/>
      <protection/>
    </xf>
    <xf numFmtId="3" fontId="8" fillId="0" borderId="59" xfId="62" applyFont="1" applyBorder="1">
      <alignment vertical="center"/>
      <protection/>
    </xf>
    <xf numFmtId="3" fontId="8" fillId="0" borderId="69" xfId="83" applyFont="1" applyBorder="1" applyAlignment="1">
      <alignment horizontal="right" vertical="center"/>
      <protection/>
    </xf>
    <xf numFmtId="0" fontId="11" fillId="24" borderId="0" xfId="84" applyFont="1" applyFill="1" applyBorder="1" applyAlignment="1">
      <alignment vertical="center" wrapText="1"/>
      <protection/>
    </xf>
    <xf numFmtId="3" fontId="34" fillId="0" borderId="62" xfId="84" applyNumberFormat="1" applyFont="1" applyFill="1" applyBorder="1">
      <alignment vertical="center"/>
      <protection/>
    </xf>
    <xf numFmtId="0" fontId="11" fillId="0" borderId="72" xfId="84" applyFont="1" applyFill="1" applyBorder="1" applyAlignment="1">
      <alignment vertical="center"/>
      <protection/>
    </xf>
    <xf numFmtId="0" fontId="11" fillId="0" borderId="52" xfId="84" applyFont="1" applyFill="1" applyBorder="1" applyAlignment="1">
      <alignment horizontal="center" vertical="center"/>
      <protection/>
    </xf>
    <xf numFmtId="3" fontId="34" fillId="24" borderId="53" xfId="84" applyNumberFormat="1" applyFont="1" applyFill="1" applyBorder="1">
      <alignment vertical="center"/>
      <protection/>
    </xf>
    <xf numFmtId="3" fontId="34" fillId="24" borderId="56" xfId="84" applyNumberFormat="1" applyFont="1" applyFill="1" applyBorder="1">
      <alignment vertical="center"/>
      <protection/>
    </xf>
    <xf numFmtId="3" fontId="34" fillId="0" borderId="24" xfId="84" applyNumberFormat="1" applyFont="1" applyFill="1" applyBorder="1" applyAlignment="1">
      <alignment horizontal="centerContinuous" vertical="center"/>
      <protection/>
    </xf>
    <xf numFmtId="3" fontId="11" fillId="0" borderId="73" xfId="84" applyNumberFormat="1" applyFont="1" applyFill="1" applyBorder="1" applyAlignment="1">
      <alignment horizontal="right" vertical="center"/>
      <protection/>
    </xf>
    <xf numFmtId="3" fontId="11" fillId="0" borderId="52" xfId="84" applyNumberFormat="1" applyFont="1" applyFill="1" applyBorder="1">
      <alignment vertical="center"/>
      <protection/>
    </xf>
    <xf numFmtId="3" fontId="11" fillId="0" borderId="74" xfId="84" applyNumberFormat="1" applyFont="1" applyFill="1" applyBorder="1">
      <alignment vertical="center"/>
      <protection/>
    </xf>
    <xf numFmtId="0" fontId="11" fillId="0" borderId="75" xfId="84" applyFont="1" applyFill="1" applyBorder="1" applyAlignment="1">
      <alignment horizontal="center" vertical="center" wrapText="1"/>
      <protection/>
    </xf>
    <xf numFmtId="0" fontId="11" fillId="0" borderId="76" xfId="84" applyFont="1" applyFill="1" applyBorder="1" applyAlignment="1">
      <alignment vertical="center" wrapText="1"/>
      <protection/>
    </xf>
    <xf numFmtId="0" fontId="11" fillId="24" borderId="77" xfId="84" applyFont="1" applyFill="1" applyBorder="1" applyAlignment="1">
      <alignment horizontal="center" vertical="center" wrapText="1"/>
      <protection/>
    </xf>
    <xf numFmtId="3" fontId="11" fillId="24" borderId="78" xfId="84" applyNumberFormat="1" applyFont="1" applyFill="1" applyBorder="1">
      <alignment vertical="center"/>
      <protection/>
    </xf>
    <xf numFmtId="1" fontId="11" fillId="24" borderId="78" xfId="84" applyNumberFormat="1" applyFont="1" applyFill="1" applyBorder="1">
      <alignment vertical="center"/>
      <protection/>
    </xf>
    <xf numFmtId="3" fontId="11" fillId="0" borderId="68" xfId="84" applyNumberFormat="1" applyFont="1" applyFill="1" applyBorder="1">
      <alignment vertical="center"/>
      <protection/>
    </xf>
    <xf numFmtId="20" fontId="62" fillId="23" borderId="10" xfId="84" applyNumberFormat="1" applyFont="1" applyFill="1" applyBorder="1" applyAlignment="1">
      <alignment horizontal="center" vertical="center" wrapText="1"/>
      <protection/>
    </xf>
    <xf numFmtId="0" fontId="62" fillId="23" borderId="57" xfId="84" applyFont="1" applyFill="1" applyBorder="1" applyAlignment="1">
      <alignment horizontal="center" vertical="center" wrapText="1"/>
      <protection/>
    </xf>
    <xf numFmtId="0" fontId="11" fillId="23" borderId="28" xfId="84" applyFont="1" applyFill="1" applyBorder="1" applyAlignment="1">
      <alignment horizontal="center" vertical="center"/>
      <protection/>
    </xf>
    <xf numFmtId="0" fontId="11" fillId="23" borderId="79" xfId="84" applyFont="1" applyFill="1" applyBorder="1" applyAlignment="1">
      <alignment horizontal="center" vertical="center"/>
      <protection/>
    </xf>
    <xf numFmtId="0" fontId="11" fillId="23" borderId="80" xfId="84" applyFont="1" applyFill="1" applyBorder="1" applyAlignment="1">
      <alignment horizontal="center" vertical="center"/>
      <protection/>
    </xf>
    <xf numFmtId="3" fontId="11" fillId="23" borderId="51" xfId="84" applyNumberFormat="1" applyFont="1" applyFill="1" applyBorder="1" applyAlignment="1">
      <alignment horizontal="center" vertical="center"/>
      <protection/>
    </xf>
    <xf numFmtId="0" fontId="11" fillId="23" borderId="51" xfId="84" applyFont="1" applyFill="1" applyBorder="1" applyAlignment="1">
      <alignment horizontal="center" vertical="center"/>
      <protection/>
    </xf>
    <xf numFmtId="0" fontId="11" fillId="23" borderId="81" xfId="84" applyFont="1" applyFill="1" applyBorder="1" applyAlignment="1">
      <alignment horizontal="center" vertical="center"/>
      <protection/>
    </xf>
    <xf numFmtId="0" fontId="11" fillId="23" borderId="65" xfId="84" applyFont="1" applyFill="1" applyBorder="1" applyAlignment="1">
      <alignment horizontal="center" vertical="center"/>
      <protection/>
    </xf>
    <xf numFmtId="3" fontId="8" fillId="23" borderId="82" xfId="62" applyFont="1" applyFill="1" applyBorder="1" applyAlignment="1">
      <alignment horizontal="center" vertical="center"/>
      <protection/>
    </xf>
    <xf numFmtId="3" fontId="8" fillId="23" borderId="83" xfId="62" applyFont="1" applyFill="1" applyBorder="1" applyAlignment="1">
      <alignment horizontal="center" vertical="center" wrapText="1"/>
      <protection/>
    </xf>
    <xf numFmtId="3" fontId="8" fillId="23" borderId="20" xfId="62" applyFont="1" applyFill="1" applyBorder="1" applyAlignment="1">
      <alignment horizontal="center" vertical="center"/>
      <protection/>
    </xf>
    <xf numFmtId="3" fontId="8" fillId="23" borderId="0" xfId="62" applyFont="1" applyFill="1" applyBorder="1" applyAlignment="1">
      <alignment horizontal="center" vertical="center" wrapText="1"/>
      <protection/>
    </xf>
    <xf numFmtId="0" fontId="8" fillId="23" borderId="46" xfId="85" applyFont="1" applyFill="1" applyBorder="1" applyAlignment="1">
      <alignment horizontal="center"/>
      <protection/>
    </xf>
    <xf numFmtId="0" fontId="8" fillId="23" borderId="53" xfId="85" applyFont="1" applyFill="1" applyBorder="1" applyAlignment="1">
      <alignment horizontal="center"/>
      <protection/>
    </xf>
    <xf numFmtId="0" fontId="8" fillId="23" borderId="12" xfId="85" applyFont="1" applyFill="1" applyBorder="1" applyAlignment="1">
      <alignment horizontal="centerContinuous" vertical="center"/>
      <protection/>
    </xf>
    <xf numFmtId="3" fontId="8" fillId="23" borderId="84" xfId="62" applyFont="1" applyFill="1" applyBorder="1" applyAlignment="1">
      <alignment horizontal="centerContinuous" vertical="center"/>
      <protection/>
    </xf>
    <xf numFmtId="0" fontId="7" fillId="23" borderId="31" xfId="85" applyFont="1" applyFill="1" applyBorder="1" applyAlignment="1">
      <alignment vertical="center"/>
      <protection/>
    </xf>
    <xf numFmtId="3" fontId="8" fillId="23" borderId="30" xfId="62" applyFont="1" applyFill="1" applyBorder="1" applyAlignment="1">
      <alignment horizontal="center" vertical="center"/>
      <protection/>
    </xf>
    <xf numFmtId="3" fontId="8" fillId="23" borderId="24" xfId="62" applyFont="1" applyFill="1" applyBorder="1" applyAlignment="1">
      <alignment horizontal="center" vertical="center" wrapText="1"/>
      <protection/>
    </xf>
    <xf numFmtId="0" fontId="8" fillId="23" borderId="85" xfId="85" applyFont="1" applyFill="1" applyBorder="1" applyAlignment="1">
      <alignment horizontal="center"/>
      <protection/>
    </xf>
    <xf numFmtId="0" fontId="8" fillId="23" borderId="86" xfId="85" applyFont="1" applyFill="1" applyBorder="1" applyAlignment="1">
      <alignment horizontal="center"/>
      <protection/>
    </xf>
    <xf numFmtId="3" fontId="8" fillId="0" borderId="87" xfId="85" applyNumberFormat="1" applyFont="1" applyFill="1" applyBorder="1" applyAlignment="1">
      <alignment horizontal="center" vertical="center"/>
      <protection/>
    </xf>
    <xf numFmtId="3" fontId="8" fillId="0" borderId="88" xfId="85" applyNumberFormat="1" applyFont="1" applyFill="1" applyBorder="1" applyAlignment="1">
      <alignment horizontal="center" vertical="center"/>
      <protection/>
    </xf>
    <xf numFmtId="0" fontId="33" fillId="23" borderId="45" xfId="66" applyFont="1" applyFill="1" applyBorder="1" applyAlignment="1">
      <alignment horizontal="center" vertical="center"/>
      <protection/>
    </xf>
    <xf numFmtId="0" fontId="44" fillId="23" borderId="73" xfId="66" applyFont="1" applyFill="1" applyBorder="1">
      <alignment/>
      <protection/>
    </xf>
    <xf numFmtId="3" fontId="41" fillId="23" borderId="22" xfId="66" applyNumberFormat="1" applyFont="1" applyFill="1" applyBorder="1">
      <alignment/>
      <protection/>
    </xf>
    <xf numFmtId="3" fontId="41" fillId="23" borderId="13" xfId="66" applyNumberFormat="1" applyFont="1" applyFill="1" applyBorder="1">
      <alignment/>
      <protection/>
    </xf>
    <xf numFmtId="0" fontId="33" fillId="23" borderId="46" xfId="66" applyFont="1" applyFill="1" applyBorder="1" applyAlignment="1">
      <alignment horizontal="center" vertical="center"/>
      <protection/>
    </xf>
    <xf numFmtId="0" fontId="44" fillId="23" borderId="57" xfId="66" applyFont="1" applyFill="1" applyBorder="1">
      <alignment/>
      <protection/>
    </xf>
    <xf numFmtId="3" fontId="41" fillId="23" borderId="10" xfId="66" applyNumberFormat="1" applyFont="1" applyFill="1" applyBorder="1">
      <alignment/>
      <protection/>
    </xf>
    <xf numFmtId="3" fontId="41" fillId="23" borderId="14" xfId="66" applyNumberFormat="1" applyFont="1" applyFill="1" applyBorder="1">
      <alignment/>
      <protection/>
    </xf>
    <xf numFmtId="0" fontId="33" fillId="23" borderId="48" xfId="66" applyFont="1" applyFill="1" applyBorder="1" applyAlignment="1">
      <alignment horizontal="center" vertical="center"/>
      <protection/>
    </xf>
    <xf numFmtId="0" fontId="44" fillId="23" borderId="81" xfId="66" applyFont="1" applyFill="1" applyBorder="1">
      <alignment/>
      <protection/>
    </xf>
    <xf numFmtId="3" fontId="32" fillId="23" borderId="51" xfId="66" applyNumberFormat="1" applyFont="1" applyFill="1" applyBorder="1">
      <alignment/>
      <protection/>
    </xf>
    <xf numFmtId="3" fontId="32" fillId="23" borderId="35" xfId="66" applyNumberFormat="1" applyFont="1" applyFill="1" applyBorder="1">
      <alignment/>
      <protection/>
    </xf>
    <xf numFmtId="0" fontId="8" fillId="0" borderId="10" xfId="87" applyFont="1" applyFill="1" applyBorder="1" applyAlignment="1">
      <alignment vertical="center" wrapText="1"/>
      <protection/>
    </xf>
    <xf numFmtId="3" fontId="8" fillId="0" borderId="11" xfId="87" applyNumberFormat="1" applyFont="1" applyFill="1" applyBorder="1" applyAlignment="1">
      <alignment horizontal="right" vertical="center" wrapText="1"/>
      <protection/>
    </xf>
    <xf numFmtId="3" fontId="8" fillId="24" borderId="22" xfId="87" applyNumberFormat="1" applyFont="1" applyFill="1" applyBorder="1" applyAlignment="1">
      <alignment horizontal="center" vertical="center" wrapText="1"/>
      <protection/>
    </xf>
    <xf numFmtId="0" fontId="7" fillId="0" borderId="0" xfId="87" applyFont="1" applyBorder="1" applyAlignment="1">
      <alignment vertical="center" wrapText="1"/>
      <protection/>
    </xf>
    <xf numFmtId="0" fontId="8" fillId="0" borderId="0" xfId="87" applyFont="1" applyBorder="1" applyAlignment="1">
      <alignment horizontal="right" vertical="center"/>
      <protection/>
    </xf>
    <xf numFmtId="3" fontId="0" fillId="0" borderId="0" xfId="82" applyFont="1" applyBorder="1">
      <alignment vertical="center"/>
      <protection/>
    </xf>
    <xf numFmtId="0" fontId="7" fillId="0" borderId="10" xfId="87" applyFont="1" applyFill="1" applyBorder="1" applyAlignment="1">
      <alignment horizontal="center" vertical="center" wrapText="1"/>
      <protection/>
    </xf>
    <xf numFmtId="0" fontId="8" fillId="0" borderId="57" xfId="87" applyFont="1" applyFill="1" applyBorder="1" applyAlignment="1">
      <alignment vertical="center"/>
      <protection/>
    </xf>
    <xf numFmtId="0" fontId="8" fillId="0" borderId="11" xfId="87" applyFont="1" applyBorder="1" applyAlignment="1">
      <alignment horizontal="center" vertical="center" wrapText="1"/>
      <protection/>
    </xf>
    <xf numFmtId="0" fontId="7" fillId="0" borderId="23" xfId="87" applyFont="1" applyBorder="1" applyAlignment="1">
      <alignment horizontal="center" vertical="center" wrapText="1"/>
      <protection/>
    </xf>
    <xf numFmtId="0" fontId="8" fillId="0" borderId="23" xfId="87" applyFont="1" applyBorder="1" applyAlignment="1">
      <alignment horizontal="center" vertical="center" wrapText="1"/>
      <protection/>
    </xf>
    <xf numFmtId="0" fontId="50" fillId="0" borderId="22" xfId="87" applyFont="1" applyBorder="1" applyAlignment="1">
      <alignment vertical="center" wrapText="1"/>
      <protection/>
    </xf>
    <xf numFmtId="0" fontId="8" fillId="23" borderId="11" xfId="87" applyFont="1" applyFill="1" applyBorder="1" applyAlignment="1">
      <alignment vertical="center" wrapText="1"/>
      <protection/>
    </xf>
    <xf numFmtId="3" fontId="0" fillId="0" borderId="0" xfId="83" applyFont="1" applyBorder="1" applyAlignment="1">
      <alignment horizontal="center" vertical="center"/>
      <protection/>
    </xf>
    <xf numFmtId="3" fontId="0" fillId="0" borderId="0" xfId="83" applyFont="1" applyBorder="1" applyAlignment="1">
      <alignment vertical="center" wrapText="1"/>
      <protection/>
    </xf>
    <xf numFmtId="3" fontId="7" fillId="0" borderId="10" xfId="83" applyFont="1" applyFill="1" applyBorder="1" applyAlignment="1">
      <alignment horizontal="left" vertical="center" wrapText="1"/>
      <protection/>
    </xf>
    <xf numFmtId="3" fontId="7" fillId="0" borderId="10" xfId="83" applyFont="1" applyFill="1" applyBorder="1" applyAlignment="1">
      <alignment horizontal="right" vertical="center" wrapText="1"/>
      <protection/>
    </xf>
    <xf numFmtId="3" fontId="8" fillId="0" borderId="10" xfId="83" applyFont="1" applyBorder="1" applyAlignment="1">
      <alignment horizontal="left" vertical="center"/>
      <protection/>
    </xf>
    <xf numFmtId="3" fontId="36" fillId="0" borderId="10" xfId="62" applyFont="1" applyFill="1" applyBorder="1" applyAlignment="1">
      <alignment horizontal="center" vertical="center"/>
      <protection/>
    </xf>
    <xf numFmtId="3" fontId="36" fillId="0" borderId="10" xfId="62" applyFont="1" applyFill="1" applyBorder="1">
      <alignment vertical="center"/>
      <protection/>
    </xf>
    <xf numFmtId="3" fontId="36" fillId="0" borderId="10" xfId="62" applyNumberFormat="1" applyFont="1" applyFill="1" applyBorder="1">
      <alignment vertical="center"/>
      <protection/>
    </xf>
    <xf numFmtId="3" fontId="38" fillId="0" borderId="10" xfId="62" applyFont="1" applyFill="1" applyBorder="1" applyAlignment="1">
      <alignment horizontal="left" vertical="center"/>
      <protection/>
    </xf>
    <xf numFmtId="3" fontId="38" fillId="0" borderId="10" xfId="62" applyFont="1" applyFill="1" applyBorder="1" applyAlignment="1">
      <alignment horizontal="right" vertical="center"/>
      <protection/>
    </xf>
    <xf numFmtId="3" fontId="38" fillId="0" borderId="10" xfId="62" applyFont="1" applyFill="1" applyBorder="1">
      <alignment vertical="center"/>
      <protection/>
    </xf>
    <xf numFmtId="3" fontId="38" fillId="0" borderId="0" xfId="62" applyFont="1" applyFill="1" applyBorder="1">
      <alignment vertical="center"/>
      <protection/>
    </xf>
    <xf numFmtId="3" fontId="38" fillId="0" borderId="0" xfId="62" applyNumberFormat="1" applyFont="1" applyFill="1" applyBorder="1">
      <alignment vertical="center"/>
      <protection/>
    </xf>
    <xf numFmtId="170" fontId="38" fillId="0" borderId="0" xfId="62" applyNumberFormat="1" applyFont="1" applyFill="1" applyBorder="1">
      <alignment vertical="center"/>
      <protection/>
    </xf>
    <xf numFmtId="3" fontId="8" fillId="23" borderId="10" xfId="62" applyFont="1" applyFill="1" applyBorder="1" applyAlignment="1">
      <alignment horizontal="center" vertical="center"/>
      <protection/>
    </xf>
    <xf numFmtId="0" fontId="53" fillId="23" borderId="10" xfId="65" applyFont="1" applyFill="1" applyBorder="1" applyAlignment="1">
      <alignment horizontal="center" vertical="center" wrapText="1"/>
      <protection/>
    </xf>
    <xf numFmtId="14" fontId="55" fillId="0" borderId="10" xfId="65" applyNumberFormat="1" applyFont="1" applyBorder="1" applyAlignment="1">
      <alignment vertical="center"/>
      <protection/>
    </xf>
    <xf numFmtId="3" fontId="53" fillId="24" borderId="10" xfId="49" applyNumberFormat="1" applyFont="1" applyFill="1" applyBorder="1" applyAlignment="1">
      <alignment horizontal="center" vertical="center"/>
    </xf>
    <xf numFmtId="3" fontId="53" fillId="24" borderId="10" xfId="110" applyNumberFormat="1" applyFont="1" applyFill="1" applyBorder="1" applyAlignment="1">
      <alignment vertical="center"/>
    </xf>
    <xf numFmtId="0" fontId="57" fillId="0" borderId="10" xfId="65" applyFont="1" applyBorder="1" applyAlignment="1">
      <alignment vertical="center"/>
      <protection/>
    </xf>
    <xf numFmtId="3" fontId="56" fillId="24" borderId="10" xfId="49" applyNumberFormat="1" applyFont="1" applyFill="1" applyBorder="1" applyAlignment="1">
      <alignment vertical="center"/>
    </xf>
    <xf numFmtId="3" fontId="43" fillId="0" borderId="0" xfId="66" applyNumberFormat="1" applyFont="1">
      <alignment/>
      <protection/>
    </xf>
    <xf numFmtId="3" fontId="67" fillId="23" borderId="11" xfId="0" applyFont="1" applyFill="1" applyBorder="1" applyAlignment="1">
      <alignment horizontal="center"/>
    </xf>
    <xf numFmtId="3" fontId="67" fillId="23" borderId="59" xfId="0" applyFont="1" applyFill="1" applyBorder="1" applyAlignment="1">
      <alignment horizontal="center"/>
    </xf>
    <xf numFmtId="3" fontId="67" fillId="23" borderId="23" xfId="0" applyFont="1" applyFill="1" applyBorder="1" applyAlignment="1">
      <alignment horizontal="center"/>
    </xf>
    <xf numFmtId="3" fontId="67" fillId="23" borderId="61" xfId="0" applyFont="1" applyFill="1" applyBorder="1" applyAlignment="1">
      <alignment horizontal="center"/>
    </xf>
    <xf numFmtId="3" fontId="67" fillId="23" borderId="22" xfId="0" applyFont="1" applyFill="1" applyBorder="1" applyAlignment="1">
      <alignment horizontal="center"/>
    </xf>
    <xf numFmtId="3" fontId="0" fillId="23" borderId="22" xfId="0" applyFill="1" applyBorder="1" applyAlignment="1">
      <alignment vertical="center"/>
    </xf>
    <xf numFmtId="3" fontId="67" fillId="23" borderId="10" xfId="0" applyFont="1" applyFill="1" applyBorder="1" applyAlignment="1">
      <alignment horizontal="center"/>
    </xf>
    <xf numFmtId="3" fontId="0" fillId="0" borderId="0" xfId="0" applyFill="1" applyAlignment="1">
      <alignment vertical="center"/>
    </xf>
    <xf numFmtId="3" fontId="9" fillId="23" borderId="10" xfId="80" applyFont="1" applyFill="1" applyBorder="1" applyAlignment="1">
      <alignment horizontal="center" vertical="center" textRotation="90" wrapText="1"/>
      <protection/>
    </xf>
    <xf numFmtId="3" fontId="0" fillId="0" borderId="63" xfId="0" applyBorder="1" applyAlignment="1">
      <alignment horizontal="right" vertical="center"/>
    </xf>
    <xf numFmtId="3" fontId="0" fillId="0" borderId="61" xfId="0" applyBorder="1" applyAlignment="1">
      <alignment vertical="center"/>
    </xf>
    <xf numFmtId="3" fontId="0" fillId="0" borderId="89" xfId="0" applyBorder="1" applyAlignment="1">
      <alignment vertical="center"/>
    </xf>
    <xf numFmtId="0" fontId="53" fillId="0" borderId="10" xfId="65" applyFont="1" applyFill="1" applyBorder="1" applyAlignment="1">
      <alignment horizontal="center" vertical="center" wrapText="1"/>
      <protection/>
    </xf>
    <xf numFmtId="3" fontId="56" fillId="0" borderId="10" xfId="49" applyNumberFormat="1" applyFont="1" applyFill="1" applyBorder="1" applyAlignment="1">
      <alignment vertical="center"/>
    </xf>
    <xf numFmtId="3" fontId="0" fillId="0" borderId="0" xfId="83" applyFont="1" applyBorder="1" applyAlignment="1">
      <alignment horizontal="left" vertical="center"/>
      <protection/>
    </xf>
    <xf numFmtId="3" fontId="73" fillId="0" borderId="0" xfId="0" applyFont="1" applyAlignment="1">
      <alignment vertical="center"/>
    </xf>
    <xf numFmtId="3" fontId="74" fillId="0" borderId="59" xfId="0" applyFont="1" applyFill="1" applyBorder="1" applyAlignment="1">
      <alignment vertical="center"/>
    </xf>
    <xf numFmtId="3" fontId="42" fillId="17" borderId="73" xfId="66" applyNumberFormat="1" applyFont="1" applyFill="1" applyBorder="1" applyAlignment="1">
      <alignment horizontal="center" vertical="center"/>
      <protection/>
    </xf>
    <xf numFmtId="3" fontId="46" fillId="0" borderId="57" xfId="0" applyNumberFormat="1" applyFont="1" applyBorder="1" applyAlignment="1">
      <alignment horizontal="right" vertical="top" wrapText="1"/>
    </xf>
    <xf numFmtId="3" fontId="46" fillId="0" borderId="57" xfId="66" applyNumberFormat="1" applyFont="1" applyFill="1" applyBorder="1" applyAlignment="1">
      <alignment vertical="center"/>
      <protection/>
    </xf>
    <xf numFmtId="3" fontId="46" fillId="0" borderId="57" xfId="66" applyNumberFormat="1" applyFont="1" applyBorder="1" applyAlignment="1">
      <alignment vertical="center"/>
      <protection/>
    </xf>
    <xf numFmtId="3" fontId="42" fillId="0" borderId="57" xfId="66" applyNumberFormat="1" applyFont="1" applyFill="1" applyBorder="1" applyAlignment="1">
      <alignment vertical="center"/>
      <protection/>
    </xf>
    <xf numFmtId="3" fontId="46" fillId="24" borderId="62" xfId="66" applyNumberFormat="1" applyFont="1" applyFill="1" applyBorder="1" applyAlignment="1">
      <alignment horizontal="right" vertical="center"/>
      <protection/>
    </xf>
    <xf numFmtId="0" fontId="53" fillId="0" borderId="10" xfId="65" applyFont="1" applyFill="1" applyBorder="1" applyAlignment="1">
      <alignment horizontal="left" vertical="center" wrapText="1"/>
      <protection/>
    </xf>
    <xf numFmtId="3" fontId="0" fillId="0" borderId="0" xfId="82" applyFont="1" applyBorder="1">
      <alignment vertical="center"/>
      <protection/>
    </xf>
    <xf numFmtId="3" fontId="7" fillId="0" borderId="0" xfId="0" applyFont="1" applyBorder="1" applyAlignment="1">
      <alignment horizontal="center" vertical="center" wrapText="1"/>
    </xf>
    <xf numFmtId="3" fontId="7" fillId="0" borderId="0" xfId="0" applyFont="1" applyBorder="1" applyAlignment="1">
      <alignment vertical="center"/>
    </xf>
    <xf numFmtId="3" fontId="7" fillId="0" borderId="0" xfId="0" applyFont="1" applyFill="1" applyBorder="1" applyAlignment="1">
      <alignment vertical="center"/>
    </xf>
    <xf numFmtId="3" fontId="7" fillId="0" borderId="0" xfId="0" applyFont="1" applyBorder="1" applyAlignment="1">
      <alignment vertical="center" wrapText="1"/>
    </xf>
    <xf numFmtId="0" fontId="42" fillId="17" borderId="48" xfId="66" applyFont="1" applyFill="1" applyBorder="1" applyAlignment="1">
      <alignment horizontal="center"/>
      <protection/>
    </xf>
    <xf numFmtId="3" fontId="68" fillId="0" borderId="0" xfId="0" applyNumberFormat="1" applyFont="1" applyBorder="1" applyAlignment="1">
      <alignment vertical="center"/>
    </xf>
    <xf numFmtId="16" fontId="68" fillId="0" borderId="10" xfId="0" applyNumberFormat="1" applyFont="1" applyBorder="1" applyAlignment="1">
      <alignment vertical="center"/>
    </xf>
    <xf numFmtId="3" fontId="8" fillId="0" borderId="62" xfId="62" applyFont="1" applyFill="1" applyBorder="1" applyAlignment="1">
      <alignment horizontal="left" vertical="center"/>
      <protection/>
    </xf>
    <xf numFmtId="3" fontId="8" fillId="0" borderId="21" xfId="62" applyFont="1" applyFill="1" applyBorder="1" applyAlignment="1">
      <alignment horizontal="left" vertical="center"/>
      <protection/>
    </xf>
    <xf numFmtId="3" fontId="34" fillId="0" borderId="10" xfId="84" applyNumberFormat="1" applyFont="1" applyFill="1" applyBorder="1">
      <alignment vertical="center"/>
      <protection/>
    </xf>
    <xf numFmtId="3" fontId="7" fillId="0" borderId="0" xfId="83" applyNumberFormat="1" applyFont="1" applyBorder="1">
      <alignment vertical="center"/>
      <protection/>
    </xf>
    <xf numFmtId="3" fontId="7" fillId="0" borderId="62" xfId="62" applyFont="1" applyFill="1" applyBorder="1" applyAlignment="1">
      <alignment horizontal="left" vertical="center"/>
      <protection/>
    </xf>
    <xf numFmtId="3" fontId="7" fillId="0" borderId="10" xfId="62" applyFont="1" applyFill="1" applyBorder="1" applyAlignment="1">
      <alignment horizontal="right" vertical="center"/>
      <protection/>
    </xf>
    <xf numFmtId="3" fontId="68" fillId="0" borderId="23" xfId="0" applyFont="1" applyBorder="1" applyAlignment="1">
      <alignment horizontal="right"/>
    </xf>
    <xf numFmtId="3" fontId="37" fillId="17" borderId="0" xfId="0" applyFont="1" applyFill="1" applyBorder="1" applyAlignment="1">
      <alignment horizontal="center" vertical="center" wrapText="1"/>
    </xf>
    <xf numFmtId="3" fontId="39" fillId="17" borderId="0" xfId="0" applyFont="1" applyFill="1" applyBorder="1" applyAlignment="1">
      <alignment vertical="center" wrapText="1"/>
    </xf>
    <xf numFmtId="3" fontId="47" fillId="17" borderId="0" xfId="0" applyFont="1" applyFill="1" applyBorder="1" applyAlignment="1">
      <alignment vertical="center" wrapText="1"/>
    </xf>
    <xf numFmtId="3" fontId="8" fillId="24" borderId="0" xfId="0" applyFont="1" applyFill="1" applyBorder="1" applyAlignment="1">
      <alignment horizontal="center" vertical="center" wrapText="1"/>
    </xf>
    <xf numFmtId="0" fontId="42" fillId="17" borderId="10" xfId="66" applyFont="1" applyFill="1" applyBorder="1" applyAlignment="1">
      <alignment horizontal="center" vertical="center" wrapText="1"/>
      <protection/>
    </xf>
    <xf numFmtId="0" fontId="43" fillId="17" borderId="10" xfId="66" applyFont="1" applyFill="1" applyBorder="1" applyAlignment="1">
      <alignment horizontal="center" vertical="center"/>
      <protection/>
    </xf>
    <xf numFmtId="3" fontId="43" fillId="17" borderId="11" xfId="66" applyNumberFormat="1" applyFont="1" applyFill="1" applyBorder="1" applyAlignment="1">
      <alignment horizontal="center" vertical="center" wrapText="1"/>
      <protection/>
    </xf>
    <xf numFmtId="3" fontId="43" fillId="17" borderId="23" xfId="66" applyNumberFormat="1" applyFont="1" applyFill="1" applyBorder="1" applyAlignment="1">
      <alignment horizontal="center" vertical="center" wrapText="1"/>
      <protection/>
    </xf>
    <xf numFmtId="3" fontId="43" fillId="17" borderId="22" xfId="66" applyNumberFormat="1" applyFont="1" applyFill="1" applyBorder="1" applyAlignment="1">
      <alignment horizontal="center" vertical="center" wrapText="1"/>
      <protection/>
    </xf>
    <xf numFmtId="0" fontId="43" fillId="17" borderId="11" xfId="66" applyFont="1" applyFill="1" applyBorder="1" applyAlignment="1">
      <alignment horizontal="center" vertical="center"/>
      <protection/>
    </xf>
    <xf numFmtId="0" fontId="43" fillId="17" borderId="23" xfId="66" applyFont="1" applyFill="1" applyBorder="1" applyAlignment="1">
      <alignment horizontal="center" vertical="center"/>
      <protection/>
    </xf>
    <xf numFmtId="0" fontId="43" fillId="17" borderId="22" xfId="66" applyFont="1" applyFill="1" applyBorder="1" applyAlignment="1">
      <alignment horizontal="center" vertical="center"/>
      <protection/>
    </xf>
    <xf numFmtId="0" fontId="43" fillId="17" borderId="11" xfId="66" applyFont="1" applyFill="1" applyBorder="1" applyAlignment="1">
      <alignment horizontal="center" vertical="center" wrapText="1"/>
      <protection/>
    </xf>
    <xf numFmtId="0" fontId="43" fillId="17" borderId="23" xfId="66" applyFont="1" applyFill="1" applyBorder="1" applyAlignment="1">
      <alignment horizontal="center" vertical="center" wrapText="1"/>
      <protection/>
    </xf>
    <xf numFmtId="0" fontId="43" fillId="17" borderId="22" xfId="66" applyFont="1" applyFill="1" applyBorder="1" applyAlignment="1">
      <alignment horizontal="center" vertical="center" wrapText="1"/>
      <protection/>
    </xf>
    <xf numFmtId="3" fontId="44" fillId="17" borderId="50" xfId="66" applyNumberFormat="1" applyFont="1" applyFill="1" applyBorder="1" applyAlignment="1">
      <alignment horizontal="center" vertical="center"/>
      <protection/>
    </xf>
    <xf numFmtId="3" fontId="44" fillId="17" borderId="13" xfId="66" applyNumberFormat="1" applyFont="1" applyFill="1" applyBorder="1" applyAlignment="1">
      <alignment horizontal="center" vertical="center"/>
      <protection/>
    </xf>
    <xf numFmtId="0" fontId="42" fillId="17" borderId="90" xfId="66" applyFont="1" applyFill="1" applyBorder="1" applyAlignment="1">
      <alignment horizontal="center" vertical="center" wrapText="1"/>
      <protection/>
    </xf>
    <xf numFmtId="0" fontId="42" fillId="17" borderId="46" xfId="66" applyFont="1" applyFill="1" applyBorder="1" applyAlignment="1">
      <alignment horizontal="center" vertical="center" wrapText="1"/>
      <protection/>
    </xf>
    <xf numFmtId="0" fontId="43" fillId="17" borderId="18" xfId="66" applyFont="1" applyFill="1" applyBorder="1" applyAlignment="1">
      <alignment horizontal="center" vertical="center"/>
      <protection/>
    </xf>
    <xf numFmtId="3" fontId="43" fillId="17" borderId="73" xfId="66" applyNumberFormat="1" applyFont="1" applyFill="1" applyBorder="1" applyAlignment="1">
      <alignment horizontal="center" vertical="center"/>
      <protection/>
    </xf>
    <xf numFmtId="3" fontId="43" fillId="17" borderId="43" xfId="66" applyNumberFormat="1" applyFont="1" applyFill="1" applyBorder="1" applyAlignment="1">
      <alignment horizontal="center" vertical="center"/>
      <protection/>
    </xf>
    <xf numFmtId="3" fontId="43" fillId="17" borderId="16" xfId="66" applyNumberFormat="1" applyFont="1" applyFill="1" applyBorder="1" applyAlignment="1">
      <alignment horizontal="center" vertical="center"/>
      <protection/>
    </xf>
    <xf numFmtId="0" fontId="44" fillId="17" borderId="11" xfId="66" applyFont="1" applyFill="1" applyBorder="1" applyAlignment="1">
      <alignment horizontal="center" vertical="center"/>
      <protection/>
    </xf>
    <xf numFmtId="0" fontId="44" fillId="17" borderId="22" xfId="66" applyFont="1" applyFill="1" applyBorder="1" applyAlignment="1">
      <alignment horizontal="center" vertical="center"/>
      <protection/>
    </xf>
    <xf numFmtId="3" fontId="44" fillId="17" borderId="11" xfId="66" applyNumberFormat="1" applyFont="1" applyFill="1" applyBorder="1" applyAlignment="1">
      <alignment horizontal="center" vertical="center"/>
      <protection/>
    </xf>
    <xf numFmtId="3" fontId="44" fillId="17" borderId="22" xfId="66" applyNumberFormat="1" applyFont="1" applyFill="1" applyBorder="1" applyAlignment="1">
      <alignment horizontal="center" vertical="center"/>
      <protection/>
    </xf>
    <xf numFmtId="3" fontId="43" fillId="17" borderId="57" xfId="66" applyNumberFormat="1" applyFont="1" applyFill="1" applyBorder="1" applyAlignment="1">
      <alignment horizontal="center" vertical="center"/>
      <protection/>
    </xf>
    <xf numFmtId="3" fontId="43" fillId="17" borderId="32" xfId="66" applyNumberFormat="1" applyFont="1" applyFill="1" applyBorder="1" applyAlignment="1">
      <alignment horizontal="center" vertical="center"/>
      <protection/>
    </xf>
    <xf numFmtId="3" fontId="43" fillId="17" borderId="58" xfId="66" applyNumberFormat="1" applyFont="1" applyFill="1" applyBorder="1" applyAlignment="1">
      <alignment horizontal="center" vertical="center"/>
      <protection/>
    </xf>
    <xf numFmtId="3" fontId="42" fillId="17" borderId="14" xfId="66" applyNumberFormat="1" applyFont="1" applyFill="1" applyBorder="1" applyAlignment="1">
      <alignment horizontal="center" vertical="center" wrapText="1"/>
      <protection/>
    </xf>
    <xf numFmtId="0" fontId="42" fillId="17" borderId="18" xfId="66" applyFont="1" applyFill="1" applyBorder="1" applyAlignment="1">
      <alignment horizontal="center" vertical="center"/>
      <protection/>
    </xf>
    <xf numFmtId="0" fontId="42" fillId="17" borderId="10" xfId="66" applyFont="1" applyFill="1" applyBorder="1" applyAlignment="1">
      <alignment horizontal="center" vertical="center"/>
      <protection/>
    </xf>
    <xf numFmtId="3" fontId="42" fillId="17" borderId="10" xfId="66" applyNumberFormat="1" applyFont="1" applyFill="1" applyBorder="1" applyAlignment="1">
      <alignment horizontal="center" vertical="center" wrapText="1"/>
      <protection/>
    </xf>
    <xf numFmtId="3" fontId="42" fillId="17" borderId="91" xfId="66" applyNumberFormat="1" applyFont="1" applyFill="1" applyBorder="1" applyAlignment="1">
      <alignment horizontal="center" vertical="center" wrapText="1"/>
      <protection/>
    </xf>
    <xf numFmtId="3" fontId="42" fillId="17" borderId="22" xfId="66" applyNumberFormat="1" applyFont="1" applyFill="1" applyBorder="1" applyAlignment="1">
      <alignment horizontal="center" vertical="center" wrapText="1"/>
      <protection/>
    </xf>
    <xf numFmtId="3" fontId="38" fillId="23" borderId="50" xfId="62" applyFont="1" applyFill="1" applyBorder="1" applyAlignment="1">
      <alignment horizontal="center" vertical="center" wrapText="1"/>
      <protection/>
    </xf>
    <xf numFmtId="3" fontId="38" fillId="23" borderId="13" xfId="62" applyFont="1" applyFill="1" applyBorder="1" applyAlignment="1">
      <alignment horizontal="center" vertical="center" wrapText="1"/>
      <protection/>
    </xf>
    <xf numFmtId="3" fontId="8" fillId="24" borderId="47" xfId="93" applyFont="1" applyFill="1" applyBorder="1" applyAlignment="1">
      <alignment horizontal="center" vertical="center" wrapText="1"/>
      <protection/>
    </xf>
    <xf numFmtId="3" fontId="8" fillId="24" borderId="45" xfId="93" applyFont="1" applyFill="1" applyBorder="1" applyAlignment="1">
      <alignment horizontal="center" vertical="center" wrapText="1"/>
      <protection/>
    </xf>
    <xf numFmtId="3" fontId="8" fillId="0" borderId="62" xfId="62" applyFont="1" applyFill="1" applyBorder="1" applyAlignment="1">
      <alignment horizontal="left" vertical="center"/>
      <protection/>
    </xf>
    <xf numFmtId="3" fontId="8" fillId="0" borderId="21" xfId="62" applyFont="1" applyFill="1" applyBorder="1" applyAlignment="1">
      <alignment horizontal="left" vertical="center"/>
      <protection/>
    </xf>
    <xf numFmtId="3" fontId="8" fillId="24" borderId="62" xfId="62" applyFont="1" applyFill="1" applyBorder="1" applyAlignment="1">
      <alignment horizontal="left" vertical="center"/>
      <protection/>
    </xf>
    <xf numFmtId="3" fontId="8" fillId="24" borderId="21" xfId="62" applyFont="1" applyFill="1" applyBorder="1" applyAlignment="1">
      <alignment horizontal="left" vertical="center"/>
      <protection/>
    </xf>
    <xf numFmtId="3" fontId="8" fillId="0" borderId="10" xfId="62" applyFont="1" applyFill="1" applyBorder="1" applyAlignment="1">
      <alignment horizontal="left" vertical="center"/>
      <protection/>
    </xf>
    <xf numFmtId="0" fontId="11" fillId="23" borderId="92" xfId="84" applyFont="1" applyFill="1" applyBorder="1" applyAlignment="1">
      <alignment horizontal="center" vertical="center" wrapText="1"/>
      <protection/>
    </xf>
    <xf numFmtId="0" fontId="11" fillId="23" borderId="93" xfId="84" applyFont="1" applyFill="1" applyBorder="1" applyAlignment="1">
      <alignment horizontal="center" vertical="center" wrapText="1"/>
      <protection/>
    </xf>
    <xf numFmtId="3" fontId="11" fillId="0" borderId="94" xfId="84" applyNumberFormat="1" applyFont="1" applyFill="1" applyBorder="1" applyAlignment="1">
      <alignment vertical="center"/>
      <protection/>
    </xf>
    <xf numFmtId="3" fontId="11" fillId="0" borderId="95" xfId="84" applyNumberFormat="1" applyFont="1" applyFill="1" applyBorder="1" applyAlignment="1">
      <alignment vertical="center"/>
      <protection/>
    </xf>
    <xf numFmtId="0" fontId="11" fillId="24" borderId="0" xfId="84" applyFont="1" applyFill="1" applyBorder="1" applyAlignment="1">
      <alignment horizontal="center" vertical="center" wrapText="1"/>
      <protection/>
    </xf>
    <xf numFmtId="3" fontId="34" fillId="0" borderId="0" xfId="84" applyNumberFormat="1" applyFont="1" applyFill="1" applyBorder="1" applyAlignment="1">
      <alignment horizontal="center" vertical="center"/>
      <protection/>
    </xf>
    <xf numFmtId="0" fontId="11" fillId="23" borderId="96" xfId="84" applyFont="1" applyFill="1" applyBorder="1" applyAlignment="1">
      <alignment horizontal="center" vertical="center"/>
      <protection/>
    </xf>
    <xf numFmtId="0" fontId="11" fillId="23" borderId="19" xfId="84" applyFont="1" applyFill="1" applyBorder="1" applyAlignment="1">
      <alignment horizontal="center" vertical="center"/>
      <protection/>
    </xf>
    <xf numFmtId="0" fontId="11" fillId="23" borderId="97" xfId="84" applyFont="1" applyFill="1" applyBorder="1" applyAlignment="1">
      <alignment horizontal="center" vertical="center"/>
      <protection/>
    </xf>
    <xf numFmtId="0" fontId="11" fillId="23" borderId="98" xfId="84" applyFont="1" applyFill="1" applyBorder="1" applyAlignment="1">
      <alignment horizontal="center" vertical="center"/>
      <protection/>
    </xf>
    <xf numFmtId="0" fontId="11" fillId="0" borderId="99" xfId="84" applyFont="1" applyFill="1" applyBorder="1" applyAlignment="1">
      <alignment horizontal="center" vertical="center"/>
      <protection/>
    </xf>
    <xf numFmtId="0" fontId="11" fillId="0" borderId="100" xfId="84" applyFont="1" applyFill="1" applyBorder="1" applyAlignment="1">
      <alignment horizontal="center" vertical="center"/>
      <protection/>
    </xf>
    <xf numFmtId="0" fontId="11" fillId="23" borderId="64" xfId="84" applyFont="1" applyFill="1" applyBorder="1" applyAlignment="1">
      <alignment horizontal="center" vertical="center" wrapText="1"/>
      <protection/>
    </xf>
    <xf numFmtId="0" fontId="11" fillId="23" borderId="52" xfId="84" applyFont="1" applyFill="1" applyBorder="1" applyAlignment="1">
      <alignment horizontal="center" vertical="center" wrapText="1"/>
      <protection/>
    </xf>
    <xf numFmtId="0" fontId="11" fillId="23" borderId="101" xfId="84" applyFont="1" applyFill="1" applyBorder="1" applyAlignment="1">
      <alignment horizontal="center" vertical="center" wrapText="1"/>
      <protection/>
    </xf>
    <xf numFmtId="0" fontId="11" fillId="23" borderId="21" xfId="84" applyFont="1" applyFill="1" applyBorder="1" applyAlignment="1">
      <alignment horizontal="center" vertical="center" wrapText="1"/>
      <protection/>
    </xf>
    <xf numFmtId="3" fontId="11" fillId="23" borderId="102" xfId="84" applyNumberFormat="1" applyFont="1" applyFill="1" applyBorder="1" applyAlignment="1">
      <alignment horizontal="center" vertical="center" wrapText="1"/>
      <protection/>
    </xf>
    <xf numFmtId="3" fontId="11" fillId="23" borderId="22" xfId="84" applyNumberFormat="1" applyFont="1" applyFill="1" applyBorder="1" applyAlignment="1">
      <alignment horizontal="center" vertical="center" wrapText="1"/>
      <protection/>
    </xf>
    <xf numFmtId="170" fontId="8" fillId="24" borderId="0" xfId="70" applyNumberFormat="1" applyFont="1" applyFill="1" applyBorder="1" applyAlignment="1">
      <alignment horizontal="center" vertical="center" wrapText="1"/>
      <protection/>
    </xf>
    <xf numFmtId="3" fontId="36" fillId="23" borderId="96" xfId="62" applyFont="1" applyFill="1" applyBorder="1" applyAlignment="1">
      <alignment horizontal="center" vertical="center" wrapText="1"/>
      <protection/>
    </xf>
    <xf numFmtId="3" fontId="36" fillId="23" borderId="19" xfId="62" applyFont="1" applyFill="1" applyBorder="1" applyAlignment="1">
      <alignment horizontal="center" vertical="center" wrapText="1"/>
      <protection/>
    </xf>
    <xf numFmtId="3" fontId="8" fillId="23" borderId="103" xfId="93" applyFont="1" applyFill="1" applyBorder="1" applyAlignment="1">
      <alignment horizontal="center" vertical="center" wrapText="1"/>
      <protection/>
    </xf>
    <xf numFmtId="3" fontId="8" fillId="23" borderId="52" xfId="93" applyFont="1" applyFill="1" applyBorder="1" applyAlignment="1">
      <alignment horizontal="center" vertical="center" wrapText="1"/>
      <protection/>
    </xf>
    <xf numFmtId="3" fontId="8" fillId="24" borderId="12" xfId="93" applyFont="1" applyFill="1" applyBorder="1" applyAlignment="1">
      <alignment horizontal="center" vertical="center" wrapText="1"/>
      <protection/>
    </xf>
    <xf numFmtId="3" fontId="8" fillId="24" borderId="0" xfId="93" applyFont="1" applyFill="1" applyBorder="1" applyAlignment="1">
      <alignment horizontal="center" vertical="center" wrapText="1"/>
      <protection/>
    </xf>
    <xf numFmtId="3" fontId="7" fillId="0" borderId="104" xfId="62" applyFont="1" applyBorder="1" applyAlignment="1">
      <alignment horizontal="left" vertical="center" wrapText="1"/>
      <protection/>
    </xf>
    <xf numFmtId="3" fontId="7" fillId="0" borderId="105" xfId="62" applyFont="1" applyBorder="1" applyAlignment="1">
      <alignment horizontal="left" vertical="center" wrapText="1"/>
      <protection/>
    </xf>
    <xf numFmtId="0" fontId="8" fillId="23" borderId="106" xfId="85" applyFont="1" applyFill="1" applyBorder="1" applyAlignment="1">
      <alignment horizontal="center" vertical="center" wrapText="1"/>
      <protection/>
    </xf>
    <xf numFmtId="0" fontId="8" fillId="23" borderId="107" xfId="85" applyFont="1" applyFill="1" applyBorder="1" applyAlignment="1">
      <alignment horizontal="center" vertical="center" wrapText="1"/>
      <protection/>
    </xf>
    <xf numFmtId="0" fontId="8" fillId="24" borderId="0" xfId="85" applyFont="1" applyFill="1" applyBorder="1" applyAlignment="1">
      <alignment horizontal="center" vertical="center" wrapText="1"/>
      <protection/>
    </xf>
    <xf numFmtId="0" fontId="8" fillId="23" borderId="96" xfId="85" applyFont="1" applyFill="1" applyBorder="1" applyAlignment="1">
      <alignment vertical="center"/>
      <protection/>
    </xf>
    <xf numFmtId="0" fontId="8" fillId="23" borderId="19" xfId="85" applyFont="1" applyFill="1" applyBorder="1" applyAlignment="1">
      <alignment vertical="center"/>
      <protection/>
    </xf>
    <xf numFmtId="0" fontId="8" fillId="23" borderId="44" xfId="85" applyFont="1" applyFill="1" applyBorder="1" applyAlignment="1">
      <alignment horizontal="center" vertical="center"/>
      <protection/>
    </xf>
    <xf numFmtId="0" fontId="8" fillId="23" borderId="108" xfId="85" applyFont="1" applyFill="1" applyBorder="1" applyAlignment="1">
      <alignment horizontal="center" vertical="center"/>
      <protection/>
    </xf>
    <xf numFmtId="0" fontId="8" fillId="0" borderId="10" xfId="87" applyFont="1" applyFill="1" applyBorder="1" applyAlignment="1">
      <alignment vertical="center" wrapText="1"/>
      <protection/>
    </xf>
    <xf numFmtId="0" fontId="8" fillId="0" borderId="32" xfId="87" applyFont="1" applyFill="1" applyBorder="1" applyAlignment="1">
      <alignment horizontal="center" vertical="center" wrapText="1"/>
      <protection/>
    </xf>
    <xf numFmtId="0" fontId="8" fillId="0" borderId="58" xfId="87" applyFont="1" applyFill="1" applyBorder="1" applyAlignment="1">
      <alignment horizontal="center" vertical="center" wrapText="1"/>
      <protection/>
    </xf>
    <xf numFmtId="0" fontId="8" fillId="23" borderId="57" xfId="87" applyFont="1" applyFill="1" applyBorder="1" applyAlignment="1">
      <alignment horizontal="center" vertical="center" wrapText="1"/>
      <protection/>
    </xf>
    <xf numFmtId="0" fontId="8" fillId="23" borderId="32" xfId="87" applyFont="1" applyFill="1" applyBorder="1" applyAlignment="1">
      <alignment horizontal="center" vertical="center" wrapText="1"/>
      <protection/>
    </xf>
    <xf numFmtId="0" fontId="8" fillId="23" borderId="58" xfId="87" applyFont="1" applyFill="1" applyBorder="1" applyAlignment="1">
      <alignment horizontal="center" vertical="center" wrapText="1"/>
      <protection/>
    </xf>
    <xf numFmtId="0" fontId="37" fillId="0" borderId="0" xfId="87" applyFont="1" applyAlignment="1">
      <alignment horizontal="center" vertical="center" wrapText="1"/>
      <protection/>
    </xf>
    <xf numFmtId="0" fontId="8" fillId="23" borderId="10" xfId="87" applyFont="1" applyFill="1" applyBorder="1" applyAlignment="1">
      <alignment horizontal="center" vertical="center" wrapText="1"/>
      <protection/>
    </xf>
    <xf numFmtId="0" fontId="8" fillId="23" borderId="11" xfId="87" applyFont="1" applyFill="1" applyBorder="1" applyAlignment="1">
      <alignment horizontal="center" vertical="center" wrapText="1"/>
      <protection/>
    </xf>
    <xf numFmtId="0" fontId="8" fillId="23" borderId="23" xfId="87" applyFont="1" applyFill="1" applyBorder="1" applyAlignment="1">
      <alignment horizontal="center" vertical="center" wrapText="1"/>
      <protection/>
    </xf>
    <xf numFmtId="3" fontId="8" fillId="0" borderId="0" xfId="87" applyNumberFormat="1" applyFont="1" applyBorder="1" applyAlignment="1">
      <alignment horizontal="left" vertical="center" wrapText="1"/>
      <protection/>
    </xf>
    <xf numFmtId="3" fontId="8" fillId="23" borderId="10" xfId="83" applyFont="1" applyFill="1" applyBorder="1" applyAlignment="1">
      <alignment horizontal="center" vertical="center" wrapText="1"/>
      <protection/>
    </xf>
    <xf numFmtId="3" fontId="8" fillId="23" borderId="1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/>
      <protection/>
    </xf>
    <xf numFmtId="3" fontId="8" fillId="24" borderId="0" xfId="83" applyFont="1" applyFill="1" applyBorder="1" applyAlignment="1">
      <alignment horizontal="center" vertical="center" wrapText="1"/>
      <protection/>
    </xf>
    <xf numFmtId="3" fontId="8" fillId="0" borderId="10" xfId="83" applyFont="1" applyFill="1" applyBorder="1" applyAlignment="1">
      <alignment horizontal="right" vertical="center"/>
      <protection/>
    </xf>
    <xf numFmtId="3" fontId="8" fillId="0" borderId="10" xfId="83" applyFont="1" applyFill="1" applyBorder="1" applyAlignment="1">
      <alignment horizontal="center" vertical="center"/>
      <protection/>
    </xf>
    <xf numFmtId="3" fontId="7" fillId="0" borderId="10" xfId="83" applyFont="1" applyFill="1" applyBorder="1" applyAlignment="1">
      <alignment horizontal="center" vertical="center"/>
      <protection/>
    </xf>
    <xf numFmtId="3" fontId="8" fillId="0" borderId="57" xfId="83" applyFont="1" applyFill="1" applyBorder="1" applyAlignment="1">
      <alignment horizontal="right" vertical="center"/>
      <protection/>
    </xf>
    <xf numFmtId="3" fontId="8" fillId="0" borderId="58" xfId="83" applyFont="1" applyFill="1" applyBorder="1" applyAlignment="1">
      <alignment horizontal="right" vertical="center"/>
      <protection/>
    </xf>
    <xf numFmtId="3" fontId="9" fillId="23" borderId="10" xfId="80" applyFont="1" applyFill="1" applyBorder="1" applyAlignment="1">
      <alignment horizontal="center" vertical="center"/>
      <protection/>
    </xf>
    <xf numFmtId="3" fontId="9" fillId="23" borderId="10" xfId="80" applyFont="1" applyFill="1" applyBorder="1" applyAlignment="1">
      <alignment horizontal="center" vertical="center" wrapText="1"/>
      <protection/>
    </xf>
    <xf numFmtId="3" fontId="38" fillId="24" borderId="0" xfId="62" applyFont="1" applyFill="1" applyBorder="1" applyAlignment="1">
      <alignment horizontal="center" vertical="center" textRotation="90" wrapText="1"/>
      <protection/>
    </xf>
    <xf numFmtId="3" fontId="38" fillId="24" borderId="0" xfId="62" applyFont="1" applyFill="1" applyBorder="1" applyAlignment="1">
      <alignment horizontal="center" vertical="center" wrapText="1"/>
      <protection/>
    </xf>
    <xf numFmtId="3" fontId="38" fillId="23" borderId="10" xfId="62" applyFont="1" applyFill="1" applyBorder="1" applyAlignment="1">
      <alignment horizontal="center" vertical="center" wrapText="1"/>
      <protection/>
    </xf>
    <xf numFmtId="3" fontId="38" fillId="23" borderId="10" xfId="62" applyFont="1" applyFill="1" applyBorder="1" applyAlignment="1">
      <alignment horizontal="center" vertical="center"/>
      <protection/>
    </xf>
    <xf numFmtId="3" fontId="38" fillId="23" borderId="10" xfId="62" applyFont="1" applyFill="1" applyBorder="1" applyAlignment="1">
      <alignment horizontal="center" vertical="center" textRotation="90" wrapText="1"/>
      <protection/>
    </xf>
    <xf numFmtId="0" fontId="53" fillId="23" borderId="10" xfId="65" applyFont="1" applyFill="1" applyBorder="1" applyAlignment="1">
      <alignment horizontal="center" vertical="center" wrapText="1"/>
      <protection/>
    </xf>
    <xf numFmtId="0" fontId="53" fillId="23" borderId="10" xfId="65" applyFont="1" applyFill="1" applyBorder="1" applyAlignment="1">
      <alignment horizontal="center" wrapText="1"/>
      <protection/>
    </xf>
    <xf numFmtId="3" fontId="44" fillId="17" borderId="11" xfId="66" applyNumberFormat="1" applyFont="1" applyFill="1" applyBorder="1" applyAlignment="1">
      <alignment horizontal="center" vertical="center" wrapText="1"/>
      <protection/>
    </xf>
    <xf numFmtId="3" fontId="44" fillId="17" borderId="23" xfId="66" applyNumberFormat="1" applyFont="1" applyFill="1" applyBorder="1" applyAlignment="1">
      <alignment horizontal="center" vertical="center" wrapText="1"/>
      <protection/>
    </xf>
    <xf numFmtId="3" fontId="44" fillId="17" borderId="22" xfId="66" applyNumberFormat="1" applyFont="1" applyFill="1" applyBorder="1" applyAlignment="1">
      <alignment horizontal="center" vertical="center" wrapText="1"/>
      <protection/>
    </xf>
    <xf numFmtId="0" fontId="44" fillId="17" borderId="10" xfId="66" applyFont="1" applyFill="1" applyBorder="1" applyAlignment="1">
      <alignment horizontal="center" vertical="center" wrapText="1"/>
      <protection/>
    </xf>
    <xf numFmtId="0" fontId="44" fillId="17" borderId="10" xfId="66" applyFont="1" applyFill="1" applyBorder="1" applyAlignment="1">
      <alignment horizontal="center" vertical="center"/>
      <protection/>
    </xf>
    <xf numFmtId="3" fontId="67" fillId="23" borderId="62" xfId="0" applyFont="1" applyFill="1" applyBorder="1" applyAlignment="1">
      <alignment horizontal="center"/>
    </xf>
    <xf numFmtId="3" fontId="67" fillId="23" borderId="63" xfId="0" applyFont="1" applyFill="1" applyBorder="1" applyAlignment="1">
      <alignment horizontal="center"/>
    </xf>
    <xf numFmtId="3" fontId="67" fillId="23" borderId="21" xfId="0" applyFont="1" applyFill="1" applyBorder="1" applyAlignment="1">
      <alignment horizontal="center"/>
    </xf>
    <xf numFmtId="3" fontId="67" fillId="23" borderId="57" xfId="0" applyFont="1" applyFill="1" applyBorder="1" applyAlignment="1">
      <alignment horizontal="center"/>
    </xf>
    <xf numFmtId="3" fontId="67" fillId="23" borderId="32" xfId="0" applyFont="1" applyFill="1" applyBorder="1" applyAlignment="1">
      <alignment horizontal="center"/>
    </xf>
    <xf numFmtId="3" fontId="67" fillId="23" borderId="58" xfId="0" applyFont="1" applyFill="1" applyBorder="1" applyAlignment="1">
      <alignment horizontal="center"/>
    </xf>
    <xf numFmtId="3" fontId="0" fillId="0" borderId="63" xfId="0" applyBorder="1" applyAlignment="1">
      <alignment horizontal="center" vertical="center"/>
    </xf>
    <xf numFmtId="3" fontId="0" fillId="0" borderId="0" xfId="0" applyAlignment="1">
      <alignment horizontal="right"/>
    </xf>
    <xf numFmtId="3" fontId="0" fillId="0" borderId="63" xfId="0" applyFill="1" applyBorder="1" applyAlignment="1">
      <alignment horizontal="center" vertical="center"/>
    </xf>
    <xf numFmtId="3" fontId="8" fillId="0" borderId="10" xfId="62" applyFont="1" applyBorder="1" applyAlignment="1">
      <alignment vertical="center"/>
      <protection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3" xfId="44"/>
    <cellStyle name="Ezres 3" xfId="45"/>
    <cellStyle name="Ezres 3 2" xfId="46"/>
    <cellStyle name="Ezres 4" xfId="47"/>
    <cellStyle name="Ezres 5" xfId="48"/>
    <cellStyle name="Ezres 5 2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ktsgv" xfId="62"/>
    <cellStyle name="Magyarázó szöveg" xfId="63"/>
    <cellStyle name="Már látott hiperhivatkozás" xfId="64"/>
    <cellStyle name="Normál 10" xfId="65"/>
    <cellStyle name="Normál 2" xfId="66"/>
    <cellStyle name="Normál 2 2" xfId="67"/>
    <cellStyle name="Normál 2 3" xfId="68"/>
    <cellStyle name="Normál 3" xfId="69"/>
    <cellStyle name="Normál 3 2" xfId="70"/>
    <cellStyle name="Normál 4" xfId="71"/>
    <cellStyle name="Normál 4 2" xfId="72"/>
    <cellStyle name="Normál 5" xfId="73"/>
    <cellStyle name="Normál 5 2" xfId="74"/>
    <cellStyle name="Normál 6" xfId="75"/>
    <cellStyle name="Normál 6 2" xfId="76"/>
    <cellStyle name="Normál 7" xfId="77"/>
    <cellStyle name="Normál 8" xfId="78"/>
    <cellStyle name="Normál 9" xfId="79"/>
    <cellStyle name="Normál_1997.II. változat" xfId="80"/>
    <cellStyle name="Normal_1997os osztalékkorlát" xfId="81"/>
    <cellStyle name="Normál_2010 évi költségvetés I forduló KT" xfId="82"/>
    <cellStyle name="Normál_2012 évi költségvetés KT I forduló" xfId="83"/>
    <cellStyle name="Normál_2012 évi normatíva intézményenként" xfId="84"/>
    <cellStyle name="Normál_bevételek" xfId="85"/>
    <cellStyle name="Normal_KARSZJ3" xfId="86"/>
    <cellStyle name="Normál_kötelezettségvállalások" xfId="87"/>
    <cellStyle name="Normál_Ktgvetrendmód-0615" xfId="88"/>
    <cellStyle name="Normal_KTRSZJ" xfId="89"/>
    <cellStyle name="Normál_mérleg" xfId="90"/>
    <cellStyle name="Normal_NRV" xfId="91"/>
    <cellStyle name="Normál_pmbev" xfId="92"/>
    <cellStyle name="Normál_rendelet-módosítás 10-16" xfId="93"/>
    <cellStyle name="Normál12" xfId="94"/>
    <cellStyle name="Összesen" xfId="95"/>
    <cellStyle name="Currency" xfId="96"/>
    <cellStyle name="Currency [0]" xfId="97"/>
    <cellStyle name="Pénznem 2" xfId="98"/>
    <cellStyle name="Rossz" xfId="99"/>
    <cellStyle name="Semleges" xfId="100"/>
    <cellStyle name="SIMA" xfId="101"/>
    <cellStyle name="Standard_BRPRINT" xfId="102"/>
    <cellStyle name="Számítás" xfId="103"/>
    <cellStyle name="Percent" xfId="104"/>
    <cellStyle name="Százalék 2" xfId="105"/>
    <cellStyle name="Százalék 2 2" xfId="106"/>
    <cellStyle name="Százalék 2 3" xfId="107"/>
    <cellStyle name="Százalék 3" xfId="108"/>
    <cellStyle name="Százalék 4" xfId="109"/>
    <cellStyle name="Százalék 5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485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4857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7" sqref="A7:B7"/>
    </sheetView>
  </sheetViews>
  <sheetFormatPr defaultColWidth="8.796875" defaultRowHeight="15"/>
  <cols>
    <col min="1" max="1" width="28.3984375" style="0" customWidth="1"/>
    <col min="2" max="2" width="66.59765625" style="0" customWidth="1"/>
    <col min="3" max="3" width="45" style="0" customWidth="1"/>
  </cols>
  <sheetData>
    <row r="1" spans="1:7" ht="32.25" customHeight="1">
      <c r="A1" s="11" t="s">
        <v>398</v>
      </c>
      <c r="B1" s="2"/>
      <c r="C1" s="1"/>
      <c r="D1" s="1"/>
      <c r="E1" s="1"/>
      <c r="F1" s="1"/>
      <c r="G1" s="1"/>
    </row>
    <row r="2" spans="1:7" ht="16.5" customHeight="1">
      <c r="A2" s="3"/>
      <c r="B2" s="4"/>
      <c r="C2" s="1"/>
      <c r="D2" s="1"/>
      <c r="E2" s="1"/>
      <c r="F2" s="1"/>
      <c r="G2" s="1"/>
    </row>
    <row r="3" spans="1:7" ht="33" customHeight="1">
      <c r="A3" s="550" t="s">
        <v>172</v>
      </c>
      <c r="B3" s="551"/>
      <c r="C3" s="1"/>
      <c r="D3" s="1"/>
      <c r="E3" s="1"/>
      <c r="F3" s="1"/>
      <c r="G3" s="1"/>
    </row>
    <row r="4" spans="1:7" ht="24.75" customHeight="1">
      <c r="A4" s="550" t="s">
        <v>425</v>
      </c>
      <c r="B4" s="552"/>
      <c r="C4" s="1"/>
      <c r="D4" s="1"/>
      <c r="E4" s="1"/>
      <c r="F4" s="1"/>
      <c r="G4" s="1"/>
    </row>
    <row r="5" spans="1:7" ht="24.75" customHeight="1">
      <c r="A5" s="239"/>
      <c r="B5" s="240"/>
      <c r="C5" s="1"/>
      <c r="D5" s="1"/>
      <c r="E5" s="1"/>
      <c r="F5" s="1"/>
      <c r="G5" s="1"/>
    </row>
    <row r="6" spans="1:7" ht="19.5" customHeight="1">
      <c r="A6" s="237" t="s">
        <v>5</v>
      </c>
      <c r="B6" s="238" t="s">
        <v>1</v>
      </c>
      <c r="C6" s="1"/>
      <c r="D6" s="1"/>
      <c r="E6" s="1"/>
      <c r="F6" s="1"/>
      <c r="G6" s="1"/>
    </row>
    <row r="7" spans="1:7" ht="30" customHeight="1">
      <c r="A7" s="553"/>
      <c r="B7" s="553"/>
      <c r="C7" s="1"/>
      <c r="D7" s="1"/>
      <c r="E7" s="1"/>
      <c r="F7" s="1"/>
      <c r="G7" s="1"/>
    </row>
    <row r="8" spans="1:7" ht="30" customHeight="1">
      <c r="A8" s="536" t="s">
        <v>378</v>
      </c>
      <c r="B8" s="537" t="s">
        <v>206</v>
      </c>
      <c r="C8" s="1"/>
      <c r="D8" s="1"/>
      <c r="E8" s="1"/>
      <c r="F8" s="1"/>
      <c r="G8" s="1"/>
    </row>
    <row r="9" spans="1:7" ht="30" customHeight="1">
      <c r="A9" s="536" t="s">
        <v>379</v>
      </c>
      <c r="B9" s="537" t="s">
        <v>207</v>
      </c>
      <c r="C9" s="1"/>
      <c r="D9" s="1"/>
      <c r="E9" s="1"/>
      <c r="F9" s="1"/>
      <c r="G9" s="1"/>
    </row>
    <row r="10" spans="1:7" ht="30" customHeight="1">
      <c r="A10" s="536" t="s">
        <v>380</v>
      </c>
      <c r="B10" s="537" t="s">
        <v>208</v>
      </c>
      <c r="C10" s="1"/>
      <c r="D10" s="1"/>
      <c r="E10" s="1"/>
      <c r="F10" s="1"/>
      <c r="G10" s="1"/>
    </row>
    <row r="11" spans="1:7" ht="30" customHeight="1">
      <c r="A11" s="536" t="s">
        <v>381</v>
      </c>
      <c r="B11" s="537" t="s">
        <v>209</v>
      </c>
      <c r="C11" s="1"/>
      <c r="D11" s="1"/>
      <c r="E11" s="1"/>
      <c r="F11" s="1"/>
      <c r="G11" s="1"/>
    </row>
    <row r="12" spans="1:7" ht="30" customHeight="1">
      <c r="A12" s="536" t="s">
        <v>382</v>
      </c>
      <c r="B12" s="537" t="s">
        <v>134</v>
      </c>
      <c r="C12" s="1"/>
      <c r="D12" s="1"/>
      <c r="E12" s="1"/>
      <c r="F12" s="1"/>
      <c r="G12" s="1"/>
    </row>
    <row r="13" spans="1:7" ht="30" customHeight="1">
      <c r="A13" s="536" t="s">
        <v>383</v>
      </c>
      <c r="B13" s="537" t="s">
        <v>171</v>
      </c>
      <c r="C13" s="1"/>
      <c r="D13" s="1"/>
      <c r="E13" s="1"/>
      <c r="F13" s="1"/>
      <c r="G13" s="1"/>
    </row>
    <row r="14" spans="1:7" ht="30" customHeight="1">
      <c r="A14" s="536" t="s">
        <v>384</v>
      </c>
      <c r="B14" s="537" t="s">
        <v>28</v>
      </c>
      <c r="C14" s="1"/>
      <c r="D14" s="1"/>
      <c r="E14" s="1"/>
      <c r="F14" s="1"/>
      <c r="G14" s="1"/>
    </row>
    <row r="15" spans="1:7" ht="30" customHeight="1">
      <c r="A15" s="536" t="s">
        <v>385</v>
      </c>
      <c r="B15" s="537" t="s">
        <v>132</v>
      </c>
      <c r="C15" s="1"/>
      <c r="D15" s="1"/>
      <c r="E15" s="1"/>
      <c r="F15" s="1"/>
      <c r="G15" s="1"/>
    </row>
    <row r="16" spans="1:7" ht="30" customHeight="1">
      <c r="A16" s="536" t="s">
        <v>386</v>
      </c>
      <c r="B16" s="537" t="s">
        <v>342</v>
      </c>
      <c r="C16" s="1"/>
      <c r="D16" s="1"/>
      <c r="E16" s="1"/>
      <c r="F16" s="1"/>
      <c r="G16" s="1"/>
    </row>
    <row r="17" spans="1:7" ht="30" customHeight="1">
      <c r="A17" s="536" t="s">
        <v>387</v>
      </c>
      <c r="B17" s="537" t="s">
        <v>135</v>
      </c>
      <c r="C17" s="1"/>
      <c r="D17" s="1"/>
      <c r="E17" s="1"/>
      <c r="F17" s="1"/>
      <c r="G17" s="1"/>
    </row>
    <row r="18" spans="1:7" ht="30" customHeight="1">
      <c r="A18" s="536" t="s">
        <v>388</v>
      </c>
      <c r="B18" s="537" t="s">
        <v>133</v>
      </c>
      <c r="C18" s="1"/>
      <c r="D18" s="1"/>
      <c r="E18" s="1"/>
      <c r="F18" s="1"/>
      <c r="G18" s="1"/>
    </row>
    <row r="19" spans="1:7" ht="30" customHeight="1">
      <c r="A19" s="536" t="s">
        <v>389</v>
      </c>
      <c r="B19" s="537" t="s">
        <v>150</v>
      </c>
      <c r="C19" s="1"/>
      <c r="D19" s="1"/>
      <c r="E19" s="1"/>
      <c r="F19" s="1"/>
      <c r="G19" s="1"/>
    </row>
    <row r="20" spans="1:7" ht="30" customHeight="1">
      <c r="A20" s="536" t="s">
        <v>390</v>
      </c>
      <c r="B20" s="537" t="s">
        <v>136</v>
      </c>
      <c r="C20" s="1"/>
      <c r="D20" s="1"/>
      <c r="E20" s="1"/>
      <c r="F20" s="1"/>
      <c r="G20" s="1"/>
    </row>
    <row r="21" spans="1:7" ht="30" customHeight="1">
      <c r="A21" s="536" t="s">
        <v>391</v>
      </c>
      <c r="B21" s="538" t="s">
        <v>137</v>
      </c>
      <c r="C21" s="1"/>
      <c r="D21" s="1"/>
      <c r="E21" s="1"/>
      <c r="F21" s="1"/>
      <c r="G21" s="1"/>
    </row>
    <row r="22" spans="1:7" ht="30" customHeight="1">
      <c r="A22" s="536" t="s">
        <v>392</v>
      </c>
      <c r="B22" s="537" t="s">
        <v>204</v>
      </c>
      <c r="C22" s="1"/>
      <c r="D22" s="1"/>
      <c r="E22" s="1"/>
      <c r="F22" s="1"/>
      <c r="G22" s="1"/>
    </row>
    <row r="23" spans="1:7" ht="30" customHeight="1">
      <c r="A23" s="536" t="s">
        <v>393</v>
      </c>
      <c r="B23" s="539" t="s">
        <v>205</v>
      </c>
      <c r="C23" s="1"/>
      <c r="D23" s="1"/>
      <c r="E23" s="1"/>
      <c r="F23" s="1"/>
      <c r="G23" s="1"/>
    </row>
    <row r="24" spans="1:7" ht="30" customHeight="1">
      <c r="A24" s="536"/>
      <c r="B24" s="539"/>
      <c r="C24" s="1"/>
      <c r="D24" s="1"/>
      <c r="E24" s="1"/>
      <c r="F24" s="1"/>
      <c r="G24" s="1"/>
    </row>
    <row r="25" spans="1:7" ht="30" customHeight="1">
      <c r="A25" s="6"/>
      <c r="B25" s="1"/>
      <c r="C25" s="1"/>
      <c r="D25" s="1"/>
      <c r="E25" s="1"/>
      <c r="F25" s="1"/>
      <c r="G25" s="1"/>
    </row>
    <row r="26" spans="1:7" ht="30" customHeight="1">
      <c r="A26" s="6"/>
      <c r="B26" s="3"/>
      <c r="C26" s="1"/>
      <c r="D26" s="1"/>
      <c r="E26" s="1"/>
      <c r="F26" s="1"/>
      <c r="G26" s="1"/>
    </row>
    <row r="27" spans="1:7" ht="30" customHeight="1">
      <c r="A27" s="6"/>
      <c r="B27" s="1"/>
      <c r="C27" s="1"/>
      <c r="D27" s="1"/>
      <c r="E27" s="1"/>
      <c r="F27" s="1"/>
      <c r="G27" s="1"/>
    </row>
    <row r="28" spans="1:7" ht="30" customHeight="1">
      <c r="A28" s="6"/>
      <c r="B28" s="1"/>
      <c r="C28" s="1"/>
      <c r="D28" s="1"/>
      <c r="E28" s="1"/>
      <c r="F28" s="1"/>
      <c r="G28" s="1"/>
    </row>
    <row r="29" spans="1:7" ht="30" customHeight="1">
      <c r="A29" s="6"/>
      <c r="B29" s="1"/>
      <c r="C29" s="1"/>
      <c r="D29" s="1"/>
      <c r="E29" s="1"/>
      <c r="F29" s="1"/>
      <c r="G29" s="1"/>
    </row>
    <row r="30" spans="1:7" ht="30" customHeight="1">
      <c r="A30" s="6"/>
      <c r="B30" s="1"/>
      <c r="C30" s="1"/>
      <c r="D30" s="1"/>
      <c r="E30" s="1"/>
      <c r="F30" s="1"/>
      <c r="G30" s="1"/>
    </row>
    <row r="31" spans="1:2" ht="30" customHeight="1">
      <c r="A31" s="6"/>
      <c r="B31" s="1"/>
    </row>
    <row r="32" spans="1:2" ht="24.75" customHeight="1">
      <c r="A32" s="6"/>
      <c r="B32" s="1"/>
    </row>
    <row r="33" spans="1:2" ht="24.75" customHeight="1">
      <c r="A33" s="6"/>
      <c r="B33" s="5"/>
    </row>
    <row r="34" spans="1:2" ht="24.75" customHeight="1">
      <c r="A34" s="6"/>
      <c r="B34" s="1"/>
    </row>
    <row r="35" spans="1:2" ht="24.75" customHeight="1">
      <c r="A35" s="6"/>
      <c r="B35" s="1"/>
    </row>
    <row r="36" spans="1:2" ht="24.75" customHeight="1">
      <c r="A36" s="6"/>
      <c r="B36" s="1"/>
    </row>
  </sheetData>
  <sheetProtection/>
  <mergeCells count="3">
    <mergeCell ref="A3:B3"/>
    <mergeCell ref="A4:B4"/>
    <mergeCell ref="A7:B7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3"/>
  <sheetViews>
    <sheetView showGridLines="0" zoomScale="70" zoomScaleNormal="70" workbookViewId="0" topLeftCell="A1">
      <selection activeCell="E13" sqref="E13:J13"/>
    </sheetView>
  </sheetViews>
  <sheetFormatPr defaultColWidth="8.796875" defaultRowHeight="15"/>
  <cols>
    <col min="1" max="1" width="6.69921875" style="49" customWidth="1"/>
    <col min="2" max="2" width="58.5" style="49" customWidth="1"/>
    <col min="3" max="3" width="14.59765625" style="49" bestFit="1" customWidth="1"/>
    <col min="4" max="4" width="14.59765625" style="49" customWidth="1"/>
    <col min="5" max="5" width="14.5" style="49" customWidth="1"/>
    <col min="6" max="6" width="10.59765625" style="49" customWidth="1"/>
    <col min="7" max="10" width="10.59765625" style="53" customWidth="1"/>
    <col min="11" max="16384" width="9" style="49" customWidth="1"/>
  </cols>
  <sheetData>
    <row r="1" spans="1:10" ht="23.25" customHeight="1">
      <c r="A1" s="635" t="s">
        <v>333</v>
      </c>
      <c r="B1" s="635"/>
      <c r="C1" s="635"/>
      <c r="D1" s="635"/>
      <c r="E1" s="635"/>
      <c r="F1" s="635"/>
      <c r="G1" s="635"/>
      <c r="H1" s="635"/>
      <c r="I1" s="635"/>
      <c r="J1" s="635"/>
    </row>
    <row r="2" spans="1:10" ht="23.25" customHeight="1">
      <c r="A2" s="639" t="s">
        <v>398</v>
      </c>
      <c r="B2" s="639"/>
      <c r="C2" s="479"/>
      <c r="D2" s="479"/>
      <c r="E2" s="480"/>
      <c r="F2" s="479"/>
      <c r="G2" s="481"/>
      <c r="H2" s="481"/>
      <c r="I2" s="481"/>
      <c r="J2" s="535" t="s">
        <v>422</v>
      </c>
    </row>
    <row r="3" spans="1:10" ht="39" customHeight="1">
      <c r="A3" s="636" t="s">
        <v>1</v>
      </c>
      <c r="B3" s="636"/>
      <c r="C3" s="636" t="s">
        <v>334</v>
      </c>
      <c r="D3" s="637" t="s">
        <v>335</v>
      </c>
      <c r="E3" s="637" t="s">
        <v>363</v>
      </c>
      <c r="F3" s="632" t="s">
        <v>365</v>
      </c>
      <c r="G3" s="633"/>
      <c r="H3" s="633"/>
      <c r="I3" s="633"/>
      <c r="J3" s="634"/>
    </row>
    <row r="4" spans="1:10" s="51" customFormat="1" ht="42.75" customHeight="1">
      <c r="A4" s="637"/>
      <c r="B4" s="637"/>
      <c r="C4" s="637"/>
      <c r="D4" s="638"/>
      <c r="E4" s="638"/>
      <c r="F4" s="488" t="s">
        <v>336</v>
      </c>
      <c r="G4" s="488" t="s">
        <v>359</v>
      </c>
      <c r="H4" s="488" t="s">
        <v>360</v>
      </c>
      <c r="I4" s="488" t="s">
        <v>361</v>
      </c>
      <c r="J4" s="488" t="s">
        <v>362</v>
      </c>
    </row>
    <row r="5" spans="1:10" s="52" customFormat="1" ht="34.5" customHeight="1">
      <c r="A5" s="483" t="s">
        <v>337</v>
      </c>
      <c r="B5" s="401"/>
      <c r="C5" s="401"/>
      <c r="D5" s="401"/>
      <c r="E5" s="401"/>
      <c r="F5" s="401"/>
      <c r="G5" s="401"/>
      <c r="H5" s="401"/>
      <c r="I5" s="401"/>
      <c r="J5" s="402"/>
    </row>
    <row r="6" spans="1:10" s="52" customFormat="1" ht="34.5" customHeight="1">
      <c r="A6" s="484">
        <v>1</v>
      </c>
      <c r="B6" s="402" t="s">
        <v>338</v>
      </c>
      <c r="C6" s="477">
        <f>SUM(C7:C7)</f>
        <v>42543801</v>
      </c>
      <c r="D6" s="477"/>
      <c r="E6" s="477">
        <f aca="true" t="shared" si="0" ref="E6:J6">SUM(E7:E7)</f>
        <v>42544</v>
      </c>
      <c r="F6" s="477">
        <f t="shared" si="0"/>
        <v>8952</v>
      </c>
      <c r="G6" s="477">
        <f t="shared" si="0"/>
        <v>8952</v>
      </c>
      <c r="H6" s="477">
        <f t="shared" si="0"/>
        <v>8952</v>
      </c>
      <c r="I6" s="477">
        <f t="shared" si="0"/>
        <v>8952</v>
      </c>
      <c r="J6" s="477">
        <f t="shared" si="0"/>
        <v>6736</v>
      </c>
    </row>
    <row r="7" spans="1:10" s="52" customFormat="1" ht="34.5" customHeight="1">
      <c r="A7" s="485"/>
      <c r="B7" s="389" t="s">
        <v>364</v>
      </c>
      <c r="C7" s="390">
        <v>42543801</v>
      </c>
      <c r="D7" s="391">
        <v>2015</v>
      </c>
      <c r="E7" s="393">
        <v>42544</v>
      </c>
      <c r="F7" s="392">
        <v>8952</v>
      </c>
      <c r="G7" s="392">
        <v>8952</v>
      </c>
      <c r="H7" s="393">
        <v>8952</v>
      </c>
      <c r="I7" s="393">
        <v>8952</v>
      </c>
      <c r="J7" s="393">
        <v>6736</v>
      </c>
    </row>
    <row r="8" spans="1:10" s="52" customFormat="1" ht="34.5" customHeight="1">
      <c r="A8" s="486">
        <v>2</v>
      </c>
      <c r="B8" s="476" t="s">
        <v>339</v>
      </c>
      <c r="C8" s="392"/>
      <c r="D8" s="392"/>
      <c r="E8" s="396"/>
      <c r="F8" s="478">
        <f>SUM(F9:F9)</f>
        <v>1700</v>
      </c>
      <c r="G8" s="478">
        <f>SUM(G9:G9)</f>
        <v>1500</v>
      </c>
      <c r="H8" s="478">
        <f>SUM(H9:H9)</f>
        <v>1095</v>
      </c>
      <c r="I8" s="478">
        <f>SUM(I9:I9)</f>
        <v>725</v>
      </c>
      <c r="J8" s="478">
        <f>SUM(J9:J9)</f>
        <v>360</v>
      </c>
    </row>
    <row r="9" spans="1:10" s="52" customFormat="1" ht="34.5" customHeight="1">
      <c r="A9" s="486"/>
      <c r="B9" s="389" t="s">
        <v>364</v>
      </c>
      <c r="C9" s="395" t="s">
        <v>367</v>
      </c>
      <c r="D9" s="395">
        <v>2015</v>
      </c>
      <c r="E9" s="396"/>
      <c r="F9" s="397">
        <v>1700</v>
      </c>
      <c r="G9" s="397">
        <v>1500</v>
      </c>
      <c r="H9" s="396">
        <v>1095</v>
      </c>
      <c r="I9" s="393">
        <v>725</v>
      </c>
      <c r="J9" s="393">
        <v>360</v>
      </c>
    </row>
    <row r="10" spans="1:10" s="52" customFormat="1" ht="34.5" customHeight="1">
      <c r="A10" s="487"/>
      <c r="B10" s="398" t="s">
        <v>340</v>
      </c>
      <c r="C10" s="399"/>
      <c r="D10" s="399"/>
      <c r="E10" s="399">
        <f aca="true" t="shared" si="1" ref="E10:J10">E6+E8</f>
        <v>42544</v>
      </c>
      <c r="F10" s="399">
        <f t="shared" si="1"/>
        <v>10652</v>
      </c>
      <c r="G10" s="399">
        <f t="shared" si="1"/>
        <v>10452</v>
      </c>
      <c r="H10" s="399">
        <f t="shared" si="1"/>
        <v>10047</v>
      </c>
      <c r="I10" s="399">
        <f t="shared" si="1"/>
        <v>9677</v>
      </c>
      <c r="J10" s="399">
        <f t="shared" si="1"/>
        <v>7096</v>
      </c>
    </row>
    <row r="11" spans="1:10" s="51" customFormat="1" ht="31.5" customHeight="1">
      <c r="A11" s="483" t="s">
        <v>366</v>
      </c>
      <c r="B11" s="401"/>
      <c r="C11" s="401"/>
      <c r="D11" s="401"/>
      <c r="E11" s="401"/>
      <c r="F11" s="401"/>
      <c r="G11" s="401"/>
      <c r="H11" s="630"/>
      <c r="I11" s="630"/>
      <c r="J11" s="631"/>
    </row>
    <row r="12" spans="1:10" s="51" customFormat="1" ht="31.5" customHeight="1">
      <c r="A12" s="482">
        <v>4</v>
      </c>
      <c r="B12" s="394" t="s">
        <v>411</v>
      </c>
      <c r="C12" s="393">
        <v>1680189</v>
      </c>
      <c r="D12" s="392">
        <v>2016</v>
      </c>
      <c r="E12" s="393">
        <v>0</v>
      </c>
      <c r="F12" s="392">
        <v>373</v>
      </c>
      <c r="G12" s="392">
        <v>1120</v>
      </c>
      <c r="H12" s="393">
        <v>187</v>
      </c>
      <c r="I12" s="400"/>
      <c r="J12" s="393"/>
    </row>
    <row r="13" spans="1:10" s="51" customFormat="1" ht="31.5" customHeight="1">
      <c r="A13" s="629" t="s">
        <v>341</v>
      </c>
      <c r="B13" s="629"/>
      <c r="C13" s="403"/>
      <c r="D13" s="403"/>
      <c r="E13" s="403">
        <f aca="true" t="shared" si="2" ref="E13:J13">E6+E8+E12</f>
        <v>42544</v>
      </c>
      <c r="F13" s="403">
        <f t="shared" si="2"/>
        <v>11025</v>
      </c>
      <c r="G13" s="403">
        <f t="shared" si="2"/>
        <v>11572</v>
      </c>
      <c r="H13" s="403">
        <f t="shared" si="2"/>
        <v>10234</v>
      </c>
      <c r="I13" s="403">
        <f t="shared" si="2"/>
        <v>9677</v>
      </c>
      <c r="J13" s="403">
        <f t="shared" si="2"/>
        <v>7096</v>
      </c>
    </row>
  </sheetData>
  <sheetProtection/>
  <mergeCells count="9">
    <mergeCell ref="A13:B13"/>
    <mergeCell ref="H11:J11"/>
    <mergeCell ref="F3:J3"/>
    <mergeCell ref="A1:J1"/>
    <mergeCell ref="A3:B4"/>
    <mergeCell ref="C3:C4"/>
    <mergeCell ref="D3:D4"/>
    <mergeCell ref="E3:E4"/>
    <mergeCell ref="A2:B2"/>
  </mergeCells>
  <printOptions horizontalCentered="1"/>
  <pageMargins left="0.7480314960629921" right="0.4724409448818898" top="1.6141732283464567" bottom="0.4724409448818898" header="0.8661417322834646" footer="0.2755905511811024"/>
  <pageSetup fitToHeight="0" fitToWidth="1" horizontalDpi="600" verticalDpi="600" orientation="landscape" paperSize="9" scale="76" r:id="rId1"/>
  <headerFooter alignWithMargins="0">
    <oddHeader>&amp;R&amp;16  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74"/>
  <sheetViews>
    <sheetView showGridLines="0" workbookViewId="0" topLeftCell="A1">
      <selection activeCell="E10" sqref="E10"/>
    </sheetView>
  </sheetViews>
  <sheetFormatPr defaultColWidth="8.796875" defaultRowHeight="15"/>
  <cols>
    <col min="1" max="1" width="41.59765625" style="59" customWidth="1"/>
    <col min="2" max="2" width="5.5" style="59" customWidth="1"/>
    <col min="3" max="3" width="17.5" style="61" customWidth="1"/>
    <col min="4" max="4" width="10.3984375" style="61" hidden="1" customWidth="1"/>
    <col min="5" max="5" width="22.59765625" style="61" customWidth="1"/>
    <col min="6" max="6" width="7.69921875" style="59" customWidth="1"/>
    <col min="7" max="7" width="15.8984375" style="61" customWidth="1"/>
    <col min="8" max="8" width="9.69921875" style="61" customWidth="1"/>
    <col min="9" max="9" width="11.5" style="61" customWidth="1"/>
    <col min="10" max="10" width="8.5" style="61" customWidth="1"/>
    <col min="11" max="16384" width="9" style="57" customWidth="1"/>
  </cols>
  <sheetData>
    <row r="1" spans="1:5" ht="15.75">
      <c r="A1" s="525" t="str">
        <f>Adatlap!A1</f>
        <v>Nagyréde Nagyközség Önkormányzata</v>
      </c>
      <c r="B1" s="489"/>
      <c r="C1" s="490"/>
      <c r="D1" s="490"/>
      <c r="E1" s="490"/>
    </row>
    <row r="2" spans="1:14" s="54" customFormat="1" ht="24.75" customHeight="1">
      <c r="A2" s="640" t="s">
        <v>199</v>
      </c>
      <c r="B2" s="641" t="s">
        <v>70</v>
      </c>
      <c r="C2" s="641"/>
      <c r="D2" s="641"/>
      <c r="E2" s="641"/>
      <c r="F2" s="642"/>
      <c r="G2" s="642"/>
      <c r="H2" s="642"/>
      <c r="I2" s="642"/>
      <c r="J2" s="642"/>
      <c r="K2" s="642"/>
      <c r="L2" s="642"/>
      <c r="M2" s="642"/>
      <c r="N2" s="643"/>
    </row>
    <row r="3" spans="1:14" s="54" customFormat="1" ht="24.75" customHeight="1">
      <c r="A3" s="640"/>
      <c r="B3" s="640" t="s">
        <v>200</v>
      </c>
      <c r="C3" s="640"/>
      <c r="D3" s="640"/>
      <c r="E3" s="640" t="s">
        <v>399</v>
      </c>
      <c r="F3" s="643"/>
      <c r="G3" s="643"/>
      <c r="H3" s="643"/>
      <c r="I3" s="643"/>
      <c r="J3" s="643"/>
      <c r="K3" s="643"/>
      <c r="L3" s="643"/>
      <c r="M3" s="643"/>
      <c r="N3" s="643"/>
    </row>
    <row r="4" spans="1:14" s="54" customFormat="1" ht="30" customHeight="1">
      <c r="A4" s="640"/>
      <c r="B4" s="640"/>
      <c r="C4" s="640"/>
      <c r="D4" s="640"/>
      <c r="E4" s="640"/>
      <c r="F4" s="643"/>
      <c r="G4" s="154"/>
      <c r="H4" s="154"/>
      <c r="I4" s="643"/>
      <c r="J4" s="643"/>
      <c r="K4" s="154"/>
      <c r="L4" s="154"/>
      <c r="M4" s="643"/>
      <c r="N4" s="643"/>
    </row>
    <row r="5" spans="1:14" s="55" customFormat="1" ht="54.75" customHeight="1">
      <c r="A5" s="236" t="s">
        <v>141</v>
      </c>
      <c r="B5" s="645">
        <v>82</v>
      </c>
      <c r="C5" s="645"/>
      <c r="D5" s="234"/>
      <c r="E5" s="235">
        <v>556800</v>
      </c>
      <c r="F5" s="155"/>
      <c r="G5" s="156"/>
      <c r="H5" s="157"/>
      <c r="I5" s="158"/>
      <c r="J5" s="155"/>
      <c r="K5" s="156"/>
      <c r="L5" s="157"/>
      <c r="M5" s="158"/>
      <c r="N5" s="159"/>
    </row>
    <row r="6" spans="1:14" s="55" customFormat="1" ht="54.75" customHeight="1">
      <c r="A6" s="236" t="s">
        <v>201</v>
      </c>
      <c r="B6" s="645">
        <v>9</v>
      </c>
      <c r="C6" s="645"/>
      <c r="D6" s="234"/>
      <c r="E6" s="235">
        <v>95595</v>
      </c>
      <c r="F6" s="155"/>
      <c r="G6" s="156"/>
      <c r="H6" s="157"/>
      <c r="I6" s="158"/>
      <c r="J6" s="155"/>
      <c r="K6" s="156"/>
      <c r="L6" s="157"/>
      <c r="M6" s="158"/>
      <c r="N6" s="159"/>
    </row>
    <row r="7" spans="1:14" s="55" customFormat="1" ht="54.75" customHeight="1">
      <c r="A7" s="236" t="s">
        <v>145</v>
      </c>
      <c r="B7" s="645">
        <f>SUM(B8:C10)</f>
        <v>44</v>
      </c>
      <c r="C7" s="645"/>
      <c r="D7" s="644">
        <f>SUM(D8:E10)</f>
        <v>1134800</v>
      </c>
      <c r="E7" s="644"/>
      <c r="F7" s="155"/>
      <c r="G7" s="156"/>
      <c r="H7" s="157"/>
      <c r="I7" s="158"/>
      <c r="J7" s="155"/>
      <c r="K7" s="156"/>
      <c r="L7" s="157"/>
      <c r="M7" s="158"/>
      <c r="N7" s="159"/>
    </row>
    <row r="8" spans="1:14" s="55" customFormat="1" ht="54.75" customHeight="1">
      <c r="A8" s="491" t="s">
        <v>203</v>
      </c>
      <c r="B8" s="646">
        <v>1</v>
      </c>
      <c r="C8" s="646"/>
      <c r="D8" s="492"/>
      <c r="E8" s="56">
        <v>106200</v>
      </c>
      <c r="F8" s="155"/>
      <c r="G8" s="156"/>
      <c r="H8" s="157"/>
      <c r="I8" s="158"/>
      <c r="J8" s="155"/>
      <c r="K8" s="156"/>
      <c r="L8" s="157"/>
      <c r="M8" s="158"/>
      <c r="N8" s="159"/>
    </row>
    <row r="9" spans="1:14" s="55" customFormat="1" ht="54.75" customHeight="1">
      <c r="A9" s="491" t="s">
        <v>368</v>
      </c>
      <c r="B9" s="646">
        <v>12</v>
      </c>
      <c r="C9" s="646"/>
      <c r="D9" s="492"/>
      <c r="E9" s="56">
        <v>350000</v>
      </c>
      <c r="F9" s="155"/>
      <c r="G9" s="156"/>
      <c r="H9" s="157"/>
      <c r="I9" s="158"/>
      <c r="J9" s="155"/>
      <c r="K9" s="156"/>
      <c r="L9" s="157"/>
      <c r="M9" s="158"/>
      <c r="N9" s="159"/>
    </row>
    <row r="10" spans="1:14" s="55" customFormat="1" ht="54.75" customHeight="1">
      <c r="A10" s="491" t="s">
        <v>202</v>
      </c>
      <c r="B10" s="646">
        <v>31</v>
      </c>
      <c r="C10" s="646"/>
      <c r="D10" s="492"/>
      <c r="E10" s="56">
        <v>678600</v>
      </c>
      <c r="F10" s="155"/>
      <c r="G10" s="156"/>
      <c r="H10" s="157"/>
      <c r="I10" s="158"/>
      <c r="J10" s="155"/>
      <c r="K10" s="156"/>
      <c r="L10" s="157"/>
      <c r="M10" s="158"/>
      <c r="N10" s="159"/>
    </row>
    <row r="11" spans="1:14" ht="54.75" customHeight="1">
      <c r="A11" s="493" t="s">
        <v>58</v>
      </c>
      <c r="B11" s="645">
        <f>B7+B6+B5</f>
        <v>135</v>
      </c>
      <c r="C11" s="645"/>
      <c r="D11" s="647">
        <v>1787195</v>
      </c>
      <c r="E11" s="648"/>
      <c r="F11" s="153"/>
      <c r="G11" s="154"/>
      <c r="H11" s="154"/>
      <c r="I11" s="160"/>
      <c r="J11" s="153"/>
      <c r="K11" s="154"/>
      <c r="L11" s="154"/>
      <c r="M11" s="160"/>
      <c r="N11" s="161"/>
    </row>
    <row r="12" spans="1:10" ht="15.75">
      <c r="A12" s="58"/>
      <c r="C12" s="60"/>
      <c r="D12" s="60"/>
      <c r="E12" s="60"/>
      <c r="G12" s="60"/>
      <c r="H12" s="60"/>
      <c r="I12" s="60"/>
      <c r="J12" s="60"/>
    </row>
    <row r="13" spans="1:10" ht="15.75">
      <c r="A13" s="58"/>
      <c r="C13" s="60"/>
      <c r="D13" s="60"/>
      <c r="E13" s="60"/>
      <c r="G13" s="60"/>
      <c r="H13" s="60"/>
      <c r="I13" s="60"/>
      <c r="J13" s="60"/>
    </row>
    <row r="14" spans="1:10" ht="15.75">
      <c r="A14" s="58"/>
      <c r="C14" s="60"/>
      <c r="D14" s="60"/>
      <c r="E14" s="60"/>
      <c r="G14" s="60"/>
      <c r="H14" s="60"/>
      <c r="I14" s="60"/>
      <c r="J14" s="60"/>
    </row>
    <row r="15" spans="1:10" ht="15.75">
      <c r="A15" s="58"/>
      <c r="D15" s="60"/>
      <c r="E15" s="60"/>
      <c r="H15" s="60"/>
      <c r="I15" s="60"/>
      <c r="J15" s="60"/>
    </row>
    <row r="16" spans="1:10" ht="15.75">
      <c r="A16" s="58"/>
      <c r="D16" s="60"/>
      <c r="E16" s="60"/>
      <c r="H16" s="60"/>
      <c r="I16" s="60"/>
      <c r="J16" s="60"/>
    </row>
    <row r="17" spans="1:10" ht="15.75">
      <c r="A17" s="58"/>
      <c r="D17" s="60"/>
      <c r="E17" s="60"/>
      <c r="H17" s="60"/>
      <c r="I17" s="60"/>
      <c r="J17" s="60"/>
    </row>
    <row r="18" spans="1:10" ht="15.75">
      <c r="A18" s="58"/>
      <c r="D18" s="60"/>
      <c r="E18" s="60"/>
      <c r="H18" s="60"/>
      <c r="I18" s="60"/>
      <c r="J18" s="60"/>
    </row>
    <row r="19" spans="1:10" s="61" customFormat="1" ht="15.75">
      <c r="A19" s="59"/>
      <c r="B19" s="59"/>
      <c r="D19" s="60"/>
      <c r="E19" s="60"/>
      <c r="F19" s="59"/>
      <c r="H19" s="60"/>
      <c r="I19" s="60"/>
      <c r="J19" s="60"/>
    </row>
    <row r="20" spans="1:10" s="61" customFormat="1" ht="15.75">
      <c r="A20" s="59"/>
      <c r="B20" s="59"/>
      <c r="D20" s="60"/>
      <c r="E20" s="60"/>
      <c r="F20" s="59"/>
      <c r="H20" s="60"/>
      <c r="I20" s="60"/>
      <c r="J20" s="60"/>
    </row>
    <row r="21" spans="1:10" s="61" customFormat="1" ht="15.75">
      <c r="A21" s="59"/>
      <c r="B21" s="59"/>
      <c r="D21" s="60"/>
      <c r="E21" s="60"/>
      <c r="F21" s="59"/>
      <c r="H21" s="60"/>
      <c r="I21" s="60"/>
      <c r="J21" s="60"/>
    </row>
    <row r="22" spans="1:10" s="61" customFormat="1" ht="15.75">
      <c r="A22" s="59"/>
      <c r="B22" s="59"/>
      <c r="D22" s="60"/>
      <c r="E22" s="60"/>
      <c r="F22" s="59"/>
      <c r="H22" s="60"/>
      <c r="I22" s="60"/>
      <c r="J22" s="60"/>
    </row>
    <row r="23" spans="1:10" s="61" customFormat="1" ht="15.75">
      <c r="A23" s="59"/>
      <c r="B23" s="59"/>
      <c r="D23" s="60"/>
      <c r="E23" s="60"/>
      <c r="F23" s="59"/>
      <c r="H23" s="60"/>
      <c r="I23" s="60"/>
      <c r="J23" s="60"/>
    </row>
    <row r="24" spans="1:10" s="61" customFormat="1" ht="15.75">
      <c r="A24" s="59"/>
      <c r="B24" s="59"/>
      <c r="D24" s="60"/>
      <c r="E24" s="60"/>
      <c r="F24" s="59"/>
      <c r="H24" s="60"/>
      <c r="I24" s="60"/>
      <c r="J24" s="60"/>
    </row>
    <row r="25" spans="1:10" s="61" customFormat="1" ht="15.75">
      <c r="A25" s="59"/>
      <c r="B25" s="59"/>
      <c r="D25" s="60"/>
      <c r="E25" s="60"/>
      <c r="F25" s="59"/>
      <c r="H25" s="60"/>
      <c r="I25" s="60"/>
      <c r="J25" s="60"/>
    </row>
    <row r="26" spans="1:10" s="61" customFormat="1" ht="15.75">
      <c r="A26" s="59"/>
      <c r="B26" s="59"/>
      <c r="D26" s="60"/>
      <c r="E26" s="60"/>
      <c r="F26" s="59"/>
      <c r="H26" s="60"/>
      <c r="I26" s="60"/>
      <c r="J26" s="60"/>
    </row>
    <row r="27" spans="1:10" s="61" customFormat="1" ht="15.75">
      <c r="A27" s="59"/>
      <c r="B27" s="59"/>
      <c r="D27" s="60"/>
      <c r="E27" s="60"/>
      <c r="F27" s="59"/>
      <c r="H27" s="60"/>
      <c r="I27" s="60"/>
      <c r="J27" s="60"/>
    </row>
    <row r="28" spans="1:10" s="61" customFormat="1" ht="15.75">
      <c r="A28" s="59"/>
      <c r="B28" s="59"/>
      <c r="D28" s="60"/>
      <c r="E28" s="60"/>
      <c r="F28" s="59"/>
      <c r="H28" s="60"/>
      <c r="I28" s="60"/>
      <c r="J28" s="60"/>
    </row>
    <row r="29" spans="1:10" s="61" customFormat="1" ht="15.75">
      <c r="A29" s="59"/>
      <c r="B29" s="59"/>
      <c r="D29" s="60"/>
      <c r="E29" s="60"/>
      <c r="F29" s="59"/>
      <c r="H29" s="60"/>
      <c r="I29" s="60"/>
      <c r="J29" s="60"/>
    </row>
    <row r="30" spans="1:10" s="61" customFormat="1" ht="15.75">
      <c r="A30" s="59"/>
      <c r="B30" s="59"/>
      <c r="D30" s="60"/>
      <c r="E30" s="60"/>
      <c r="F30" s="59"/>
      <c r="H30" s="60"/>
      <c r="I30" s="60"/>
      <c r="J30" s="60"/>
    </row>
    <row r="31" spans="1:10" s="61" customFormat="1" ht="15.75">
      <c r="A31" s="59"/>
      <c r="B31" s="59"/>
      <c r="D31" s="60"/>
      <c r="E31" s="60"/>
      <c r="F31" s="59"/>
      <c r="H31" s="60"/>
      <c r="I31" s="60"/>
      <c r="J31" s="60"/>
    </row>
    <row r="32" spans="1:10" s="61" customFormat="1" ht="15.75">
      <c r="A32" s="59"/>
      <c r="B32" s="59"/>
      <c r="D32" s="60"/>
      <c r="E32" s="60"/>
      <c r="F32" s="59"/>
      <c r="H32" s="60"/>
      <c r="I32" s="60"/>
      <c r="J32" s="60"/>
    </row>
    <row r="33" spans="1:10" s="61" customFormat="1" ht="15.75">
      <c r="A33" s="59"/>
      <c r="B33" s="59"/>
      <c r="D33" s="60"/>
      <c r="E33" s="60"/>
      <c r="F33" s="59"/>
      <c r="H33" s="60"/>
      <c r="I33" s="60"/>
      <c r="J33" s="60"/>
    </row>
    <row r="34" spans="1:10" s="61" customFormat="1" ht="15.75">
      <c r="A34" s="59"/>
      <c r="B34" s="59"/>
      <c r="D34" s="60"/>
      <c r="E34" s="60"/>
      <c r="F34" s="59"/>
      <c r="H34" s="60"/>
      <c r="I34" s="60"/>
      <c r="J34" s="60"/>
    </row>
    <row r="35" spans="1:10" s="61" customFormat="1" ht="15.75">
      <c r="A35" s="59"/>
      <c r="B35" s="59"/>
      <c r="D35" s="60"/>
      <c r="E35" s="60"/>
      <c r="F35" s="59"/>
      <c r="H35" s="60"/>
      <c r="I35" s="60"/>
      <c r="J35" s="60"/>
    </row>
    <row r="36" spans="1:10" s="61" customFormat="1" ht="15.75">
      <c r="A36" s="59"/>
      <c r="B36" s="59"/>
      <c r="D36" s="60"/>
      <c r="E36" s="60"/>
      <c r="F36" s="59"/>
      <c r="H36" s="60"/>
      <c r="I36" s="60"/>
      <c r="J36" s="60"/>
    </row>
    <row r="37" spans="1:10" s="61" customFormat="1" ht="15.75">
      <c r="A37" s="59"/>
      <c r="B37" s="59"/>
      <c r="D37" s="60"/>
      <c r="E37" s="60"/>
      <c r="F37" s="59"/>
      <c r="H37" s="60"/>
      <c r="I37" s="60"/>
      <c r="J37" s="60"/>
    </row>
    <row r="38" spans="1:10" s="61" customFormat="1" ht="15.75">
      <c r="A38" s="59"/>
      <c r="B38" s="59"/>
      <c r="D38" s="60"/>
      <c r="E38" s="60"/>
      <c r="F38" s="59"/>
      <c r="H38" s="60"/>
      <c r="I38" s="60"/>
      <c r="J38" s="60"/>
    </row>
    <row r="39" spans="1:10" s="61" customFormat="1" ht="15.75">
      <c r="A39" s="59"/>
      <c r="B39" s="59"/>
      <c r="D39" s="60"/>
      <c r="E39" s="60"/>
      <c r="F39" s="59"/>
      <c r="H39" s="60"/>
      <c r="I39" s="60"/>
      <c r="J39" s="60"/>
    </row>
    <row r="40" spans="1:10" s="61" customFormat="1" ht="15.75">
      <c r="A40" s="59"/>
      <c r="B40" s="59"/>
      <c r="D40" s="60"/>
      <c r="E40" s="60"/>
      <c r="F40" s="59"/>
      <c r="H40" s="60"/>
      <c r="I40" s="60"/>
      <c r="J40" s="60"/>
    </row>
    <row r="41" spans="1:10" s="61" customFormat="1" ht="15.75">
      <c r="A41" s="59"/>
      <c r="B41" s="59"/>
      <c r="D41" s="60"/>
      <c r="E41" s="60"/>
      <c r="F41" s="59"/>
      <c r="H41" s="60"/>
      <c r="I41" s="60"/>
      <c r="J41" s="60"/>
    </row>
    <row r="42" spans="1:10" s="61" customFormat="1" ht="15.75">
      <c r="A42" s="59"/>
      <c r="B42" s="59"/>
      <c r="D42" s="60"/>
      <c r="E42" s="60"/>
      <c r="F42" s="59"/>
      <c r="H42" s="60"/>
      <c r="I42" s="60"/>
      <c r="J42" s="60"/>
    </row>
    <row r="43" spans="1:10" s="61" customFormat="1" ht="15.75">
      <c r="A43" s="59"/>
      <c r="B43" s="59"/>
      <c r="D43" s="60"/>
      <c r="E43" s="60"/>
      <c r="F43" s="59"/>
      <c r="H43" s="60"/>
      <c r="I43" s="60"/>
      <c r="J43" s="60"/>
    </row>
    <row r="44" spans="1:10" s="61" customFormat="1" ht="15.75">
      <c r="A44" s="59"/>
      <c r="B44" s="59"/>
      <c r="D44" s="60"/>
      <c r="E44" s="60"/>
      <c r="F44" s="59"/>
      <c r="H44" s="60"/>
      <c r="I44" s="60"/>
      <c r="J44" s="60"/>
    </row>
    <row r="45" spans="1:10" s="61" customFormat="1" ht="15.75">
      <c r="A45" s="59"/>
      <c r="B45" s="59"/>
      <c r="D45" s="60"/>
      <c r="E45" s="60"/>
      <c r="F45" s="59"/>
      <c r="H45" s="60"/>
      <c r="I45" s="60"/>
      <c r="J45" s="60"/>
    </row>
    <row r="46" spans="1:10" s="61" customFormat="1" ht="15.75">
      <c r="A46" s="59"/>
      <c r="B46" s="59"/>
      <c r="D46" s="60"/>
      <c r="E46" s="60"/>
      <c r="F46" s="59"/>
      <c r="H46" s="60"/>
      <c r="I46" s="60"/>
      <c r="J46" s="60"/>
    </row>
    <row r="47" spans="1:10" s="61" customFormat="1" ht="15.75">
      <c r="A47" s="59"/>
      <c r="B47" s="59"/>
      <c r="D47" s="60"/>
      <c r="E47" s="60"/>
      <c r="F47" s="59"/>
      <c r="H47" s="60"/>
      <c r="I47" s="60"/>
      <c r="J47" s="60"/>
    </row>
    <row r="48" spans="1:10" s="61" customFormat="1" ht="15.75">
      <c r="A48" s="59"/>
      <c r="B48" s="59"/>
      <c r="D48" s="60"/>
      <c r="E48" s="60"/>
      <c r="F48" s="59"/>
      <c r="H48" s="60"/>
      <c r="I48" s="60"/>
      <c r="J48" s="60"/>
    </row>
    <row r="49" spans="1:10" s="61" customFormat="1" ht="15.75">
      <c r="A49" s="59"/>
      <c r="B49" s="59"/>
      <c r="D49" s="60"/>
      <c r="E49" s="60"/>
      <c r="F49" s="59"/>
      <c r="H49" s="60"/>
      <c r="I49" s="60"/>
      <c r="J49" s="60"/>
    </row>
    <row r="50" spans="1:10" s="61" customFormat="1" ht="15.75">
      <c r="A50" s="59"/>
      <c r="B50" s="59"/>
      <c r="D50" s="60"/>
      <c r="E50" s="60"/>
      <c r="F50" s="59"/>
      <c r="H50" s="60"/>
      <c r="I50" s="60"/>
      <c r="J50" s="60"/>
    </row>
    <row r="51" spans="1:10" s="61" customFormat="1" ht="15.75">
      <c r="A51" s="59"/>
      <c r="B51" s="59"/>
      <c r="D51" s="60"/>
      <c r="E51" s="60"/>
      <c r="F51" s="59"/>
      <c r="H51" s="60"/>
      <c r="I51" s="60"/>
      <c r="J51" s="60"/>
    </row>
    <row r="52" spans="1:10" s="61" customFormat="1" ht="15.75">
      <c r="A52" s="59"/>
      <c r="B52" s="59"/>
      <c r="D52" s="60"/>
      <c r="E52" s="60"/>
      <c r="F52" s="59"/>
      <c r="H52" s="60"/>
      <c r="I52" s="60"/>
      <c r="J52" s="60"/>
    </row>
    <row r="53" spans="1:10" s="61" customFormat="1" ht="15.75">
      <c r="A53" s="59"/>
      <c r="B53" s="59"/>
      <c r="D53" s="60"/>
      <c r="E53" s="60"/>
      <c r="F53" s="59"/>
      <c r="H53" s="60"/>
      <c r="I53" s="60"/>
      <c r="J53" s="60"/>
    </row>
    <row r="54" spans="1:10" s="61" customFormat="1" ht="15.75">
      <c r="A54" s="59"/>
      <c r="B54" s="59"/>
      <c r="D54" s="60"/>
      <c r="E54" s="60"/>
      <c r="F54" s="59"/>
      <c r="H54" s="60"/>
      <c r="I54" s="60"/>
      <c r="J54" s="60"/>
    </row>
    <row r="55" spans="1:10" s="61" customFormat="1" ht="15.75">
      <c r="A55" s="59"/>
      <c r="B55" s="59"/>
      <c r="D55" s="60"/>
      <c r="E55" s="60"/>
      <c r="F55" s="59"/>
      <c r="H55" s="60"/>
      <c r="I55" s="60"/>
      <c r="J55" s="60"/>
    </row>
    <row r="56" spans="1:10" s="61" customFormat="1" ht="15.75">
      <c r="A56" s="59"/>
      <c r="B56" s="59"/>
      <c r="D56" s="60"/>
      <c r="E56" s="60"/>
      <c r="F56" s="59"/>
      <c r="H56" s="60"/>
      <c r="I56" s="60"/>
      <c r="J56" s="60"/>
    </row>
    <row r="57" spans="1:10" s="61" customFormat="1" ht="15.75">
      <c r="A57" s="59"/>
      <c r="B57" s="59"/>
      <c r="D57" s="60"/>
      <c r="E57" s="60"/>
      <c r="F57" s="59"/>
      <c r="H57" s="60"/>
      <c r="I57" s="60"/>
      <c r="J57" s="60"/>
    </row>
    <row r="58" spans="1:10" s="61" customFormat="1" ht="15.75">
      <c r="A58" s="59"/>
      <c r="B58" s="59"/>
      <c r="D58" s="60"/>
      <c r="E58" s="60"/>
      <c r="F58" s="59"/>
      <c r="H58" s="60"/>
      <c r="I58" s="60"/>
      <c r="J58" s="60"/>
    </row>
    <row r="59" spans="1:10" s="61" customFormat="1" ht="15.75">
      <c r="A59" s="59"/>
      <c r="B59" s="59"/>
      <c r="D59" s="60"/>
      <c r="E59" s="60"/>
      <c r="F59" s="59"/>
      <c r="H59" s="60"/>
      <c r="I59" s="60"/>
      <c r="J59" s="60"/>
    </row>
    <row r="60" spans="1:10" s="61" customFormat="1" ht="15.75">
      <c r="A60" s="59"/>
      <c r="B60" s="59"/>
      <c r="D60" s="60"/>
      <c r="E60" s="60"/>
      <c r="F60" s="59"/>
      <c r="H60" s="60"/>
      <c r="I60" s="60"/>
      <c r="J60" s="60"/>
    </row>
    <row r="61" spans="1:10" s="61" customFormat="1" ht="15.75">
      <c r="A61" s="59"/>
      <c r="B61" s="59"/>
      <c r="D61" s="60"/>
      <c r="E61" s="60"/>
      <c r="F61" s="59"/>
      <c r="H61" s="60"/>
      <c r="I61" s="60"/>
      <c r="J61" s="60"/>
    </row>
    <row r="62" spans="1:10" s="61" customFormat="1" ht="15.75">
      <c r="A62" s="59"/>
      <c r="B62" s="59"/>
      <c r="D62" s="60"/>
      <c r="E62" s="60"/>
      <c r="F62" s="59"/>
      <c r="H62" s="60"/>
      <c r="I62" s="60"/>
      <c r="J62" s="60"/>
    </row>
    <row r="63" spans="1:10" s="61" customFormat="1" ht="15.75">
      <c r="A63" s="59"/>
      <c r="B63" s="59"/>
      <c r="D63" s="60"/>
      <c r="E63" s="60"/>
      <c r="F63" s="59"/>
      <c r="H63" s="60"/>
      <c r="I63" s="60"/>
      <c r="J63" s="60"/>
    </row>
    <row r="64" spans="1:10" s="61" customFormat="1" ht="15.75">
      <c r="A64" s="59"/>
      <c r="B64" s="59"/>
      <c r="D64" s="60"/>
      <c r="E64" s="60"/>
      <c r="F64" s="59"/>
      <c r="H64" s="60"/>
      <c r="I64" s="60"/>
      <c r="J64" s="60"/>
    </row>
    <row r="65" spans="1:10" s="61" customFormat="1" ht="15.75">
      <c r="A65" s="59"/>
      <c r="B65" s="59"/>
      <c r="D65" s="60"/>
      <c r="E65" s="60"/>
      <c r="F65" s="59"/>
      <c r="H65" s="60"/>
      <c r="I65" s="60"/>
      <c r="J65" s="60"/>
    </row>
    <row r="66" spans="1:10" s="61" customFormat="1" ht="15.75">
      <c r="A66" s="59"/>
      <c r="B66" s="59"/>
      <c r="D66" s="60"/>
      <c r="E66" s="60"/>
      <c r="F66" s="59"/>
      <c r="H66" s="60"/>
      <c r="I66" s="60"/>
      <c r="J66" s="60"/>
    </row>
    <row r="67" spans="1:10" s="61" customFormat="1" ht="15.75">
      <c r="A67" s="59"/>
      <c r="B67" s="59"/>
      <c r="D67" s="60"/>
      <c r="E67" s="60"/>
      <c r="F67" s="59"/>
      <c r="H67" s="60"/>
      <c r="I67" s="60"/>
      <c r="J67" s="60"/>
    </row>
    <row r="68" spans="1:10" s="61" customFormat="1" ht="15.75">
      <c r="A68" s="59"/>
      <c r="B68" s="59"/>
      <c r="D68" s="60"/>
      <c r="E68" s="60"/>
      <c r="F68" s="59"/>
      <c r="H68" s="60"/>
      <c r="I68" s="60"/>
      <c r="J68" s="60"/>
    </row>
    <row r="69" spans="1:10" s="61" customFormat="1" ht="15.75">
      <c r="A69" s="59"/>
      <c r="B69" s="59"/>
      <c r="D69" s="60"/>
      <c r="E69" s="60"/>
      <c r="F69" s="59"/>
      <c r="H69" s="60"/>
      <c r="I69" s="60"/>
      <c r="J69" s="60"/>
    </row>
    <row r="70" spans="1:10" s="61" customFormat="1" ht="15.75">
      <c r="A70" s="59"/>
      <c r="B70" s="59"/>
      <c r="D70" s="60"/>
      <c r="E70" s="60"/>
      <c r="F70" s="59"/>
      <c r="H70" s="60"/>
      <c r="I70" s="60"/>
      <c r="J70" s="60"/>
    </row>
    <row r="71" spans="1:10" s="61" customFormat="1" ht="15.75">
      <c r="A71" s="59"/>
      <c r="B71" s="59"/>
      <c r="D71" s="60"/>
      <c r="E71" s="60"/>
      <c r="F71" s="59"/>
      <c r="H71" s="60"/>
      <c r="I71" s="60"/>
      <c r="J71" s="60"/>
    </row>
    <row r="72" spans="1:10" s="61" customFormat="1" ht="15.75">
      <c r="A72" s="59"/>
      <c r="B72" s="59"/>
      <c r="D72" s="60"/>
      <c r="E72" s="60"/>
      <c r="F72" s="59"/>
      <c r="H72" s="60"/>
      <c r="I72" s="60"/>
      <c r="J72" s="60"/>
    </row>
    <row r="73" spans="1:10" s="61" customFormat="1" ht="15.75">
      <c r="A73" s="59"/>
      <c r="B73" s="59"/>
      <c r="D73" s="60"/>
      <c r="E73" s="60"/>
      <c r="F73" s="59"/>
      <c r="H73" s="60"/>
      <c r="I73" s="60"/>
      <c r="J73" s="60"/>
    </row>
    <row r="74" spans="1:10" s="61" customFormat="1" ht="15.75">
      <c r="A74" s="59"/>
      <c r="B74" s="59"/>
      <c r="D74" s="60"/>
      <c r="E74" s="60"/>
      <c r="F74" s="59"/>
      <c r="H74" s="60"/>
      <c r="I74" s="60"/>
      <c r="J74" s="60"/>
    </row>
  </sheetData>
  <sheetProtection/>
  <mergeCells count="22">
    <mergeCell ref="D7:E7"/>
    <mergeCell ref="B11:C11"/>
    <mergeCell ref="B5:C5"/>
    <mergeCell ref="B6:C6"/>
    <mergeCell ref="B7:C7"/>
    <mergeCell ref="B8:C8"/>
    <mergeCell ref="B9:C9"/>
    <mergeCell ref="B10:C10"/>
    <mergeCell ref="D11:E11"/>
    <mergeCell ref="N2:N4"/>
    <mergeCell ref="E3:E4"/>
    <mergeCell ref="F3:F4"/>
    <mergeCell ref="G3:H3"/>
    <mergeCell ref="K3:L3"/>
    <mergeCell ref="M3:M4"/>
    <mergeCell ref="A2:A4"/>
    <mergeCell ref="B2:E2"/>
    <mergeCell ref="F2:I2"/>
    <mergeCell ref="J2:M2"/>
    <mergeCell ref="I3:I4"/>
    <mergeCell ref="J3:J4"/>
    <mergeCell ref="B3:D4"/>
  </mergeCells>
  <printOptions horizontalCentered="1"/>
  <pageMargins left="0.4724409448818898" right="0.4330708661417323" top="2.125984251968504" bottom="0.984251968503937" header="1.0236220472440944" footer="0.5118110236220472"/>
  <pageSetup horizontalDpi="600" verticalDpi="600" orientation="portrait" paperSize="9" scale="95" r:id="rId1"/>
  <headerFooter alignWithMargins="0">
    <oddHeader>&amp;C
&amp;"Arial,Normál"&amp;14ÖNKORMÁNYZAT  ÁLTAL NYÚJTOTT KÖZVETETT TÁMOGATÁSOK
 2018. ÉV&amp;R&amp;"Arial,Normál"10.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workbookViewId="0" topLeftCell="A1">
      <selection activeCell="E1" sqref="E1"/>
    </sheetView>
  </sheetViews>
  <sheetFormatPr defaultColWidth="8.796875" defaultRowHeight="15"/>
  <cols>
    <col min="1" max="1" width="31.69921875" style="0" customWidth="1"/>
    <col min="2" max="14" width="10.59765625" style="0" customWidth="1"/>
  </cols>
  <sheetData>
    <row r="1" spans="1:14" ht="15.75">
      <c r="A1" s="101" t="str">
        <f>Adatlap!A1</f>
        <v>Nagyréde Nagyközség Önkormányzata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  <c r="M1" s="103"/>
      <c r="N1" s="104" t="s">
        <v>64</v>
      </c>
    </row>
    <row r="2" spans="1:14" s="518" customFormat="1" ht="15.75">
      <c r="A2" s="649" t="s">
        <v>1</v>
      </c>
      <c r="B2" s="649" t="s">
        <v>131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50" t="s">
        <v>130</v>
      </c>
    </row>
    <row r="3" spans="1:14" s="518" customFormat="1" ht="75" customHeight="1">
      <c r="A3" s="649"/>
      <c r="B3" s="519" t="s">
        <v>86</v>
      </c>
      <c r="C3" s="519" t="s">
        <v>87</v>
      </c>
      <c r="D3" s="519" t="s">
        <v>88</v>
      </c>
      <c r="E3" s="519" t="s">
        <v>89</v>
      </c>
      <c r="F3" s="519" t="s">
        <v>90</v>
      </c>
      <c r="G3" s="519" t="s">
        <v>91</v>
      </c>
      <c r="H3" s="519" t="s">
        <v>92</v>
      </c>
      <c r="I3" s="519" t="s">
        <v>93</v>
      </c>
      <c r="J3" s="519" t="s">
        <v>94</v>
      </c>
      <c r="K3" s="519" t="s">
        <v>95</v>
      </c>
      <c r="L3" s="519" t="s">
        <v>96</v>
      </c>
      <c r="M3" s="519" t="s">
        <v>97</v>
      </c>
      <c r="N3" s="650"/>
    </row>
    <row r="4" spans="1:14" ht="15.75">
      <c r="A4" s="105" t="s">
        <v>98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  <c r="L4" s="107"/>
      <c r="M4" s="107"/>
      <c r="N4" s="106"/>
    </row>
    <row r="5" spans="1:14" ht="15.75">
      <c r="A5" s="108" t="s">
        <v>99</v>
      </c>
      <c r="B5" s="106">
        <v>1694</v>
      </c>
      <c r="C5" s="106">
        <v>1694</v>
      </c>
      <c r="D5" s="106">
        <v>1694</v>
      </c>
      <c r="E5" s="106">
        <v>1694</v>
      </c>
      <c r="F5" s="106">
        <v>1694</v>
      </c>
      <c r="G5" s="106">
        <v>1694</v>
      </c>
      <c r="H5" s="106">
        <v>1694</v>
      </c>
      <c r="I5" s="106">
        <v>1694</v>
      </c>
      <c r="J5" s="106">
        <v>1694</v>
      </c>
      <c r="K5" s="106">
        <v>1694</v>
      </c>
      <c r="L5" s="106">
        <v>1694</v>
      </c>
      <c r="M5" s="106">
        <v>1694</v>
      </c>
      <c r="N5" s="113">
        <f>SUM(B5:M5)</f>
        <v>20328</v>
      </c>
    </row>
    <row r="6" spans="1:14" ht="15.75">
      <c r="A6" s="108" t="s">
        <v>100</v>
      </c>
      <c r="B6" s="106">
        <v>988</v>
      </c>
      <c r="C6" s="106">
        <v>988</v>
      </c>
      <c r="D6" s="106">
        <v>989</v>
      </c>
      <c r="E6" s="106">
        <v>989</v>
      </c>
      <c r="F6" s="106">
        <v>989</v>
      </c>
      <c r="G6" s="106">
        <v>989</v>
      </c>
      <c r="H6" s="106">
        <v>989</v>
      </c>
      <c r="I6" s="106">
        <v>989</v>
      </c>
      <c r="J6" s="106">
        <v>989</v>
      </c>
      <c r="K6" s="106">
        <v>989</v>
      </c>
      <c r="L6" s="106">
        <v>989</v>
      </c>
      <c r="M6" s="106">
        <v>989</v>
      </c>
      <c r="N6" s="113">
        <f aca="true" t="shared" si="0" ref="N6:N35">SUM(B6:M6)</f>
        <v>11866</v>
      </c>
    </row>
    <row r="7" spans="1:14" ht="15.75">
      <c r="A7" s="108" t="s">
        <v>101</v>
      </c>
      <c r="B7" s="106">
        <v>5000</v>
      </c>
      <c r="C7" s="106">
        <v>5000</v>
      </c>
      <c r="D7" s="106">
        <v>44000</v>
      </c>
      <c r="E7" s="106">
        <v>25000</v>
      </c>
      <c r="F7" s="106">
        <v>5000</v>
      </c>
      <c r="G7" s="106">
        <v>3000</v>
      </c>
      <c r="H7" s="106">
        <v>3000</v>
      </c>
      <c r="I7" s="106">
        <v>5000</v>
      </c>
      <c r="J7" s="106">
        <v>29200</v>
      </c>
      <c r="K7" s="106">
        <v>17000</v>
      </c>
      <c r="L7" s="106">
        <v>9300</v>
      </c>
      <c r="M7" s="106">
        <v>14500</v>
      </c>
      <c r="N7" s="113">
        <f t="shared" si="0"/>
        <v>165000</v>
      </c>
    </row>
    <row r="8" spans="1:14" ht="15.75">
      <c r="A8" s="108" t="s">
        <v>102</v>
      </c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13">
        <f t="shared" si="0"/>
        <v>0</v>
      </c>
    </row>
    <row r="9" spans="1:14" ht="15.75">
      <c r="A9" s="108" t="s">
        <v>103</v>
      </c>
      <c r="B9" s="106">
        <v>0</v>
      </c>
      <c r="C9" s="106">
        <v>0</v>
      </c>
      <c r="D9" s="106">
        <v>0</v>
      </c>
      <c r="E9" s="106">
        <v>200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13">
        <f t="shared" si="0"/>
        <v>200</v>
      </c>
    </row>
    <row r="10" spans="1:14" ht="15.75">
      <c r="A10" s="110" t="s">
        <v>104</v>
      </c>
      <c r="B10" s="111">
        <v>0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3">
        <f t="shared" si="0"/>
        <v>0</v>
      </c>
    </row>
    <row r="11" spans="1:14" ht="15.75">
      <c r="A11" s="110" t="s">
        <v>105</v>
      </c>
      <c r="B11" s="111">
        <v>0</v>
      </c>
      <c r="C11" s="111">
        <v>0</v>
      </c>
      <c r="D11" s="111">
        <v>0</v>
      </c>
      <c r="E11" s="111">
        <v>200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3">
        <f t="shared" si="0"/>
        <v>200</v>
      </c>
    </row>
    <row r="12" spans="1:14" ht="15.75">
      <c r="A12" s="108" t="s">
        <v>106</v>
      </c>
      <c r="B12" s="106">
        <v>14256</v>
      </c>
      <c r="C12" s="106">
        <v>14256</v>
      </c>
      <c r="D12" s="106">
        <v>14256</v>
      </c>
      <c r="E12" s="106">
        <v>14256</v>
      </c>
      <c r="F12" s="106">
        <v>14256</v>
      </c>
      <c r="G12" s="106">
        <v>14256</v>
      </c>
      <c r="H12" s="106">
        <v>14256</v>
      </c>
      <c r="I12" s="106">
        <v>14256</v>
      </c>
      <c r="J12" s="106">
        <v>14256</v>
      </c>
      <c r="K12" s="106">
        <v>14256</v>
      </c>
      <c r="L12" s="106">
        <v>14256</v>
      </c>
      <c r="M12" s="106">
        <v>14256</v>
      </c>
      <c r="N12" s="113">
        <f t="shared" si="0"/>
        <v>171072</v>
      </c>
    </row>
    <row r="13" spans="1:14" ht="15.75">
      <c r="A13" s="108" t="s">
        <v>107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13">
        <f t="shared" si="0"/>
        <v>0</v>
      </c>
    </row>
    <row r="14" spans="1:14" ht="15.75">
      <c r="A14" s="108" t="s">
        <v>108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13">
        <f t="shared" si="0"/>
        <v>0</v>
      </c>
    </row>
    <row r="15" spans="1:14" ht="15.75">
      <c r="A15" s="108" t="s">
        <v>109</v>
      </c>
      <c r="B15" s="106">
        <v>150</v>
      </c>
      <c r="C15" s="106">
        <v>150</v>
      </c>
      <c r="D15" s="106">
        <v>150</v>
      </c>
      <c r="E15" s="106">
        <v>150</v>
      </c>
      <c r="F15" s="106">
        <v>150</v>
      </c>
      <c r="G15" s="106">
        <v>150</v>
      </c>
      <c r="H15" s="106">
        <v>150</v>
      </c>
      <c r="I15" s="106">
        <v>150</v>
      </c>
      <c r="J15" s="106">
        <v>150</v>
      </c>
      <c r="K15" s="106">
        <v>150</v>
      </c>
      <c r="L15" s="106">
        <v>150</v>
      </c>
      <c r="M15" s="106">
        <v>150</v>
      </c>
      <c r="N15" s="113">
        <f t="shared" si="0"/>
        <v>1800</v>
      </c>
    </row>
    <row r="16" spans="1:14" ht="15.75">
      <c r="A16" s="108" t="s">
        <v>110</v>
      </c>
      <c r="B16" s="106">
        <v>214664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/>
      <c r="M16" s="106">
        <v>0</v>
      </c>
      <c r="N16" s="113">
        <f t="shared" si="0"/>
        <v>214664</v>
      </c>
    </row>
    <row r="17" spans="1:14" ht="15.75">
      <c r="A17" s="108" t="s">
        <v>111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15000</v>
      </c>
      <c r="J17" s="106">
        <v>0</v>
      </c>
      <c r="K17" s="106">
        <v>10000</v>
      </c>
      <c r="L17" s="106">
        <v>5000</v>
      </c>
      <c r="M17" s="106">
        <v>0</v>
      </c>
      <c r="N17" s="113">
        <f t="shared" si="0"/>
        <v>30000</v>
      </c>
    </row>
    <row r="18" spans="1:14" ht="15.75">
      <c r="A18" s="112" t="s">
        <v>112</v>
      </c>
      <c r="B18" s="113">
        <f aca="true" t="shared" si="1" ref="B18:N18">SUM(B5:B17)-B10-B11</f>
        <v>236752</v>
      </c>
      <c r="C18" s="113">
        <f t="shared" si="1"/>
        <v>22088</v>
      </c>
      <c r="D18" s="113">
        <f t="shared" si="1"/>
        <v>61089</v>
      </c>
      <c r="E18" s="113">
        <f t="shared" si="1"/>
        <v>42289</v>
      </c>
      <c r="F18" s="113">
        <f t="shared" si="1"/>
        <v>22089</v>
      </c>
      <c r="G18" s="113">
        <f t="shared" si="1"/>
        <v>20089</v>
      </c>
      <c r="H18" s="113">
        <f t="shared" si="1"/>
        <v>20089</v>
      </c>
      <c r="I18" s="113">
        <f t="shared" si="1"/>
        <v>37089</v>
      </c>
      <c r="J18" s="113">
        <f t="shared" si="1"/>
        <v>46289</v>
      </c>
      <c r="K18" s="113">
        <f t="shared" si="1"/>
        <v>44089</v>
      </c>
      <c r="L18" s="113">
        <f t="shared" si="1"/>
        <v>31389</v>
      </c>
      <c r="M18" s="113">
        <f t="shared" si="1"/>
        <v>31589</v>
      </c>
      <c r="N18" s="113">
        <f t="shared" si="1"/>
        <v>614930</v>
      </c>
    </row>
    <row r="19" spans="1:14" ht="15.75">
      <c r="A19" s="105" t="s">
        <v>113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7"/>
      <c r="L19" s="107"/>
      <c r="M19" s="107"/>
      <c r="N19" s="113">
        <f t="shared" si="0"/>
        <v>0</v>
      </c>
    </row>
    <row r="20" spans="1:14" ht="15.75">
      <c r="A20" s="108" t="s">
        <v>6</v>
      </c>
      <c r="B20" s="106">
        <v>14116</v>
      </c>
      <c r="C20" s="106">
        <v>14119</v>
      </c>
      <c r="D20" s="106">
        <v>14119</v>
      </c>
      <c r="E20" s="106">
        <v>14119</v>
      </c>
      <c r="F20" s="106">
        <v>14119</v>
      </c>
      <c r="G20" s="106">
        <v>14119</v>
      </c>
      <c r="H20" s="106">
        <v>14119</v>
      </c>
      <c r="I20" s="106">
        <v>14119</v>
      </c>
      <c r="J20" s="106">
        <v>14119</v>
      </c>
      <c r="K20" s="106">
        <v>14119</v>
      </c>
      <c r="L20" s="106">
        <v>14119</v>
      </c>
      <c r="M20" s="106">
        <v>14119</v>
      </c>
      <c r="N20" s="113">
        <f t="shared" si="0"/>
        <v>169425</v>
      </c>
    </row>
    <row r="21" spans="1:14" ht="15.75">
      <c r="A21" s="108" t="s">
        <v>114</v>
      </c>
      <c r="B21" s="106">
        <v>2950</v>
      </c>
      <c r="C21" s="106">
        <v>2955</v>
      </c>
      <c r="D21" s="106">
        <v>2955</v>
      </c>
      <c r="E21" s="106">
        <v>2955</v>
      </c>
      <c r="F21" s="106">
        <v>2955</v>
      </c>
      <c r="G21" s="106">
        <v>2955</v>
      </c>
      <c r="H21" s="106">
        <v>2955</v>
      </c>
      <c r="I21" s="106">
        <v>2955</v>
      </c>
      <c r="J21" s="106">
        <v>2955</v>
      </c>
      <c r="K21" s="106">
        <v>2955</v>
      </c>
      <c r="L21" s="106">
        <v>2955</v>
      </c>
      <c r="M21" s="106">
        <v>2955</v>
      </c>
      <c r="N21" s="113">
        <f t="shared" si="0"/>
        <v>35455</v>
      </c>
    </row>
    <row r="22" spans="1:14" ht="15.75">
      <c r="A22" s="108" t="s">
        <v>9</v>
      </c>
      <c r="B22" s="106">
        <v>10580</v>
      </c>
      <c r="C22" s="106">
        <v>10580</v>
      </c>
      <c r="D22" s="106">
        <v>10580</v>
      </c>
      <c r="E22" s="106">
        <v>10110</v>
      </c>
      <c r="F22" s="106">
        <v>11579</v>
      </c>
      <c r="G22" s="106">
        <v>11580</v>
      </c>
      <c r="H22" s="106">
        <v>11580</v>
      </c>
      <c r="I22" s="106">
        <v>11580</v>
      </c>
      <c r="J22" s="106">
        <v>11023</v>
      </c>
      <c r="K22" s="106">
        <v>12023</v>
      </c>
      <c r="L22" s="106">
        <v>11023</v>
      </c>
      <c r="M22" s="106">
        <v>11023</v>
      </c>
      <c r="N22" s="113">
        <f t="shared" si="0"/>
        <v>133261</v>
      </c>
    </row>
    <row r="23" spans="1:14" ht="15.75">
      <c r="A23" s="108" t="s">
        <v>115</v>
      </c>
      <c r="B23" s="106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13">
        <f t="shared" si="0"/>
        <v>0</v>
      </c>
    </row>
    <row r="24" spans="1:14" ht="15.75">
      <c r="A24" s="108" t="s">
        <v>116</v>
      </c>
      <c r="B24" s="106">
        <v>420</v>
      </c>
      <c r="C24" s="106">
        <v>420</v>
      </c>
      <c r="D24" s="106">
        <v>420</v>
      </c>
      <c r="E24" s="106">
        <v>420</v>
      </c>
      <c r="F24" s="106">
        <v>420</v>
      </c>
      <c r="G24" s="106">
        <v>420</v>
      </c>
      <c r="H24" s="106">
        <v>430</v>
      </c>
      <c r="I24" s="106">
        <v>420</v>
      </c>
      <c r="J24" s="106">
        <v>420</v>
      </c>
      <c r="K24" s="106">
        <v>420</v>
      </c>
      <c r="L24" s="106">
        <v>420</v>
      </c>
      <c r="M24" s="106">
        <v>420</v>
      </c>
      <c r="N24" s="113">
        <f t="shared" si="0"/>
        <v>5050</v>
      </c>
    </row>
    <row r="25" spans="1:14" ht="15.75">
      <c r="A25" s="108" t="s">
        <v>117</v>
      </c>
      <c r="B25" s="106">
        <v>0</v>
      </c>
      <c r="C25" s="106">
        <v>0</v>
      </c>
      <c r="D25" s="106">
        <v>0</v>
      </c>
      <c r="E25" s="106">
        <v>5485</v>
      </c>
      <c r="F25" s="106">
        <v>0</v>
      </c>
      <c r="G25" s="106">
        <v>0</v>
      </c>
      <c r="H25" s="106">
        <v>21400</v>
      </c>
      <c r="I25" s="106">
        <v>10000</v>
      </c>
      <c r="J25" s="106">
        <v>20000</v>
      </c>
      <c r="K25" s="106">
        <v>53698</v>
      </c>
      <c r="L25" s="106">
        <v>0</v>
      </c>
      <c r="M25" s="106">
        <v>0</v>
      </c>
      <c r="N25" s="113">
        <f t="shared" si="0"/>
        <v>110583</v>
      </c>
    </row>
    <row r="26" spans="1:14" ht="15.75">
      <c r="A26" s="110" t="s">
        <v>118</v>
      </c>
      <c r="B26" s="114">
        <v>0</v>
      </c>
      <c r="C26" s="114">
        <v>0</v>
      </c>
      <c r="D26" s="114">
        <v>0</v>
      </c>
      <c r="E26" s="114">
        <v>5485</v>
      </c>
      <c r="F26" s="114">
        <v>0</v>
      </c>
      <c r="G26" s="114">
        <v>0</v>
      </c>
      <c r="H26" s="114">
        <v>0</v>
      </c>
      <c r="I26" s="114">
        <v>10000</v>
      </c>
      <c r="J26" s="114">
        <v>20000</v>
      </c>
      <c r="K26" s="114">
        <v>53698</v>
      </c>
      <c r="L26" s="114">
        <v>0</v>
      </c>
      <c r="M26" s="114">
        <v>0</v>
      </c>
      <c r="N26" s="113">
        <f t="shared" si="0"/>
        <v>89183</v>
      </c>
    </row>
    <row r="27" spans="1:14" ht="15.75">
      <c r="A27" s="110" t="s">
        <v>119</v>
      </c>
      <c r="B27" s="114">
        <v>0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21400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3">
        <f t="shared" si="0"/>
        <v>21400</v>
      </c>
    </row>
    <row r="28" spans="1:14" ht="15.75">
      <c r="A28" s="108" t="s">
        <v>120</v>
      </c>
      <c r="B28" s="106">
        <v>500</v>
      </c>
      <c r="C28" s="106">
        <v>11100</v>
      </c>
      <c r="D28" s="106">
        <v>2500</v>
      </c>
      <c r="E28" s="106">
        <v>5000</v>
      </c>
      <c r="F28" s="106">
        <v>13222</v>
      </c>
      <c r="G28" s="106">
        <v>15000</v>
      </c>
      <c r="H28" s="106">
        <v>10000</v>
      </c>
      <c r="I28" s="106">
        <v>20000</v>
      </c>
      <c r="J28" s="106">
        <v>17880</v>
      </c>
      <c r="K28" s="106">
        <v>7000</v>
      </c>
      <c r="L28" s="106">
        <v>1801</v>
      </c>
      <c r="M28" s="106">
        <v>7285</v>
      </c>
      <c r="N28" s="113">
        <f t="shared" si="0"/>
        <v>111288</v>
      </c>
    </row>
    <row r="29" spans="1:14" ht="15.75">
      <c r="A29" s="110" t="s">
        <v>121</v>
      </c>
      <c r="B29" s="114">
        <v>500</v>
      </c>
      <c r="C29" s="114">
        <v>600</v>
      </c>
      <c r="D29" s="114">
        <v>0</v>
      </c>
      <c r="E29" s="114">
        <v>0</v>
      </c>
      <c r="F29" s="114">
        <v>11222</v>
      </c>
      <c r="G29" s="114">
        <v>9986</v>
      </c>
      <c r="H29" s="114">
        <v>10000</v>
      </c>
      <c r="I29" s="114">
        <v>20000</v>
      </c>
      <c r="J29" s="114">
        <v>17880</v>
      </c>
      <c r="K29" s="114">
        <v>7000</v>
      </c>
      <c r="L29" s="114">
        <v>0</v>
      </c>
      <c r="M29" s="114">
        <v>7000</v>
      </c>
      <c r="N29" s="113">
        <f t="shared" si="0"/>
        <v>84188</v>
      </c>
    </row>
    <row r="30" spans="1:14" ht="15.75">
      <c r="A30" s="110" t="s">
        <v>122</v>
      </c>
      <c r="B30" s="114">
        <v>0</v>
      </c>
      <c r="C30" s="114">
        <v>10500</v>
      </c>
      <c r="D30" s="114">
        <v>2500</v>
      </c>
      <c r="E30" s="114">
        <v>5000</v>
      </c>
      <c r="F30" s="114">
        <v>2000</v>
      </c>
      <c r="G30" s="114">
        <v>5014</v>
      </c>
      <c r="H30" s="114">
        <v>0</v>
      </c>
      <c r="I30" s="114">
        <v>0</v>
      </c>
      <c r="J30" s="114">
        <v>0</v>
      </c>
      <c r="K30" s="114">
        <v>0</v>
      </c>
      <c r="L30" s="114">
        <v>1801</v>
      </c>
      <c r="M30" s="114">
        <v>285</v>
      </c>
      <c r="N30" s="113">
        <f t="shared" si="0"/>
        <v>27100</v>
      </c>
    </row>
    <row r="31" spans="1:14" ht="15.75">
      <c r="A31" s="108" t="s">
        <v>300</v>
      </c>
      <c r="B31" s="106">
        <v>280</v>
      </c>
      <c r="C31" s="106">
        <v>280</v>
      </c>
      <c r="D31" s="106">
        <v>280</v>
      </c>
      <c r="E31" s="106">
        <v>280</v>
      </c>
      <c r="F31" s="106">
        <v>280</v>
      </c>
      <c r="G31" s="106">
        <v>280</v>
      </c>
      <c r="H31" s="106">
        <v>280</v>
      </c>
      <c r="I31" s="106">
        <v>280</v>
      </c>
      <c r="J31" s="106">
        <v>370</v>
      </c>
      <c r="K31" s="106">
        <v>280</v>
      </c>
      <c r="L31" s="106">
        <v>280</v>
      </c>
      <c r="M31" s="106">
        <v>280</v>
      </c>
      <c r="N31" s="113">
        <f t="shared" si="0"/>
        <v>3450</v>
      </c>
    </row>
    <row r="32" spans="1:14" ht="15.75">
      <c r="A32" s="108" t="s">
        <v>123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13">
        <f t="shared" si="0"/>
        <v>0</v>
      </c>
    </row>
    <row r="33" spans="1:14" ht="15.75">
      <c r="A33" s="108" t="s">
        <v>124</v>
      </c>
      <c r="B33" s="106">
        <v>0</v>
      </c>
      <c r="C33" s="106">
        <v>0</v>
      </c>
      <c r="D33" s="106">
        <v>0</v>
      </c>
      <c r="E33" s="106">
        <v>0</v>
      </c>
      <c r="F33" s="106">
        <v>1385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13">
        <f t="shared" si="0"/>
        <v>1385</v>
      </c>
    </row>
    <row r="34" spans="1:14" ht="15.75">
      <c r="A34" s="108" t="s">
        <v>125</v>
      </c>
      <c r="B34" s="106">
        <v>6081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13">
        <f t="shared" si="0"/>
        <v>6081</v>
      </c>
    </row>
    <row r="35" spans="1:14" ht="15.75">
      <c r="A35" s="108" t="s">
        <v>126</v>
      </c>
      <c r="B35" s="106">
        <v>3246</v>
      </c>
      <c r="C35" s="106">
        <v>3246</v>
      </c>
      <c r="D35" s="106">
        <v>3246</v>
      </c>
      <c r="E35" s="106">
        <v>3246</v>
      </c>
      <c r="F35" s="106">
        <v>3246</v>
      </c>
      <c r="G35" s="106">
        <v>3246</v>
      </c>
      <c r="H35" s="106">
        <v>3246</v>
      </c>
      <c r="I35" s="106">
        <v>3246</v>
      </c>
      <c r="J35" s="106">
        <v>3246</v>
      </c>
      <c r="K35" s="106">
        <v>3246</v>
      </c>
      <c r="L35" s="106">
        <v>3246</v>
      </c>
      <c r="M35" s="106">
        <v>3246</v>
      </c>
      <c r="N35" s="113">
        <f t="shared" si="0"/>
        <v>38952</v>
      </c>
    </row>
    <row r="36" spans="1:14" ht="15.75">
      <c r="A36" s="112" t="s">
        <v>127</v>
      </c>
      <c r="B36" s="113">
        <f aca="true" t="shared" si="2" ref="B36:M36">SUM(B20:B35)-B26-B29-B30-B27</f>
        <v>38173</v>
      </c>
      <c r="C36" s="113">
        <f t="shared" si="2"/>
        <v>42700</v>
      </c>
      <c r="D36" s="113">
        <f t="shared" si="2"/>
        <v>34100</v>
      </c>
      <c r="E36" s="113">
        <f t="shared" si="2"/>
        <v>41615</v>
      </c>
      <c r="F36" s="113">
        <f t="shared" si="2"/>
        <v>47206</v>
      </c>
      <c r="G36" s="113">
        <f t="shared" si="2"/>
        <v>47600</v>
      </c>
      <c r="H36" s="113">
        <f t="shared" si="2"/>
        <v>64010</v>
      </c>
      <c r="I36" s="113">
        <f t="shared" si="2"/>
        <v>62600</v>
      </c>
      <c r="J36" s="113">
        <f t="shared" si="2"/>
        <v>70013</v>
      </c>
      <c r="K36" s="113">
        <f t="shared" si="2"/>
        <v>93741</v>
      </c>
      <c r="L36" s="113">
        <f t="shared" si="2"/>
        <v>33844</v>
      </c>
      <c r="M36" s="113">
        <f t="shared" si="2"/>
        <v>39328</v>
      </c>
      <c r="N36" s="113">
        <f>SUM(N20:N35)-N26-N29-N30-N27</f>
        <v>614930</v>
      </c>
    </row>
    <row r="37" spans="1:14" ht="15.75">
      <c r="A37" s="112" t="s">
        <v>128</v>
      </c>
      <c r="B37" s="113">
        <f aca="true" t="shared" si="3" ref="B37:N37">B18-B36</f>
        <v>198579</v>
      </c>
      <c r="C37" s="113">
        <f t="shared" si="3"/>
        <v>-20612</v>
      </c>
      <c r="D37" s="113">
        <f t="shared" si="3"/>
        <v>26989</v>
      </c>
      <c r="E37" s="113">
        <f t="shared" si="3"/>
        <v>674</v>
      </c>
      <c r="F37" s="113">
        <f t="shared" si="3"/>
        <v>-25117</v>
      </c>
      <c r="G37" s="113">
        <f t="shared" si="3"/>
        <v>-27511</v>
      </c>
      <c r="H37" s="113">
        <f t="shared" si="3"/>
        <v>-43921</v>
      </c>
      <c r="I37" s="113">
        <f t="shared" si="3"/>
        <v>-25511</v>
      </c>
      <c r="J37" s="113">
        <f t="shared" si="3"/>
        <v>-23724</v>
      </c>
      <c r="K37" s="113">
        <f t="shared" si="3"/>
        <v>-49652</v>
      </c>
      <c r="L37" s="113">
        <f t="shared" si="3"/>
        <v>-2455</v>
      </c>
      <c r="M37" s="113">
        <f t="shared" si="3"/>
        <v>-7739</v>
      </c>
      <c r="N37" s="113">
        <f t="shared" si="3"/>
        <v>0</v>
      </c>
    </row>
  </sheetData>
  <sheetProtection/>
  <mergeCells count="3">
    <mergeCell ref="A2:A3"/>
    <mergeCell ref="B2:M2"/>
    <mergeCell ref="N2:N3"/>
  </mergeCells>
  <printOptions horizontalCentered="1" verticalCentered="1"/>
  <pageMargins left="0.11811023622047245" right="0.11811023622047245" top="0.35" bottom="0.35433070866141736" header="0.29" footer="0.31496062992125984"/>
  <pageSetup horizontalDpi="600" verticalDpi="600" orientation="landscape" paperSize="9" scale="80" r:id="rId1"/>
  <headerFooter>
    <oddHeader>&amp;C&amp;"Arial,Normál"
ELŐIRÁNYZAT-FELHASZNÁLÁSI TERV 2018. ÉV&amp;R11. 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view="pageLayout" workbookViewId="0" topLeftCell="A1">
      <selection activeCell="G13" sqref="F13:G13"/>
    </sheetView>
  </sheetViews>
  <sheetFormatPr defaultColWidth="8.796875" defaultRowHeight="15"/>
  <cols>
    <col min="1" max="1" width="25.19921875" style="0" customWidth="1"/>
    <col min="2" max="14" width="10.59765625" style="0" customWidth="1"/>
  </cols>
  <sheetData>
    <row r="1" spans="1:14" ht="15.75">
      <c r="A1" s="101" t="str">
        <f>Adatlap!A1</f>
        <v>Nagyréde Nagyközség Önkormányzata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  <c r="M1" s="103"/>
      <c r="N1" s="104" t="s">
        <v>64</v>
      </c>
    </row>
    <row r="2" spans="1:14" ht="15.75">
      <c r="A2" s="649" t="s">
        <v>1</v>
      </c>
      <c r="B2" s="649" t="s">
        <v>131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50" t="s">
        <v>130</v>
      </c>
    </row>
    <row r="3" spans="1:14" ht="75" customHeight="1">
      <c r="A3" s="649"/>
      <c r="B3" s="519" t="s">
        <v>86</v>
      </c>
      <c r="C3" s="519" t="s">
        <v>87</v>
      </c>
      <c r="D3" s="519" t="s">
        <v>88</v>
      </c>
      <c r="E3" s="519" t="s">
        <v>89</v>
      </c>
      <c r="F3" s="519" t="s">
        <v>90</v>
      </c>
      <c r="G3" s="519" t="s">
        <v>91</v>
      </c>
      <c r="H3" s="519" t="s">
        <v>92</v>
      </c>
      <c r="I3" s="519" t="s">
        <v>93</v>
      </c>
      <c r="J3" s="519" t="s">
        <v>94</v>
      </c>
      <c r="K3" s="519" t="s">
        <v>95</v>
      </c>
      <c r="L3" s="519" t="s">
        <v>96</v>
      </c>
      <c r="M3" s="519" t="s">
        <v>97</v>
      </c>
      <c r="N3" s="650"/>
    </row>
    <row r="4" spans="1:14" ht="30.75" customHeight="1">
      <c r="A4" s="340" t="s">
        <v>148</v>
      </c>
      <c r="B4" s="341">
        <v>214664</v>
      </c>
      <c r="C4" s="341">
        <v>198579</v>
      </c>
      <c r="D4" s="341">
        <v>177967</v>
      </c>
      <c r="E4" s="341">
        <v>204956</v>
      </c>
      <c r="F4" s="341">
        <v>205630</v>
      </c>
      <c r="G4" s="341">
        <v>180513</v>
      </c>
      <c r="H4" s="341">
        <v>153002</v>
      </c>
      <c r="I4" s="341">
        <v>109081</v>
      </c>
      <c r="J4" s="341">
        <v>83570</v>
      </c>
      <c r="K4" s="341">
        <v>59846</v>
      </c>
      <c r="L4" s="341">
        <v>10194</v>
      </c>
      <c r="M4" s="341">
        <v>7739</v>
      </c>
      <c r="N4" s="344"/>
    </row>
    <row r="5" spans="1:14" ht="15.75" customHeight="1">
      <c r="A5" s="340"/>
      <c r="B5" s="341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1"/>
    </row>
    <row r="6" spans="1:14" ht="15.75">
      <c r="A6" s="343" t="s">
        <v>302</v>
      </c>
      <c r="B6" s="106">
        <v>22088</v>
      </c>
      <c r="C6" s="106">
        <v>22088</v>
      </c>
      <c r="D6" s="106">
        <v>61089</v>
      </c>
      <c r="E6" s="106">
        <v>42289</v>
      </c>
      <c r="F6" s="106">
        <v>22089</v>
      </c>
      <c r="G6" s="106">
        <v>20089</v>
      </c>
      <c r="H6" s="106">
        <v>20089</v>
      </c>
      <c r="I6" s="106">
        <v>37089</v>
      </c>
      <c r="J6" s="106">
        <v>46289</v>
      </c>
      <c r="K6" s="109">
        <v>44089</v>
      </c>
      <c r="L6" s="109">
        <v>31389</v>
      </c>
      <c r="M6" s="109">
        <v>31589</v>
      </c>
      <c r="N6" s="341">
        <f>SUM(B6:M6)</f>
        <v>400266</v>
      </c>
    </row>
    <row r="7" spans="1:14" ht="15.75">
      <c r="A7" s="108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341"/>
    </row>
    <row r="8" spans="1:14" ht="15.75">
      <c r="A8" s="343" t="s">
        <v>301</v>
      </c>
      <c r="B8" s="106">
        <v>38173</v>
      </c>
      <c r="C8" s="106">
        <v>42700</v>
      </c>
      <c r="D8" s="106">
        <v>34100</v>
      </c>
      <c r="E8" s="106">
        <v>41615</v>
      </c>
      <c r="F8" s="106">
        <v>47206</v>
      </c>
      <c r="G8" s="106">
        <v>47600</v>
      </c>
      <c r="H8" s="106">
        <v>64010</v>
      </c>
      <c r="I8" s="106">
        <v>62600</v>
      </c>
      <c r="J8" s="106">
        <v>70013</v>
      </c>
      <c r="K8" s="106">
        <v>93741</v>
      </c>
      <c r="L8" s="106">
        <v>33844</v>
      </c>
      <c r="M8" s="106">
        <v>39328</v>
      </c>
      <c r="N8" s="341">
        <f>SUM(B8:M8)</f>
        <v>614930</v>
      </c>
    </row>
    <row r="9" spans="1:14" ht="15.75">
      <c r="A9" s="34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341"/>
    </row>
    <row r="10" spans="1:14" ht="15.75">
      <c r="A10" s="340" t="s">
        <v>149</v>
      </c>
      <c r="B10" s="106">
        <f>B4+B6-B8</f>
        <v>198579</v>
      </c>
      <c r="C10" s="106">
        <f aca="true" t="shared" si="0" ref="C10:M10">C4+C6-C8</f>
        <v>177967</v>
      </c>
      <c r="D10" s="106">
        <f t="shared" si="0"/>
        <v>204956</v>
      </c>
      <c r="E10" s="106">
        <f t="shared" si="0"/>
        <v>205630</v>
      </c>
      <c r="F10" s="106">
        <f t="shared" si="0"/>
        <v>180513</v>
      </c>
      <c r="G10" s="106">
        <f t="shared" si="0"/>
        <v>153002</v>
      </c>
      <c r="H10" s="106">
        <f t="shared" si="0"/>
        <v>109081</v>
      </c>
      <c r="I10" s="106">
        <f t="shared" si="0"/>
        <v>83570</v>
      </c>
      <c r="J10" s="106">
        <f t="shared" si="0"/>
        <v>59846</v>
      </c>
      <c r="K10" s="106">
        <f t="shared" si="0"/>
        <v>10194</v>
      </c>
      <c r="L10" s="106">
        <f t="shared" si="0"/>
        <v>7739</v>
      </c>
      <c r="M10" s="106">
        <f t="shared" si="0"/>
        <v>0</v>
      </c>
      <c r="N10" s="344"/>
    </row>
  </sheetData>
  <sheetProtection/>
  <mergeCells count="3">
    <mergeCell ref="A2:A3"/>
    <mergeCell ref="B2:M2"/>
    <mergeCell ref="N2:N3"/>
  </mergeCells>
  <printOptions horizontalCentered="1"/>
  <pageMargins left="0.4724409448818898" right="0.11811023622047245" top="2.15" bottom="0.35433070866141736" header="0.9" footer="0.31496062992125984"/>
  <pageSetup horizontalDpi="600" verticalDpi="600" orientation="landscape" paperSize="9" scale="80" r:id="rId1"/>
  <headerFooter>
    <oddHeader>&amp;C&amp;"Arial,Félkövér"
&amp;"Arial,Normál"LIKVIDITÁSI TERV 2018. ÉV&amp;R12.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="75" zoomScaleNormal="75" workbookViewId="0" topLeftCell="A1">
      <selection activeCell="D12" sqref="D12"/>
    </sheetView>
  </sheetViews>
  <sheetFormatPr defaultColWidth="8.796875" defaultRowHeight="15"/>
  <cols>
    <col min="1" max="1" width="6.8984375" style="72" customWidth="1"/>
    <col min="2" max="2" width="60.3984375" style="63" customWidth="1"/>
    <col min="3" max="3" width="20.59765625" style="63" customWidth="1"/>
    <col min="4" max="4" width="20.69921875" style="63" customWidth="1"/>
    <col min="5" max="5" width="20.59765625" style="63" customWidth="1"/>
    <col min="6" max="6" width="12.69921875" style="63" customWidth="1"/>
    <col min="7" max="7" width="9.69921875" style="63" customWidth="1"/>
    <col min="8" max="8" width="11.59765625" style="63" customWidth="1"/>
    <col min="9" max="9" width="12.69921875" style="63" customWidth="1"/>
    <col min="10" max="11" width="11.19921875" style="63" customWidth="1"/>
    <col min="12" max="12" width="8.5" style="63" customWidth="1"/>
    <col min="13" max="13" width="9" style="64" customWidth="1"/>
    <col min="14" max="16384" width="9" style="63" customWidth="1"/>
  </cols>
  <sheetData>
    <row r="1" spans="1:12" ht="23.25" customHeight="1">
      <c r="A1" s="50" t="str">
        <f>Adatlap!A1</f>
        <v>Nagyréde Nagyközség Önkormányzata</v>
      </c>
      <c r="B1" s="50"/>
      <c r="C1" s="50"/>
      <c r="D1" s="50"/>
      <c r="E1" s="145" t="s">
        <v>423</v>
      </c>
      <c r="F1" s="62"/>
      <c r="G1" s="62"/>
      <c r="I1" s="62"/>
      <c r="J1" s="62"/>
      <c r="K1" s="62"/>
      <c r="L1" s="145"/>
    </row>
    <row r="2" spans="1:13" s="66" customFormat="1" ht="18">
      <c r="A2" s="653" t="s">
        <v>57</v>
      </c>
      <c r="B2" s="654" t="s">
        <v>59</v>
      </c>
      <c r="C2" s="653" t="s">
        <v>65</v>
      </c>
      <c r="D2" s="653"/>
      <c r="E2" s="653"/>
      <c r="F2" s="652"/>
      <c r="G2" s="652"/>
      <c r="H2" s="652"/>
      <c r="I2" s="652"/>
      <c r="J2" s="652"/>
      <c r="K2" s="652"/>
      <c r="L2" s="651"/>
      <c r="M2" s="65"/>
    </row>
    <row r="3" spans="1:13" s="68" customFormat="1" ht="39.75" customHeight="1">
      <c r="A3" s="653"/>
      <c r="B3" s="654"/>
      <c r="C3" s="655" t="s">
        <v>60</v>
      </c>
      <c r="D3" s="655" t="s">
        <v>61</v>
      </c>
      <c r="E3" s="655" t="s">
        <v>62</v>
      </c>
      <c r="F3" s="651"/>
      <c r="G3" s="651"/>
      <c r="H3" s="651"/>
      <c r="I3" s="651"/>
      <c r="J3" s="651"/>
      <c r="K3" s="651"/>
      <c r="L3" s="651"/>
      <c r="M3" s="67"/>
    </row>
    <row r="4" spans="1:13" s="68" customFormat="1" ht="16.5">
      <c r="A4" s="653"/>
      <c r="B4" s="654"/>
      <c r="C4" s="655"/>
      <c r="D4" s="655"/>
      <c r="E4" s="655"/>
      <c r="F4" s="651"/>
      <c r="G4" s="651"/>
      <c r="H4" s="651"/>
      <c r="I4" s="651"/>
      <c r="J4" s="651"/>
      <c r="K4" s="651"/>
      <c r="L4" s="651"/>
      <c r="M4" s="67"/>
    </row>
    <row r="5" spans="1:13" s="68" customFormat="1" ht="35.25" customHeight="1">
      <c r="A5" s="653"/>
      <c r="B5" s="654"/>
      <c r="C5" s="655"/>
      <c r="D5" s="655"/>
      <c r="E5" s="655"/>
      <c r="F5" s="651"/>
      <c r="G5" s="651"/>
      <c r="H5" s="651"/>
      <c r="I5" s="651"/>
      <c r="J5" s="651"/>
      <c r="K5" s="651"/>
      <c r="L5" s="651"/>
      <c r="M5" s="67"/>
    </row>
    <row r="6" spans="1:13" s="69" customFormat="1" ht="15.75">
      <c r="A6" s="653"/>
      <c r="B6" s="654"/>
      <c r="C6" s="503">
        <v>1</v>
      </c>
      <c r="D6" s="503">
        <v>2</v>
      </c>
      <c r="E6" s="503">
        <v>3</v>
      </c>
      <c r="F6" s="146"/>
      <c r="G6" s="146"/>
      <c r="H6" s="146"/>
      <c r="I6" s="146"/>
      <c r="J6" s="146"/>
      <c r="K6" s="146"/>
      <c r="L6" s="146"/>
      <c r="M6" s="64"/>
    </row>
    <row r="7" spans="1:12" ht="30" customHeight="1">
      <c r="A7" s="494">
        <v>1</v>
      </c>
      <c r="B7" s="495" t="s">
        <v>369</v>
      </c>
      <c r="C7" s="495">
        <v>4200000</v>
      </c>
      <c r="D7" s="499"/>
      <c r="E7" s="496">
        <f>SUM(C7:D7)</f>
        <v>4200000</v>
      </c>
      <c r="F7" s="147"/>
      <c r="G7" s="147"/>
      <c r="H7" s="148"/>
      <c r="I7" s="147"/>
      <c r="J7" s="147"/>
      <c r="K7" s="147"/>
      <c r="L7" s="149"/>
    </row>
    <row r="8" spans="1:13" s="71" customFormat="1" ht="30" customHeight="1">
      <c r="A8" s="494">
        <v>2</v>
      </c>
      <c r="B8" s="495" t="s">
        <v>370</v>
      </c>
      <c r="C8" s="495">
        <v>480000</v>
      </c>
      <c r="D8" s="499"/>
      <c r="E8" s="496">
        <v>480000</v>
      </c>
      <c r="F8" s="500"/>
      <c r="G8" s="500"/>
      <c r="H8" s="501"/>
      <c r="I8" s="500"/>
      <c r="J8" s="500"/>
      <c r="K8" s="500"/>
      <c r="L8" s="502"/>
      <c r="M8" s="70"/>
    </row>
    <row r="9" spans="1:12" ht="30" customHeight="1">
      <c r="A9" s="494">
        <v>3</v>
      </c>
      <c r="B9" s="495" t="s">
        <v>412</v>
      </c>
      <c r="C9" s="495">
        <v>150000</v>
      </c>
      <c r="D9" s="499"/>
      <c r="E9" s="496">
        <v>150000</v>
      </c>
      <c r="F9" s="147"/>
      <c r="G9" s="147"/>
      <c r="H9" s="148"/>
      <c r="I9" s="147"/>
      <c r="J9" s="147"/>
      <c r="K9" s="147"/>
      <c r="L9" s="149"/>
    </row>
    <row r="10" spans="1:12" ht="30" customHeight="1">
      <c r="A10" s="494">
        <v>4</v>
      </c>
      <c r="B10" s="495" t="s">
        <v>413</v>
      </c>
      <c r="C10" s="495">
        <v>30000</v>
      </c>
      <c r="D10" s="495"/>
      <c r="E10" s="496">
        <v>30000</v>
      </c>
      <c r="F10" s="147"/>
      <c r="G10" s="147"/>
      <c r="H10" s="148"/>
      <c r="I10" s="147"/>
      <c r="J10" s="147"/>
      <c r="K10" s="147"/>
      <c r="L10" s="149"/>
    </row>
    <row r="11" spans="1:12" ht="30" customHeight="1">
      <c r="A11" s="494">
        <v>5</v>
      </c>
      <c r="B11" s="495" t="s">
        <v>414</v>
      </c>
      <c r="C11" s="495">
        <v>10000</v>
      </c>
      <c r="D11" s="495"/>
      <c r="E11" s="496">
        <v>10000</v>
      </c>
      <c r="F11" s="147"/>
      <c r="G11" s="147"/>
      <c r="H11" s="148"/>
      <c r="I11" s="147"/>
      <c r="J11" s="147"/>
      <c r="K11" s="147"/>
      <c r="L11" s="149"/>
    </row>
    <row r="12" spans="1:12" ht="30" customHeight="1">
      <c r="A12" s="494">
        <v>6</v>
      </c>
      <c r="B12" s="495" t="s">
        <v>427</v>
      </c>
      <c r="C12" s="495">
        <v>50000</v>
      </c>
      <c r="D12" s="495"/>
      <c r="E12" s="496">
        <v>50000</v>
      </c>
      <c r="F12" s="147"/>
      <c r="G12" s="147"/>
      <c r="H12" s="148"/>
      <c r="I12" s="147"/>
      <c r="J12" s="147"/>
      <c r="K12" s="147"/>
      <c r="L12" s="149"/>
    </row>
    <row r="13" spans="1:13" s="71" customFormat="1" ht="30" customHeight="1">
      <c r="A13" s="494">
        <v>7</v>
      </c>
      <c r="B13" s="495" t="s">
        <v>415</v>
      </c>
      <c r="C13" s="495">
        <v>130000</v>
      </c>
      <c r="D13" s="499"/>
      <c r="E13" s="496">
        <v>130000</v>
      </c>
      <c r="F13" s="500"/>
      <c r="G13" s="500"/>
      <c r="H13" s="501"/>
      <c r="I13" s="500"/>
      <c r="J13" s="500"/>
      <c r="K13" s="500"/>
      <c r="L13" s="502"/>
      <c r="M13" s="70"/>
    </row>
    <row r="14" spans="1:13" s="71" customFormat="1" ht="30" customHeight="1">
      <c r="A14" s="497" t="s">
        <v>63</v>
      </c>
      <c r="B14" s="497"/>
      <c r="C14" s="498">
        <f>SUM(C7:C13)</f>
        <v>5050000</v>
      </c>
      <c r="D14" s="498">
        <f>SUM(D7:D13)</f>
        <v>0</v>
      </c>
      <c r="E14" s="498">
        <f>SUM(E7:E13)</f>
        <v>5050000</v>
      </c>
      <c r="F14" s="150"/>
      <c r="G14" s="150"/>
      <c r="H14" s="151"/>
      <c r="I14" s="150"/>
      <c r="J14" s="150"/>
      <c r="K14" s="150"/>
      <c r="L14" s="152"/>
      <c r="M14" s="70"/>
    </row>
  </sheetData>
  <sheetProtection/>
  <mergeCells count="15">
    <mergeCell ref="A2:A6"/>
    <mergeCell ref="B2:B6"/>
    <mergeCell ref="C2:E2"/>
    <mergeCell ref="G3:G5"/>
    <mergeCell ref="L2:L5"/>
    <mergeCell ref="C3:C5"/>
    <mergeCell ref="D3:D5"/>
    <mergeCell ref="E3:E5"/>
    <mergeCell ref="F3:F5"/>
    <mergeCell ref="K3:K5"/>
    <mergeCell ref="F2:H2"/>
    <mergeCell ref="I2:K2"/>
    <mergeCell ref="H3:H5"/>
    <mergeCell ref="I3:I5"/>
    <mergeCell ref="J3:J5"/>
  </mergeCells>
  <printOptions horizontalCentered="1"/>
  <pageMargins left="0" right="0.42" top="1.77" bottom="0.1968503937007874" header="0.73" footer="0.1968503937007874"/>
  <pageSetup fitToHeight="1" fitToWidth="1" horizontalDpi="600" verticalDpi="600" orientation="landscape" paperSize="9" scale="87" r:id="rId1"/>
  <headerFooter alignWithMargins="0">
    <oddHeader>&amp;C&amp;"Arial,Félkövér"&amp;16
&amp;"Arial,Normál"ADOTT TÁMOGATÁSOK- 2018. ÉV&amp;R13.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0" sqref="D10"/>
    </sheetView>
  </sheetViews>
  <sheetFormatPr defaultColWidth="8.796875" defaultRowHeight="15"/>
  <cols>
    <col min="1" max="1" width="54.09765625" style="75" customWidth="1"/>
    <col min="2" max="4" width="15.59765625" style="75" customWidth="1"/>
    <col min="5" max="16384" width="9" style="75" customWidth="1"/>
  </cols>
  <sheetData>
    <row r="1" spans="1:4" ht="15.75">
      <c r="A1" s="76" t="str">
        <f>Adatlap!A1</f>
        <v>Nagyréde Nagyközség Önkormányzata</v>
      </c>
      <c r="B1" s="73"/>
      <c r="C1" s="74"/>
      <c r="D1" s="73"/>
    </row>
    <row r="2" spans="1:4" ht="33" customHeight="1">
      <c r="A2" s="656" t="s">
        <v>66</v>
      </c>
      <c r="B2" s="656" t="s">
        <v>372</v>
      </c>
      <c r="C2" s="656" t="s">
        <v>375</v>
      </c>
      <c r="D2" s="656"/>
    </row>
    <row r="3" spans="1:4" ht="50.25" customHeight="1">
      <c r="A3" s="657"/>
      <c r="B3" s="656"/>
      <c r="C3" s="504" t="s">
        <v>374</v>
      </c>
      <c r="D3" s="504" t="s">
        <v>376</v>
      </c>
    </row>
    <row r="4" spans="1:4" ht="50.25" customHeight="1">
      <c r="A4" s="534" t="s">
        <v>416</v>
      </c>
      <c r="B4" s="523" t="s">
        <v>417</v>
      </c>
      <c r="C4" s="507">
        <v>25000</v>
      </c>
      <c r="D4" s="507">
        <v>150000</v>
      </c>
    </row>
    <row r="5" spans="1:4" ht="49.5" customHeight="1">
      <c r="A5" s="505" t="s">
        <v>371</v>
      </c>
      <c r="B5" s="506" t="s">
        <v>373</v>
      </c>
      <c r="C5" s="507">
        <v>25000</v>
      </c>
      <c r="D5" s="507">
        <v>100000</v>
      </c>
    </row>
    <row r="6" spans="1:4" ht="49.5" customHeight="1">
      <c r="A6" s="508" t="s">
        <v>54</v>
      </c>
      <c r="B6" s="524"/>
      <c r="C6" s="509">
        <f>SUM(C4:C5)</f>
        <v>50000</v>
      </c>
      <c r="D6" s="509">
        <f>SUM(D4:D5)</f>
        <v>250000</v>
      </c>
    </row>
  </sheetData>
  <sheetProtection/>
  <mergeCells count="3">
    <mergeCell ref="A2:A3"/>
    <mergeCell ref="B2:B3"/>
    <mergeCell ref="C2:D2"/>
  </mergeCells>
  <printOptions horizontalCentered="1"/>
  <pageMargins left="0.31496062992125984" right="0.2362204724409449" top="1.8503937007874016" bottom="0.4724409448818898" header="0.8267716535433072" footer="0.31496062992125984"/>
  <pageSetup horizontalDpi="200" verticalDpi="200" orientation="landscape" paperSize="9" scale="95" r:id="rId1"/>
  <headerFooter>
    <oddHeader>&amp;C&amp;"-,Félkövér"&amp;16
&amp;"-,Normál"TARTÓS RÉSZESEDÉSEK ÁLLOMÁNYA 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23">
      <selection activeCell="C46" sqref="C46"/>
    </sheetView>
  </sheetViews>
  <sheetFormatPr defaultColWidth="8.796875" defaultRowHeight="15"/>
  <cols>
    <col min="2" max="2" width="36.09765625" style="0" customWidth="1"/>
    <col min="3" max="3" width="8.59765625" style="0" customWidth="1"/>
    <col min="4" max="4" width="9.09765625" style="0" customWidth="1"/>
    <col min="5" max="5" width="9.19921875" style="0" customWidth="1"/>
    <col min="6" max="6" width="9.09765625" style="0" customWidth="1"/>
  </cols>
  <sheetData>
    <row r="1" spans="1:6" ht="15.75">
      <c r="A1" s="510" t="str">
        <f>Adatlap!A1</f>
        <v>Nagyréde Nagyközség Önkormányzata</v>
      </c>
      <c r="B1" s="12"/>
      <c r="C1" s="14"/>
      <c r="F1" s="14" t="s">
        <v>394</v>
      </c>
    </row>
    <row r="2" spans="1:6" ht="15.75" customHeight="1">
      <c r="A2" s="661" t="s">
        <v>4</v>
      </c>
      <c r="B2" s="662" t="s">
        <v>1</v>
      </c>
      <c r="C2" s="658" t="s">
        <v>151</v>
      </c>
      <c r="D2" s="658" t="s">
        <v>377</v>
      </c>
      <c r="E2" s="658" t="s">
        <v>400</v>
      </c>
      <c r="F2" s="658" t="s">
        <v>451</v>
      </c>
    </row>
    <row r="3" spans="1:6" ht="21" customHeight="1">
      <c r="A3" s="661"/>
      <c r="B3" s="662"/>
      <c r="C3" s="659"/>
      <c r="D3" s="659"/>
      <c r="E3" s="659"/>
      <c r="F3" s="659"/>
    </row>
    <row r="4" spans="1:6" ht="7.5" customHeight="1" hidden="1">
      <c r="A4" s="661"/>
      <c r="B4" s="662"/>
      <c r="C4" s="660"/>
      <c r="D4" s="660"/>
      <c r="E4" s="660"/>
      <c r="F4" s="660"/>
    </row>
    <row r="5" spans="1:6" ht="12.75" customHeight="1">
      <c r="A5" s="355">
        <v>1</v>
      </c>
      <c r="B5" s="42" t="s">
        <v>6</v>
      </c>
      <c r="C5" s="356">
        <v>169425100</v>
      </c>
      <c r="D5" s="357">
        <v>150600000</v>
      </c>
      <c r="E5" s="357">
        <v>152400000</v>
      </c>
      <c r="F5" s="357">
        <v>155100000</v>
      </c>
    </row>
    <row r="6" spans="1:6" ht="12.75" customHeight="1">
      <c r="A6" s="355">
        <v>2</v>
      </c>
      <c r="B6" s="42" t="s">
        <v>8</v>
      </c>
      <c r="C6" s="356">
        <v>35455400</v>
      </c>
      <c r="D6" s="357">
        <v>40938000</v>
      </c>
      <c r="E6" s="357">
        <v>41500000</v>
      </c>
      <c r="F6" s="357">
        <v>12300000</v>
      </c>
    </row>
    <row r="7" spans="1:6" ht="12.75" customHeight="1">
      <c r="A7" s="355">
        <v>3</v>
      </c>
      <c r="B7" s="42" t="s">
        <v>9</v>
      </c>
      <c r="C7" s="356">
        <v>133260500</v>
      </c>
      <c r="D7" s="357">
        <v>119500000</v>
      </c>
      <c r="E7" s="357">
        <v>120700000</v>
      </c>
      <c r="F7" s="357">
        <v>121400000</v>
      </c>
    </row>
    <row r="8" spans="1:6" ht="12.75" customHeight="1">
      <c r="A8" s="355">
        <v>4</v>
      </c>
      <c r="B8" s="42" t="s">
        <v>7</v>
      </c>
      <c r="C8" s="356">
        <v>3450000</v>
      </c>
      <c r="D8" s="357">
        <v>1600000</v>
      </c>
      <c r="E8" s="357">
        <v>1700000</v>
      </c>
      <c r="F8" s="357">
        <v>1800000</v>
      </c>
    </row>
    <row r="9" spans="1:6" ht="12.75" customHeight="1">
      <c r="A9" s="355">
        <v>5</v>
      </c>
      <c r="B9" s="42" t="s">
        <v>10</v>
      </c>
      <c r="C9" s="356">
        <v>5050000</v>
      </c>
      <c r="D9" s="357">
        <v>8452000</v>
      </c>
      <c r="E9" s="357">
        <v>8524000</v>
      </c>
      <c r="F9" s="357">
        <v>8688000</v>
      </c>
    </row>
    <row r="10" spans="1:6" ht="12.75" customHeight="1">
      <c r="A10" s="355">
        <v>6</v>
      </c>
      <c r="B10" s="42" t="s">
        <v>347</v>
      </c>
      <c r="C10" s="356">
        <v>0</v>
      </c>
      <c r="D10" s="356">
        <v>0</v>
      </c>
      <c r="E10" s="356">
        <v>0</v>
      </c>
      <c r="F10" s="357">
        <v>0</v>
      </c>
    </row>
    <row r="11" spans="1:6" ht="12.75" customHeight="1">
      <c r="A11" s="355">
        <v>7</v>
      </c>
      <c r="B11" s="42" t="s">
        <v>11</v>
      </c>
      <c r="C11" s="356">
        <v>111288707</v>
      </c>
      <c r="D11" s="357">
        <v>14004000</v>
      </c>
      <c r="E11" s="357">
        <v>1400000</v>
      </c>
      <c r="F11" s="357">
        <v>22610500</v>
      </c>
    </row>
    <row r="12" spans="1:6" ht="12.75" customHeight="1">
      <c r="A12" s="355">
        <v>8</v>
      </c>
      <c r="B12" s="43" t="s">
        <v>12</v>
      </c>
      <c r="C12" s="358">
        <v>0</v>
      </c>
      <c r="D12" s="358">
        <v>0</v>
      </c>
      <c r="E12" s="358">
        <v>0</v>
      </c>
      <c r="F12" s="357">
        <v>0</v>
      </c>
    </row>
    <row r="13" spans="1:6" ht="12.75" customHeight="1">
      <c r="A13" s="355">
        <v>9</v>
      </c>
      <c r="B13" s="42" t="s">
        <v>13</v>
      </c>
      <c r="C13" s="358">
        <v>110582989</v>
      </c>
      <c r="D13" s="358">
        <v>11200000</v>
      </c>
      <c r="E13" s="358">
        <v>17324000</v>
      </c>
      <c r="F13" s="357">
        <v>16699500</v>
      </c>
    </row>
    <row r="14" spans="1:6" ht="12.75" customHeight="1">
      <c r="A14" s="355">
        <v>10</v>
      </c>
      <c r="B14" s="42" t="s">
        <v>348</v>
      </c>
      <c r="C14" s="358">
        <v>0</v>
      </c>
      <c r="D14" s="358">
        <v>0</v>
      </c>
      <c r="E14" s="358">
        <v>0</v>
      </c>
      <c r="F14" s="358">
        <v>0</v>
      </c>
    </row>
    <row r="15" spans="1:6" ht="12.75" customHeight="1">
      <c r="A15" s="355">
        <v>11</v>
      </c>
      <c r="B15" s="42" t="s">
        <v>14</v>
      </c>
      <c r="C15" s="356">
        <v>0</v>
      </c>
      <c r="D15" s="356">
        <v>0</v>
      </c>
      <c r="E15" s="356">
        <v>0</v>
      </c>
      <c r="F15" s="356">
        <v>0</v>
      </c>
    </row>
    <row r="16" spans="1:6" ht="11.25" customHeight="1">
      <c r="A16" s="355">
        <v>12</v>
      </c>
      <c r="B16" s="42" t="s">
        <v>304</v>
      </c>
      <c r="C16" s="358">
        <v>1384645</v>
      </c>
      <c r="D16" s="358">
        <v>1100000</v>
      </c>
      <c r="E16" s="358">
        <v>1100000</v>
      </c>
      <c r="F16" s="357">
        <v>500000</v>
      </c>
    </row>
    <row r="17" spans="1:6" ht="12.75" customHeight="1">
      <c r="A17" s="359">
        <v>13</v>
      </c>
      <c r="B17" s="44" t="s">
        <v>15</v>
      </c>
      <c r="C17" s="360">
        <f>SUM(C5:C16)-C12</f>
        <v>569897341</v>
      </c>
      <c r="D17" s="360">
        <f>SUM(D5:D16)-D12</f>
        <v>347394000</v>
      </c>
      <c r="E17" s="360">
        <f>SUM(E5:E16)-E12</f>
        <v>344648000</v>
      </c>
      <c r="F17" s="360">
        <f>SUM(F5:F16)-F12</f>
        <v>339098000</v>
      </c>
    </row>
    <row r="18" spans="1:6" ht="12.75" customHeight="1">
      <c r="A18" s="355">
        <v>14</v>
      </c>
      <c r="B18" s="42" t="s">
        <v>16</v>
      </c>
      <c r="C18" s="358">
        <v>38952000</v>
      </c>
      <c r="D18" s="358">
        <v>40306000</v>
      </c>
      <c r="E18" s="358">
        <v>38952000</v>
      </c>
      <c r="F18" s="357">
        <v>38952000</v>
      </c>
    </row>
    <row r="19" spans="1:6" ht="12.75" customHeight="1">
      <c r="A19" s="355">
        <v>15</v>
      </c>
      <c r="B19" s="42" t="s">
        <v>17</v>
      </c>
      <c r="C19" s="358">
        <v>0</v>
      </c>
      <c r="D19" s="358">
        <v>0</v>
      </c>
      <c r="E19" s="358">
        <v>0</v>
      </c>
      <c r="F19" s="357">
        <v>0</v>
      </c>
    </row>
    <row r="20" spans="1:6" ht="12.75" customHeight="1">
      <c r="A20" s="355">
        <v>16</v>
      </c>
      <c r="B20" s="42" t="s">
        <v>18</v>
      </c>
      <c r="C20" s="358">
        <v>0</v>
      </c>
      <c r="D20" s="358">
        <v>0</v>
      </c>
      <c r="E20" s="358">
        <v>0</v>
      </c>
      <c r="F20" s="357">
        <v>0</v>
      </c>
    </row>
    <row r="21" spans="1:6" ht="12.75" customHeight="1">
      <c r="A21" s="355">
        <v>17</v>
      </c>
      <c r="B21" s="42" t="s">
        <v>19</v>
      </c>
      <c r="C21" s="358">
        <v>6080648</v>
      </c>
      <c r="D21" s="358">
        <v>0</v>
      </c>
      <c r="E21" s="358">
        <v>0</v>
      </c>
      <c r="F21" s="357">
        <v>0</v>
      </c>
    </row>
    <row r="22" spans="1:6" ht="12.75" customHeight="1">
      <c r="A22" s="355">
        <v>18</v>
      </c>
      <c r="B22" s="42" t="s">
        <v>20</v>
      </c>
      <c r="C22" s="358">
        <v>0</v>
      </c>
      <c r="D22" s="357">
        <v>0</v>
      </c>
      <c r="E22" s="357">
        <v>0</v>
      </c>
      <c r="F22" s="357">
        <v>0</v>
      </c>
    </row>
    <row r="23" spans="1:6" ht="12.75" customHeight="1">
      <c r="A23" s="361">
        <v>19</v>
      </c>
      <c r="B23" s="45" t="s">
        <v>21</v>
      </c>
      <c r="C23" s="362">
        <f>SUM(C18:C22)</f>
        <v>45032648</v>
      </c>
      <c r="D23" s="362">
        <f>SUM(D18:D22)</f>
        <v>40306000</v>
      </c>
      <c r="E23" s="362">
        <f>SUM(E18:E22)</f>
        <v>38952000</v>
      </c>
      <c r="F23" s="362">
        <f>SUM(F18:F22)</f>
        <v>38952000</v>
      </c>
    </row>
    <row r="24" spans="1:6" ht="12.75" customHeight="1">
      <c r="A24" s="355">
        <v>20</v>
      </c>
      <c r="B24" s="42" t="s">
        <v>22</v>
      </c>
      <c r="C24" s="356">
        <v>0</v>
      </c>
      <c r="D24" s="356">
        <v>0</v>
      </c>
      <c r="E24" s="356">
        <v>0</v>
      </c>
      <c r="F24" s="357">
        <v>0</v>
      </c>
    </row>
    <row r="25" spans="1:6" ht="9.75" customHeight="1">
      <c r="A25" s="355">
        <v>21</v>
      </c>
      <c r="B25" s="42"/>
      <c r="C25" s="356">
        <v>0</v>
      </c>
      <c r="D25" s="356">
        <v>0</v>
      </c>
      <c r="E25" s="356">
        <v>0</v>
      </c>
      <c r="F25" s="357">
        <v>0</v>
      </c>
    </row>
    <row r="26" spans="1:6" ht="12.75" customHeight="1">
      <c r="A26" s="359">
        <v>22</v>
      </c>
      <c r="B26" s="44" t="s">
        <v>23</v>
      </c>
      <c r="C26" s="360">
        <f>C17+C23+C24+C25</f>
        <v>614929989</v>
      </c>
      <c r="D26" s="360">
        <f>D17+D23+D24+D25</f>
        <v>387700000</v>
      </c>
      <c r="E26" s="360">
        <f>E17+E23+E24+E25</f>
        <v>383600000</v>
      </c>
      <c r="F26" s="360">
        <f>F17+F23+F24+F25</f>
        <v>378050000</v>
      </c>
    </row>
    <row r="27" spans="1:6" ht="12.75" customHeight="1">
      <c r="A27" s="376">
        <v>23</v>
      </c>
      <c r="B27" s="370"/>
      <c r="C27" s="363"/>
      <c r="D27" s="363"/>
      <c r="E27" s="363"/>
      <c r="F27" s="363"/>
    </row>
    <row r="28" spans="1:6" ht="12.75" customHeight="1">
      <c r="A28" s="355">
        <v>24</v>
      </c>
      <c r="B28" s="42" t="s">
        <v>24</v>
      </c>
      <c r="C28" s="356">
        <v>171272186</v>
      </c>
      <c r="D28" s="357">
        <v>158500000</v>
      </c>
      <c r="E28" s="357">
        <v>159200000</v>
      </c>
      <c r="F28" s="357">
        <v>160000000</v>
      </c>
    </row>
    <row r="29" spans="1:6" ht="12.75" customHeight="1">
      <c r="A29" s="355">
        <v>25</v>
      </c>
      <c r="B29" s="43" t="s">
        <v>25</v>
      </c>
      <c r="C29" s="356">
        <v>171072186</v>
      </c>
      <c r="D29" s="357">
        <v>151500000</v>
      </c>
      <c r="E29" s="357">
        <v>151900000</v>
      </c>
      <c r="F29" s="357">
        <v>152400000</v>
      </c>
    </row>
    <row r="30" spans="1:6" ht="12.75" customHeight="1">
      <c r="A30" s="355">
        <v>26</v>
      </c>
      <c r="B30" s="42" t="s">
        <v>26</v>
      </c>
      <c r="C30" s="356">
        <v>0</v>
      </c>
      <c r="D30" s="356">
        <v>0</v>
      </c>
      <c r="E30" s="356">
        <v>0</v>
      </c>
      <c r="F30" s="356">
        <v>0</v>
      </c>
    </row>
    <row r="31" spans="1:6" ht="12.75" customHeight="1">
      <c r="A31" s="355">
        <v>27</v>
      </c>
      <c r="B31" s="43" t="s">
        <v>27</v>
      </c>
      <c r="C31" s="356">
        <v>0</v>
      </c>
      <c r="D31" s="356">
        <v>0</v>
      </c>
      <c r="E31" s="356">
        <v>0</v>
      </c>
      <c r="F31" s="356">
        <v>0</v>
      </c>
    </row>
    <row r="32" spans="1:6" ht="12.75" customHeight="1">
      <c r="A32" s="355">
        <v>28</v>
      </c>
      <c r="B32" s="43" t="s">
        <v>28</v>
      </c>
      <c r="C32" s="356">
        <v>165000000</v>
      </c>
      <c r="D32" s="357">
        <v>151900000</v>
      </c>
      <c r="E32" s="357">
        <v>152000000</v>
      </c>
      <c r="F32" s="357">
        <v>152300000</v>
      </c>
    </row>
    <row r="33" spans="1:6" ht="12.75" customHeight="1">
      <c r="A33" s="355">
        <v>29</v>
      </c>
      <c r="B33" s="43" t="s">
        <v>29</v>
      </c>
      <c r="C33" s="356">
        <v>155000000</v>
      </c>
      <c r="D33" s="357">
        <v>141500000</v>
      </c>
      <c r="E33" s="357">
        <v>141900000</v>
      </c>
      <c r="F33" s="357">
        <v>142200000</v>
      </c>
    </row>
    <row r="34" spans="1:6" ht="12.75" customHeight="1">
      <c r="A34" s="355">
        <v>30</v>
      </c>
      <c r="B34" s="43" t="s">
        <v>30</v>
      </c>
      <c r="C34" s="356">
        <v>10000000</v>
      </c>
      <c r="D34" s="357">
        <v>10000000</v>
      </c>
      <c r="E34" s="357">
        <v>10000000</v>
      </c>
      <c r="F34" s="357">
        <v>10000000</v>
      </c>
    </row>
    <row r="35" spans="1:6" ht="12.75" customHeight="1">
      <c r="A35" s="355">
        <v>31</v>
      </c>
      <c r="B35" s="42" t="s">
        <v>31</v>
      </c>
      <c r="C35" s="356">
        <v>32194200</v>
      </c>
      <c r="D35" s="357">
        <v>30500000</v>
      </c>
      <c r="E35" s="357">
        <v>30600000</v>
      </c>
      <c r="F35" s="357">
        <v>30750000</v>
      </c>
    </row>
    <row r="36" spans="1:6" ht="12.75" customHeight="1">
      <c r="A36" s="355">
        <v>32</v>
      </c>
      <c r="B36" s="42" t="s">
        <v>32</v>
      </c>
      <c r="C36" s="358">
        <v>0</v>
      </c>
      <c r="D36" s="358">
        <v>0</v>
      </c>
      <c r="E36" s="358">
        <v>0</v>
      </c>
      <c r="F36" s="358">
        <v>0</v>
      </c>
    </row>
    <row r="37" spans="1:6" ht="12.75" customHeight="1">
      <c r="A37" s="355">
        <v>33</v>
      </c>
      <c r="B37" s="43" t="s">
        <v>33</v>
      </c>
      <c r="C37" s="358">
        <v>0</v>
      </c>
      <c r="D37" s="358">
        <v>0</v>
      </c>
      <c r="E37" s="358">
        <v>0</v>
      </c>
      <c r="F37" s="358">
        <v>0</v>
      </c>
    </row>
    <row r="38" spans="1:6" ht="12.75" customHeight="1">
      <c r="A38" s="355">
        <v>34</v>
      </c>
      <c r="B38" s="42" t="s">
        <v>34</v>
      </c>
      <c r="C38" s="358">
        <v>1800000</v>
      </c>
      <c r="D38" s="358">
        <v>1800000</v>
      </c>
      <c r="E38" s="358">
        <v>1800000</v>
      </c>
      <c r="F38" s="358">
        <v>0</v>
      </c>
    </row>
    <row r="39" spans="1:6" ht="28.5" customHeight="1">
      <c r="A39" s="355">
        <v>35</v>
      </c>
      <c r="B39" s="46" t="s">
        <v>35</v>
      </c>
      <c r="C39" s="358">
        <v>0</v>
      </c>
      <c r="D39" s="358">
        <v>0</v>
      </c>
      <c r="E39" s="358">
        <v>0</v>
      </c>
      <c r="F39" s="358">
        <v>0</v>
      </c>
    </row>
    <row r="40" spans="1:6" ht="12.75" customHeight="1">
      <c r="A40" s="355">
        <v>36</v>
      </c>
      <c r="B40" s="42" t="s">
        <v>36</v>
      </c>
      <c r="C40" s="358">
        <v>0</v>
      </c>
      <c r="D40" s="358">
        <v>0</v>
      </c>
      <c r="E40" s="358">
        <v>0</v>
      </c>
      <c r="F40" s="358">
        <v>0</v>
      </c>
    </row>
    <row r="41" spans="1:6" ht="24" customHeight="1">
      <c r="A41" s="355">
        <v>37</v>
      </c>
      <c r="B41" s="46" t="s">
        <v>37</v>
      </c>
      <c r="C41" s="358">
        <v>0</v>
      </c>
      <c r="D41" s="358">
        <v>0</v>
      </c>
      <c r="E41" s="358">
        <v>0</v>
      </c>
      <c r="F41" s="358">
        <v>0</v>
      </c>
    </row>
    <row r="42" spans="1:6" s="367" customFormat="1" ht="26.25" customHeight="1">
      <c r="A42" s="364">
        <v>38</v>
      </c>
      <c r="B42" s="365" t="s">
        <v>38</v>
      </c>
      <c r="C42" s="366">
        <f>SUM(C28:C41)-C29-C31-C33-C34-C37-C39-C41</f>
        <v>370266386</v>
      </c>
      <c r="D42" s="366">
        <f>SUM(D28:D41)-D29-D31-D33-D34-D37-D39-D41</f>
        <v>342700000</v>
      </c>
      <c r="E42" s="366">
        <f>SUM(E28:E41)-E29-E31-E33-E34-E37-E39-E41</f>
        <v>343600000</v>
      </c>
      <c r="F42" s="366">
        <f>SUM(F28:F41)-F29-F31-F33-F34-F37-F39-F41</f>
        <v>343050000</v>
      </c>
    </row>
    <row r="43" spans="1:6" ht="12.75" customHeight="1">
      <c r="A43" s="355">
        <v>39</v>
      </c>
      <c r="B43" s="42" t="s">
        <v>39</v>
      </c>
      <c r="C43" s="358">
        <v>30000000</v>
      </c>
      <c r="D43" s="358">
        <v>30000000</v>
      </c>
      <c r="E43" s="358">
        <v>30000000</v>
      </c>
      <c r="F43" s="358">
        <v>30000000</v>
      </c>
    </row>
    <row r="44" spans="1:6" ht="12.75" customHeight="1">
      <c r="A44" s="355">
        <v>40</v>
      </c>
      <c r="B44" s="42" t="s">
        <v>40</v>
      </c>
      <c r="C44" s="358">
        <v>0</v>
      </c>
      <c r="D44" s="357">
        <v>0</v>
      </c>
      <c r="E44" s="357">
        <v>0</v>
      </c>
      <c r="F44" s="357">
        <v>0</v>
      </c>
    </row>
    <row r="45" spans="1:6" ht="12.75" customHeight="1">
      <c r="A45" s="355">
        <v>41</v>
      </c>
      <c r="B45" s="42" t="s">
        <v>41</v>
      </c>
      <c r="C45" s="358">
        <v>214663603</v>
      </c>
      <c r="D45" s="357">
        <v>15000000</v>
      </c>
      <c r="E45" s="357">
        <v>10000000</v>
      </c>
      <c r="F45" s="357">
        <v>5000000</v>
      </c>
    </row>
    <row r="46" spans="1:6" ht="12.75" customHeight="1">
      <c r="A46" s="355">
        <v>42</v>
      </c>
      <c r="B46" s="42" t="s">
        <v>18</v>
      </c>
      <c r="C46" s="358">
        <v>0</v>
      </c>
      <c r="D46" s="357">
        <v>0</v>
      </c>
      <c r="E46" s="357">
        <v>0</v>
      </c>
      <c r="F46" s="357">
        <v>0</v>
      </c>
    </row>
    <row r="47" spans="1:6" ht="12.75" customHeight="1">
      <c r="A47" s="355">
        <v>43</v>
      </c>
      <c r="B47" s="42" t="s">
        <v>42</v>
      </c>
      <c r="C47" s="358">
        <v>0</v>
      </c>
      <c r="D47" s="357">
        <v>0</v>
      </c>
      <c r="E47" s="357">
        <v>0</v>
      </c>
      <c r="F47" s="357">
        <v>0</v>
      </c>
    </row>
    <row r="48" spans="1:6" ht="12.75" customHeight="1">
      <c r="A48" s="355">
        <v>44</v>
      </c>
      <c r="B48" s="42" t="s">
        <v>43</v>
      </c>
      <c r="C48" s="358">
        <v>0</v>
      </c>
      <c r="D48" s="357">
        <v>0</v>
      </c>
      <c r="E48" s="357">
        <v>0</v>
      </c>
      <c r="F48" s="357">
        <v>0</v>
      </c>
    </row>
    <row r="49" spans="1:6" ht="12.75" customHeight="1">
      <c r="A49" s="355">
        <v>45</v>
      </c>
      <c r="B49" s="42" t="s">
        <v>44</v>
      </c>
      <c r="C49" s="358">
        <v>0</v>
      </c>
      <c r="D49" s="358">
        <v>0</v>
      </c>
      <c r="E49" s="358">
        <v>0</v>
      </c>
      <c r="F49" s="357">
        <v>0</v>
      </c>
    </row>
    <row r="50" spans="1:6" ht="12.75" customHeight="1">
      <c r="A50" s="355">
        <v>46</v>
      </c>
      <c r="B50" s="42" t="s">
        <v>45</v>
      </c>
      <c r="C50" s="356">
        <v>0</v>
      </c>
      <c r="D50" s="356">
        <v>0</v>
      </c>
      <c r="E50" s="356">
        <v>0</v>
      </c>
      <c r="F50" s="357">
        <v>0</v>
      </c>
    </row>
    <row r="51" spans="1:6" ht="12.75" customHeight="1">
      <c r="A51" s="361">
        <v>47</v>
      </c>
      <c r="B51" s="45" t="s">
        <v>46</v>
      </c>
      <c r="C51" s="363">
        <f>SUM(C43:C50)</f>
        <v>244663603</v>
      </c>
      <c r="D51" s="363">
        <f>SUM(D43:D50)</f>
        <v>45000000</v>
      </c>
      <c r="E51" s="363">
        <f>SUM(E43:E50)</f>
        <v>40000000</v>
      </c>
      <c r="F51" s="363">
        <f>SUM(F43:F50)</f>
        <v>35000000</v>
      </c>
    </row>
    <row r="52" spans="1:6" ht="12.75" customHeight="1">
      <c r="A52" s="355">
        <v>48</v>
      </c>
      <c r="B52" s="42" t="s">
        <v>47</v>
      </c>
      <c r="C52" s="356">
        <v>0</v>
      </c>
      <c r="D52" s="357">
        <v>0</v>
      </c>
      <c r="E52" s="357">
        <v>0</v>
      </c>
      <c r="F52" s="357">
        <v>0</v>
      </c>
    </row>
    <row r="53" spans="1:6" ht="9" customHeight="1">
      <c r="A53" s="355">
        <v>49</v>
      </c>
      <c r="B53" s="42"/>
      <c r="C53" s="356"/>
      <c r="D53" s="357"/>
      <c r="E53" s="357"/>
      <c r="F53" s="357"/>
    </row>
    <row r="54" spans="1:6" ht="12.75" customHeight="1">
      <c r="A54" s="359">
        <v>50</v>
      </c>
      <c r="B54" s="44" t="s">
        <v>306</v>
      </c>
      <c r="C54" s="360">
        <f>C42+C51+SUM(C52:C52)</f>
        <v>614929989</v>
      </c>
      <c r="D54" s="360">
        <f>D42+D51+SUM(D52:D52)</f>
        <v>387700000</v>
      </c>
      <c r="E54" s="360">
        <f>E42+E51+SUM(E52:E52)</f>
        <v>383600000</v>
      </c>
      <c r="F54" s="360">
        <f>F42+F51+SUM(F52:F52)</f>
        <v>378050000</v>
      </c>
    </row>
    <row r="55" spans="1:6" ht="26.25" customHeight="1">
      <c r="A55" s="359">
        <v>51</v>
      </c>
      <c r="B55" s="48" t="s">
        <v>49</v>
      </c>
      <c r="C55" s="360">
        <f>C42-C17</f>
        <v>-199630955</v>
      </c>
      <c r="D55" s="360">
        <f>D42-D17</f>
        <v>-4694000</v>
      </c>
      <c r="E55" s="360">
        <f>E42-E17</f>
        <v>-1048000</v>
      </c>
      <c r="F55" s="360">
        <f>F42-F17</f>
        <v>3952000</v>
      </c>
    </row>
    <row r="56" spans="1:6" ht="12.75" customHeight="1">
      <c r="A56" s="359">
        <v>52</v>
      </c>
      <c r="B56" s="44" t="s">
        <v>308</v>
      </c>
      <c r="C56" s="360">
        <f>C51-C23</f>
        <v>199630955</v>
      </c>
      <c r="D56" s="360">
        <f>D51-D23</f>
        <v>4694000</v>
      </c>
      <c r="E56" s="360">
        <f>E51-E23</f>
        <v>1048000</v>
      </c>
      <c r="F56" s="360">
        <f>F51-F23</f>
        <v>-3952000</v>
      </c>
    </row>
    <row r="57" spans="1:6" ht="12.75" customHeight="1">
      <c r="A57" s="359">
        <v>53</v>
      </c>
      <c r="B57" s="48" t="s">
        <v>309</v>
      </c>
      <c r="C57" s="360">
        <f>C54-C26</f>
        <v>0</v>
      </c>
      <c r="D57" s="360">
        <f>D54-D26</f>
        <v>0</v>
      </c>
      <c r="E57" s="360">
        <f>E54-E26</f>
        <v>0</v>
      </c>
      <c r="F57" s="360">
        <f>F54-F26</f>
        <v>0</v>
      </c>
    </row>
  </sheetData>
  <sheetProtection/>
  <mergeCells count="6">
    <mergeCell ref="E2:E4"/>
    <mergeCell ref="F2:F4"/>
    <mergeCell ref="A2:A4"/>
    <mergeCell ref="B2:B4"/>
    <mergeCell ref="C2:C4"/>
    <mergeCell ref="D2:D4"/>
  </mergeCells>
  <printOptions/>
  <pageMargins left="0.75" right="0.75" top="0.99" bottom="0.25" header="0.17" footer="0.22"/>
  <pageSetup fitToHeight="0" fitToWidth="1" horizontalDpi="600" verticalDpi="600" orientation="portrait" paperSize="9" scale="98" r:id="rId1"/>
  <headerFooter alignWithMargins="0">
    <oddHeader>&amp;C
ÖNKORMÁNYZAT KÖZÉPTÁVÚ TERV
2018-2021. ÉV&amp;R15.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1"/>
  <sheetViews>
    <sheetView zoomScaleSheetLayoutView="75" workbookViewId="0" topLeftCell="A82">
      <selection activeCell="H113" sqref="H113"/>
    </sheetView>
  </sheetViews>
  <sheetFormatPr defaultColWidth="8.796875" defaultRowHeight="15"/>
  <cols>
    <col min="1" max="1" width="4.3984375" style="0" customWidth="1"/>
    <col min="2" max="2" width="21.59765625" style="0" customWidth="1"/>
    <col min="3" max="3" width="8.59765625" style="0" customWidth="1"/>
    <col min="4" max="4" width="10.8984375" style="0" bestFit="1" customWidth="1"/>
    <col min="5" max="5" width="8.59765625" style="0" customWidth="1"/>
    <col min="6" max="6" width="7.8984375" style="0" customWidth="1"/>
    <col min="7" max="7" width="9.09765625" style="0" customWidth="1"/>
    <col min="8" max="8" width="10.09765625" style="0" customWidth="1"/>
    <col min="9" max="9" width="9.5" style="0" customWidth="1"/>
    <col min="10" max="10" width="9.59765625" style="0" customWidth="1"/>
    <col min="11" max="11" width="8.69921875" style="0" customWidth="1"/>
    <col min="12" max="12" width="9.69921875" style="0" customWidth="1"/>
  </cols>
  <sheetData>
    <row r="1" spans="1:12" ht="15.75">
      <c r="A1" t="s">
        <v>398</v>
      </c>
      <c r="K1" s="670"/>
      <c r="L1" s="670"/>
    </row>
    <row r="2" spans="1:12" ht="15.75">
      <c r="A2" s="671" t="s">
        <v>147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264" t="s">
        <v>394</v>
      </c>
    </row>
    <row r="3" spans="1:12" ht="15.75">
      <c r="A3" s="511"/>
      <c r="B3" s="511"/>
      <c r="C3" s="512"/>
      <c r="D3" s="666" t="s">
        <v>211</v>
      </c>
      <c r="E3" s="667"/>
      <c r="F3" s="667"/>
      <c r="G3" s="667"/>
      <c r="H3" s="667"/>
      <c r="I3" s="667"/>
      <c r="J3" s="667"/>
      <c r="K3" s="667"/>
      <c r="L3" s="668"/>
    </row>
    <row r="4" spans="1:13" ht="15.75">
      <c r="A4" s="513"/>
      <c r="B4" s="513"/>
      <c r="C4" s="514" t="s">
        <v>212</v>
      </c>
      <c r="D4" s="666" t="s">
        <v>213</v>
      </c>
      <c r="E4" s="667"/>
      <c r="F4" s="667"/>
      <c r="G4" s="667"/>
      <c r="H4" s="667"/>
      <c r="I4" s="667"/>
      <c r="J4" s="666" t="s">
        <v>214</v>
      </c>
      <c r="K4" s="667"/>
      <c r="L4" s="668"/>
      <c r="M4" s="295"/>
    </row>
    <row r="5" spans="1:12" ht="15.75">
      <c r="A5" s="513" t="s">
        <v>215</v>
      </c>
      <c r="B5" s="513" t="s">
        <v>1</v>
      </c>
      <c r="C5" s="513" t="s">
        <v>216</v>
      </c>
      <c r="D5" s="513" t="s">
        <v>217</v>
      </c>
      <c r="E5" s="513" t="s">
        <v>218</v>
      </c>
      <c r="F5" s="513" t="s">
        <v>219</v>
      </c>
      <c r="G5" s="513" t="s">
        <v>222</v>
      </c>
      <c r="H5" s="513" t="s">
        <v>220</v>
      </c>
      <c r="I5" s="513" t="s">
        <v>221</v>
      </c>
      <c r="J5" s="513" t="s">
        <v>217</v>
      </c>
      <c r="K5" s="513" t="s">
        <v>222</v>
      </c>
      <c r="L5" s="513" t="s">
        <v>223</v>
      </c>
    </row>
    <row r="6" spans="1:12" ht="15.75">
      <c r="A6" s="513"/>
      <c r="B6" s="513"/>
      <c r="C6" s="513"/>
      <c r="D6" s="513" t="s">
        <v>224</v>
      </c>
      <c r="E6" s="513" t="s">
        <v>225</v>
      </c>
      <c r="F6" s="513" t="s">
        <v>225</v>
      </c>
      <c r="G6" s="513" t="s">
        <v>225</v>
      </c>
      <c r="H6" s="513" t="s">
        <v>226</v>
      </c>
      <c r="I6" s="513" t="s">
        <v>225</v>
      </c>
      <c r="J6" s="513" t="s">
        <v>224</v>
      </c>
      <c r="K6" s="513" t="s">
        <v>225</v>
      </c>
      <c r="L6" s="513" t="s">
        <v>226</v>
      </c>
    </row>
    <row r="7" spans="1:12" ht="15.75">
      <c r="A7" s="515"/>
      <c r="B7" s="515"/>
      <c r="C7" s="515"/>
      <c r="D7" s="515" t="s">
        <v>227</v>
      </c>
      <c r="E7" s="515"/>
      <c r="F7" s="515"/>
      <c r="G7" s="515"/>
      <c r="H7" s="515"/>
      <c r="I7" s="515"/>
      <c r="J7" s="515" t="s">
        <v>227</v>
      </c>
      <c r="K7" s="515"/>
      <c r="L7" s="516"/>
    </row>
    <row r="8" spans="1:12" ht="15.75">
      <c r="A8" s="514"/>
      <c r="B8" s="511"/>
      <c r="C8" s="511"/>
      <c r="D8" s="511" t="s">
        <v>228</v>
      </c>
      <c r="E8" s="511" t="s">
        <v>229</v>
      </c>
      <c r="F8" s="511" t="s">
        <v>230</v>
      </c>
      <c r="G8" s="511" t="s">
        <v>234</v>
      </c>
      <c r="H8" s="511" t="s">
        <v>231</v>
      </c>
      <c r="I8" s="511" t="s">
        <v>232</v>
      </c>
      <c r="J8" s="511" t="s">
        <v>233</v>
      </c>
      <c r="K8" s="511" t="s">
        <v>234</v>
      </c>
      <c r="L8" s="511" t="s">
        <v>235</v>
      </c>
    </row>
    <row r="9" spans="1:12" ht="15.75">
      <c r="A9" s="269" t="s">
        <v>82</v>
      </c>
      <c r="B9" s="270" t="s">
        <v>2</v>
      </c>
      <c r="C9" s="271"/>
      <c r="D9" s="271"/>
      <c r="E9" s="271"/>
      <c r="F9" s="271"/>
      <c r="G9" s="271"/>
      <c r="H9" s="271"/>
      <c r="I9" s="271"/>
      <c r="J9" s="271"/>
      <c r="K9" s="271"/>
      <c r="L9" s="377"/>
    </row>
    <row r="10" spans="1:12" ht="15.75">
      <c r="A10" s="272"/>
      <c r="B10" s="273" t="s">
        <v>236</v>
      </c>
      <c r="C10" s="274"/>
      <c r="D10" s="274"/>
      <c r="E10" s="274"/>
      <c r="F10" s="274"/>
      <c r="G10" s="274"/>
      <c r="H10" s="274"/>
      <c r="I10" s="274"/>
      <c r="J10" s="274"/>
      <c r="K10" s="274"/>
      <c r="L10" s="311"/>
    </row>
    <row r="11" spans="1:12" ht="15.75">
      <c r="A11" s="279"/>
      <c r="B11" s="279" t="s">
        <v>237</v>
      </c>
      <c r="C11" s="277">
        <f>SUM(D11:L11)</f>
        <v>889000</v>
      </c>
      <c r="D11" s="280"/>
      <c r="E11" s="280"/>
      <c r="F11" s="280">
        <v>889000</v>
      </c>
      <c r="G11" s="280"/>
      <c r="H11" s="280"/>
      <c r="I11" s="280"/>
      <c r="J11" s="280"/>
      <c r="K11" s="280"/>
      <c r="L11" s="280"/>
    </row>
    <row r="12" spans="1:12" ht="15.75">
      <c r="A12" s="279"/>
      <c r="B12" s="279" t="s">
        <v>238</v>
      </c>
      <c r="C12" s="277">
        <f>SUM(D12:L12)</f>
        <v>6039600</v>
      </c>
      <c r="D12" s="280"/>
      <c r="E12" s="280"/>
      <c r="F12" s="280">
        <v>6039600</v>
      </c>
      <c r="G12" s="280"/>
      <c r="H12" s="280"/>
      <c r="I12" s="280"/>
      <c r="J12" s="280"/>
      <c r="K12" s="280"/>
      <c r="L12" s="280"/>
    </row>
    <row r="13" spans="1:12" ht="15.75">
      <c r="A13" s="279"/>
      <c r="B13" s="279" t="s">
        <v>239</v>
      </c>
      <c r="C13" s="277">
        <f>SUM(D13:L13)</f>
        <v>171072186</v>
      </c>
      <c r="D13" s="280">
        <v>171072186</v>
      </c>
      <c r="E13" s="280"/>
      <c r="F13" s="280"/>
      <c r="G13" s="280"/>
      <c r="H13" s="280"/>
      <c r="I13" s="280"/>
      <c r="J13" s="280"/>
      <c r="K13" s="280"/>
      <c r="L13" s="280"/>
    </row>
    <row r="14" spans="1:12" ht="15.75">
      <c r="A14" s="281"/>
      <c r="B14" s="281" t="s">
        <v>240</v>
      </c>
      <c r="C14" s="277">
        <f>SUM(D14:L14)</f>
        <v>214019103</v>
      </c>
      <c r="D14" s="282"/>
      <c r="E14" s="282"/>
      <c r="F14" s="282"/>
      <c r="G14" s="282"/>
      <c r="H14" s="282"/>
      <c r="I14" s="282">
        <v>214019103</v>
      </c>
      <c r="J14" s="282"/>
      <c r="K14" s="282"/>
      <c r="L14" s="282"/>
    </row>
    <row r="15" spans="1:12" ht="15.75">
      <c r="A15" s="334"/>
      <c r="B15" s="270" t="s">
        <v>280</v>
      </c>
      <c r="C15" s="378"/>
      <c r="D15" s="379"/>
      <c r="E15" s="379"/>
      <c r="F15" s="379"/>
      <c r="G15" s="379"/>
      <c r="H15" s="379"/>
      <c r="I15" s="379"/>
      <c r="J15" s="379"/>
      <c r="K15" s="379"/>
      <c r="L15" s="380"/>
    </row>
    <row r="16" spans="1:12" ht="15.75">
      <c r="A16" s="279"/>
      <c r="B16" s="279" t="s">
        <v>313</v>
      </c>
      <c r="C16" s="280">
        <f>SUM(D16:L16)</f>
        <v>500000</v>
      </c>
      <c r="D16" s="280">
        <v>200000</v>
      </c>
      <c r="E16" s="280"/>
      <c r="F16" s="280">
        <v>300000</v>
      </c>
      <c r="G16" s="280"/>
      <c r="H16" s="280"/>
      <c r="I16" s="280"/>
      <c r="J16" s="280"/>
      <c r="K16" s="280"/>
      <c r="L16" s="280"/>
    </row>
    <row r="17" spans="1:12" ht="15.75">
      <c r="A17" s="284"/>
      <c r="B17" s="273" t="s">
        <v>241</v>
      </c>
      <c r="C17" s="285"/>
      <c r="D17" s="285"/>
      <c r="E17" s="285"/>
      <c r="F17" s="285"/>
      <c r="G17" s="285"/>
      <c r="H17" s="285"/>
      <c r="I17" s="285"/>
      <c r="J17" s="285"/>
      <c r="K17" s="285"/>
      <c r="L17" s="304"/>
    </row>
    <row r="18" spans="1:12" ht="15.75">
      <c r="A18" s="276"/>
      <c r="B18" s="276" t="s">
        <v>242</v>
      </c>
      <c r="C18" s="277">
        <f>SUM(D18:L18)</f>
        <v>2507000</v>
      </c>
      <c r="D18" s="277"/>
      <c r="E18" s="277"/>
      <c r="F18" s="277">
        <v>2507000</v>
      </c>
      <c r="G18" s="277"/>
      <c r="H18" s="277"/>
      <c r="I18" s="277"/>
      <c r="J18" s="277"/>
      <c r="K18" s="277"/>
      <c r="L18" s="277"/>
    </row>
    <row r="19" spans="1:12" ht="15.75">
      <c r="A19" s="288"/>
      <c r="B19" s="273" t="s">
        <v>243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75"/>
    </row>
    <row r="20" spans="1:12" ht="15.75">
      <c r="A20" s="276"/>
      <c r="B20" s="276" t="s">
        <v>244</v>
      </c>
      <c r="C20" s="277">
        <f>SUM(D20:K20)</f>
        <v>368000</v>
      </c>
      <c r="D20" s="277"/>
      <c r="E20" s="277"/>
      <c r="F20" s="277">
        <v>368000</v>
      </c>
      <c r="G20" s="277"/>
      <c r="H20" s="277"/>
      <c r="I20" s="277"/>
      <c r="J20" s="277"/>
      <c r="K20" s="277"/>
      <c r="L20" s="277"/>
    </row>
    <row r="21" spans="1:12" ht="15.75">
      <c r="A21" s="281"/>
      <c r="B21" s="281" t="s">
        <v>288</v>
      </c>
      <c r="C21" s="282">
        <f>SUM(D21:K21)</f>
        <v>0</v>
      </c>
      <c r="D21" s="282"/>
      <c r="E21" s="282"/>
      <c r="F21" s="282"/>
      <c r="G21" s="282"/>
      <c r="H21" s="282"/>
      <c r="I21" s="282"/>
      <c r="J21" s="282"/>
      <c r="K21" s="282"/>
      <c r="L21" s="282"/>
    </row>
    <row r="22" spans="1:12" ht="15.75">
      <c r="A22" s="284"/>
      <c r="B22" s="273" t="s">
        <v>248</v>
      </c>
      <c r="C22" s="285"/>
      <c r="D22" s="285"/>
      <c r="E22" s="285"/>
      <c r="F22" s="285"/>
      <c r="G22" s="285"/>
      <c r="H22" s="285"/>
      <c r="I22" s="285"/>
      <c r="J22" s="285"/>
      <c r="K22" s="285"/>
      <c r="L22" s="304"/>
    </row>
    <row r="23" spans="1:12" ht="15.75">
      <c r="A23" s="279"/>
      <c r="B23" s="279" t="s">
        <v>318</v>
      </c>
      <c r="C23" s="282">
        <f>SUM(D23:L23)</f>
        <v>100000</v>
      </c>
      <c r="D23" s="280"/>
      <c r="E23" s="280"/>
      <c r="F23" s="280">
        <v>100000</v>
      </c>
      <c r="G23" s="280"/>
      <c r="H23" s="280"/>
      <c r="I23" s="280"/>
      <c r="J23" s="280"/>
      <c r="K23" s="280"/>
      <c r="L23" s="280"/>
    </row>
    <row r="24" spans="1:12" ht="15.75">
      <c r="A24" s="281"/>
      <c r="B24" s="279" t="s">
        <v>289</v>
      </c>
      <c r="C24" s="282">
        <f>SUM(D24:L24)</f>
        <v>1800000</v>
      </c>
      <c r="D24" s="282"/>
      <c r="E24" s="282"/>
      <c r="F24" s="282"/>
      <c r="G24" s="282"/>
      <c r="H24" s="282">
        <v>1800000</v>
      </c>
      <c r="I24" s="282"/>
      <c r="J24" s="282"/>
      <c r="K24" s="282"/>
      <c r="L24" s="282"/>
    </row>
    <row r="25" spans="1:12" ht="15.75">
      <c r="A25" s="281"/>
      <c r="B25" s="303" t="s">
        <v>395</v>
      </c>
      <c r="C25" s="282">
        <f>SUM(D25:L25)</f>
        <v>400000</v>
      </c>
      <c r="D25" s="282"/>
      <c r="E25" s="282"/>
      <c r="F25" s="282">
        <v>400000</v>
      </c>
      <c r="G25" s="282"/>
      <c r="H25" s="282"/>
      <c r="I25" s="282"/>
      <c r="J25" s="282"/>
      <c r="K25" s="282"/>
      <c r="L25" s="282"/>
    </row>
    <row r="26" spans="1:12" ht="15.75">
      <c r="A26" s="334"/>
      <c r="B26" s="273" t="s">
        <v>250</v>
      </c>
      <c r="C26" s="379"/>
      <c r="D26" s="379"/>
      <c r="E26" s="379"/>
      <c r="F26" s="379"/>
      <c r="G26" s="379"/>
      <c r="H26" s="379"/>
      <c r="I26" s="379"/>
      <c r="J26" s="379"/>
      <c r="K26" s="379"/>
      <c r="L26" s="380"/>
    </row>
    <row r="27" spans="1:12" ht="15.75">
      <c r="A27" s="279"/>
      <c r="B27" s="309" t="s">
        <v>296</v>
      </c>
      <c r="C27" s="280">
        <f>SUM(D27:L27)</f>
        <v>1263000</v>
      </c>
      <c r="D27" s="280"/>
      <c r="E27" s="280"/>
      <c r="F27" s="280">
        <v>1263000</v>
      </c>
      <c r="G27" s="280"/>
      <c r="H27" s="280"/>
      <c r="I27" s="280"/>
      <c r="J27" s="280"/>
      <c r="K27" s="280"/>
      <c r="L27" s="280"/>
    </row>
    <row r="28" spans="1:12" ht="15.75">
      <c r="A28" s="284"/>
      <c r="B28" s="273" t="s">
        <v>251</v>
      </c>
      <c r="C28" s="285"/>
      <c r="D28" s="285"/>
      <c r="E28" s="285"/>
      <c r="F28" s="285"/>
      <c r="G28" s="285"/>
      <c r="H28" s="285"/>
      <c r="I28" s="285"/>
      <c r="J28" s="285"/>
      <c r="K28" s="285"/>
      <c r="L28" s="304"/>
    </row>
    <row r="29" spans="1:12" ht="15.75">
      <c r="A29" s="276"/>
      <c r="B29" s="382" t="s">
        <v>316</v>
      </c>
      <c r="C29" s="277">
        <f>SUM(D29:K29)</f>
        <v>30000000</v>
      </c>
      <c r="D29" s="277"/>
      <c r="E29" s="277"/>
      <c r="F29" s="277"/>
      <c r="G29" s="277"/>
      <c r="H29" s="277"/>
      <c r="I29" s="277">
        <v>30000000</v>
      </c>
      <c r="J29" s="277"/>
      <c r="K29" s="277"/>
      <c r="L29" s="277"/>
    </row>
    <row r="30" spans="1:12" ht="15.75">
      <c r="A30" s="276"/>
      <c r="B30" s="276" t="s">
        <v>315</v>
      </c>
      <c r="C30" s="277">
        <f>SUM(D30:K30)</f>
        <v>165000000</v>
      </c>
      <c r="D30" s="277"/>
      <c r="E30" s="277">
        <v>165000000</v>
      </c>
      <c r="F30" s="277"/>
      <c r="G30" s="277"/>
      <c r="H30" s="277"/>
      <c r="I30" s="277"/>
      <c r="J30" s="277"/>
      <c r="K30" s="277"/>
      <c r="L30" s="277"/>
    </row>
    <row r="31" spans="1:12" ht="15.75">
      <c r="A31" s="279"/>
      <c r="B31" s="290" t="s">
        <v>3</v>
      </c>
      <c r="C31" s="291">
        <f>SUM(C11:C30)</f>
        <v>593957889</v>
      </c>
      <c r="D31" s="291">
        <f aca="true" t="shared" si="0" ref="D31:L31">SUM(D11:D30)</f>
        <v>171272186</v>
      </c>
      <c r="E31" s="291">
        <f t="shared" si="0"/>
        <v>165000000</v>
      </c>
      <c r="F31" s="291">
        <f t="shared" si="0"/>
        <v>11866600</v>
      </c>
      <c r="G31" s="291">
        <f t="shared" si="0"/>
        <v>0</v>
      </c>
      <c r="H31" s="291">
        <f t="shared" si="0"/>
        <v>1800000</v>
      </c>
      <c r="I31" s="291">
        <f t="shared" si="0"/>
        <v>244019103</v>
      </c>
      <c r="J31" s="291">
        <f t="shared" si="0"/>
        <v>0</v>
      </c>
      <c r="K31" s="291">
        <f t="shared" si="0"/>
        <v>0</v>
      </c>
      <c r="L31" s="291">
        <f t="shared" si="0"/>
        <v>0</v>
      </c>
    </row>
    <row r="33" ht="15.75">
      <c r="D33" s="526"/>
    </row>
    <row r="35" spans="1:12" ht="15.75">
      <c r="A35" s="671" t="s">
        <v>147</v>
      </c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264" t="s">
        <v>394</v>
      </c>
    </row>
    <row r="36" spans="1:12" ht="15.75">
      <c r="A36" s="511"/>
      <c r="B36" s="511"/>
      <c r="C36" s="511"/>
      <c r="D36" s="666" t="s">
        <v>211</v>
      </c>
      <c r="E36" s="667"/>
      <c r="F36" s="667"/>
      <c r="G36" s="667"/>
      <c r="H36" s="667"/>
      <c r="I36" s="667"/>
      <c r="J36" s="667"/>
      <c r="K36" s="667"/>
      <c r="L36" s="668"/>
    </row>
    <row r="37" spans="1:12" ht="15.75">
      <c r="A37" s="513"/>
      <c r="B37" s="513"/>
      <c r="C37" s="513" t="s">
        <v>212</v>
      </c>
      <c r="D37" s="666" t="s">
        <v>213</v>
      </c>
      <c r="E37" s="667"/>
      <c r="F37" s="667"/>
      <c r="G37" s="667"/>
      <c r="H37" s="667"/>
      <c r="I37" s="668"/>
      <c r="J37" s="666" t="s">
        <v>214</v>
      </c>
      <c r="K37" s="667"/>
      <c r="L37" s="668"/>
    </row>
    <row r="38" spans="1:12" ht="15.75">
      <c r="A38" s="513" t="s">
        <v>215</v>
      </c>
      <c r="B38" s="513" t="s">
        <v>1</v>
      </c>
      <c r="C38" s="513" t="s">
        <v>216</v>
      </c>
      <c r="D38" s="511" t="s">
        <v>217</v>
      </c>
      <c r="E38" s="511" t="s">
        <v>218</v>
      </c>
      <c r="F38" s="511" t="s">
        <v>219</v>
      </c>
      <c r="G38" s="513" t="s">
        <v>222</v>
      </c>
      <c r="H38" s="511" t="s">
        <v>220</v>
      </c>
      <c r="I38" s="511" t="s">
        <v>221</v>
      </c>
      <c r="J38" s="513" t="s">
        <v>217</v>
      </c>
      <c r="K38" s="513" t="s">
        <v>222</v>
      </c>
      <c r="L38" s="511" t="s">
        <v>223</v>
      </c>
    </row>
    <row r="39" spans="1:12" ht="15.75">
      <c r="A39" s="513"/>
      <c r="B39" s="513"/>
      <c r="C39" s="513"/>
      <c r="D39" s="513" t="s">
        <v>224</v>
      </c>
      <c r="E39" s="513" t="s">
        <v>225</v>
      </c>
      <c r="F39" s="513" t="s">
        <v>225</v>
      </c>
      <c r="G39" s="513" t="s">
        <v>225</v>
      </c>
      <c r="H39" s="513" t="s">
        <v>226</v>
      </c>
      <c r="I39" s="513" t="s">
        <v>225</v>
      </c>
      <c r="J39" s="513" t="s">
        <v>224</v>
      </c>
      <c r="K39" s="513" t="s">
        <v>225</v>
      </c>
      <c r="L39" s="513" t="s">
        <v>226</v>
      </c>
    </row>
    <row r="40" spans="1:12" ht="15.75">
      <c r="A40" s="515"/>
      <c r="B40" s="515"/>
      <c r="C40" s="515"/>
      <c r="D40" s="515" t="s">
        <v>227</v>
      </c>
      <c r="E40" s="515"/>
      <c r="F40" s="515"/>
      <c r="G40" s="515"/>
      <c r="H40" s="515"/>
      <c r="I40" s="515"/>
      <c r="J40" s="515" t="s">
        <v>227</v>
      </c>
      <c r="K40" s="515"/>
      <c r="L40" s="516"/>
    </row>
    <row r="41" spans="1:12" ht="15.75">
      <c r="A41" s="513"/>
      <c r="B41" s="511"/>
      <c r="C41" s="511"/>
      <c r="D41" s="511" t="s">
        <v>228</v>
      </c>
      <c r="E41" s="511" t="s">
        <v>229</v>
      </c>
      <c r="F41" s="511" t="s">
        <v>230</v>
      </c>
      <c r="G41" s="511" t="s">
        <v>234</v>
      </c>
      <c r="H41" s="511" t="s">
        <v>231</v>
      </c>
      <c r="I41" s="511" t="s">
        <v>232</v>
      </c>
      <c r="J41" s="511" t="s">
        <v>233</v>
      </c>
      <c r="K41" s="511" t="s">
        <v>234</v>
      </c>
      <c r="L41" s="511" t="s">
        <v>235</v>
      </c>
    </row>
    <row r="42" spans="1:12" ht="15.75">
      <c r="A42" s="296" t="s">
        <v>83</v>
      </c>
      <c r="B42" s="297" t="s">
        <v>245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5"/>
    </row>
    <row r="43" spans="1:12" ht="15.75">
      <c r="A43" s="298" t="s">
        <v>246</v>
      </c>
      <c r="B43" s="299" t="s">
        <v>191</v>
      </c>
      <c r="C43" s="300">
        <f>SUM(D43:L43)</f>
        <v>64693300</v>
      </c>
      <c r="D43" s="300">
        <f aca="true" t="shared" si="1" ref="D43:L43">SUM(D45:D45)</f>
        <v>0</v>
      </c>
      <c r="E43" s="300">
        <f t="shared" si="1"/>
        <v>0</v>
      </c>
      <c r="F43" s="300">
        <f t="shared" si="1"/>
        <v>0</v>
      </c>
      <c r="G43" s="300">
        <f t="shared" si="1"/>
        <v>0</v>
      </c>
      <c r="H43" s="300">
        <f t="shared" si="1"/>
        <v>0</v>
      </c>
      <c r="I43" s="300">
        <f t="shared" si="1"/>
        <v>64693300</v>
      </c>
      <c r="J43" s="300">
        <f t="shared" si="1"/>
        <v>0</v>
      </c>
      <c r="K43" s="300">
        <f t="shared" si="1"/>
        <v>0</v>
      </c>
      <c r="L43" s="300">
        <f t="shared" si="1"/>
        <v>0</v>
      </c>
    </row>
    <row r="44" spans="1:12" ht="15.75">
      <c r="A44" s="301"/>
      <c r="B44" s="297" t="s">
        <v>236</v>
      </c>
      <c r="C44" s="285"/>
      <c r="D44" s="285"/>
      <c r="E44" s="285"/>
      <c r="F44" s="285"/>
      <c r="G44" s="285"/>
      <c r="H44" s="285"/>
      <c r="I44" s="285"/>
      <c r="J44" s="285"/>
      <c r="K44" s="274"/>
      <c r="L44" s="275"/>
    </row>
    <row r="45" spans="1:12" ht="15.75">
      <c r="A45" s="303"/>
      <c r="B45" s="279" t="s">
        <v>240</v>
      </c>
      <c r="C45" s="280">
        <f>SUM(D45:K45)</f>
        <v>64693300</v>
      </c>
      <c r="D45" s="280"/>
      <c r="E45" s="280"/>
      <c r="F45" s="280"/>
      <c r="G45" s="280" t="s">
        <v>403</v>
      </c>
      <c r="H45" s="280"/>
      <c r="I45" s="280">
        <v>64693300</v>
      </c>
      <c r="J45" s="280"/>
      <c r="K45" s="279"/>
      <c r="L45" s="278"/>
    </row>
    <row r="46" spans="1:12" ht="15.75">
      <c r="A46" s="305" t="s">
        <v>247</v>
      </c>
      <c r="B46" s="305" t="s">
        <v>174</v>
      </c>
      <c r="C46" s="291">
        <f>SUM(D46:K46)</f>
        <v>114144400</v>
      </c>
      <c r="D46" s="291">
        <f aca="true" t="shared" si="2" ref="D46:L46">SUM(D48:D51)</f>
        <v>0</v>
      </c>
      <c r="E46" s="291">
        <f t="shared" si="2"/>
        <v>0</v>
      </c>
      <c r="F46" s="291">
        <f t="shared" si="2"/>
        <v>15501300</v>
      </c>
      <c r="G46" s="291">
        <f t="shared" si="2"/>
        <v>0</v>
      </c>
      <c r="H46" s="291">
        <f t="shared" si="2"/>
        <v>0</v>
      </c>
      <c r="I46" s="291">
        <f t="shared" si="2"/>
        <v>98643100</v>
      </c>
      <c r="J46" s="291">
        <f t="shared" si="2"/>
        <v>0</v>
      </c>
      <c r="K46" s="291">
        <f t="shared" si="2"/>
        <v>0</v>
      </c>
      <c r="L46" s="291">
        <f t="shared" si="2"/>
        <v>0</v>
      </c>
    </row>
    <row r="47" spans="1:12" ht="15.75">
      <c r="A47" s="296"/>
      <c r="B47" s="297" t="s">
        <v>236</v>
      </c>
      <c r="C47" s="306"/>
      <c r="D47" s="306"/>
      <c r="E47" s="306"/>
      <c r="F47" s="306"/>
      <c r="G47" s="306"/>
      <c r="H47" s="306"/>
      <c r="I47" s="306"/>
      <c r="J47" s="306"/>
      <c r="K47" s="273"/>
      <c r="L47" s="307"/>
    </row>
    <row r="48" spans="1:12" ht="15.75">
      <c r="A48" s="308"/>
      <c r="B48" s="309" t="s">
        <v>240</v>
      </c>
      <c r="C48" s="287">
        <f>SUM(D48:K48)</f>
        <v>98643100</v>
      </c>
      <c r="D48" s="287"/>
      <c r="E48" s="287"/>
      <c r="F48" s="287"/>
      <c r="G48" s="287"/>
      <c r="H48" s="287"/>
      <c r="I48" s="287">
        <v>98643100</v>
      </c>
      <c r="J48" s="287"/>
      <c r="K48" s="309"/>
      <c r="L48" s="310"/>
    </row>
    <row r="49" spans="1:12" ht="15.75">
      <c r="A49" s="296"/>
      <c r="B49" s="297" t="s">
        <v>249</v>
      </c>
      <c r="C49" s="306"/>
      <c r="D49" s="306"/>
      <c r="E49" s="306"/>
      <c r="F49" s="306"/>
      <c r="G49" s="306"/>
      <c r="H49" s="306"/>
      <c r="I49" s="306"/>
      <c r="J49" s="306"/>
      <c r="K49" s="273"/>
      <c r="L49" s="307"/>
    </row>
    <row r="50" spans="1:12" ht="15.75">
      <c r="A50" s="302"/>
      <c r="B50" s="302" t="s">
        <v>322</v>
      </c>
      <c r="C50" s="277">
        <f>SUM(D50:K50)</f>
        <v>7523000</v>
      </c>
      <c r="D50" s="277"/>
      <c r="E50" s="277"/>
      <c r="F50" s="277">
        <v>7523000</v>
      </c>
      <c r="G50" s="277"/>
      <c r="H50" s="277"/>
      <c r="I50" s="277"/>
      <c r="J50" s="277"/>
      <c r="K50" s="276"/>
      <c r="L50" s="268"/>
    </row>
    <row r="51" spans="1:12" ht="15.75">
      <c r="A51" s="303"/>
      <c r="B51" s="302" t="s">
        <v>321</v>
      </c>
      <c r="C51" s="280">
        <f>SUM(D51:K51)</f>
        <v>7978300</v>
      </c>
      <c r="D51" s="280"/>
      <c r="E51" s="280"/>
      <c r="F51" s="280">
        <v>7978300</v>
      </c>
      <c r="G51" s="280"/>
      <c r="H51" s="280"/>
      <c r="I51" s="280"/>
      <c r="J51" s="280"/>
      <c r="K51" s="279"/>
      <c r="L51" s="278"/>
    </row>
    <row r="52" spans="1:12" ht="15.75">
      <c r="A52" s="299" t="s">
        <v>396</v>
      </c>
      <c r="B52" s="299" t="s">
        <v>397</v>
      </c>
      <c r="C52" s="300">
        <f>SUM(C54:C57)</f>
        <v>16677200</v>
      </c>
      <c r="D52" s="300">
        <f aca="true" t="shared" si="3" ref="D52:L52">SUM(D54:D57)</f>
        <v>0</v>
      </c>
      <c r="E52" s="300">
        <f t="shared" si="3"/>
        <v>0</v>
      </c>
      <c r="F52" s="300">
        <f t="shared" si="3"/>
        <v>4826300</v>
      </c>
      <c r="G52" s="300">
        <f t="shared" si="3"/>
        <v>0</v>
      </c>
      <c r="H52" s="300">
        <f t="shared" si="3"/>
        <v>0</v>
      </c>
      <c r="I52" s="300">
        <f t="shared" si="3"/>
        <v>11850900</v>
      </c>
      <c r="J52" s="300">
        <f t="shared" si="3"/>
        <v>0</v>
      </c>
      <c r="K52" s="300">
        <f t="shared" si="3"/>
        <v>0</v>
      </c>
      <c r="L52" s="300">
        <f t="shared" si="3"/>
        <v>0</v>
      </c>
    </row>
    <row r="53" spans="1:12" ht="15.75">
      <c r="A53" s="296"/>
      <c r="B53" s="297" t="s">
        <v>236</v>
      </c>
      <c r="C53" s="306"/>
      <c r="D53" s="306"/>
      <c r="E53" s="306"/>
      <c r="F53" s="306"/>
      <c r="G53" s="306"/>
      <c r="H53" s="306"/>
      <c r="I53" s="306"/>
      <c r="J53" s="306"/>
      <c r="K53" s="273"/>
      <c r="L53" s="307"/>
    </row>
    <row r="54" spans="1:12" ht="15.75">
      <c r="A54" s="308"/>
      <c r="B54" s="309" t="s">
        <v>240</v>
      </c>
      <c r="C54" s="287">
        <f>SUM(D54:K54)</f>
        <v>11850900</v>
      </c>
      <c r="D54" s="287"/>
      <c r="E54" s="287"/>
      <c r="F54" s="287"/>
      <c r="G54" s="287"/>
      <c r="H54" s="287"/>
      <c r="I54" s="287">
        <v>11850900</v>
      </c>
      <c r="J54" s="287"/>
      <c r="K54" s="309"/>
      <c r="L54" s="310"/>
    </row>
    <row r="55" spans="1:12" ht="15.75">
      <c r="A55" s="301"/>
      <c r="B55" s="297" t="s">
        <v>250</v>
      </c>
      <c r="C55" s="285"/>
      <c r="D55" s="285"/>
      <c r="E55" s="285"/>
      <c r="F55" s="285"/>
      <c r="G55" s="285"/>
      <c r="H55" s="285"/>
      <c r="I55" s="285"/>
      <c r="J55" s="285"/>
      <c r="K55" s="285"/>
      <c r="L55" s="311"/>
    </row>
    <row r="56" spans="1:12" ht="15.75">
      <c r="A56" s="303"/>
      <c r="B56" s="303" t="s">
        <v>317</v>
      </c>
      <c r="C56" s="277">
        <f>SUM(D56:L56)</f>
        <v>4450100</v>
      </c>
      <c r="D56" s="280"/>
      <c r="E56" s="280"/>
      <c r="F56" s="280">
        <v>4450100</v>
      </c>
      <c r="G56" s="280"/>
      <c r="H56" s="280"/>
      <c r="I56" s="280"/>
      <c r="J56" s="280"/>
      <c r="K56" s="280"/>
      <c r="L56" s="279"/>
    </row>
    <row r="57" spans="1:12" ht="15.75">
      <c r="A57" s="279"/>
      <c r="B57" s="303" t="s">
        <v>402</v>
      </c>
      <c r="C57" s="277">
        <f>SUM(D57:L57)</f>
        <v>376200</v>
      </c>
      <c r="D57" s="333"/>
      <c r="E57" s="333"/>
      <c r="F57" s="333">
        <v>376200</v>
      </c>
      <c r="G57" s="333"/>
      <c r="H57" s="333"/>
      <c r="I57" s="333"/>
      <c r="J57" s="286"/>
      <c r="K57" s="286"/>
      <c r="L57" s="286"/>
    </row>
    <row r="58" spans="1:12" ht="15.75">
      <c r="A58" s="527"/>
      <c r="B58" s="302"/>
      <c r="C58" s="282"/>
      <c r="D58" s="282"/>
      <c r="E58" s="282"/>
      <c r="F58" s="282"/>
      <c r="G58" s="282"/>
      <c r="H58" s="282"/>
      <c r="I58" s="282"/>
      <c r="J58" s="282"/>
      <c r="K58" s="281"/>
      <c r="L58" s="283"/>
    </row>
    <row r="59" spans="1:12" ht="15.75">
      <c r="A59" s="301"/>
      <c r="B59" s="305" t="s">
        <v>252</v>
      </c>
      <c r="C59" s="291">
        <f>C46+C43+C52</f>
        <v>195514900</v>
      </c>
      <c r="D59" s="291">
        <f aca="true" t="shared" si="4" ref="D59:L59">D46+D43+D52</f>
        <v>0</v>
      </c>
      <c r="E59" s="291">
        <f t="shared" si="4"/>
        <v>0</v>
      </c>
      <c r="F59" s="291">
        <f t="shared" si="4"/>
        <v>20327600</v>
      </c>
      <c r="G59" s="291">
        <f t="shared" si="4"/>
        <v>0</v>
      </c>
      <c r="H59" s="291">
        <f t="shared" si="4"/>
        <v>0</v>
      </c>
      <c r="I59" s="291">
        <f t="shared" si="4"/>
        <v>175187300</v>
      </c>
      <c r="J59" s="291">
        <f t="shared" si="4"/>
        <v>0</v>
      </c>
      <c r="K59" s="291">
        <f t="shared" si="4"/>
        <v>0</v>
      </c>
      <c r="L59" s="291">
        <f t="shared" si="4"/>
        <v>0</v>
      </c>
    </row>
    <row r="61" spans="1:12" ht="15.75">
      <c r="A61" s="669" t="s">
        <v>299</v>
      </c>
      <c r="B61" s="669"/>
      <c r="C61" s="669"/>
      <c r="D61" s="669"/>
      <c r="E61" s="669"/>
      <c r="F61" s="669"/>
      <c r="G61" s="669"/>
      <c r="H61" s="669"/>
      <c r="I61" s="669"/>
      <c r="J61" s="669"/>
      <c r="K61" s="669"/>
      <c r="L61" s="520" t="s">
        <v>394</v>
      </c>
    </row>
    <row r="62" spans="1:12" ht="15.75">
      <c r="A62" s="511"/>
      <c r="B62" s="511"/>
      <c r="C62" s="511"/>
      <c r="D62" s="666" t="s">
        <v>211</v>
      </c>
      <c r="E62" s="667"/>
      <c r="F62" s="667"/>
      <c r="G62" s="667"/>
      <c r="H62" s="667"/>
      <c r="I62" s="667"/>
      <c r="J62" s="667"/>
      <c r="K62" s="667"/>
      <c r="L62" s="668"/>
    </row>
    <row r="63" spans="1:12" ht="15.75">
      <c r="A63" s="513"/>
      <c r="B63" s="513"/>
      <c r="C63" s="513" t="s">
        <v>212</v>
      </c>
      <c r="D63" s="666" t="s">
        <v>213</v>
      </c>
      <c r="E63" s="667"/>
      <c r="F63" s="667"/>
      <c r="G63" s="667"/>
      <c r="H63" s="667"/>
      <c r="I63" s="668"/>
      <c r="J63" s="663" t="s">
        <v>214</v>
      </c>
      <c r="K63" s="664"/>
      <c r="L63" s="665"/>
    </row>
    <row r="64" spans="1:12" ht="15.75">
      <c r="A64" s="513" t="s">
        <v>215</v>
      </c>
      <c r="B64" s="513" t="s">
        <v>1</v>
      </c>
      <c r="C64" s="513" t="s">
        <v>253</v>
      </c>
      <c r="D64" s="511" t="s">
        <v>254</v>
      </c>
      <c r="E64" s="511" t="s">
        <v>255</v>
      </c>
      <c r="F64" s="511" t="s">
        <v>256</v>
      </c>
      <c r="G64" s="511" t="s">
        <v>257</v>
      </c>
      <c r="H64" s="511" t="s">
        <v>258</v>
      </c>
      <c r="I64" s="511" t="s">
        <v>221</v>
      </c>
      <c r="J64" s="513" t="s">
        <v>259</v>
      </c>
      <c r="K64" s="513" t="s">
        <v>260</v>
      </c>
      <c r="L64" s="511" t="s">
        <v>258</v>
      </c>
    </row>
    <row r="65" spans="1:12" ht="15.75">
      <c r="A65" s="513"/>
      <c r="B65" s="513"/>
      <c r="C65" s="513"/>
      <c r="D65" s="513" t="s">
        <v>261</v>
      </c>
      <c r="E65" s="513" t="s">
        <v>262</v>
      </c>
      <c r="F65" s="513" t="s">
        <v>263</v>
      </c>
      <c r="G65" s="513" t="s">
        <v>264</v>
      </c>
      <c r="H65" s="513" t="s">
        <v>219</v>
      </c>
      <c r="I65" s="513" t="s">
        <v>263</v>
      </c>
      <c r="J65" s="513"/>
      <c r="K65" s="513"/>
      <c r="L65" s="513" t="s">
        <v>265</v>
      </c>
    </row>
    <row r="66" spans="1:12" ht="15.75">
      <c r="A66" s="513"/>
      <c r="B66" s="513"/>
      <c r="C66" s="513"/>
      <c r="D66" s="513"/>
      <c r="E66" s="513" t="s">
        <v>266</v>
      </c>
      <c r="F66" s="513"/>
      <c r="G66" s="513" t="s">
        <v>267</v>
      </c>
      <c r="H66" s="513" t="s">
        <v>268</v>
      </c>
      <c r="I66" s="513"/>
      <c r="J66" s="513"/>
      <c r="K66" s="513"/>
      <c r="L66" s="513" t="s">
        <v>253</v>
      </c>
    </row>
    <row r="67" spans="1:12" ht="15.75">
      <c r="A67" s="517"/>
      <c r="B67" s="517"/>
      <c r="C67" s="517"/>
      <c r="D67" s="517" t="s">
        <v>269</v>
      </c>
      <c r="E67" s="517" t="s">
        <v>270</v>
      </c>
      <c r="F67" s="517" t="s">
        <v>271</v>
      </c>
      <c r="G67" s="517" t="s">
        <v>272</v>
      </c>
      <c r="H67" s="517" t="s">
        <v>273</v>
      </c>
      <c r="I67" s="517" t="s">
        <v>274</v>
      </c>
      <c r="J67" s="517" t="s">
        <v>275</v>
      </c>
      <c r="K67" s="517" t="s">
        <v>276</v>
      </c>
      <c r="L67" s="517" t="s">
        <v>277</v>
      </c>
    </row>
    <row r="68" spans="1:12" ht="15.75">
      <c r="A68" s="272" t="s">
        <v>82</v>
      </c>
      <c r="B68" s="273" t="s">
        <v>2</v>
      </c>
      <c r="C68" s="274"/>
      <c r="D68" s="274"/>
      <c r="E68" s="274"/>
      <c r="F68" s="274"/>
      <c r="G68" s="274"/>
      <c r="H68" s="274"/>
      <c r="I68" s="274"/>
      <c r="J68" s="274"/>
      <c r="K68" s="274"/>
      <c r="L68" s="311"/>
    </row>
    <row r="69" spans="1:12" ht="15.75">
      <c r="A69" s="313"/>
      <c r="B69" s="314" t="s">
        <v>236</v>
      </c>
      <c r="C69" s="315"/>
      <c r="D69" s="315"/>
      <c r="E69" s="315"/>
      <c r="F69" s="315"/>
      <c r="G69" s="315"/>
      <c r="H69" s="315"/>
      <c r="I69" s="315"/>
      <c r="J69" s="315"/>
      <c r="K69" s="315"/>
      <c r="L69" s="316"/>
    </row>
    <row r="70" spans="1:12" ht="15.75">
      <c r="A70" s="317"/>
      <c r="B70" s="279" t="s">
        <v>278</v>
      </c>
      <c r="C70" s="277">
        <f>SUM(D70:L70)</f>
        <v>27932200</v>
      </c>
      <c r="D70" s="279">
        <v>14351100</v>
      </c>
      <c r="E70" s="279">
        <v>2903700</v>
      </c>
      <c r="F70" s="279">
        <v>10677400</v>
      </c>
      <c r="G70" s="279"/>
      <c r="H70" s="279"/>
      <c r="I70" s="279"/>
      <c r="J70" s="279"/>
      <c r="K70" s="279"/>
      <c r="L70" s="279"/>
    </row>
    <row r="71" spans="1:12" ht="15.75">
      <c r="A71" s="318"/>
      <c r="B71" s="276" t="s">
        <v>237</v>
      </c>
      <c r="C71" s="277">
        <f>SUM(D71:L71)</f>
        <v>825000</v>
      </c>
      <c r="D71" s="277"/>
      <c r="E71" s="277"/>
      <c r="F71" s="277">
        <v>825000</v>
      </c>
      <c r="G71" s="277"/>
      <c r="H71" s="277"/>
      <c r="I71" s="277"/>
      <c r="J71" s="277"/>
      <c r="K71" s="277"/>
      <c r="L71" s="277"/>
    </row>
    <row r="72" spans="1:12" ht="15.75">
      <c r="A72" s="542"/>
      <c r="B72" s="279" t="s">
        <v>424</v>
      </c>
      <c r="C72" s="277">
        <f>SUM(D72:L72)</f>
        <v>6080648</v>
      </c>
      <c r="D72" s="280"/>
      <c r="E72" s="280"/>
      <c r="F72" s="280"/>
      <c r="G72" s="280"/>
      <c r="H72" s="280"/>
      <c r="I72" s="280">
        <v>6080648</v>
      </c>
      <c r="J72" s="280"/>
      <c r="K72" s="280"/>
      <c r="L72" s="280"/>
    </row>
    <row r="73" spans="1:12" ht="15.75">
      <c r="A73" s="381"/>
      <c r="B73" s="309" t="s">
        <v>279</v>
      </c>
      <c r="C73" s="287">
        <f>SUM(D73:L73)</f>
        <v>174542800</v>
      </c>
      <c r="D73" s="287"/>
      <c r="E73" s="287"/>
      <c r="F73" s="287"/>
      <c r="G73" s="287"/>
      <c r="H73" s="287"/>
      <c r="I73" s="287">
        <v>174542800</v>
      </c>
      <c r="J73" s="287"/>
      <c r="K73" s="287"/>
      <c r="L73" s="287"/>
    </row>
    <row r="74" spans="1:12" ht="15.75">
      <c r="A74" s="319"/>
      <c r="B74" s="273" t="s">
        <v>280</v>
      </c>
      <c r="C74" s="285"/>
      <c r="D74" s="285"/>
      <c r="E74" s="285"/>
      <c r="F74" s="285"/>
      <c r="G74" s="285"/>
      <c r="H74" s="285"/>
      <c r="I74" s="285"/>
      <c r="J74" s="285"/>
      <c r="K74" s="285"/>
      <c r="L74" s="304"/>
    </row>
    <row r="75" spans="1:12" ht="15.75">
      <c r="A75" s="318"/>
      <c r="B75" s="320" t="s">
        <v>313</v>
      </c>
      <c r="C75" s="277">
        <f>SUM(D75:L75)</f>
        <v>6110000</v>
      </c>
      <c r="D75" s="277"/>
      <c r="E75" s="277"/>
      <c r="F75" s="277">
        <v>3110000</v>
      </c>
      <c r="G75" s="277"/>
      <c r="H75" s="277"/>
      <c r="I75" s="277"/>
      <c r="J75" s="277">
        <v>3000000</v>
      </c>
      <c r="K75" s="277"/>
      <c r="L75" s="277"/>
    </row>
    <row r="76" spans="1:12" ht="15.75">
      <c r="A76" s="279"/>
      <c r="B76" s="279" t="s">
        <v>312</v>
      </c>
      <c r="C76" s="277">
        <f>SUM(D76:L76)</f>
        <v>787000</v>
      </c>
      <c r="D76" s="280"/>
      <c r="E76" s="280"/>
      <c r="F76" s="280">
        <v>787000</v>
      </c>
      <c r="G76" s="280"/>
      <c r="H76" s="280"/>
      <c r="I76" s="280"/>
      <c r="J76" s="280"/>
      <c r="K76" s="280"/>
      <c r="L76" s="280"/>
    </row>
    <row r="77" spans="1:12" ht="15.75">
      <c r="A77" s="279"/>
      <c r="B77" s="279" t="s">
        <v>281</v>
      </c>
      <c r="C77" s="277">
        <f>SUM(D77:L77)</f>
        <v>50000</v>
      </c>
      <c r="D77" s="280"/>
      <c r="E77" s="280"/>
      <c r="F77" s="280">
        <v>50000</v>
      </c>
      <c r="G77" s="280"/>
      <c r="H77" s="280"/>
      <c r="I77" s="280"/>
      <c r="J77" s="280"/>
      <c r="K77" s="280"/>
      <c r="L77" s="280"/>
    </row>
    <row r="78" spans="1:12" ht="15.75">
      <c r="A78" s="281"/>
      <c r="B78" s="281" t="s">
        <v>426</v>
      </c>
      <c r="C78" s="277">
        <f>SUM(D78:L78)</f>
        <v>21400000</v>
      </c>
      <c r="D78" s="282"/>
      <c r="E78" s="282"/>
      <c r="F78" s="282"/>
      <c r="G78" s="282"/>
      <c r="H78" s="282"/>
      <c r="I78" s="282"/>
      <c r="J78" s="282"/>
      <c r="K78" s="282">
        <v>21400000</v>
      </c>
      <c r="L78" s="282"/>
    </row>
    <row r="79" spans="1:12" ht="15.75">
      <c r="A79" s="281"/>
      <c r="B79" s="281" t="s">
        <v>282</v>
      </c>
      <c r="C79" s="277">
        <f>SUM(D79:L79)</f>
        <v>3111000</v>
      </c>
      <c r="D79" s="282">
        <v>400000</v>
      </c>
      <c r="E79" s="282">
        <v>88000</v>
      </c>
      <c r="F79" s="282">
        <v>2623000</v>
      </c>
      <c r="G79" s="282"/>
      <c r="H79" s="282"/>
      <c r="I79" s="282"/>
      <c r="J79" s="282"/>
      <c r="K79" s="282"/>
      <c r="L79" s="282"/>
    </row>
    <row r="80" spans="1:12" ht="15.75">
      <c r="A80" s="284"/>
      <c r="B80" s="273" t="s">
        <v>241</v>
      </c>
      <c r="C80" s="285"/>
      <c r="D80" s="285"/>
      <c r="E80" s="285"/>
      <c r="F80" s="285"/>
      <c r="G80" s="285"/>
      <c r="H80" s="285"/>
      <c r="I80" s="285"/>
      <c r="J80" s="285"/>
      <c r="K80" s="285"/>
      <c r="L80" s="304"/>
    </row>
    <row r="81" spans="1:12" ht="15.75">
      <c r="A81" s="281"/>
      <c r="B81" s="281" t="s">
        <v>283</v>
      </c>
      <c r="C81" s="277">
        <f>SUM(D81:L81)</f>
        <v>5715000</v>
      </c>
      <c r="D81" s="282"/>
      <c r="E81" s="282"/>
      <c r="F81" s="282">
        <v>5715000</v>
      </c>
      <c r="G81" s="282"/>
      <c r="H81" s="282"/>
      <c r="I81" s="282"/>
      <c r="J81" s="282"/>
      <c r="K81" s="282"/>
      <c r="L81" s="282"/>
    </row>
    <row r="82" spans="1:12" ht="15.75">
      <c r="A82" s="281"/>
      <c r="B82" s="281" t="s">
        <v>284</v>
      </c>
      <c r="C82" s="277">
        <f>SUM(D82:L82)</f>
        <v>1905000</v>
      </c>
      <c r="D82" s="282"/>
      <c r="E82" s="282"/>
      <c r="F82" s="282">
        <v>1905000</v>
      </c>
      <c r="G82" s="282"/>
      <c r="H82" s="282"/>
      <c r="I82" s="282"/>
      <c r="J82" s="282"/>
      <c r="K82" s="282"/>
      <c r="L82" s="282"/>
    </row>
    <row r="83" spans="1:12" ht="15.75">
      <c r="A83" s="281"/>
      <c r="B83" s="281" t="s">
        <v>285</v>
      </c>
      <c r="C83" s="287">
        <f>SUM(D83:L83)</f>
        <v>251451196</v>
      </c>
      <c r="D83" s="282">
        <v>31228900</v>
      </c>
      <c r="E83" s="282">
        <v>6294000</v>
      </c>
      <c r="F83" s="282">
        <v>26456600</v>
      </c>
      <c r="G83" s="282"/>
      <c r="H83" s="282"/>
      <c r="I83" s="282"/>
      <c r="J83" s="282">
        <v>98288707</v>
      </c>
      <c r="K83" s="282">
        <v>89182989</v>
      </c>
      <c r="L83" s="282"/>
    </row>
    <row r="84" spans="1:12" ht="15.75">
      <c r="A84" s="284"/>
      <c r="B84" s="273" t="s">
        <v>243</v>
      </c>
      <c r="C84" s="285"/>
      <c r="D84" s="285"/>
      <c r="E84" s="285"/>
      <c r="F84" s="285"/>
      <c r="G84" s="285"/>
      <c r="H84" s="285"/>
      <c r="I84" s="285"/>
      <c r="J84" s="285"/>
      <c r="K84" s="285"/>
      <c r="L84" s="304"/>
    </row>
    <row r="85" spans="1:12" ht="15.75">
      <c r="A85" s="309"/>
      <c r="B85" s="309" t="s">
        <v>244</v>
      </c>
      <c r="C85" s="277">
        <f>SUM(D85:L85)</f>
        <v>11359000</v>
      </c>
      <c r="D85" s="287"/>
      <c r="E85" s="287"/>
      <c r="F85" s="287">
        <v>1359000</v>
      </c>
      <c r="G85" s="287"/>
      <c r="H85" s="287"/>
      <c r="I85" s="287"/>
      <c r="J85" s="287">
        <v>10000000</v>
      </c>
      <c r="K85" s="287"/>
      <c r="L85" s="287"/>
    </row>
    <row r="86" spans="1:12" ht="15.75">
      <c r="A86" s="281"/>
      <c r="B86" s="281" t="s">
        <v>286</v>
      </c>
      <c r="C86" s="280">
        <f>SUM(D86:L86)</f>
        <v>533300</v>
      </c>
      <c r="D86" s="282"/>
      <c r="E86" s="282"/>
      <c r="F86" s="282">
        <v>533300</v>
      </c>
      <c r="G86" s="282"/>
      <c r="H86" s="282"/>
      <c r="I86" s="282"/>
      <c r="J86" s="282"/>
      <c r="K86" s="282"/>
      <c r="L86" s="282"/>
    </row>
    <row r="87" spans="1:12" ht="15.75">
      <c r="A87" s="279"/>
      <c r="B87" s="279" t="s">
        <v>287</v>
      </c>
      <c r="C87" s="277">
        <f>SUM(D87:L87)</f>
        <v>260000</v>
      </c>
      <c r="D87" s="280"/>
      <c r="E87" s="280"/>
      <c r="F87" s="280">
        <v>260000</v>
      </c>
      <c r="G87" s="280"/>
      <c r="H87" s="280"/>
      <c r="I87" s="280"/>
      <c r="J87" s="280"/>
      <c r="K87" s="280"/>
      <c r="L87" s="280"/>
    </row>
    <row r="88" spans="1:12" ht="15.75">
      <c r="A88" s="292"/>
      <c r="B88" s="292"/>
      <c r="C88" s="541"/>
      <c r="D88" s="541"/>
      <c r="E88" s="541"/>
      <c r="F88" s="541"/>
      <c r="G88" s="541"/>
      <c r="H88" s="541"/>
      <c r="I88" s="541"/>
      <c r="J88" s="541"/>
      <c r="K88" s="541"/>
      <c r="L88" s="541"/>
    </row>
    <row r="89" spans="1:12" ht="15.75">
      <c r="A89" s="669" t="s">
        <v>299</v>
      </c>
      <c r="B89" s="669"/>
      <c r="C89" s="669"/>
      <c r="D89" s="669"/>
      <c r="E89" s="669"/>
      <c r="F89" s="669"/>
      <c r="G89" s="669"/>
      <c r="H89" s="669"/>
      <c r="I89" s="669"/>
      <c r="J89" s="669"/>
      <c r="K89" s="669"/>
      <c r="L89" s="520" t="s">
        <v>394</v>
      </c>
    </row>
    <row r="90" spans="1:12" ht="15.75">
      <c r="A90" s="511"/>
      <c r="B90" s="511"/>
      <c r="C90" s="511"/>
      <c r="D90" s="666" t="s">
        <v>211</v>
      </c>
      <c r="E90" s="667"/>
      <c r="F90" s="667"/>
      <c r="G90" s="667"/>
      <c r="H90" s="667"/>
      <c r="I90" s="667"/>
      <c r="J90" s="667"/>
      <c r="K90" s="667"/>
      <c r="L90" s="668"/>
    </row>
    <row r="91" spans="1:12" ht="15.75">
      <c r="A91" s="513"/>
      <c r="B91" s="513"/>
      <c r="C91" s="513" t="s">
        <v>212</v>
      </c>
      <c r="D91" s="666" t="s">
        <v>213</v>
      </c>
      <c r="E91" s="667"/>
      <c r="F91" s="667"/>
      <c r="G91" s="667"/>
      <c r="H91" s="667"/>
      <c r="I91" s="668"/>
      <c r="J91" s="663" t="s">
        <v>214</v>
      </c>
      <c r="K91" s="664"/>
      <c r="L91" s="665"/>
    </row>
    <row r="92" spans="1:12" ht="15.75">
      <c r="A92" s="513" t="s">
        <v>215</v>
      </c>
      <c r="B92" s="513" t="s">
        <v>1</v>
      </c>
      <c r="C92" s="513" t="s">
        <v>253</v>
      </c>
      <c r="D92" s="511" t="s">
        <v>254</v>
      </c>
      <c r="E92" s="511" t="s">
        <v>255</v>
      </c>
      <c r="F92" s="511" t="s">
        <v>256</v>
      </c>
      <c r="G92" s="511" t="s">
        <v>257</v>
      </c>
      <c r="H92" s="511" t="s">
        <v>258</v>
      </c>
      <c r="I92" s="511" t="s">
        <v>221</v>
      </c>
      <c r="J92" s="513" t="s">
        <v>259</v>
      </c>
      <c r="K92" s="513" t="s">
        <v>260</v>
      </c>
      <c r="L92" s="511" t="s">
        <v>258</v>
      </c>
    </row>
    <row r="93" spans="1:12" ht="15.75">
      <c r="A93" s="513"/>
      <c r="B93" s="513"/>
      <c r="C93" s="513"/>
      <c r="D93" s="513" t="s">
        <v>261</v>
      </c>
      <c r="E93" s="513" t="s">
        <v>262</v>
      </c>
      <c r="F93" s="513" t="s">
        <v>263</v>
      </c>
      <c r="G93" s="513" t="s">
        <v>264</v>
      </c>
      <c r="H93" s="513" t="s">
        <v>219</v>
      </c>
      <c r="I93" s="513" t="s">
        <v>263</v>
      </c>
      <c r="J93" s="513"/>
      <c r="K93" s="513"/>
      <c r="L93" s="513" t="s">
        <v>265</v>
      </c>
    </row>
    <row r="94" spans="1:12" ht="15.75">
      <c r="A94" s="513"/>
      <c r="B94" s="513"/>
      <c r="C94" s="513"/>
      <c r="D94" s="513"/>
      <c r="E94" s="513" t="s">
        <v>266</v>
      </c>
      <c r="F94" s="513"/>
      <c r="G94" s="513" t="s">
        <v>267</v>
      </c>
      <c r="H94" s="513" t="s">
        <v>268</v>
      </c>
      <c r="I94" s="513"/>
      <c r="J94" s="513"/>
      <c r="K94" s="513"/>
      <c r="L94" s="513" t="s">
        <v>253</v>
      </c>
    </row>
    <row r="95" spans="1:12" ht="15.75">
      <c r="A95" s="517"/>
      <c r="B95" s="517"/>
      <c r="C95" s="517"/>
      <c r="D95" s="517" t="s">
        <v>269</v>
      </c>
      <c r="E95" s="517" t="s">
        <v>270</v>
      </c>
      <c r="F95" s="517" t="s">
        <v>271</v>
      </c>
      <c r="G95" s="517" t="s">
        <v>272</v>
      </c>
      <c r="H95" s="517" t="s">
        <v>273</v>
      </c>
      <c r="I95" s="517" t="s">
        <v>274</v>
      </c>
      <c r="J95" s="517" t="s">
        <v>275</v>
      </c>
      <c r="K95" s="517" t="s">
        <v>276</v>
      </c>
      <c r="L95" s="517" t="s">
        <v>277</v>
      </c>
    </row>
    <row r="96" spans="1:12" ht="15.75">
      <c r="A96" s="284"/>
      <c r="B96" s="273" t="s">
        <v>248</v>
      </c>
      <c r="C96" s="285"/>
      <c r="D96" s="285"/>
      <c r="E96" s="285"/>
      <c r="F96" s="285"/>
      <c r="G96" s="285"/>
      <c r="H96" s="285"/>
      <c r="I96" s="285"/>
      <c r="J96" s="285"/>
      <c r="K96" s="285"/>
      <c r="L96" s="304"/>
    </row>
    <row r="97" spans="1:12" ht="15.75">
      <c r="A97" s="279"/>
      <c r="B97" s="279" t="s">
        <v>314</v>
      </c>
      <c r="C97" s="333">
        <f>SUM(D97:L97)</f>
        <v>878400</v>
      </c>
      <c r="D97" s="280">
        <v>720000</v>
      </c>
      <c r="E97" s="280">
        <v>158400</v>
      </c>
      <c r="F97" s="280"/>
      <c r="G97" s="280"/>
      <c r="H97" s="280"/>
      <c r="I97" s="280"/>
      <c r="J97" s="280"/>
      <c r="K97" s="280"/>
      <c r="L97" s="280"/>
    </row>
    <row r="98" spans="1:12" ht="15.75">
      <c r="A98" s="332"/>
      <c r="B98" s="303" t="s">
        <v>297</v>
      </c>
      <c r="C98" s="333">
        <f>SUM(D98:L98)</f>
        <v>100000</v>
      </c>
      <c r="D98" s="333"/>
      <c r="E98" s="333"/>
      <c r="F98" s="333">
        <v>100000</v>
      </c>
      <c r="G98" s="333"/>
      <c r="H98" s="333"/>
      <c r="I98" s="333"/>
      <c r="J98" s="286"/>
      <c r="K98" s="286"/>
      <c r="L98" s="286"/>
    </row>
    <row r="99" spans="1:12" ht="15.75">
      <c r="A99" s="329"/>
      <c r="B99" s="303" t="s">
        <v>395</v>
      </c>
      <c r="C99" s="333">
        <f>SUM(D99:L99)</f>
        <v>19135000</v>
      </c>
      <c r="D99" s="330">
        <v>5571500</v>
      </c>
      <c r="E99" s="330">
        <v>1111500</v>
      </c>
      <c r="F99" s="330">
        <v>12452000</v>
      </c>
      <c r="G99" s="330"/>
      <c r="H99" s="330"/>
      <c r="I99" s="330"/>
      <c r="J99" s="331"/>
      <c r="K99" s="331"/>
      <c r="L99" s="331"/>
    </row>
    <row r="100" spans="1:12" ht="15.75">
      <c r="A100" s="329"/>
      <c r="B100" s="279" t="s">
        <v>318</v>
      </c>
      <c r="C100" s="333">
        <f>SUM(D100:L100)</f>
        <v>1193000</v>
      </c>
      <c r="D100" s="330"/>
      <c r="E100" s="330"/>
      <c r="F100" s="330">
        <v>1193000</v>
      </c>
      <c r="G100" s="330"/>
      <c r="H100" s="330"/>
      <c r="I100" s="330"/>
      <c r="J100" s="331"/>
      <c r="K100" s="331"/>
      <c r="L100" s="331"/>
    </row>
    <row r="101" spans="1:12" ht="15.75">
      <c r="A101" s="276"/>
      <c r="B101" s="276" t="s">
        <v>289</v>
      </c>
      <c r="C101" s="333">
        <f>SUM(D101:L101)</f>
        <v>5050000</v>
      </c>
      <c r="D101" s="277"/>
      <c r="E101" s="277"/>
      <c r="F101" s="277"/>
      <c r="G101" s="277"/>
      <c r="H101" s="277">
        <v>5050000</v>
      </c>
      <c r="I101" s="277"/>
      <c r="J101" s="277"/>
      <c r="K101" s="277"/>
      <c r="L101" s="277"/>
    </row>
    <row r="102" spans="1:12" ht="15.75">
      <c r="A102" s="265"/>
      <c r="B102" s="273" t="s">
        <v>250</v>
      </c>
      <c r="C102" s="266"/>
      <c r="D102" s="266"/>
      <c r="E102" s="266"/>
      <c r="F102" s="266"/>
      <c r="G102" s="266"/>
      <c r="H102" s="266"/>
      <c r="I102" s="266"/>
      <c r="J102" s="266"/>
      <c r="K102" s="266"/>
      <c r="L102" s="267"/>
    </row>
    <row r="103" spans="1:12" ht="15.75">
      <c r="A103" s="281"/>
      <c r="B103" s="281" t="s">
        <v>290</v>
      </c>
      <c r="C103" s="277">
        <f>SUM(D103:L103)</f>
        <v>200000</v>
      </c>
      <c r="D103" s="282"/>
      <c r="E103" s="282"/>
      <c r="F103" s="282"/>
      <c r="G103" s="282">
        <v>200000</v>
      </c>
      <c r="H103" s="282"/>
      <c r="I103" s="282"/>
      <c r="J103" s="282"/>
      <c r="K103" s="282"/>
      <c r="L103" s="282"/>
    </row>
    <row r="104" spans="1:12" ht="15.75">
      <c r="A104" s="279"/>
      <c r="B104" s="279" t="s">
        <v>296</v>
      </c>
      <c r="C104" s="280">
        <f>SUM(D104:L104)</f>
        <v>10052700</v>
      </c>
      <c r="D104" s="280">
        <v>6865500</v>
      </c>
      <c r="E104" s="280">
        <v>1422200</v>
      </c>
      <c r="F104" s="280">
        <v>1765000</v>
      </c>
      <c r="G104" s="280"/>
      <c r="H104" s="280"/>
      <c r="I104" s="280"/>
      <c r="J104" s="280"/>
      <c r="K104" s="280"/>
      <c r="L104" s="280"/>
    </row>
    <row r="105" spans="1:12" ht="15.75">
      <c r="A105" s="281"/>
      <c r="B105" s="281" t="s">
        <v>291</v>
      </c>
      <c r="C105" s="282">
        <f>SUM(D105:L105)</f>
        <v>3250000</v>
      </c>
      <c r="D105" s="282"/>
      <c r="E105" s="282"/>
      <c r="F105" s="282"/>
      <c r="G105" s="282">
        <v>3250000</v>
      </c>
      <c r="H105" s="282"/>
      <c r="I105" s="282"/>
      <c r="J105" s="282"/>
      <c r="K105" s="282"/>
      <c r="L105" s="282"/>
    </row>
    <row r="106" spans="1:12" ht="15.75">
      <c r="A106" s="265"/>
      <c r="B106" s="321" t="s">
        <v>251</v>
      </c>
      <c r="C106" s="266"/>
      <c r="D106" s="266"/>
      <c r="E106" s="266"/>
      <c r="F106" s="266"/>
      <c r="G106" s="266"/>
      <c r="H106" s="266"/>
      <c r="I106" s="266"/>
      <c r="J106" s="266"/>
      <c r="K106" s="266"/>
      <c r="L106" s="267"/>
    </row>
    <row r="107" spans="1:12" ht="15.75">
      <c r="A107" s="312"/>
      <c r="B107" s="317" t="s">
        <v>316</v>
      </c>
      <c r="C107" s="383">
        <f>SUM(D107:L107)</f>
        <v>40652000</v>
      </c>
      <c r="D107" s="312"/>
      <c r="E107" s="312"/>
      <c r="F107" s="384">
        <v>1700000</v>
      </c>
      <c r="G107" s="384"/>
      <c r="H107" s="384"/>
      <c r="I107" s="384">
        <v>38952000</v>
      </c>
      <c r="J107" s="384"/>
      <c r="K107" s="312"/>
      <c r="L107" s="312"/>
    </row>
    <row r="108" spans="1:12" ht="15.75">
      <c r="A108" s="322"/>
      <c r="B108" s="322" t="s">
        <v>292</v>
      </c>
      <c r="C108" s="323">
        <f>SUM(D108:L108)</f>
        <v>1384645</v>
      </c>
      <c r="D108" s="324"/>
      <c r="E108" s="324"/>
      <c r="F108" s="324"/>
      <c r="G108" s="324"/>
      <c r="H108" s="549">
        <v>1384645</v>
      </c>
      <c r="I108" s="323"/>
      <c r="J108" s="324"/>
      <c r="K108" s="324"/>
      <c r="L108" s="324"/>
    </row>
    <row r="109" spans="1:12" ht="15.75">
      <c r="A109" s="279"/>
      <c r="B109" s="290" t="s">
        <v>3</v>
      </c>
      <c r="C109" s="291">
        <f aca="true" t="shared" si="5" ref="C109:L109">SUM(C70:C108)</f>
        <v>593957889</v>
      </c>
      <c r="D109" s="291">
        <f t="shared" si="5"/>
        <v>59137000</v>
      </c>
      <c r="E109" s="291">
        <f t="shared" si="5"/>
        <v>11977800</v>
      </c>
      <c r="F109" s="291">
        <f t="shared" si="5"/>
        <v>71511300</v>
      </c>
      <c r="G109" s="291">
        <f t="shared" si="5"/>
        <v>3450000</v>
      </c>
      <c r="H109" s="291">
        <f t="shared" si="5"/>
        <v>6434645</v>
      </c>
      <c r="I109" s="291">
        <f t="shared" si="5"/>
        <v>219575448</v>
      </c>
      <c r="J109" s="291">
        <f t="shared" si="5"/>
        <v>111288707</v>
      </c>
      <c r="K109" s="291">
        <f t="shared" si="5"/>
        <v>110582989</v>
      </c>
      <c r="L109" s="291">
        <f t="shared" si="5"/>
        <v>0</v>
      </c>
    </row>
    <row r="110" spans="1:12" ht="15.75">
      <c r="A110" s="292"/>
      <c r="B110" s="293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</row>
    <row r="111" spans="1:12" ht="15.75">
      <c r="A111" s="292"/>
      <c r="B111" s="293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</row>
    <row r="112" spans="1:12" ht="15.75">
      <c r="A112" s="292"/>
      <c r="B112" s="293"/>
      <c r="C112" s="294"/>
      <c r="D112" s="294"/>
      <c r="E112" s="294"/>
      <c r="F112" s="294"/>
      <c r="G112" s="294"/>
      <c r="H112" s="294"/>
      <c r="I112" s="294"/>
      <c r="J112" s="294"/>
      <c r="K112" s="294"/>
      <c r="L112" s="294"/>
    </row>
    <row r="113" spans="1:12" ht="15.75">
      <c r="A113" s="292"/>
      <c r="B113" s="293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</row>
    <row r="114" spans="1:12" ht="15.75">
      <c r="A114" s="292"/>
      <c r="B114" s="293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</row>
    <row r="115" spans="1:12" ht="15.75">
      <c r="A115" s="292"/>
      <c r="B115" s="293"/>
      <c r="C115" s="294"/>
      <c r="D115" s="294"/>
      <c r="E115" s="294"/>
      <c r="F115" s="294"/>
      <c r="G115" s="294"/>
      <c r="H115" s="294"/>
      <c r="I115" s="294"/>
      <c r="J115" s="294"/>
      <c r="K115" s="294"/>
      <c r="L115" s="294"/>
    </row>
    <row r="116" spans="1:12" ht="15.75">
      <c r="A116" s="669" t="s">
        <v>299</v>
      </c>
      <c r="B116" s="669"/>
      <c r="C116" s="669"/>
      <c r="D116" s="669"/>
      <c r="E116" s="669"/>
      <c r="F116" s="669"/>
      <c r="G116" s="669"/>
      <c r="H116" s="669"/>
      <c r="I116" s="669"/>
      <c r="J116" s="669"/>
      <c r="K116" s="669"/>
      <c r="L116" s="520" t="s">
        <v>394</v>
      </c>
    </row>
    <row r="117" spans="1:12" ht="15.75">
      <c r="A117" s="511"/>
      <c r="B117" s="511"/>
      <c r="C117" s="511"/>
      <c r="D117" s="666" t="s">
        <v>211</v>
      </c>
      <c r="E117" s="667"/>
      <c r="F117" s="667"/>
      <c r="G117" s="667"/>
      <c r="H117" s="667"/>
      <c r="I117" s="667"/>
      <c r="J117" s="667"/>
      <c r="K117" s="667"/>
      <c r="L117" s="668"/>
    </row>
    <row r="118" spans="1:12" ht="15.75">
      <c r="A118" s="513"/>
      <c r="B118" s="513"/>
      <c r="C118" s="513" t="s">
        <v>212</v>
      </c>
      <c r="D118" s="666" t="s">
        <v>213</v>
      </c>
      <c r="E118" s="667"/>
      <c r="F118" s="667"/>
      <c r="G118" s="667"/>
      <c r="H118" s="667"/>
      <c r="I118" s="668"/>
      <c r="J118" s="663" t="s">
        <v>214</v>
      </c>
      <c r="K118" s="664"/>
      <c r="L118" s="665"/>
    </row>
    <row r="119" spans="1:12" ht="15.75">
      <c r="A119" s="513" t="s">
        <v>215</v>
      </c>
      <c r="B119" s="513" t="s">
        <v>1</v>
      </c>
      <c r="C119" s="513" t="s">
        <v>253</v>
      </c>
      <c r="D119" s="511" t="s">
        <v>254</v>
      </c>
      <c r="E119" s="511" t="s">
        <v>255</v>
      </c>
      <c r="F119" s="511" t="s">
        <v>256</v>
      </c>
      <c r="G119" s="511" t="s">
        <v>257</v>
      </c>
      <c r="H119" s="511" t="s">
        <v>258</v>
      </c>
      <c r="I119" s="511" t="s">
        <v>221</v>
      </c>
      <c r="J119" s="513" t="s">
        <v>259</v>
      </c>
      <c r="K119" s="513" t="s">
        <v>260</v>
      </c>
      <c r="L119" s="511" t="s">
        <v>258</v>
      </c>
    </row>
    <row r="120" spans="1:12" ht="15.75">
      <c r="A120" s="513"/>
      <c r="B120" s="513"/>
      <c r="C120" s="513"/>
      <c r="D120" s="513" t="s">
        <v>261</v>
      </c>
      <c r="E120" s="513" t="s">
        <v>262</v>
      </c>
      <c r="F120" s="513" t="s">
        <v>263</v>
      </c>
      <c r="G120" s="513" t="s">
        <v>264</v>
      </c>
      <c r="H120" s="513" t="s">
        <v>219</v>
      </c>
      <c r="I120" s="513" t="s">
        <v>263</v>
      </c>
      <c r="J120" s="513"/>
      <c r="K120" s="513"/>
      <c r="L120" s="513" t="s">
        <v>265</v>
      </c>
    </row>
    <row r="121" spans="1:12" ht="15.75">
      <c r="A121" s="513"/>
      <c r="B121" s="513"/>
      <c r="C121" s="513"/>
      <c r="D121" s="513"/>
      <c r="E121" s="513" t="s">
        <v>266</v>
      </c>
      <c r="F121" s="513"/>
      <c r="G121" s="513" t="s">
        <v>267</v>
      </c>
      <c r="H121" s="513" t="s">
        <v>268</v>
      </c>
      <c r="I121" s="513"/>
      <c r="J121" s="513"/>
      <c r="K121" s="513"/>
      <c r="L121" s="513" t="s">
        <v>253</v>
      </c>
    </row>
    <row r="122" spans="1:12" ht="15.75">
      <c r="A122" s="517"/>
      <c r="B122" s="517"/>
      <c r="C122" s="517"/>
      <c r="D122" s="517" t="s">
        <v>269</v>
      </c>
      <c r="E122" s="517" t="s">
        <v>270</v>
      </c>
      <c r="F122" s="517" t="s">
        <v>271</v>
      </c>
      <c r="G122" s="517" t="s">
        <v>272</v>
      </c>
      <c r="H122" s="517" t="s">
        <v>273</v>
      </c>
      <c r="I122" s="517" t="s">
        <v>274</v>
      </c>
      <c r="J122" s="517" t="s">
        <v>275</v>
      </c>
      <c r="K122" s="517" t="s">
        <v>276</v>
      </c>
      <c r="L122" s="517" t="s">
        <v>277</v>
      </c>
    </row>
    <row r="123" spans="1:12" ht="15.75">
      <c r="A123" s="325" t="s">
        <v>83</v>
      </c>
      <c r="B123" s="326" t="s">
        <v>245</v>
      </c>
      <c r="C123" s="315"/>
      <c r="D123" s="315"/>
      <c r="E123" s="315"/>
      <c r="F123" s="315"/>
      <c r="G123" s="315"/>
      <c r="H123" s="315"/>
      <c r="I123" s="315"/>
      <c r="J123" s="315"/>
      <c r="K123" s="315"/>
      <c r="L123" s="316"/>
    </row>
    <row r="124" spans="1:12" ht="15.75">
      <c r="A124" s="299" t="s">
        <v>246</v>
      </c>
      <c r="B124" s="299" t="s">
        <v>191</v>
      </c>
      <c r="C124" s="300">
        <f>SUM(D124:L124)</f>
        <v>64693300</v>
      </c>
      <c r="D124" s="300">
        <f aca="true" t="shared" si="6" ref="D124:L124">SUM(D126:D127)</f>
        <v>39160400</v>
      </c>
      <c r="E124" s="300">
        <f t="shared" si="6"/>
        <v>8662300</v>
      </c>
      <c r="F124" s="300">
        <f t="shared" si="6"/>
        <v>16870600</v>
      </c>
      <c r="G124" s="300">
        <f t="shared" si="6"/>
        <v>0</v>
      </c>
      <c r="H124" s="300">
        <f t="shared" si="6"/>
        <v>0</v>
      </c>
      <c r="I124" s="300">
        <f t="shared" si="6"/>
        <v>0</v>
      </c>
      <c r="J124" s="300">
        <f t="shared" si="6"/>
        <v>0</v>
      </c>
      <c r="K124" s="300">
        <f t="shared" si="6"/>
        <v>0</v>
      </c>
      <c r="L124" s="300">
        <f t="shared" si="6"/>
        <v>0</v>
      </c>
    </row>
    <row r="125" spans="1:12" ht="15.75">
      <c r="A125" s="301"/>
      <c r="B125" s="297" t="s">
        <v>236</v>
      </c>
      <c r="C125" s="285"/>
      <c r="D125" s="285"/>
      <c r="E125" s="285"/>
      <c r="F125" s="285"/>
      <c r="G125" s="285"/>
      <c r="H125" s="285"/>
      <c r="I125" s="285"/>
      <c r="J125" s="285"/>
      <c r="K125" s="285"/>
      <c r="L125" s="311"/>
    </row>
    <row r="126" spans="1:12" ht="15.75">
      <c r="A126" s="302"/>
      <c r="B126" s="302" t="s">
        <v>319</v>
      </c>
      <c r="C126" s="277">
        <f>SUM(D126:L126)</f>
        <v>43258900</v>
      </c>
      <c r="D126" s="277">
        <v>26317600</v>
      </c>
      <c r="E126" s="277">
        <v>5871300</v>
      </c>
      <c r="F126" s="277">
        <v>11070000</v>
      </c>
      <c r="G126" s="277"/>
      <c r="H126" s="277"/>
      <c r="I126" s="277"/>
      <c r="J126" s="277"/>
      <c r="K126" s="277"/>
      <c r="L126" s="276"/>
    </row>
    <row r="127" spans="1:12" ht="15.75">
      <c r="A127" s="303"/>
      <c r="B127" s="303" t="s">
        <v>320</v>
      </c>
      <c r="C127" s="280">
        <f>SUM(D127:L127)</f>
        <v>21434400</v>
      </c>
      <c r="D127" s="280">
        <v>12842800</v>
      </c>
      <c r="E127" s="280">
        <v>2791000</v>
      </c>
      <c r="F127" s="280">
        <v>5800600</v>
      </c>
      <c r="G127" s="280"/>
      <c r="H127" s="280"/>
      <c r="I127" s="280"/>
      <c r="J127" s="280"/>
      <c r="K127" s="280"/>
      <c r="L127" s="279"/>
    </row>
    <row r="128" spans="1:12" ht="15.75">
      <c r="A128" s="299" t="s">
        <v>247</v>
      </c>
      <c r="B128" s="299" t="s">
        <v>174</v>
      </c>
      <c r="C128" s="300">
        <f>SUM(C130:C134)</f>
        <v>114144400</v>
      </c>
      <c r="D128" s="300">
        <f aca="true" t="shared" si="7" ref="D128:L128">SUM(D130:D134)</f>
        <v>63359300</v>
      </c>
      <c r="E128" s="300">
        <f t="shared" si="7"/>
        <v>13256900</v>
      </c>
      <c r="F128" s="300">
        <f t="shared" si="7"/>
        <v>37528200</v>
      </c>
      <c r="G128" s="300">
        <f t="shared" si="7"/>
        <v>0</v>
      </c>
      <c r="H128" s="300">
        <f t="shared" si="7"/>
        <v>0</v>
      </c>
      <c r="I128" s="300">
        <f t="shared" si="7"/>
        <v>0</v>
      </c>
      <c r="J128" s="300">
        <f t="shared" si="7"/>
        <v>0</v>
      </c>
      <c r="K128" s="300">
        <f t="shared" si="7"/>
        <v>0</v>
      </c>
      <c r="L128" s="300">
        <f t="shared" si="7"/>
        <v>0</v>
      </c>
    </row>
    <row r="129" spans="1:12" ht="15.75">
      <c r="A129" s="301"/>
      <c r="B129" s="297" t="s">
        <v>249</v>
      </c>
      <c r="C129" s="327"/>
      <c r="D129" s="327"/>
      <c r="E129" s="327"/>
      <c r="F129" s="327"/>
      <c r="G129" s="327"/>
      <c r="H129" s="327"/>
      <c r="I129" s="327"/>
      <c r="J129" s="327"/>
      <c r="K129" s="327"/>
      <c r="L129" s="328"/>
    </row>
    <row r="130" spans="1:12" ht="15.75">
      <c r="A130" s="302"/>
      <c r="B130" s="329" t="s">
        <v>293</v>
      </c>
      <c r="C130" s="330">
        <f>SUM(D130:L130)</f>
        <v>57639300</v>
      </c>
      <c r="D130" s="330">
        <v>47740300</v>
      </c>
      <c r="E130" s="330">
        <v>9899000</v>
      </c>
      <c r="F130" s="330"/>
      <c r="G130" s="330"/>
      <c r="H130" s="330"/>
      <c r="I130" s="330"/>
      <c r="J130" s="331"/>
      <c r="K130" s="331"/>
      <c r="L130" s="331"/>
    </row>
    <row r="131" spans="1:12" ht="15.75">
      <c r="A131" s="303"/>
      <c r="B131" s="329" t="s">
        <v>294</v>
      </c>
      <c r="C131" s="330">
        <f>SUM(D131:L131)</f>
        <v>798600</v>
      </c>
      <c r="D131" s="330">
        <v>80000</v>
      </c>
      <c r="E131" s="330">
        <v>15600</v>
      </c>
      <c r="F131" s="330">
        <v>703000</v>
      </c>
      <c r="G131" s="330"/>
      <c r="H131" s="330"/>
      <c r="I131" s="330"/>
      <c r="J131" s="331"/>
      <c r="K131" s="331"/>
      <c r="L131" s="331"/>
    </row>
    <row r="132" spans="1:12" ht="15.75">
      <c r="A132" s="303"/>
      <c r="B132" s="332" t="s">
        <v>295</v>
      </c>
      <c r="C132" s="330">
        <f>SUM(D132:L132)</f>
        <v>7197700</v>
      </c>
      <c r="D132" s="333"/>
      <c r="E132" s="333"/>
      <c r="F132" s="333">
        <v>7197700</v>
      </c>
      <c r="G132" s="333"/>
      <c r="H132" s="333"/>
      <c r="I132" s="333"/>
      <c r="J132" s="286"/>
      <c r="K132" s="286"/>
      <c r="L132" s="286"/>
    </row>
    <row r="133" spans="1:12" ht="15.75">
      <c r="A133" s="301"/>
      <c r="B133" s="302" t="s">
        <v>322</v>
      </c>
      <c r="C133" s="330">
        <f>SUM(D133:L133)</f>
        <v>5495800</v>
      </c>
      <c r="D133" s="333"/>
      <c r="E133" s="333"/>
      <c r="F133" s="333">
        <v>5495800</v>
      </c>
      <c r="G133" s="333"/>
      <c r="H133" s="333"/>
      <c r="I133" s="333"/>
      <c r="J133" s="286"/>
      <c r="K133" s="286"/>
      <c r="L133" s="286"/>
    </row>
    <row r="134" spans="1:12" ht="15.75">
      <c r="A134" s="279"/>
      <c r="B134" s="303" t="s">
        <v>321</v>
      </c>
      <c r="C134" s="330">
        <f>SUM(D134:L134)</f>
        <v>43013000</v>
      </c>
      <c r="D134" s="333">
        <v>15539000</v>
      </c>
      <c r="E134" s="333">
        <v>3342300</v>
      </c>
      <c r="F134" s="333">
        <v>24131700</v>
      </c>
      <c r="G134" s="333"/>
      <c r="H134" s="333"/>
      <c r="I134" s="333"/>
      <c r="J134" s="286"/>
      <c r="K134" s="286"/>
      <c r="L134" s="286"/>
    </row>
    <row r="135" spans="1:12" ht="15.75">
      <c r="A135" s="299" t="s">
        <v>396</v>
      </c>
      <c r="B135" s="299" t="s">
        <v>397</v>
      </c>
      <c r="C135" s="300">
        <f>SUM(C137:C139)</f>
        <v>16677200</v>
      </c>
      <c r="D135" s="300">
        <f aca="true" t="shared" si="8" ref="D135:L135">SUM(D137:D139)</f>
        <v>7768400</v>
      </c>
      <c r="E135" s="300">
        <f t="shared" si="8"/>
        <v>1558400</v>
      </c>
      <c r="F135" s="300">
        <f t="shared" si="8"/>
        <v>7350400</v>
      </c>
      <c r="G135" s="300">
        <f t="shared" si="8"/>
        <v>0</v>
      </c>
      <c r="H135" s="300">
        <f t="shared" si="8"/>
        <v>0</v>
      </c>
      <c r="I135" s="300">
        <f t="shared" si="8"/>
        <v>0</v>
      </c>
      <c r="J135" s="300">
        <f t="shared" si="8"/>
        <v>0</v>
      </c>
      <c r="K135" s="300">
        <f t="shared" si="8"/>
        <v>0</v>
      </c>
      <c r="L135" s="300">
        <f t="shared" si="8"/>
        <v>0</v>
      </c>
    </row>
    <row r="136" spans="1:12" ht="15.75">
      <c r="A136" s="301"/>
      <c r="B136" s="297" t="s">
        <v>250</v>
      </c>
      <c r="C136" s="285"/>
      <c r="D136" s="285"/>
      <c r="E136" s="285"/>
      <c r="F136" s="285"/>
      <c r="G136" s="285"/>
      <c r="H136" s="285"/>
      <c r="I136" s="285"/>
      <c r="J136" s="285"/>
      <c r="K136" s="285"/>
      <c r="L136" s="311"/>
    </row>
    <row r="137" spans="1:12" ht="15.75">
      <c r="A137" s="302"/>
      <c r="B137" s="302" t="s">
        <v>401</v>
      </c>
      <c r="C137" s="277">
        <f>SUM(D137:L137)</f>
        <v>8473400</v>
      </c>
      <c r="D137" s="277">
        <v>5480900</v>
      </c>
      <c r="E137" s="277">
        <v>1081500</v>
      </c>
      <c r="F137" s="277">
        <v>1911000</v>
      </c>
      <c r="G137" s="277"/>
      <c r="H137" s="277"/>
      <c r="I137" s="277"/>
      <c r="J137" s="277"/>
      <c r="K137" s="277"/>
      <c r="L137" s="276"/>
    </row>
    <row r="138" spans="1:12" ht="15.75">
      <c r="A138" s="303"/>
      <c r="B138" s="303" t="s">
        <v>317</v>
      </c>
      <c r="C138" s="277">
        <f>SUM(D138:L138)</f>
        <v>5274300</v>
      </c>
      <c r="D138" s="280"/>
      <c r="E138" s="280"/>
      <c r="F138" s="280">
        <v>5274300</v>
      </c>
      <c r="G138" s="280"/>
      <c r="H138" s="280"/>
      <c r="I138" s="280"/>
      <c r="J138" s="280"/>
      <c r="K138" s="280"/>
      <c r="L138" s="279"/>
    </row>
    <row r="139" spans="1:12" ht="15.75">
      <c r="A139" s="279"/>
      <c r="B139" s="303" t="s">
        <v>402</v>
      </c>
      <c r="C139" s="277">
        <f>SUM(D139:L139)</f>
        <v>2929500</v>
      </c>
      <c r="D139" s="333">
        <v>2287500</v>
      </c>
      <c r="E139" s="333">
        <v>476900</v>
      </c>
      <c r="F139" s="333">
        <v>165100</v>
      </c>
      <c r="G139" s="333"/>
      <c r="H139" s="333"/>
      <c r="I139" s="333"/>
      <c r="J139" s="286"/>
      <c r="K139" s="286"/>
      <c r="L139" s="286"/>
    </row>
    <row r="140" spans="1:12" ht="15.75">
      <c r="A140" s="521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522"/>
    </row>
    <row r="141" spans="1:12" ht="15.75">
      <c r="A141" s="286"/>
      <c r="B141" s="335" t="s">
        <v>298</v>
      </c>
      <c r="C141" s="336">
        <f aca="true" t="shared" si="9" ref="C141:L141">C128+C124+C135</f>
        <v>195514900</v>
      </c>
      <c r="D141" s="336">
        <f t="shared" si="9"/>
        <v>110288100</v>
      </c>
      <c r="E141" s="336">
        <f t="shared" si="9"/>
        <v>23477600</v>
      </c>
      <c r="F141" s="336">
        <f t="shared" si="9"/>
        <v>61749200</v>
      </c>
      <c r="G141" s="336">
        <f t="shared" si="9"/>
        <v>0</v>
      </c>
      <c r="H141" s="336">
        <f t="shared" si="9"/>
        <v>0</v>
      </c>
      <c r="I141" s="336">
        <f t="shared" si="9"/>
        <v>0</v>
      </c>
      <c r="J141" s="336">
        <f t="shared" si="9"/>
        <v>0</v>
      </c>
      <c r="K141" s="336">
        <f t="shared" si="9"/>
        <v>0</v>
      </c>
      <c r="L141" s="336">
        <f t="shared" si="9"/>
        <v>0</v>
      </c>
    </row>
  </sheetData>
  <sheetProtection/>
  <mergeCells count="21">
    <mergeCell ref="K1:L1"/>
    <mergeCell ref="D36:L36"/>
    <mergeCell ref="D4:I4"/>
    <mergeCell ref="D3:L3"/>
    <mergeCell ref="A2:K2"/>
    <mergeCell ref="J4:L4"/>
    <mergeCell ref="A35:K35"/>
    <mergeCell ref="D118:I118"/>
    <mergeCell ref="J118:L118"/>
    <mergeCell ref="A89:K89"/>
    <mergeCell ref="A116:K116"/>
    <mergeCell ref="D91:I91"/>
    <mergeCell ref="J91:L91"/>
    <mergeCell ref="D90:L90"/>
    <mergeCell ref="J63:L63"/>
    <mergeCell ref="D117:L117"/>
    <mergeCell ref="D62:L62"/>
    <mergeCell ref="D63:I63"/>
    <mergeCell ref="D37:I37"/>
    <mergeCell ref="J37:L37"/>
    <mergeCell ref="A61:K61"/>
  </mergeCells>
  <printOptions horizontalCentered="1"/>
  <pageMargins left="0.7874015748031497" right="0.83" top="1.299212598425197" bottom="0.984251968503937" header="0.5118110236220472" footer="0.5118110236220472"/>
  <pageSetup horizontalDpi="600" verticalDpi="600" orientation="landscape" paperSize="9" scale="86" r:id="rId1"/>
  <headerFooter alignWithMargins="0">
    <oddHeader>&amp;C
ÖNKORMÁNYZAT BEVÉTELEI ÉS KIADÁSAI KORMÁNYZATI FUNKCIÓKÓDONKÉNT 2018. ÉV&amp;R16. melléklet</oddHeader>
  </headerFooter>
  <rowBreaks count="3" manualBreakCount="3">
    <brk id="59" max="255" man="1"/>
    <brk id="87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25">
      <selection activeCell="E43" sqref="E43:E46"/>
    </sheetView>
  </sheetViews>
  <sheetFormatPr defaultColWidth="8.796875" defaultRowHeight="15"/>
  <cols>
    <col min="1" max="1" width="4.8984375" style="8" customWidth="1"/>
    <col min="2" max="2" width="39.8984375" style="8" customWidth="1"/>
    <col min="3" max="4" width="17.09765625" style="8" customWidth="1"/>
    <col min="5" max="5" width="15.59765625" style="10" customWidth="1"/>
    <col min="6" max="16384" width="9" style="8" customWidth="1"/>
  </cols>
  <sheetData>
    <row r="1" spans="1:5" ht="20.25" customHeight="1">
      <c r="A1" s="40" t="str">
        <f>Adatlap!A1</f>
        <v>Nagyréde Nagyközség Önkormányzata</v>
      </c>
      <c r="B1" s="12"/>
      <c r="C1" s="12"/>
      <c r="D1" s="12"/>
      <c r="E1" s="14" t="s">
        <v>394</v>
      </c>
    </row>
    <row r="2" spans="1:5" ht="29.25" customHeight="1">
      <c r="A2" s="554" t="s">
        <v>4</v>
      </c>
      <c r="B2" s="555" t="s">
        <v>1</v>
      </c>
      <c r="C2" s="559" t="s">
        <v>449</v>
      </c>
      <c r="D2" s="562" t="s">
        <v>450</v>
      </c>
      <c r="E2" s="556" t="s">
        <v>151</v>
      </c>
    </row>
    <row r="3" spans="1:5" ht="15.75" customHeight="1">
      <c r="A3" s="554"/>
      <c r="B3" s="555"/>
      <c r="C3" s="560"/>
      <c r="D3" s="563"/>
      <c r="E3" s="557"/>
    </row>
    <row r="4" spans="1:5" ht="16.5" customHeight="1">
      <c r="A4" s="554"/>
      <c r="B4" s="555"/>
      <c r="C4" s="561"/>
      <c r="D4" s="564"/>
      <c r="E4" s="558"/>
    </row>
    <row r="5" spans="1:5" ht="13.5" customHeight="1">
      <c r="A5" s="15">
        <v>1</v>
      </c>
      <c r="B5" s="16" t="s">
        <v>6</v>
      </c>
      <c r="C5" s="18">
        <v>176833599</v>
      </c>
      <c r="D5" s="18">
        <v>181139945</v>
      </c>
      <c r="E5" s="18">
        <v>169425100</v>
      </c>
    </row>
    <row r="6" spans="1:5" ht="13.5" customHeight="1">
      <c r="A6" s="15">
        <v>2</v>
      </c>
      <c r="B6" s="16" t="s">
        <v>8</v>
      </c>
      <c r="C6" s="18">
        <v>47990934</v>
      </c>
      <c r="D6" s="18">
        <v>39334074</v>
      </c>
      <c r="E6" s="18">
        <v>35455400</v>
      </c>
    </row>
    <row r="7" spans="1:5" ht="13.5" customHeight="1">
      <c r="A7" s="15">
        <v>3</v>
      </c>
      <c r="B7" s="16" t="s">
        <v>9</v>
      </c>
      <c r="C7" s="18">
        <v>121112402</v>
      </c>
      <c r="D7" s="18">
        <v>122254108</v>
      </c>
      <c r="E7" s="18">
        <v>133260500</v>
      </c>
    </row>
    <row r="8" spans="1:5" ht="13.5" customHeight="1">
      <c r="A8" s="15">
        <v>4</v>
      </c>
      <c r="B8" s="16" t="s">
        <v>7</v>
      </c>
      <c r="C8" s="18">
        <v>2059839</v>
      </c>
      <c r="D8" s="18">
        <v>3738000</v>
      </c>
      <c r="E8" s="18">
        <v>3450000</v>
      </c>
    </row>
    <row r="9" spans="1:5" ht="13.5" customHeight="1">
      <c r="A9" s="15">
        <v>5</v>
      </c>
      <c r="B9" s="16" t="s">
        <v>10</v>
      </c>
      <c r="C9" s="18">
        <v>24410908</v>
      </c>
      <c r="D9" s="18">
        <v>10136442</v>
      </c>
      <c r="E9" s="18">
        <v>5050000</v>
      </c>
    </row>
    <row r="10" spans="1:5" ht="13.5" customHeight="1">
      <c r="A10" s="15">
        <v>6</v>
      </c>
      <c r="B10" s="16" t="s">
        <v>347</v>
      </c>
      <c r="C10" s="18">
        <v>0</v>
      </c>
      <c r="D10" s="18">
        <v>0</v>
      </c>
      <c r="E10" s="18">
        <v>0</v>
      </c>
    </row>
    <row r="11" spans="1:5" ht="13.5" customHeight="1">
      <c r="A11" s="15">
        <v>7</v>
      </c>
      <c r="B11" s="16" t="s">
        <v>11</v>
      </c>
      <c r="C11" s="18">
        <v>39279807</v>
      </c>
      <c r="D11" s="18">
        <v>99441199</v>
      </c>
      <c r="E11" s="18">
        <v>111288707</v>
      </c>
    </row>
    <row r="12" spans="1:5" ht="13.5" customHeight="1">
      <c r="A12" s="15">
        <v>8</v>
      </c>
      <c r="B12" s="19" t="s">
        <v>12</v>
      </c>
      <c r="C12" s="18">
        <v>0</v>
      </c>
      <c r="D12" s="18">
        <v>0</v>
      </c>
      <c r="E12" s="17">
        <v>0</v>
      </c>
    </row>
    <row r="13" spans="1:5" ht="13.5" customHeight="1">
      <c r="A13" s="15">
        <v>9</v>
      </c>
      <c r="B13" s="16" t="s">
        <v>13</v>
      </c>
      <c r="C13" s="18">
        <v>14163404</v>
      </c>
      <c r="D13" s="18">
        <v>1250000</v>
      </c>
      <c r="E13" s="17">
        <v>110582989</v>
      </c>
    </row>
    <row r="14" spans="1:5" ht="13.5" customHeight="1">
      <c r="A14" s="15">
        <v>10</v>
      </c>
      <c r="B14" s="16" t="s">
        <v>348</v>
      </c>
      <c r="C14" s="18">
        <v>0</v>
      </c>
      <c r="D14" s="18">
        <v>0</v>
      </c>
      <c r="E14" s="17">
        <v>0</v>
      </c>
    </row>
    <row r="15" spans="1:5" ht="13.5" customHeight="1">
      <c r="A15" s="15">
        <v>11</v>
      </c>
      <c r="B15" s="16" t="s">
        <v>14</v>
      </c>
      <c r="C15" s="18">
        <v>683996</v>
      </c>
      <c r="D15" s="18">
        <v>0</v>
      </c>
      <c r="E15" s="18">
        <v>0</v>
      </c>
    </row>
    <row r="16" spans="1:5" ht="13.5" customHeight="1">
      <c r="A16" s="15">
        <v>12</v>
      </c>
      <c r="B16" s="16" t="s">
        <v>304</v>
      </c>
      <c r="C16" s="18">
        <v>0</v>
      </c>
      <c r="D16" s="18">
        <v>7399343</v>
      </c>
      <c r="E16" s="17">
        <v>1384645</v>
      </c>
    </row>
    <row r="17" spans="1:5" ht="13.5" customHeight="1">
      <c r="A17" s="20">
        <v>13</v>
      </c>
      <c r="B17" s="21" t="s">
        <v>15</v>
      </c>
      <c r="C17" s="22">
        <f>SUM(C5:C16)-C12</f>
        <v>426534889</v>
      </c>
      <c r="D17" s="22">
        <f>SUM(D5:D16)-D12</f>
        <v>464693111</v>
      </c>
      <c r="E17" s="22">
        <f>SUM(E5:E16)-E12</f>
        <v>569897341</v>
      </c>
    </row>
    <row r="18" spans="1:5" ht="13.5" customHeight="1">
      <c r="A18" s="15">
        <v>14</v>
      </c>
      <c r="B18" s="16" t="s">
        <v>16</v>
      </c>
      <c r="C18" s="18">
        <v>10213078</v>
      </c>
      <c r="D18" s="18">
        <v>40305700</v>
      </c>
      <c r="E18" s="17">
        <v>38952000</v>
      </c>
    </row>
    <row r="19" spans="1:5" ht="13.5" customHeight="1">
      <c r="A19" s="15">
        <v>15</v>
      </c>
      <c r="B19" s="16" t="s">
        <v>17</v>
      </c>
      <c r="C19" s="18">
        <v>0</v>
      </c>
      <c r="D19" s="18">
        <v>0</v>
      </c>
      <c r="E19" s="17">
        <v>0</v>
      </c>
    </row>
    <row r="20" spans="1:5" ht="13.5" customHeight="1">
      <c r="A20" s="15">
        <v>16</v>
      </c>
      <c r="B20" s="16" t="s">
        <v>18</v>
      </c>
      <c r="C20" s="18">
        <v>0</v>
      </c>
      <c r="D20" s="18">
        <v>0</v>
      </c>
      <c r="E20" s="17">
        <v>0</v>
      </c>
    </row>
    <row r="21" spans="1:5" ht="13.5" customHeight="1">
      <c r="A21" s="15">
        <v>17</v>
      </c>
      <c r="B21" s="16" t="s">
        <v>19</v>
      </c>
      <c r="C21" s="18">
        <v>5208890</v>
      </c>
      <c r="D21" s="18">
        <v>5502964</v>
      </c>
      <c r="E21" s="17">
        <v>6080648</v>
      </c>
    </row>
    <row r="22" spans="1:5" ht="13.5" customHeight="1">
      <c r="A22" s="15">
        <v>18</v>
      </c>
      <c r="B22" s="16" t="s">
        <v>20</v>
      </c>
      <c r="C22" s="18">
        <v>0</v>
      </c>
      <c r="D22" s="18">
        <v>0</v>
      </c>
      <c r="E22" s="17">
        <v>0</v>
      </c>
    </row>
    <row r="23" spans="1:5" ht="13.5" customHeight="1">
      <c r="A23" s="23">
        <v>19</v>
      </c>
      <c r="B23" s="24" t="s">
        <v>21</v>
      </c>
      <c r="C23" s="25">
        <f>SUM(C18:C22)</f>
        <v>15421968</v>
      </c>
      <c r="D23" s="25">
        <f>SUM(D18:D22)</f>
        <v>45808664</v>
      </c>
      <c r="E23" s="25">
        <f>SUM(E18:E22)</f>
        <v>45032648</v>
      </c>
    </row>
    <row r="24" spans="1:5" ht="13.5" customHeight="1">
      <c r="A24" s="15">
        <v>20</v>
      </c>
      <c r="B24" s="16" t="s">
        <v>22</v>
      </c>
      <c r="C24" s="18">
        <v>0</v>
      </c>
      <c r="D24" s="18">
        <v>0</v>
      </c>
      <c r="E24" s="18">
        <v>0</v>
      </c>
    </row>
    <row r="25" spans="1:5" ht="13.5" customHeight="1">
      <c r="A25" s="15">
        <v>21</v>
      </c>
      <c r="B25" s="16"/>
      <c r="C25" s="18"/>
      <c r="D25" s="18"/>
      <c r="E25" s="18"/>
    </row>
    <row r="26" spans="1:5" ht="13.5" customHeight="1">
      <c r="A26" s="20">
        <v>22</v>
      </c>
      <c r="B26" s="21" t="s">
        <v>23</v>
      </c>
      <c r="C26" s="22">
        <f>C17+C23+C24+C25</f>
        <v>441956857</v>
      </c>
      <c r="D26" s="22">
        <f>D17+D23+D24+D25</f>
        <v>510501775</v>
      </c>
      <c r="E26" s="22">
        <f>E17+E23+E24+E25</f>
        <v>614929989</v>
      </c>
    </row>
    <row r="27" spans="1:5" ht="13.5" customHeight="1">
      <c r="A27" s="368">
        <v>23</v>
      </c>
      <c r="B27" s="369"/>
      <c r="C27" s="18"/>
      <c r="D27" s="18"/>
      <c r="E27" s="29"/>
    </row>
    <row r="28" spans="1:5" ht="13.5" customHeight="1">
      <c r="A28" s="15">
        <v>24</v>
      </c>
      <c r="B28" s="16" t="s">
        <v>24</v>
      </c>
      <c r="C28" s="18">
        <v>212919956</v>
      </c>
      <c r="D28" s="18">
        <v>193436655</v>
      </c>
      <c r="E28" s="18">
        <v>171272186</v>
      </c>
    </row>
    <row r="29" spans="1:5" ht="13.5" customHeight="1">
      <c r="A29" s="15">
        <v>25</v>
      </c>
      <c r="B29" s="19" t="s">
        <v>25</v>
      </c>
      <c r="C29" s="18">
        <v>158489338</v>
      </c>
      <c r="D29" s="18">
        <v>170486212</v>
      </c>
      <c r="E29" s="18">
        <v>171072186</v>
      </c>
    </row>
    <row r="30" spans="1:5" ht="13.5" customHeight="1">
      <c r="A30" s="15">
        <v>26</v>
      </c>
      <c r="B30" s="16" t="s">
        <v>26</v>
      </c>
      <c r="C30" s="18">
        <v>63700669</v>
      </c>
      <c r="D30" s="18">
        <v>295328</v>
      </c>
      <c r="E30" s="18">
        <v>0</v>
      </c>
    </row>
    <row r="31" spans="1:5" ht="13.5" customHeight="1">
      <c r="A31" s="15">
        <v>27</v>
      </c>
      <c r="B31" s="19" t="s">
        <v>27</v>
      </c>
      <c r="C31" s="18">
        <v>669000</v>
      </c>
      <c r="D31" s="18">
        <v>0</v>
      </c>
      <c r="E31" s="18">
        <v>0</v>
      </c>
    </row>
    <row r="32" spans="1:5" ht="13.5" customHeight="1">
      <c r="A32" s="15">
        <v>28</v>
      </c>
      <c r="B32" s="19" t="s">
        <v>28</v>
      </c>
      <c r="C32" s="18">
        <v>167739973</v>
      </c>
      <c r="D32" s="18">
        <v>156184535</v>
      </c>
      <c r="E32" s="18">
        <v>165000000</v>
      </c>
    </row>
    <row r="33" spans="1:5" ht="13.5" customHeight="1">
      <c r="A33" s="15">
        <v>29</v>
      </c>
      <c r="B33" s="19" t="s">
        <v>29</v>
      </c>
      <c r="C33" s="18">
        <v>157053764</v>
      </c>
      <c r="D33" s="18">
        <v>146184535</v>
      </c>
      <c r="E33" s="18">
        <v>155000000</v>
      </c>
    </row>
    <row r="34" spans="1:5" ht="13.5" customHeight="1">
      <c r="A34" s="15">
        <v>30</v>
      </c>
      <c r="B34" s="19" t="s">
        <v>30</v>
      </c>
      <c r="C34" s="18">
        <v>10686209</v>
      </c>
      <c r="D34" s="18">
        <v>10000000</v>
      </c>
      <c r="E34" s="18">
        <v>10000000</v>
      </c>
    </row>
    <row r="35" spans="1:5" ht="13.5" customHeight="1">
      <c r="A35" s="15">
        <v>31</v>
      </c>
      <c r="B35" s="16" t="s">
        <v>31</v>
      </c>
      <c r="C35" s="18">
        <v>37841669</v>
      </c>
      <c r="D35" s="18">
        <v>40097818</v>
      </c>
      <c r="E35" s="18">
        <v>32194200</v>
      </c>
    </row>
    <row r="36" spans="1:5" ht="13.5" customHeight="1">
      <c r="A36" s="15">
        <v>32</v>
      </c>
      <c r="B36" s="16" t="s">
        <v>32</v>
      </c>
      <c r="C36" s="18">
        <v>0</v>
      </c>
      <c r="D36" s="18">
        <v>5000000</v>
      </c>
      <c r="E36" s="17">
        <v>0</v>
      </c>
    </row>
    <row r="37" spans="1:5" ht="13.5" customHeight="1">
      <c r="A37" s="15">
        <v>33</v>
      </c>
      <c r="B37" s="19" t="s">
        <v>33</v>
      </c>
      <c r="C37" s="18">
        <v>0</v>
      </c>
      <c r="D37" s="18">
        <v>5000000</v>
      </c>
      <c r="E37" s="17">
        <v>0</v>
      </c>
    </row>
    <row r="38" spans="1:5" ht="13.5" customHeight="1">
      <c r="A38" s="15">
        <v>34</v>
      </c>
      <c r="B38" s="16" t="s">
        <v>34</v>
      </c>
      <c r="C38" s="18">
        <v>450000</v>
      </c>
      <c r="D38" s="18">
        <v>1800000</v>
      </c>
      <c r="E38" s="17">
        <v>1800000</v>
      </c>
    </row>
    <row r="39" spans="1:5" ht="30" customHeight="1">
      <c r="A39" s="15">
        <v>35</v>
      </c>
      <c r="B39" s="27" t="s">
        <v>35</v>
      </c>
      <c r="C39" s="18">
        <v>0</v>
      </c>
      <c r="D39" s="18">
        <v>0</v>
      </c>
      <c r="E39" s="17">
        <v>0</v>
      </c>
    </row>
    <row r="40" spans="1:5" ht="13.5" customHeight="1">
      <c r="A40" s="15">
        <v>36</v>
      </c>
      <c r="B40" s="16" t="s">
        <v>36</v>
      </c>
      <c r="C40" s="18">
        <v>680065</v>
      </c>
      <c r="D40" s="18">
        <v>0</v>
      </c>
      <c r="E40" s="17">
        <v>0</v>
      </c>
    </row>
    <row r="41" spans="1:5" ht="30.75" customHeight="1">
      <c r="A41" s="15">
        <v>37</v>
      </c>
      <c r="B41" s="27" t="s">
        <v>37</v>
      </c>
      <c r="C41" s="18">
        <v>0</v>
      </c>
      <c r="D41" s="18">
        <v>0</v>
      </c>
      <c r="E41" s="17">
        <v>0</v>
      </c>
    </row>
    <row r="42" spans="1:5" ht="27.75" customHeight="1">
      <c r="A42" s="20">
        <v>38</v>
      </c>
      <c r="B42" s="28" t="s">
        <v>38</v>
      </c>
      <c r="C42" s="22">
        <f>SUM(C28:C41)-C29-C31-C33-C34-C37-C39-C41</f>
        <v>483332332</v>
      </c>
      <c r="D42" s="22">
        <f>SUM(D28:D41)-D29-D31-D33-D34-D37-D39-D41</f>
        <v>396814336</v>
      </c>
      <c r="E42" s="22">
        <f>SUM(E28:E41)-E29-E31-E33-E34-E37-E39-E41</f>
        <v>370266386</v>
      </c>
    </row>
    <row r="43" spans="1:5" ht="13.5" customHeight="1">
      <c r="A43" s="15">
        <v>39</v>
      </c>
      <c r="B43" s="16" t="s">
        <v>39</v>
      </c>
      <c r="C43" s="18">
        <v>0</v>
      </c>
      <c r="D43" s="18">
        <v>30000000</v>
      </c>
      <c r="E43" s="17">
        <v>30000000</v>
      </c>
    </row>
    <row r="44" spans="1:5" ht="13.5" customHeight="1">
      <c r="A44" s="15">
        <v>40</v>
      </c>
      <c r="B44" s="16" t="s">
        <v>40</v>
      </c>
      <c r="C44" s="18">
        <v>0</v>
      </c>
      <c r="D44" s="18">
        <v>0</v>
      </c>
      <c r="E44" s="17">
        <v>0</v>
      </c>
    </row>
    <row r="45" spans="1:5" ht="13.5" customHeight="1">
      <c r="A45" s="15">
        <v>41</v>
      </c>
      <c r="B45" s="16" t="s">
        <v>41</v>
      </c>
      <c r="C45" s="18">
        <v>36809000</v>
      </c>
      <c r="D45" s="18">
        <v>83687439</v>
      </c>
      <c r="E45" s="17">
        <v>214663603</v>
      </c>
    </row>
    <row r="46" spans="1:5" ht="13.5" customHeight="1">
      <c r="A46" s="15">
        <v>42</v>
      </c>
      <c r="B46" s="16" t="s">
        <v>18</v>
      </c>
      <c r="C46" s="18">
        <v>5502964</v>
      </c>
      <c r="D46" s="18">
        <v>0</v>
      </c>
      <c r="E46" s="17">
        <v>0</v>
      </c>
    </row>
    <row r="47" spans="1:5" ht="13.5" customHeight="1">
      <c r="A47" s="15">
        <v>43</v>
      </c>
      <c r="B47" s="16" t="s">
        <v>42</v>
      </c>
      <c r="C47" s="18">
        <v>0</v>
      </c>
      <c r="D47" s="18">
        <v>0</v>
      </c>
      <c r="E47" s="17">
        <v>0</v>
      </c>
    </row>
    <row r="48" spans="1:5" ht="13.5" customHeight="1">
      <c r="A48" s="15">
        <v>44</v>
      </c>
      <c r="B48" s="16" t="s">
        <v>43</v>
      </c>
      <c r="C48" s="18">
        <v>0</v>
      </c>
      <c r="D48" s="18">
        <v>0</v>
      </c>
      <c r="E48" s="17">
        <v>0</v>
      </c>
    </row>
    <row r="49" spans="1:5" ht="13.5" customHeight="1">
      <c r="A49" s="15">
        <v>45</v>
      </c>
      <c r="B49" s="16" t="s">
        <v>44</v>
      </c>
      <c r="C49" s="18">
        <v>0</v>
      </c>
      <c r="D49" s="18">
        <v>0</v>
      </c>
      <c r="E49" s="17">
        <v>0</v>
      </c>
    </row>
    <row r="50" spans="1:5" ht="13.5" customHeight="1">
      <c r="A50" s="15">
        <v>46</v>
      </c>
      <c r="B50" s="16" t="s">
        <v>45</v>
      </c>
      <c r="C50" s="18">
        <v>0</v>
      </c>
      <c r="D50" s="18">
        <v>0</v>
      </c>
      <c r="E50" s="18">
        <v>0</v>
      </c>
    </row>
    <row r="51" spans="1:5" ht="13.5" customHeight="1">
      <c r="A51" s="23">
        <v>47</v>
      </c>
      <c r="B51" s="24" t="s">
        <v>305</v>
      </c>
      <c r="C51" s="29">
        <f>SUM(C43:C50)</f>
        <v>42311964</v>
      </c>
      <c r="D51" s="29">
        <f>SUM(D43:D50)</f>
        <v>113687439</v>
      </c>
      <c r="E51" s="29">
        <f>SUM(E43:E50)</f>
        <v>244663603</v>
      </c>
    </row>
    <row r="52" spans="1:5" ht="13.5" customHeight="1">
      <c r="A52" s="15">
        <v>48</v>
      </c>
      <c r="B52" s="16" t="s">
        <v>47</v>
      </c>
      <c r="C52" s="18">
        <v>0</v>
      </c>
      <c r="D52" s="18">
        <v>0</v>
      </c>
      <c r="E52" s="18">
        <v>0</v>
      </c>
    </row>
    <row r="53" spans="1:5" ht="13.5" customHeight="1">
      <c r="A53" s="15">
        <v>49</v>
      </c>
      <c r="B53" s="16"/>
      <c r="C53" s="18"/>
      <c r="D53" s="18"/>
      <c r="E53" s="18"/>
    </row>
    <row r="54" spans="1:5" ht="18" customHeight="1">
      <c r="A54" s="20">
        <v>50</v>
      </c>
      <c r="B54" s="21" t="s">
        <v>306</v>
      </c>
      <c r="C54" s="22">
        <f>C42+C51+SUM(C52:C53)</f>
        <v>525644296</v>
      </c>
      <c r="D54" s="22">
        <f>D42+D51+SUM(D52:D53)</f>
        <v>510501775</v>
      </c>
      <c r="E54" s="22">
        <f>E42+E51+SUM(E52:E53)</f>
        <v>614929989</v>
      </c>
    </row>
    <row r="55" spans="1:5" ht="30" customHeight="1">
      <c r="A55" s="20">
        <v>51</v>
      </c>
      <c r="B55" s="31" t="s">
        <v>307</v>
      </c>
      <c r="C55" s="22">
        <f>C42-C17</f>
        <v>56797443</v>
      </c>
      <c r="D55" s="22">
        <f>D42-D17</f>
        <v>-67878775</v>
      </c>
      <c r="E55" s="22">
        <f>E42-E17</f>
        <v>-199630955</v>
      </c>
    </row>
    <row r="56" spans="1:5" ht="21" customHeight="1">
      <c r="A56" s="20">
        <v>52</v>
      </c>
      <c r="B56" s="21" t="s">
        <v>308</v>
      </c>
      <c r="C56" s="22">
        <f>C51-C23</f>
        <v>26889996</v>
      </c>
      <c r="D56" s="22">
        <f>D51-D23</f>
        <v>67878775</v>
      </c>
      <c r="E56" s="22">
        <f>E51-E23</f>
        <v>199630955</v>
      </c>
    </row>
    <row r="57" spans="1:5" ht="26.25" customHeight="1">
      <c r="A57" s="20">
        <v>53</v>
      </c>
      <c r="B57" s="31" t="s">
        <v>309</v>
      </c>
      <c r="C57" s="22">
        <f>C54-C26</f>
        <v>83687439</v>
      </c>
      <c r="D57" s="22">
        <f>D54-D26</f>
        <v>0</v>
      </c>
      <c r="E57" s="22">
        <f>E54-E26</f>
        <v>0</v>
      </c>
    </row>
    <row r="58" spans="1:5" ht="13.5">
      <c r="A58" s="9"/>
      <c r="B58" s="9"/>
      <c r="C58" s="9"/>
      <c r="D58" s="9"/>
      <c r="E58" s="7"/>
    </row>
    <row r="59" spans="1:5" ht="13.5">
      <c r="A59" s="9"/>
      <c r="B59" s="9"/>
      <c r="C59" s="9"/>
      <c r="D59" s="9"/>
      <c r="E59" s="7"/>
    </row>
    <row r="60" spans="1:5" ht="13.5">
      <c r="A60" s="9"/>
      <c r="B60" s="9"/>
      <c r="C60" s="9"/>
      <c r="D60" s="9"/>
      <c r="E60" s="7"/>
    </row>
    <row r="61" spans="1:5" ht="13.5">
      <c r="A61" s="9"/>
      <c r="B61" s="9"/>
      <c r="C61" s="9"/>
      <c r="D61" s="9"/>
      <c r="E61" s="7"/>
    </row>
    <row r="62" spans="1:5" ht="13.5">
      <c r="A62" s="9"/>
      <c r="B62" s="9"/>
      <c r="C62" s="9"/>
      <c r="D62" s="9"/>
      <c r="E62" s="7"/>
    </row>
    <row r="63" spans="1:5" ht="13.5">
      <c r="A63" s="9"/>
      <c r="B63" s="9"/>
      <c r="C63" s="9"/>
      <c r="D63" s="9"/>
      <c r="E63" s="7"/>
    </row>
  </sheetData>
  <sheetProtection/>
  <mergeCells count="5">
    <mergeCell ref="A2:A4"/>
    <mergeCell ref="B2:B4"/>
    <mergeCell ref="E2:E4"/>
    <mergeCell ref="C2:C4"/>
    <mergeCell ref="D2:D4"/>
  </mergeCells>
  <printOptions horizontalCentered="1" verticalCentered="1"/>
  <pageMargins left="0.2362204724409449" right="0.2362204724409449" top="1.3385826771653544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Header>&amp;C
&amp;"Garamond,Félkövér"&amp;16KÖLTSÉGVETÉSI MÉRLEG (KÖLTSÉGVETÉSI JELENTÉS)
 2018. ÉV&amp;R&amp;"Garamond,Normál"&amp;14 1.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H4" sqref="H4"/>
    </sheetView>
  </sheetViews>
  <sheetFormatPr defaultColWidth="8.796875" defaultRowHeight="15"/>
  <cols>
    <col min="1" max="1" width="4.8984375" style="8" customWidth="1"/>
    <col min="2" max="2" width="29.3984375" style="8" customWidth="1"/>
    <col min="3" max="5" width="10.59765625" style="10" customWidth="1"/>
    <col min="6" max="16384" width="9" style="8" customWidth="1"/>
  </cols>
  <sheetData>
    <row r="1" spans="1:5" ht="20.25" customHeight="1" thickBot="1">
      <c r="A1" s="40" t="str">
        <f>Adatlap!A1</f>
        <v>Nagyréde Nagyközség Önkormányzata</v>
      </c>
      <c r="B1" s="12"/>
      <c r="C1" s="13"/>
      <c r="D1" s="13"/>
      <c r="E1" s="14" t="s">
        <v>394</v>
      </c>
    </row>
    <row r="2" spans="1:5" ht="22.5" customHeight="1">
      <c r="A2" s="567" t="s">
        <v>4</v>
      </c>
      <c r="B2" s="569" t="s">
        <v>1</v>
      </c>
      <c r="C2" s="570" t="s">
        <v>151</v>
      </c>
      <c r="D2" s="571"/>
      <c r="E2" s="572"/>
    </row>
    <row r="3" spans="1:5" ht="15.75" customHeight="1">
      <c r="A3" s="568"/>
      <c r="B3" s="555"/>
      <c r="C3" s="573" t="s">
        <v>52</v>
      </c>
      <c r="D3" s="573" t="s">
        <v>53</v>
      </c>
      <c r="E3" s="565" t="s">
        <v>54</v>
      </c>
    </row>
    <row r="4" spans="1:5" ht="22.5" customHeight="1">
      <c r="A4" s="568"/>
      <c r="B4" s="555"/>
      <c r="C4" s="574"/>
      <c r="D4" s="574"/>
      <c r="E4" s="566"/>
    </row>
    <row r="5" spans="1:5" ht="13.5" customHeight="1">
      <c r="A5" s="405">
        <v>1</v>
      </c>
      <c r="B5" s="42" t="s">
        <v>6</v>
      </c>
      <c r="C5" s="18">
        <v>169425100</v>
      </c>
      <c r="D5" s="35">
        <v>0</v>
      </c>
      <c r="E5" s="248">
        <f aca="true" t="shared" si="0" ref="E5:E16">SUM(C5:D5)</f>
        <v>169425100</v>
      </c>
    </row>
    <row r="6" spans="1:5" ht="13.5" customHeight="1">
      <c r="A6" s="405">
        <v>2</v>
      </c>
      <c r="B6" s="42" t="s">
        <v>8</v>
      </c>
      <c r="C6" s="18">
        <v>35455400</v>
      </c>
      <c r="D6" s="35">
        <v>0</v>
      </c>
      <c r="E6" s="248">
        <f t="shared" si="0"/>
        <v>35455400</v>
      </c>
    </row>
    <row r="7" spans="1:5" ht="13.5" customHeight="1">
      <c r="A7" s="405">
        <v>3</v>
      </c>
      <c r="B7" s="42" t="s">
        <v>9</v>
      </c>
      <c r="C7" s="18">
        <v>133260500</v>
      </c>
      <c r="D7" s="35">
        <v>0</v>
      </c>
      <c r="E7" s="248">
        <f t="shared" si="0"/>
        <v>133260500</v>
      </c>
    </row>
    <row r="8" spans="1:5" ht="13.5" customHeight="1">
      <c r="A8" s="405">
        <v>4</v>
      </c>
      <c r="B8" s="42" t="s">
        <v>7</v>
      </c>
      <c r="C8" s="18">
        <v>3450000</v>
      </c>
      <c r="D8" s="35">
        <v>0</v>
      </c>
      <c r="E8" s="248">
        <f t="shared" si="0"/>
        <v>3450000</v>
      </c>
    </row>
    <row r="9" spans="1:5" ht="13.5" customHeight="1">
      <c r="A9" s="405">
        <v>5</v>
      </c>
      <c r="B9" s="42" t="s">
        <v>10</v>
      </c>
      <c r="C9" s="18">
        <v>5050000</v>
      </c>
      <c r="D9" s="35">
        <v>0</v>
      </c>
      <c r="E9" s="248">
        <f t="shared" si="0"/>
        <v>5050000</v>
      </c>
    </row>
    <row r="10" spans="1:5" ht="13.5" customHeight="1">
      <c r="A10" s="405">
        <v>6</v>
      </c>
      <c r="B10" s="42" t="s">
        <v>347</v>
      </c>
      <c r="C10" s="18">
        <v>0</v>
      </c>
      <c r="D10" s="35">
        <v>0</v>
      </c>
      <c r="E10" s="248">
        <f t="shared" si="0"/>
        <v>0</v>
      </c>
    </row>
    <row r="11" spans="1:5" ht="13.5" customHeight="1">
      <c r="A11" s="405">
        <v>7</v>
      </c>
      <c r="B11" s="42" t="s">
        <v>11</v>
      </c>
      <c r="C11" s="18">
        <v>0</v>
      </c>
      <c r="D11" s="18">
        <v>111288707</v>
      </c>
      <c r="E11" s="248">
        <f t="shared" si="0"/>
        <v>111288707</v>
      </c>
    </row>
    <row r="12" spans="1:5" ht="13.5" customHeight="1">
      <c r="A12" s="405">
        <v>8</v>
      </c>
      <c r="B12" s="43" t="s">
        <v>12</v>
      </c>
      <c r="C12" s="17">
        <v>0</v>
      </c>
      <c r="D12" s="17">
        <v>0</v>
      </c>
      <c r="E12" s="248">
        <f t="shared" si="0"/>
        <v>0</v>
      </c>
    </row>
    <row r="13" spans="1:5" ht="13.5" customHeight="1">
      <c r="A13" s="405">
        <v>9</v>
      </c>
      <c r="B13" s="42" t="s">
        <v>13</v>
      </c>
      <c r="C13" s="17">
        <v>0</v>
      </c>
      <c r="D13" s="17">
        <v>110582989</v>
      </c>
      <c r="E13" s="248">
        <f t="shared" si="0"/>
        <v>110582989</v>
      </c>
    </row>
    <row r="14" spans="1:5" ht="13.5" customHeight="1">
      <c r="A14" s="405">
        <v>10</v>
      </c>
      <c r="B14" s="42" t="s">
        <v>348</v>
      </c>
      <c r="C14" s="17">
        <v>0</v>
      </c>
      <c r="D14" s="35">
        <v>0</v>
      </c>
      <c r="E14" s="248">
        <f t="shared" si="0"/>
        <v>0</v>
      </c>
    </row>
    <row r="15" spans="1:5" ht="13.5" customHeight="1">
      <c r="A15" s="405">
        <v>11</v>
      </c>
      <c r="B15" s="42" t="s">
        <v>14</v>
      </c>
      <c r="C15" s="18">
        <v>0</v>
      </c>
      <c r="D15" s="35">
        <v>0</v>
      </c>
      <c r="E15" s="248">
        <f t="shared" si="0"/>
        <v>0</v>
      </c>
    </row>
    <row r="16" spans="1:5" ht="15.75">
      <c r="A16" s="405">
        <v>12</v>
      </c>
      <c r="B16" s="42" t="s">
        <v>304</v>
      </c>
      <c r="C16" s="17">
        <v>1384645</v>
      </c>
      <c r="D16" s="35">
        <v>0</v>
      </c>
      <c r="E16" s="248">
        <f t="shared" si="0"/>
        <v>1384645</v>
      </c>
    </row>
    <row r="17" spans="1:5" ht="13.5" customHeight="1">
      <c r="A17" s="406">
        <v>13</v>
      </c>
      <c r="B17" s="44" t="s">
        <v>15</v>
      </c>
      <c r="C17" s="37">
        <f>SUM(C5:C16)-C13</f>
        <v>348025645</v>
      </c>
      <c r="D17" s="37">
        <f>SUM(D5:D16)-D12</f>
        <v>221871696</v>
      </c>
      <c r="E17" s="249">
        <f>SUM(E5:E16)-E12</f>
        <v>569897341</v>
      </c>
    </row>
    <row r="18" spans="1:5" ht="13.5" customHeight="1">
      <c r="A18" s="405">
        <v>14</v>
      </c>
      <c r="B18" s="42" t="s">
        <v>16</v>
      </c>
      <c r="C18" s="17">
        <v>30000000</v>
      </c>
      <c r="D18" s="35">
        <v>8952000</v>
      </c>
      <c r="E18" s="248">
        <f>SUM(C18:D18)</f>
        <v>38952000</v>
      </c>
    </row>
    <row r="19" spans="1:5" ht="13.5" customHeight="1">
      <c r="A19" s="405">
        <v>15</v>
      </c>
      <c r="B19" s="42" t="s">
        <v>17</v>
      </c>
      <c r="C19" s="17">
        <v>0</v>
      </c>
      <c r="D19" s="35">
        <v>0</v>
      </c>
      <c r="E19" s="248">
        <f>SUM(C19:D19)</f>
        <v>0</v>
      </c>
    </row>
    <row r="20" spans="1:5" ht="13.5" customHeight="1">
      <c r="A20" s="405">
        <v>16</v>
      </c>
      <c r="B20" s="42" t="s">
        <v>18</v>
      </c>
      <c r="C20" s="17">
        <v>0</v>
      </c>
      <c r="D20" s="35">
        <v>0</v>
      </c>
      <c r="E20" s="248">
        <f>SUM(C20:D20)</f>
        <v>0</v>
      </c>
    </row>
    <row r="21" spans="1:5" ht="13.5" customHeight="1">
      <c r="A21" s="405">
        <v>17</v>
      </c>
      <c r="B21" s="42" t="s">
        <v>19</v>
      </c>
      <c r="C21" s="17">
        <v>6080648</v>
      </c>
      <c r="D21" s="35">
        <v>0</v>
      </c>
      <c r="E21" s="248">
        <f>SUM(C21:D21)</f>
        <v>6080648</v>
      </c>
    </row>
    <row r="22" spans="1:5" ht="13.5" customHeight="1">
      <c r="A22" s="405">
        <v>18</v>
      </c>
      <c r="B22" s="42" t="s">
        <v>20</v>
      </c>
      <c r="C22" s="35">
        <v>0</v>
      </c>
      <c r="D22" s="35">
        <v>0</v>
      </c>
      <c r="E22" s="248">
        <f>SUM(C22:D22)</f>
        <v>0</v>
      </c>
    </row>
    <row r="23" spans="1:5" ht="13.5" customHeight="1">
      <c r="A23" s="407">
        <v>19</v>
      </c>
      <c r="B23" s="45" t="s">
        <v>21</v>
      </c>
      <c r="C23" s="26">
        <f>SUM(C18:C22)</f>
        <v>36080648</v>
      </c>
      <c r="D23" s="26">
        <f>SUM(D18:D22)</f>
        <v>8952000</v>
      </c>
      <c r="E23" s="408">
        <f>SUM(E18:E22)</f>
        <v>45032648</v>
      </c>
    </row>
    <row r="24" spans="1:5" ht="13.5" customHeight="1">
      <c r="A24" s="405">
        <v>20</v>
      </c>
      <c r="B24" s="42" t="s">
        <v>22</v>
      </c>
      <c r="C24" s="35">
        <v>0</v>
      </c>
      <c r="D24" s="35">
        <v>0</v>
      </c>
      <c r="E24" s="248">
        <f>SUM(C24:D24)</f>
        <v>0</v>
      </c>
    </row>
    <row r="25" spans="1:5" ht="10.5" customHeight="1">
      <c r="A25" s="405">
        <v>21</v>
      </c>
      <c r="B25" s="42"/>
      <c r="C25" s="35">
        <v>0</v>
      </c>
      <c r="D25" s="35">
        <v>0</v>
      </c>
      <c r="E25" s="248">
        <f>SUM(C25:D25)</f>
        <v>0</v>
      </c>
    </row>
    <row r="26" spans="1:5" ht="13.5" customHeight="1">
      <c r="A26" s="406">
        <v>22</v>
      </c>
      <c r="B26" s="44" t="s">
        <v>23</v>
      </c>
      <c r="C26" s="37">
        <f>C17+C23+C24+C25</f>
        <v>384106293</v>
      </c>
      <c r="D26" s="37">
        <f>D17+D23+D24+D25</f>
        <v>230823696</v>
      </c>
      <c r="E26" s="249">
        <f>E17+E23+E24+E25</f>
        <v>614929989</v>
      </c>
    </row>
    <row r="27" spans="1:5" ht="13.5" customHeight="1">
      <c r="A27" s="409">
        <v>23</v>
      </c>
      <c r="B27" s="370"/>
      <c r="C27" s="30"/>
      <c r="D27" s="30"/>
      <c r="E27" s="375"/>
    </row>
    <row r="28" spans="1:5" ht="13.5" customHeight="1">
      <c r="A28" s="405">
        <v>24</v>
      </c>
      <c r="B28" s="42" t="s">
        <v>24</v>
      </c>
      <c r="C28" s="18">
        <v>171272186</v>
      </c>
      <c r="D28" s="35">
        <v>0</v>
      </c>
      <c r="E28" s="248">
        <f aca="true" t="shared" si="1" ref="E28:E41">SUM(C28:D28)</f>
        <v>171272186</v>
      </c>
    </row>
    <row r="29" spans="1:5" ht="13.5" customHeight="1">
      <c r="A29" s="405">
        <v>25</v>
      </c>
      <c r="B29" s="43" t="s">
        <v>25</v>
      </c>
      <c r="C29" s="18">
        <v>171072186</v>
      </c>
      <c r="D29" s="35">
        <v>0</v>
      </c>
      <c r="E29" s="248">
        <f t="shared" si="1"/>
        <v>171072186</v>
      </c>
    </row>
    <row r="30" spans="1:5" ht="13.5" customHeight="1">
      <c r="A30" s="405">
        <v>26</v>
      </c>
      <c r="B30" s="42" t="s">
        <v>26</v>
      </c>
      <c r="C30" s="18">
        <v>0</v>
      </c>
      <c r="D30" s="35">
        <v>0</v>
      </c>
      <c r="E30" s="248">
        <f t="shared" si="1"/>
        <v>0</v>
      </c>
    </row>
    <row r="31" spans="1:5" ht="13.5" customHeight="1">
      <c r="A31" s="405">
        <v>27</v>
      </c>
      <c r="B31" s="43" t="s">
        <v>27</v>
      </c>
      <c r="C31" s="18">
        <v>0</v>
      </c>
      <c r="D31" s="35">
        <v>0</v>
      </c>
      <c r="E31" s="248">
        <f t="shared" si="1"/>
        <v>0</v>
      </c>
    </row>
    <row r="32" spans="1:5" ht="13.5" customHeight="1">
      <c r="A32" s="405">
        <v>28</v>
      </c>
      <c r="B32" s="43" t="s">
        <v>28</v>
      </c>
      <c r="C32" s="18">
        <v>165000000</v>
      </c>
      <c r="D32" s="35">
        <v>0</v>
      </c>
      <c r="E32" s="248">
        <f t="shared" si="1"/>
        <v>165000000</v>
      </c>
    </row>
    <row r="33" spans="1:5" ht="13.5" customHeight="1">
      <c r="A33" s="405">
        <v>29</v>
      </c>
      <c r="B33" s="43" t="s">
        <v>29</v>
      </c>
      <c r="C33" s="18">
        <v>155000000</v>
      </c>
      <c r="D33" s="35">
        <v>0</v>
      </c>
      <c r="E33" s="248">
        <f t="shared" si="1"/>
        <v>155000000</v>
      </c>
    </row>
    <row r="34" spans="1:5" ht="13.5" customHeight="1">
      <c r="A34" s="405">
        <v>30</v>
      </c>
      <c r="B34" s="43" t="s">
        <v>30</v>
      </c>
      <c r="C34" s="18">
        <v>10000000</v>
      </c>
      <c r="D34" s="35">
        <v>0</v>
      </c>
      <c r="E34" s="248">
        <f t="shared" si="1"/>
        <v>10000000</v>
      </c>
    </row>
    <row r="35" spans="1:5" ht="13.5" customHeight="1">
      <c r="A35" s="405">
        <v>31</v>
      </c>
      <c r="B35" s="42" t="s">
        <v>31</v>
      </c>
      <c r="C35" s="18">
        <v>32194200</v>
      </c>
      <c r="D35" s="35">
        <v>0</v>
      </c>
      <c r="E35" s="248">
        <f t="shared" si="1"/>
        <v>32194200</v>
      </c>
    </row>
    <row r="36" spans="1:5" ht="13.5" customHeight="1">
      <c r="A36" s="405">
        <v>32</v>
      </c>
      <c r="B36" s="42" t="s">
        <v>32</v>
      </c>
      <c r="C36" s="17">
        <v>0</v>
      </c>
      <c r="D36" s="35">
        <v>0</v>
      </c>
      <c r="E36" s="248">
        <f t="shared" si="1"/>
        <v>0</v>
      </c>
    </row>
    <row r="37" spans="1:5" ht="13.5" customHeight="1">
      <c r="A37" s="405">
        <v>33</v>
      </c>
      <c r="B37" s="43" t="s">
        <v>33</v>
      </c>
      <c r="C37" s="17">
        <v>0</v>
      </c>
      <c r="D37" s="35">
        <v>0</v>
      </c>
      <c r="E37" s="248">
        <f t="shared" si="1"/>
        <v>0</v>
      </c>
    </row>
    <row r="38" spans="1:5" ht="13.5" customHeight="1">
      <c r="A38" s="405">
        <v>34</v>
      </c>
      <c r="B38" s="42" t="s">
        <v>34</v>
      </c>
      <c r="C38" s="17">
        <v>1800000</v>
      </c>
      <c r="D38" s="35">
        <v>0</v>
      </c>
      <c r="E38" s="248">
        <f t="shared" si="1"/>
        <v>1800000</v>
      </c>
    </row>
    <row r="39" spans="1:5" ht="24.75" customHeight="1">
      <c r="A39" s="405">
        <v>35</v>
      </c>
      <c r="B39" s="46" t="s">
        <v>35</v>
      </c>
      <c r="C39" s="17">
        <v>0</v>
      </c>
      <c r="D39" s="35">
        <v>0</v>
      </c>
      <c r="E39" s="248">
        <f t="shared" si="1"/>
        <v>0</v>
      </c>
    </row>
    <row r="40" spans="1:5" ht="13.5" customHeight="1">
      <c r="A40" s="405">
        <v>36</v>
      </c>
      <c r="B40" s="42" t="s">
        <v>36</v>
      </c>
      <c r="C40" s="17">
        <v>0</v>
      </c>
      <c r="D40" s="35">
        <v>0</v>
      </c>
      <c r="E40" s="248">
        <f t="shared" si="1"/>
        <v>0</v>
      </c>
    </row>
    <row r="41" spans="1:5" ht="36" customHeight="1">
      <c r="A41" s="405">
        <v>37</v>
      </c>
      <c r="B41" s="46" t="s">
        <v>37</v>
      </c>
      <c r="C41" s="35">
        <v>0</v>
      </c>
      <c r="D41" s="35">
        <v>0</v>
      </c>
      <c r="E41" s="248">
        <f t="shared" si="1"/>
        <v>0</v>
      </c>
    </row>
    <row r="42" spans="1:5" ht="27.75" customHeight="1">
      <c r="A42" s="406">
        <v>38</v>
      </c>
      <c r="B42" s="47" t="s">
        <v>38</v>
      </c>
      <c r="C42" s="37">
        <f>SUM(C28:C41)-C29-C31-C33-C34-C37-C39-C41</f>
        <v>370266386</v>
      </c>
      <c r="D42" s="37">
        <f>SUM(D28:D41)-D29-D31-D33-D34-D37-D39-D41</f>
        <v>0</v>
      </c>
      <c r="E42" s="249">
        <f>SUM(E28:E41)-E29-E31-E33-E34-E37-E39-E41</f>
        <v>370266386</v>
      </c>
    </row>
    <row r="43" spans="1:5" ht="13.5" customHeight="1">
      <c r="A43" s="405">
        <v>39</v>
      </c>
      <c r="B43" s="42" t="s">
        <v>39</v>
      </c>
      <c r="C43" s="17">
        <v>30000000</v>
      </c>
      <c r="D43" s="35">
        <v>0</v>
      </c>
      <c r="E43" s="248">
        <f aca="true" t="shared" si="2" ref="E43:E50">SUM(C43:D43)</f>
        <v>30000000</v>
      </c>
    </row>
    <row r="44" spans="1:5" ht="13.5" customHeight="1">
      <c r="A44" s="405">
        <v>40</v>
      </c>
      <c r="B44" s="42" t="s">
        <v>40</v>
      </c>
      <c r="C44" s="17">
        <v>0</v>
      </c>
      <c r="D44" s="35">
        <v>0</v>
      </c>
      <c r="E44" s="248">
        <f t="shared" si="2"/>
        <v>0</v>
      </c>
    </row>
    <row r="45" spans="1:5" ht="13.5" customHeight="1">
      <c r="A45" s="405">
        <v>41</v>
      </c>
      <c r="B45" s="42" t="s">
        <v>41</v>
      </c>
      <c r="C45" s="17">
        <v>46777330</v>
      </c>
      <c r="D45" s="35">
        <v>167886273</v>
      </c>
      <c r="E45" s="248">
        <f t="shared" si="2"/>
        <v>214663603</v>
      </c>
    </row>
    <row r="46" spans="1:5" ht="13.5" customHeight="1">
      <c r="A46" s="405">
        <v>42</v>
      </c>
      <c r="B46" s="42" t="s">
        <v>18</v>
      </c>
      <c r="C46" s="17">
        <v>0</v>
      </c>
      <c r="D46" s="35">
        <v>0</v>
      </c>
      <c r="E46" s="248">
        <f t="shared" si="2"/>
        <v>0</v>
      </c>
    </row>
    <row r="47" spans="1:5" ht="13.5" customHeight="1">
      <c r="A47" s="405">
        <v>43</v>
      </c>
      <c r="B47" s="42" t="s">
        <v>42</v>
      </c>
      <c r="C47" s="35">
        <v>0</v>
      </c>
      <c r="D47" s="35">
        <v>0</v>
      </c>
      <c r="E47" s="248">
        <f t="shared" si="2"/>
        <v>0</v>
      </c>
    </row>
    <row r="48" spans="1:5" ht="13.5" customHeight="1">
      <c r="A48" s="405">
        <v>44</v>
      </c>
      <c r="B48" s="42" t="s">
        <v>43</v>
      </c>
      <c r="C48" s="35"/>
      <c r="D48" s="35"/>
      <c r="E48" s="248">
        <f t="shared" si="2"/>
        <v>0</v>
      </c>
    </row>
    <row r="49" spans="1:5" ht="13.5" customHeight="1">
      <c r="A49" s="405">
        <v>45</v>
      </c>
      <c r="B49" s="42" t="s">
        <v>44</v>
      </c>
      <c r="C49" s="35">
        <v>0</v>
      </c>
      <c r="D49" s="35">
        <v>0</v>
      </c>
      <c r="E49" s="248">
        <f t="shared" si="2"/>
        <v>0</v>
      </c>
    </row>
    <row r="50" spans="1:5" ht="13.5" customHeight="1">
      <c r="A50" s="405">
        <v>46</v>
      </c>
      <c r="B50" s="42" t="s">
        <v>45</v>
      </c>
      <c r="C50" s="35">
        <v>0</v>
      </c>
      <c r="D50" s="35">
        <v>0</v>
      </c>
      <c r="E50" s="248">
        <f t="shared" si="2"/>
        <v>0</v>
      </c>
    </row>
    <row r="51" spans="1:5" ht="13.5" customHeight="1">
      <c r="A51" s="407">
        <v>47</v>
      </c>
      <c r="B51" s="371" t="s">
        <v>310</v>
      </c>
      <c r="C51" s="30">
        <f>SUM(C43:C50)</f>
        <v>76777330</v>
      </c>
      <c r="D51" s="30">
        <f>SUM(D43:D50)</f>
        <v>167886273</v>
      </c>
      <c r="E51" s="375">
        <f>SUM(E43:E50)</f>
        <v>244663603</v>
      </c>
    </row>
    <row r="52" spans="1:5" ht="13.5" customHeight="1">
      <c r="A52" s="405">
        <v>48</v>
      </c>
      <c r="B52" s="42" t="s">
        <v>47</v>
      </c>
      <c r="C52" s="35">
        <v>0</v>
      </c>
      <c r="D52" s="35">
        <v>0</v>
      </c>
      <c r="E52" s="248">
        <f>SUM(C52:D52)</f>
        <v>0</v>
      </c>
    </row>
    <row r="53" spans="1:5" ht="11.25" customHeight="1">
      <c r="A53" s="405">
        <v>49</v>
      </c>
      <c r="B53" s="42"/>
      <c r="C53" s="35">
        <v>0</v>
      </c>
      <c r="D53" s="35">
        <v>0</v>
      </c>
      <c r="E53" s="248">
        <f>SUM(C53:D53)</f>
        <v>0</v>
      </c>
    </row>
    <row r="54" spans="1:5" ht="18" customHeight="1">
      <c r="A54" s="406">
        <v>50</v>
      </c>
      <c r="B54" s="44" t="s">
        <v>306</v>
      </c>
      <c r="C54" s="37">
        <f>C42+C51+SUM(C52:C53)</f>
        <v>447043716</v>
      </c>
      <c r="D54" s="37">
        <f>D42+D51+SUM(D52:D53)</f>
        <v>167886273</v>
      </c>
      <c r="E54" s="249">
        <f>E42+E51+SUM(E52:E53)</f>
        <v>614929989</v>
      </c>
    </row>
    <row r="55" spans="1:5" ht="35.25" customHeight="1">
      <c r="A55" s="406">
        <v>51</v>
      </c>
      <c r="B55" s="48" t="s">
        <v>49</v>
      </c>
      <c r="C55" s="37">
        <f>C42-C17</f>
        <v>22240741</v>
      </c>
      <c r="D55" s="37">
        <f>D42-D17</f>
        <v>-221871696</v>
      </c>
      <c r="E55" s="249">
        <f>E42-E17</f>
        <v>-199630955</v>
      </c>
    </row>
    <row r="56" spans="1:5" ht="17.25" customHeight="1">
      <c r="A56" s="406">
        <v>52</v>
      </c>
      <c r="B56" s="372" t="s">
        <v>308</v>
      </c>
      <c r="C56" s="37">
        <f>C51-C23</f>
        <v>40696682</v>
      </c>
      <c r="D56" s="37">
        <f>D51-D23</f>
        <v>158934273</v>
      </c>
      <c r="E56" s="249">
        <f>E51-E23</f>
        <v>199630955</v>
      </c>
    </row>
    <row r="57" spans="1:5" ht="16.5" customHeight="1" thickBot="1">
      <c r="A57" s="540">
        <v>53</v>
      </c>
      <c r="B57" s="77" t="s">
        <v>309</v>
      </c>
      <c r="C57" s="250">
        <f>C54-C26</f>
        <v>62937423</v>
      </c>
      <c r="D57" s="250">
        <f>D54-D26</f>
        <v>-62937423</v>
      </c>
      <c r="E57" s="251">
        <f>E54-E26</f>
        <v>0</v>
      </c>
    </row>
    <row r="58" spans="1:5" ht="12.75">
      <c r="A58" s="464">
        <v>54</v>
      </c>
      <c r="B58" s="465" t="s">
        <v>67</v>
      </c>
      <c r="C58" s="466">
        <f>C42-C17</f>
        <v>22240741</v>
      </c>
      <c r="D58" s="466">
        <f>D42-D17</f>
        <v>-221871696</v>
      </c>
      <c r="E58" s="467">
        <f>E42-E17</f>
        <v>-199630955</v>
      </c>
    </row>
    <row r="59" spans="1:5" ht="12.75">
      <c r="A59" s="468">
        <v>55</v>
      </c>
      <c r="B59" s="469" t="s">
        <v>68</v>
      </c>
      <c r="C59" s="470">
        <f>C45</f>
        <v>46777330</v>
      </c>
      <c r="D59" s="470">
        <f>D45</f>
        <v>167886273</v>
      </c>
      <c r="E59" s="471">
        <f>E45</f>
        <v>214663603</v>
      </c>
    </row>
    <row r="60" spans="1:5" ht="14.25" thickBot="1">
      <c r="A60" s="472">
        <v>56</v>
      </c>
      <c r="B60" s="473" t="s">
        <v>69</v>
      </c>
      <c r="C60" s="474">
        <v>0</v>
      </c>
      <c r="D60" s="474">
        <v>0</v>
      </c>
      <c r="E60" s="475">
        <v>0</v>
      </c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6">
    <mergeCell ref="E3:E4"/>
    <mergeCell ref="A2:A4"/>
    <mergeCell ref="B2:B4"/>
    <mergeCell ref="C2:E2"/>
    <mergeCell ref="C3:C4"/>
    <mergeCell ref="D3:D4"/>
  </mergeCells>
  <printOptions horizontalCentered="1"/>
  <pageMargins left="0.03937007874015748" right="0.03937007874015748" top="1.3385826771653544" bottom="0.35433070866141736" header="0.31496062992125984" footer="0.31496062992125984"/>
  <pageSetup fitToWidth="0" fitToHeight="1" horizontalDpi="600" verticalDpi="600" orientation="portrait" paperSize="9" scale="82" r:id="rId1"/>
  <headerFooter alignWithMargins="0">
    <oddHeader>&amp;C&amp;"Garamond,Félkövér"&amp;16
MŰKÖDÉSI-FELHALMOZÁSI KÖLTSÉGVETÉSI MÉRLEG (KÖLTSÉGVETÉSI JELENTÉS) 2018. ÉV&amp;R&amp;"Garamond,Normál"&amp;14 2.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29">
      <selection activeCell="C49" sqref="C49"/>
    </sheetView>
  </sheetViews>
  <sheetFormatPr defaultColWidth="8.796875" defaultRowHeight="15"/>
  <cols>
    <col min="1" max="1" width="4.8984375" style="8" customWidth="1"/>
    <col min="2" max="2" width="36.5" style="8" customWidth="1"/>
    <col min="3" max="3" width="10.59765625" style="10" customWidth="1"/>
    <col min="4" max="4" width="11.19921875" style="10" customWidth="1"/>
    <col min="5" max="5" width="11.8984375" style="10" customWidth="1"/>
    <col min="6" max="16384" width="9" style="8" customWidth="1"/>
  </cols>
  <sheetData>
    <row r="1" spans="1:5" ht="20.25" customHeight="1">
      <c r="A1" s="40" t="str">
        <f>Adatlap!A1</f>
        <v>Nagyréde Nagyközség Önkormányzata</v>
      </c>
      <c r="B1" s="12"/>
      <c r="C1" s="13"/>
      <c r="D1" s="13"/>
      <c r="E1" s="14" t="s">
        <v>394</v>
      </c>
    </row>
    <row r="2" spans="1:5" ht="22.5" customHeight="1">
      <c r="A2" s="554" t="s">
        <v>4</v>
      </c>
      <c r="B2" s="555" t="s">
        <v>1</v>
      </c>
      <c r="C2" s="577" t="s">
        <v>151</v>
      </c>
      <c r="D2" s="578"/>
      <c r="E2" s="579"/>
    </row>
    <row r="3" spans="1:5" ht="15.75" customHeight="1">
      <c r="A3" s="554"/>
      <c r="B3" s="555"/>
      <c r="C3" s="573" t="s">
        <v>55</v>
      </c>
      <c r="D3" s="573" t="s">
        <v>56</v>
      </c>
      <c r="E3" s="575" t="s">
        <v>54</v>
      </c>
    </row>
    <row r="4" spans="1:5" ht="22.5" customHeight="1">
      <c r="A4" s="554"/>
      <c r="B4" s="555"/>
      <c r="C4" s="574"/>
      <c r="D4" s="574"/>
      <c r="E4" s="576"/>
    </row>
    <row r="5" spans="1:5" ht="13.5" customHeight="1">
      <c r="A5" s="15">
        <v>1</v>
      </c>
      <c r="B5" s="42" t="s">
        <v>6</v>
      </c>
      <c r="C5" s="18">
        <v>169425100</v>
      </c>
      <c r="D5" s="35">
        <v>0</v>
      </c>
      <c r="E5" s="35">
        <f aca="true" t="shared" si="0" ref="E5:E16">SUM(C5:D5)</f>
        <v>169425100</v>
      </c>
    </row>
    <row r="6" spans="1:5" ht="13.5" customHeight="1">
      <c r="A6" s="15">
        <v>2</v>
      </c>
      <c r="B6" s="42" t="s">
        <v>8</v>
      </c>
      <c r="C6" s="18">
        <v>35455400</v>
      </c>
      <c r="D6" s="35">
        <v>0</v>
      </c>
      <c r="E6" s="35">
        <f t="shared" si="0"/>
        <v>35455400</v>
      </c>
    </row>
    <row r="7" spans="1:5" ht="13.5" customHeight="1">
      <c r="A7" s="15">
        <v>3</v>
      </c>
      <c r="B7" s="42" t="s">
        <v>9</v>
      </c>
      <c r="C7" s="18">
        <v>133260500</v>
      </c>
      <c r="D7" s="35">
        <v>0</v>
      </c>
      <c r="E7" s="35">
        <f t="shared" si="0"/>
        <v>133260500</v>
      </c>
    </row>
    <row r="8" spans="1:5" ht="13.5" customHeight="1">
      <c r="A8" s="15">
        <v>4</v>
      </c>
      <c r="B8" s="42" t="s">
        <v>7</v>
      </c>
      <c r="C8" s="18">
        <v>3450000</v>
      </c>
      <c r="D8" s="35">
        <v>0</v>
      </c>
      <c r="E8" s="35">
        <f t="shared" si="0"/>
        <v>3450000</v>
      </c>
    </row>
    <row r="9" spans="1:5" ht="13.5" customHeight="1">
      <c r="A9" s="15">
        <v>5</v>
      </c>
      <c r="B9" s="42" t="s">
        <v>10</v>
      </c>
      <c r="C9" s="18">
        <v>0</v>
      </c>
      <c r="D9" s="35">
        <v>5050000</v>
      </c>
      <c r="E9" s="35">
        <f t="shared" si="0"/>
        <v>5050000</v>
      </c>
    </row>
    <row r="10" spans="1:5" ht="13.5" customHeight="1">
      <c r="A10" s="15">
        <v>6</v>
      </c>
      <c r="B10" s="42" t="s">
        <v>347</v>
      </c>
      <c r="C10" s="18">
        <v>0</v>
      </c>
      <c r="D10" s="35">
        <v>0</v>
      </c>
      <c r="E10" s="35">
        <f t="shared" si="0"/>
        <v>0</v>
      </c>
    </row>
    <row r="11" spans="1:5" ht="13.5" customHeight="1">
      <c r="A11" s="15">
        <v>7</v>
      </c>
      <c r="B11" s="42" t="s">
        <v>11</v>
      </c>
      <c r="C11" s="18">
        <v>111288707</v>
      </c>
      <c r="D11" s="35">
        <v>0</v>
      </c>
      <c r="E11" s="35">
        <f t="shared" si="0"/>
        <v>111288707</v>
      </c>
    </row>
    <row r="12" spans="1:5" ht="13.5" customHeight="1">
      <c r="A12" s="15">
        <v>8</v>
      </c>
      <c r="B12" s="43" t="s">
        <v>12</v>
      </c>
      <c r="C12" s="17">
        <v>0</v>
      </c>
      <c r="D12" s="35">
        <v>0</v>
      </c>
      <c r="E12" s="35">
        <f t="shared" si="0"/>
        <v>0</v>
      </c>
    </row>
    <row r="13" spans="1:5" ht="13.5" customHeight="1">
      <c r="A13" s="15">
        <v>9</v>
      </c>
      <c r="B13" s="42" t="s">
        <v>13</v>
      </c>
      <c r="C13" s="17">
        <v>110582989</v>
      </c>
      <c r="D13" s="35">
        <v>0</v>
      </c>
      <c r="E13" s="35">
        <f t="shared" si="0"/>
        <v>110582989</v>
      </c>
    </row>
    <row r="14" spans="1:5" ht="13.5" customHeight="1">
      <c r="A14" s="15">
        <v>10</v>
      </c>
      <c r="B14" s="42" t="s">
        <v>348</v>
      </c>
      <c r="C14" s="17">
        <v>0</v>
      </c>
      <c r="D14" s="35">
        <v>0</v>
      </c>
      <c r="E14" s="35">
        <f t="shared" si="0"/>
        <v>0</v>
      </c>
    </row>
    <row r="15" spans="1:5" ht="13.5" customHeight="1">
      <c r="A15" s="15">
        <v>11</v>
      </c>
      <c r="B15" s="42" t="s">
        <v>14</v>
      </c>
      <c r="C15" s="18">
        <v>0</v>
      </c>
      <c r="D15" s="35">
        <v>0</v>
      </c>
      <c r="E15" s="35">
        <f t="shared" si="0"/>
        <v>0</v>
      </c>
    </row>
    <row r="16" spans="1:5" ht="13.5" customHeight="1">
      <c r="A16" s="15">
        <v>12</v>
      </c>
      <c r="B16" s="42" t="s">
        <v>304</v>
      </c>
      <c r="C16" s="17">
        <v>1384645</v>
      </c>
      <c r="D16" s="35">
        <v>0</v>
      </c>
      <c r="E16" s="35">
        <f t="shared" si="0"/>
        <v>1384645</v>
      </c>
    </row>
    <row r="17" spans="1:5" ht="13.5" customHeight="1">
      <c r="A17" s="20">
        <v>13</v>
      </c>
      <c r="B17" s="44" t="s">
        <v>15</v>
      </c>
      <c r="C17" s="37">
        <f>SUM(C5:C16)-C12</f>
        <v>564847341</v>
      </c>
      <c r="D17" s="37">
        <f>SUM(D5:D16)-D12</f>
        <v>5050000</v>
      </c>
      <c r="E17" s="37">
        <f>SUM(E5:E16)-E12</f>
        <v>569897341</v>
      </c>
    </row>
    <row r="18" spans="1:5" ht="13.5" customHeight="1">
      <c r="A18" s="15">
        <v>14</v>
      </c>
      <c r="B18" s="42" t="s">
        <v>16</v>
      </c>
      <c r="C18" s="17">
        <v>38952000</v>
      </c>
      <c r="D18" s="35">
        <v>0</v>
      </c>
      <c r="E18" s="35">
        <f>SUM(C18:D18)</f>
        <v>38952000</v>
      </c>
    </row>
    <row r="19" spans="1:5" ht="13.5" customHeight="1">
      <c r="A19" s="15">
        <v>15</v>
      </c>
      <c r="B19" s="42" t="s">
        <v>17</v>
      </c>
      <c r="C19" s="17">
        <v>0</v>
      </c>
      <c r="D19" s="35">
        <v>0</v>
      </c>
      <c r="E19" s="35">
        <f>SUM(C19:D19)</f>
        <v>0</v>
      </c>
    </row>
    <row r="20" spans="1:5" ht="13.5" customHeight="1">
      <c r="A20" s="15">
        <v>16</v>
      </c>
      <c r="B20" s="42" t="s">
        <v>18</v>
      </c>
      <c r="C20" s="17">
        <v>0</v>
      </c>
      <c r="D20" s="35">
        <v>0</v>
      </c>
      <c r="E20" s="35">
        <f>SUM(C20:D20)</f>
        <v>0</v>
      </c>
    </row>
    <row r="21" spans="1:5" ht="13.5" customHeight="1">
      <c r="A21" s="15">
        <v>17</v>
      </c>
      <c r="B21" s="42" t="s">
        <v>19</v>
      </c>
      <c r="C21" s="17">
        <v>6080648</v>
      </c>
      <c r="D21" s="35">
        <v>0</v>
      </c>
      <c r="E21" s="35">
        <f>SUM(C21:D21)</f>
        <v>6080648</v>
      </c>
    </row>
    <row r="22" spans="1:5" ht="13.5" customHeight="1">
      <c r="A22" s="15">
        <v>18</v>
      </c>
      <c r="B22" s="42" t="s">
        <v>20</v>
      </c>
      <c r="C22" s="17">
        <v>0</v>
      </c>
      <c r="D22" s="35">
        <v>0</v>
      </c>
      <c r="E22" s="35">
        <f>SUM(C22:D22)</f>
        <v>0</v>
      </c>
    </row>
    <row r="23" spans="1:5" ht="13.5" customHeight="1">
      <c r="A23" s="23">
        <v>19</v>
      </c>
      <c r="B23" s="45" t="s">
        <v>21</v>
      </c>
      <c r="C23" s="26">
        <f>SUM(C18:C22)</f>
        <v>45032648</v>
      </c>
      <c r="D23" s="26">
        <f>SUM(D18:D22)</f>
        <v>0</v>
      </c>
      <c r="E23" s="26">
        <f>SUM(E18:E22)</f>
        <v>45032648</v>
      </c>
    </row>
    <row r="24" spans="1:5" ht="13.5" customHeight="1">
      <c r="A24" s="15">
        <v>20</v>
      </c>
      <c r="B24" s="42" t="s">
        <v>22</v>
      </c>
      <c r="C24" s="35">
        <v>0</v>
      </c>
      <c r="D24" s="35">
        <v>0</v>
      </c>
      <c r="E24" s="35">
        <f>SUM(C24:D24)</f>
        <v>0</v>
      </c>
    </row>
    <row r="25" spans="1:5" ht="13.5" customHeight="1">
      <c r="A25" s="15">
        <v>21</v>
      </c>
      <c r="B25" s="42"/>
      <c r="C25" s="35"/>
      <c r="D25" s="35"/>
      <c r="E25" s="35"/>
    </row>
    <row r="26" spans="1:5" ht="13.5" customHeight="1">
      <c r="A26" s="20">
        <v>22</v>
      </c>
      <c r="B26" s="44" t="s">
        <v>23</v>
      </c>
      <c r="C26" s="37">
        <f>C17+C23+C24</f>
        <v>609879989</v>
      </c>
      <c r="D26" s="37">
        <f>D17+D23+D24</f>
        <v>5050000</v>
      </c>
      <c r="E26" s="37">
        <f>E17+E23+E24</f>
        <v>614929989</v>
      </c>
    </row>
    <row r="27" spans="1:5" ht="13.5" customHeight="1">
      <c r="A27" s="368">
        <v>23</v>
      </c>
      <c r="B27" s="370"/>
      <c r="C27" s="30"/>
      <c r="D27" s="30"/>
      <c r="E27" s="30"/>
    </row>
    <row r="28" spans="1:5" ht="13.5" customHeight="1">
      <c r="A28" s="15">
        <v>24</v>
      </c>
      <c r="B28" s="42" t="s">
        <v>24</v>
      </c>
      <c r="C28" s="18">
        <v>171272186</v>
      </c>
      <c r="D28" s="35">
        <v>0</v>
      </c>
      <c r="E28" s="35">
        <f aca="true" t="shared" si="1" ref="E28:E41">SUM(C28:D28)</f>
        <v>171272186</v>
      </c>
    </row>
    <row r="29" spans="1:5" ht="13.5" customHeight="1">
      <c r="A29" s="15">
        <v>25</v>
      </c>
      <c r="B29" s="43" t="s">
        <v>25</v>
      </c>
      <c r="C29" s="18">
        <v>171072186</v>
      </c>
      <c r="D29" s="35">
        <v>0</v>
      </c>
      <c r="E29" s="35">
        <f t="shared" si="1"/>
        <v>171072186</v>
      </c>
    </row>
    <row r="30" spans="1:5" ht="13.5" customHeight="1">
      <c r="A30" s="15">
        <v>26</v>
      </c>
      <c r="B30" s="42" t="s">
        <v>26</v>
      </c>
      <c r="C30" s="18">
        <v>0</v>
      </c>
      <c r="D30" s="35">
        <v>0</v>
      </c>
      <c r="E30" s="35">
        <f t="shared" si="1"/>
        <v>0</v>
      </c>
    </row>
    <row r="31" spans="1:5" ht="13.5" customHeight="1">
      <c r="A31" s="15">
        <v>27</v>
      </c>
      <c r="B31" s="43" t="s">
        <v>27</v>
      </c>
      <c r="C31" s="18">
        <v>0</v>
      </c>
      <c r="D31" s="35">
        <v>0</v>
      </c>
      <c r="E31" s="35">
        <f t="shared" si="1"/>
        <v>0</v>
      </c>
    </row>
    <row r="32" spans="1:5" ht="13.5" customHeight="1">
      <c r="A32" s="15">
        <v>28</v>
      </c>
      <c r="B32" s="43" t="s">
        <v>28</v>
      </c>
      <c r="C32" s="18">
        <v>165000000</v>
      </c>
      <c r="D32" s="35">
        <v>0</v>
      </c>
      <c r="E32" s="35">
        <f t="shared" si="1"/>
        <v>165000000</v>
      </c>
    </row>
    <row r="33" spans="1:5" ht="13.5" customHeight="1">
      <c r="A33" s="15">
        <v>29</v>
      </c>
      <c r="B33" s="43" t="s">
        <v>29</v>
      </c>
      <c r="C33" s="18">
        <v>155000000</v>
      </c>
      <c r="D33" s="35">
        <v>0</v>
      </c>
      <c r="E33" s="35">
        <f t="shared" si="1"/>
        <v>155000000</v>
      </c>
    </row>
    <row r="34" spans="1:5" ht="13.5" customHeight="1">
      <c r="A34" s="15">
        <v>30</v>
      </c>
      <c r="B34" s="43" t="s">
        <v>30</v>
      </c>
      <c r="C34" s="18">
        <v>10000000</v>
      </c>
      <c r="D34" s="35">
        <v>0</v>
      </c>
      <c r="E34" s="35">
        <f t="shared" si="1"/>
        <v>10000000</v>
      </c>
    </row>
    <row r="35" spans="1:5" ht="13.5" customHeight="1">
      <c r="A35" s="15">
        <v>31</v>
      </c>
      <c r="B35" s="42" t="s">
        <v>31</v>
      </c>
      <c r="C35" s="18">
        <v>32194200</v>
      </c>
      <c r="D35" s="35">
        <v>0</v>
      </c>
      <c r="E35" s="35">
        <f t="shared" si="1"/>
        <v>32194200</v>
      </c>
    </row>
    <row r="36" spans="1:5" ht="13.5" customHeight="1">
      <c r="A36" s="15">
        <v>32</v>
      </c>
      <c r="B36" s="42" t="s">
        <v>32</v>
      </c>
      <c r="C36" s="17">
        <v>0</v>
      </c>
      <c r="D36" s="35">
        <v>0</v>
      </c>
      <c r="E36" s="35">
        <f t="shared" si="1"/>
        <v>0</v>
      </c>
    </row>
    <row r="37" spans="1:5" ht="13.5" customHeight="1">
      <c r="A37" s="15">
        <v>33</v>
      </c>
      <c r="B37" s="43" t="s">
        <v>33</v>
      </c>
      <c r="C37" s="17">
        <v>0</v>
      </c>
      <c r="D37" s="35">
        <v>0</v>
      </c>
      <c r="E37" s="35">
        <f t="shared" si="1"/>
        <v>0</v>
      </c>
    </row>
    <row r="38" spans="1:5" ht="13.5" customHeight="1">
      <c r="A38" s="15">
        <v>34</v>
      </c>
      <c r="B38" s="42" t="s">
        <v>34</v>
      </c>
      <c r="C38" s="17">
        <v>1800000</v>
      </c>
      <c r="D38" s="35">
        <v>0</v>
      </c>
      <c r="E38" s="35">
        <f t="shared" si="1"/>
        <v>1800000</v>
      </c>
    </row>
    <row r="39" spans="1:5" ht="24.75" customHeight="1">
      <c r="A39" s="15">
        <v>35</v>
      </c>
      <c r="B39" s="46" t="s">
        <v>35</v>
      </c>
      <c r="C39" s="35">
        <v>0</v>
      </c>
      <c r="D39" s="35">
        <v>0</v>
      </c>
      <c r="E39" s="35">
        <f t="shared" si="1"/>
        <v>0</v>
      </c>
    </row>
    <row r="40" spans="1:5" ht="13.5" customHeight="1">
      <c r="A40" s="15">
        <v>36</v>
      </c>
      <c r="B40" s="42" t="s">
        <v>36</v>
      </c>
      <c r="C40" s="35">
        <v>0</v>
      </c>
      <c r="D40" s="35">
        <v>0</v>
      </c>
      <c r="E40" s="35">
        <f t="shared" si="1"/>
        <v>0</v>
      </c>
    </row>
    <row r="41" spans="1:5" ht="25.5">
      <c r="A41" s="15">
        <v>37</v>
      </c>
      <c r="B41" s="46" t="s">
        <v>37</v>
      </c>
      <c r="C41" s="35">
        <v>0</v>
      </c>
      <c r="D41" s="35">
        <v>0</v>
      </c>
      <c r="E41" s="35">
        <f t="shared" si="1"/>
        <v>0</v>
      </c>
    </row>
    <row r="42" spans="1:5" ht="27.75" customHeight="1">
      <c r="A42" s="20">
        <v>38</v>
      </c>
      <c r="B42" s="47" t="s">
        <v>38</v>
      </c>
      <c r="C42" s="37">
        <f>SUM(C28:C41)-C29-C31-C33-C34-C37-C39-C41</f>
        <v>370266386</v>
      </c>
      <c r="D42" s="37">
        <f>SUM(D28:D41)-D29-D31-D33-D34-D37-D39-D41</f>
        <v>0</v>
      </c>
      <c r="E42" s="37">
        <f>SUM(E28:E41)-E29-E31-E33-E34-E37-E39-E41</f>
        <v>370266386</v>
      </c>
    </row>
    <row r="43" spans="1:5" ht="13.5" customHeight="1">
      <c r="A43" s="15">
        <v>39</v>
      </c>
      <c r="B43" s="42" t="s">
        <v>39</v>
      </c>
      <c r="C43" s="17">
        <v>30000000</v>
      </c>
      <c r="D43" s="35">
        <v>0</v>
      </c>
      <c r="E43" s="35">
        <f aca="true" t="shared" si="2" ref="E43:E50">SUM(C43:D43)</f>
        <v>30000000</v>
      </c>
    </row>
    <row r="44" spans="1:5" ht="13.5" customHeight="1">
      <c r="A44" s="15">
        <v>40</v>
      </c>
      <c r="B44" s="42" t="s">
        <v>40</v>
      </c>
      <c r="C44" s="17">
        <v>0</v>
      </c>
      <c r="D44" s="35">
        <v>0</v>
      </c>
      <c r="E44" s="35">
        <f t="shared" si="2"/>
        <v>0</v>
      </c>
    </row>
    <row r="45" spans="1:5" ht="13.5" customHeight="1">
      <c r="A45" s="15">
        <v>41</v>
      </c>
      <c r="B45" s="42" t="s">
        <v>41</v>
      </c>
      <c r="C45" s="17">
        <v>214663603</v>
      </c>
      <c r="D45" s="35">
        <v>0</v>
      </c>
      <c r="E45" s="35">
        <f t="shared" si="2"/>
        <v>214663603</v>
      </c>
    </row>
    <row r="46" spans="1:5" ht="13.5" customHeight="1">
      <c r="A46" s="15">
        <v>42</v>
      </c>
      <c r="B46" s="42" t="s">
        <v>18</v>
      </c>
      <c r="C46" s="17">
        <v>0</v>
      </c>
      <c r="D46" s="35">
        <v>0</v>
      </c>
      <c r="E46" s="35">
        <f t="shared" si="2"/>
        <v>0</v>
      </c>
    </row>
    <row r="47" spans="1:5" ht="13.5" customHeight="1">
      <c r="A47" s="15">
        <v>43</v>
      </c>
      <c r="B47" s="42" t="s">
        <v>42</v>
      </c>
      <c r="C47" s="35">
        <v>0</v>
      </c>
      <c r="D47" s="35">
        <v>0</v>
      </c>
      <c r="E47" s="35">
        <f t="shared" si="2"/>
        <v>0</v>
      </c>
    </row>
    <row r="48" spans="1:5" ht="13.5" customHeight="1">
      <c r="A48" s="15">
        <v>44</v>
      </c>
      <c r="B48" s="42" t="s">
        <v>43</v>
      </c>
      <c r="C48" s="35"/>
      <c r="D48" s="35">
        <v>0</v>
      </c>
      <c r="E48" s="35">
        <f t="shared" si="2"/>
        <v>0</v>
      </c>
    </row>
    <row r="49" spans="1:5" ht="13.5" customHeight="1">
      <c r="A49" s="15">
        <v>45</v>
      </c>
      <c r="B49" s="42" t="s">
        <v>44</v>
      </c>
      <c r="C49" s="35">
        <v>0</v>
      </c>
      <c r="D49" s="35">
        <v>0</v>
      </c>
      <c r="E49" s="35">
        <f t="shared" si="2"/>
        <v>0</v>
      </c>
    </row>
    <row r="50" spans="1:5" ht="13.5" customHeight="1">
      <c r="A50" s="15">
        <v>46</v>
      </c>
      <c r="B50" s="42" t="s">
        <v>45</v>
      </c>
      <c r="C50" s="35">
        <v>0</v>
      </c>
      <c r="D50" s="35">
        <v>0</v>
      </c>
      <c r="E50" s="35">
        <f t="shared" si="2"/>
        <v>0</v>
      </c>
    </row>
    <row r="51" spans="1:5" ht="13.5" customHeight="1">
      <c r="A51" s="23">
        <v>47</v>
      </c>
      <c r="B51" s="45" t="s">
        <v>46</v>
      </c>
      <c r="C51" s="30">
        <f>SUM(C43:C50)</f>
        <v>244663603</v>
      </c>
      <c r="D51" s="30">
        <f>SUM(D43:D50)</f>
        <v>0</v>
      </c>
      <c r="E51" s="30">
        <f>SUM(E43:E50)</f>
        <v>244663603</v>
      </c>
    </row>
    <row r="52" spans="1:5" ht="13.5" customHeight="1">
      <c r="A52" s="15">
        <v>48</v>
      </c>
      <c r="B52" s="42" t="s">
        <v>47</v>
      </c>
      <c r="C52" s="35">
        <v>0</v>
      </c>
      <c r="D52" s="35">
        <v>0</v>
      </c>
      <c r="E52" s="35">
        <f>SUM(C52:D52)</f>
        <v>0</v>
      </c>
    </row>
    <row r="53" spans="1:5" ht="13.5" customHeight="1">
      <c r="A53" s="15">
        <v>49</v>
      </c>
      <c r="B53" s="42"/>
      <c r="C53" s="35"/>
      <c r="D53" s="35"/>
      <c r="E53" s="35"/>
    </row>
    <row r="54" spans="1:5" ht="18" customHeight="1">
      <c r="A54" s="20">
        <v>50</v>
      </c>
      <c r="B54" s="44" t="s">
        <v>306</v>
      </c>
      <c r="C54" s="37">
        <f>C42+C51+SUM(C52:C52)</f>
        <v>614929989</v>
      </c>
      <c r="D54" s="37">
        <f>D42+D51+SUM(D52:D52)</f>
        <v>0</v>
      </c>
      <c r="E54" s="37">
        <f>E42+E51+SUM(E52:E52)</f>
        <v>614929989</v>
      </c>
    </row>
    <row r="55" spans="1:5" ht="35.25" customHeight="1">
      <c r="A55" s="20">
        <v>51</v>
      </c>
      <c r="B55" s="48" t="s">
        <v>49</v>
      </c>
      <c r="C55" s="37">
        <f>C42-C17</f>
        <v>-194580955</v>
      </c>
      <c r="D55" s="37">
        <f>D42-D17</f>
        <v>-5050000</v>
      </c>
      <c r="E55" s="37">
        <f>E42-E17</f>
        <v>-199630955</v>
      </c>
    </row>
    <row r="56" spans="1:5" ht="17.25" customHeight="1">
      <c r="A56" s="20">
        <v>52</v>
      </c>
      <c r="B56" s="44" t="s">
        <v>308</v>
      </c>
      <c r="C56" s="37">
        <f>C51-C23</f>
        <v>199630955</v>
      </c>
      <c r="D56" s="37">
        <f>D51-D23</f>
        <v>0</v>
      </c>
      <c r="E56" s="37">
        <f>E51-E23</f>
        <v>199630955</v>
      </c>
    </row>
    <row r="57" spans="1:5" ht="16.5" customHeight="1">
      <c r="A57" s="20">
        <v>53</v>
      </c>
      <c r="B57" s="48" t="s">
        <v>309</v>
      </c>
      <c r="C57" s="37">
        <f>C54-C26</f>
        <v>5050000</v>
      </c>
      <c r="D57" s="37">
        <f>D54-D26</f>
        <v>-5050000</v>
      </c>
      <c r="E57" s="37">
        <f>E54-E26</f>
        <v>0</v>
      </c>
    </row>
    <row r="58" spans="1:5" ht="13.5">
      <c r="A58" s="9"/>
      <c r="B58" s="9"/>
      <c r="C58" s="7"/>
      <c r="D58" s="7"/>
      <c r="E58" s="7"/>
    </row>
    <row r="59" spans="1:5" ht="13.5">
      <c r="A59" s="9"/>
      <c r="B59" s="9"/>
      <c r="C59" s="7"/>
      <c r="D59" s="7"/>
      <c r="E59" s="7"/>
    </row>
    <row r="60" spans="1:5" ht="13.5">
      <c r="A60" s="9"/>
      <c r="B60" s="9"/>
      <c r="C60" s="7"/>
      <c r="D60" s="7"/>
      <c r="E60" s="7"/>
    </row>
    <row r="61" spans="1:5" ht="13.5">
      <c r="A61" s="9"/>
      <c r="B61" s="9"/>
      <c r="C61" s="7"/>
      <c r="D61" s="7"/>
      <c r="E61" s="7"/>
    </row>
    <row r="62" spans="1:5" ht="13.5">
      <c r="A62" s="9"/>
      <c r="B62" s="9"/>
      <c r="C62" s="7"/>
      <c r="D62" s="7"/>
      <c r="E62" s="7"/>
    </row>
    <row r="63" spans="1:5" ht="13.5">
      <c r="A63" s="9"/>
      <c r="B63" s="9"/>
      <c r="C63" s="7"/>
      <c r="D63" s="7"/>
      <c r="E63" s="7"/>
    </row>
  </sheetData>
  <sheetProtection/>
  <mergeCells count="6">
    <mergeCell ref="E3:E4"/>
    <mergeCell ref="C3:C4"/>
    <mergeCell ref="A2:A4"/>
    <mergeCell ref="B2:B4"/>
    <mergeCell ref="C2:E2"/>
    <mergeCell ref="D3:D4"/>
  </mergeCells>
  <printOptions horizontalCentered="1"/>
  <pageMargins left="0.9055118110236221" right="0.5511811023622047" top="1.63" bottom="0.07874015748031496" header="0.33" footer="0.2755905511811024"/>
  <pageSetup horizontalDpi="600" verticalDpi="600" orientation="portrait" paperSize="9" scale="85" r:id="rId1"/>
  <headerFooter alignWithMargins="0">
    <oddHeader xml:space="preserve">&amp;C&amp;"Garamond,Normál"&amp;14 
                            &amp;"Garamond,Félkövér"
KÖTELEZŐ-ÖNKÉNT VÁLLALT FELADAT SZERINTI KÖLTSÉGVETÉSI MÉRLEG (JELENTÉS) 2018. ÉV&amp;R&amp;"Garamond,Normál"&amp;14 3. melléklet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7">
      <selection activeCell="F12" sqref="F12"/>
    </sheetView>
  </sheetViews>
  <sheetFormatPr defaultColWidth="8.796875" defaultRowHeight="15"/>
  <cols>
    <col min="1" max="1" width="4.8984375" style="8" customWidth="1"/>
    <col min="2" max="2" width="34.69921875" style="8" customWidth="1"/>
    <col min="3" max="3" width="13.5" style="10" customWidth="1"/>
    <col min="4" max="4" width="14.09765625" style="8" customWidth="1"/>
    <col min="5" max="6" width="14.19921875" style="8" customWidth="1"/>
    <col min="7" max="7" width="13.09765625" style="8" customWidth="1"/>
    <col min="8" max="16384" width="9" style="8" customWidth="1"/>
  </cols>
  <sheetData>
    <row r="1" spans="1:7" ht="16.5" customHeight="1" thickBot="1">
      <c r="A1" s="41" t="str">
        <f>Adatlap!A1</f>
        <v>Nagyréde Nagyközség Önkormányzata</v>
      </c>
      <c r="G1" s="241" t="s">
        <v>394</v>
      </c>
    </row>
    <row r="2" spans="1:7" ht="30.75" thickBot="1">
      <c r="A2" s="567" t="s">
        <v>4</v>
      </c>
      <c r="B2" s="581" t="s">
        <v>1</v>
      </c>
      <c r="C2" s="247" t="s">
        <v>2</v>
      </c>
      <c r="D2" s="247" t="s">
        <v>173</v>
      </c>
      <c r="E2" s="247" t="s">
        <v>174</v>
      </c>
      <c r="F2" s="528" t="s">
        <v>404</v>
      </c>
      <c r="G2" s="404" t="s">
        <v>349</v>
      </c>
    </row>
    <row r="3" spans="1:7" ht="29.25" customHeight="1">
      <c r="A3" s="568"/>
      <c r="B3" s="582"/>
      <c r="C3" s="583" t="s">
        <v>151</v>
      </c>
      <c r="D3" s="583" t="s">
        <v>151</v>
      </c>
      <c r="E3" s="583" t="s">
        <v>151</v>
      </c>
      <c r="F3" s="584" t="s">
        <v>151</v>
      </c>
      <c r="G3" s="580" t="s">
        <v>151</v>
      </c>
    </row>
    <row r="4" spans="1:7" ht="15" customHeight="1">
      <c r="A4" s="568"/>
      <c r="B4" s="582"/>
      <c r="C4" s="583"/>
      <c r="D4" s="583"/>
      <c r="E4" s="583"/>
      <c r="F4" s="585"/>
      <c r="G4" s="580"/>
    </row>
    <row r="5" spans="1:7" ht="12.75" customHeight="1" hidden="1">
      <c r="A5" s="568"/>
      <c r="B5" s="582"/>
      <c r="C5" s="583"/>
      <c r="D5" s="583"/>
      <c r="E5" s="583"/>
      <c r="G5" s="580"/>
    </row>
    <row r="6" spans="1:7" ht="13.5" customHeight="1">
      <c r="A6" s="242">
        <v>1</v>
      </c>
      <c r="B6" s="32" t="s">
        <v>6</v>
      </c>
      <c r="C6" s="35">
        <v>59137000</v>
      </c>
      <c r="D6" s="38">
        <v>39160400</v>
      </c>
      <c r="E6" s="38">
        <v>63359300</v>
      </c>
      <c r="F6" s="38">
        <v>7768400</v>
      </c>
      <c r="G6" s="248">
        <f>C6+D6+E6+F6</f>
        <v>169425100</v>
      </c>
    </row>
    <row r="7" spans="1:7" ht="13.5" customHeight="1">
      <c r="A7" s="242">
        <v>2</v>
      </c>
      <c r="B7" s="337" t="s">
        <v>8</v>
      </c>
      <c r="C7" s="35">
        <v>11977800</v>
      </c>
      <c r="D7" s="38">
        <v>8662300</v>
      </c>
      <c r="E7" s="38">
        <v>13256900</v>
      </c>
      <c r="F7" s="533">
        <v>1558400</v>
      </c>
      <c r="G7" s="248">
        <f aca="true" t="shared" si="0" ref="G7:G17">C7+D7+E7+F7</f>
        <v>35455400</v>
      </c>
    </row>
    <row r="8" spans="1:7" ht="13.5" customHeight="1">
      <c r="A8" s="242">
        <v>3</v>
      </c>
      <c r="B8" s="32" t="s">
        <v>9</v>
      </c>
      <c r="C8" s="36">
        <v>71511300</v>
      </c>
      <c r="D8" s="38">
        <v>16870600</v>
      </c>
      <c r="E8" s="38">
        <v>37528200</v>
      </c>
      <c r="F8" s="529">
        <v>7350400</v>
      </c>
      <c r="G8" s="248">
        <f t="shared" si="0"/>
        <v>133260500</v>
      </c>
    </row>
    <row r="9" spans="1:7" ht="13.5" customHeight="1">
      <c r="A9" s="242">
        <v>4</v>
      </c>
      <c r="B9" s="32" t="s">
        <v>7</v>
      </c>
      <c r="C9" s="36">
        <v>3450000</v>
      </c>
      <c r="D9" s="36">
        <v>0</v>
      </c>
      <c r="E9" s="36">
        <v>0</v>
      </c>
      <c r="F9" s="530">
        <v>0</v>
      </c>
      <c r="G9" s="248">
        <f t="shared" si="0"/>
        <v>3450000</v>
      </c>
    </row>
    <row r="10" spans="1:7" ht="13.5" customHeight="1">
      <c r="A10" s="242">
        <v>5</v>
      </c>
      <c r="B10" s="32" t="s">
        <v>10</v>
      </c>
      <c r="C10" s="36">
        <v>5050000</v>
      </c>
      <c r="D10" s="36">
        <v>0</v>
      </c>
      <c r="E10" s="36">
        <v>0</v>
      </c>
      <c r="F10" s="530">
        <v>0</v>
      </c>
      <c r="G10" s="248">
        <f t="shared" si="0"/>
        <v>5050000</v>
      </c>
    </row>
    <row r="11" spans="1:7" ht="13.5" customHeight="1">
      <c r="A11" s="242">
        <v>6</v>
      </c>
      <c r="B11" s="16" t="s">
        <v>347</v>
      </c>
      <c r="C11" s="36">
        <v>0</v>
      </c>
      <c r="D11" s="36">
        <v>0</v>
      </c>
      <c r="E11" s="36">
        <v>0</v>
      </c>
      <c r="F11" s="530">
        <v>0</v>
      </c>
      <c r="G11" s="248">
        <f t="shared" si="0"/>
        <v>0</v>
      </c>
    </row>
    <row r="12" spans="1:7" ht="13.5" customHeight="1">
      <c r="A12" s="242">
        <v>7</v>
      </c>
      <c r="B12" s="32" t="s">
        <v>11</v>
      </c>
      <c r="C12" s="35">
        <v>111288707</v>
      </c>
      <c r="D12" s="35">
        <v>0</v>
      </c>
      <c r="E12" s="35">
        <v>0</v>
      </c>
      <c r="F12" s="531">
        <v>0</v>
      </c>
      <c r="G12" s="248">
        <f t="shared" si="0"/>
        <v>111288707</v>
      </c>
    </row>
    <row r="13" spans="1:7" ht="13.5" customHeight="1">
      <c r="A13" s="242">
        <v>8</v>
      </c>
      <c r="B13" s="33" t="s">
        <v>12</v>
      </c>
      <c r="C13" s="35">
        <v>0</v>
      </c>
      <c r="D13" s="35">
        <v>0</v>
      </c>
      <c r="E13" s="35">
        <v>0</v>
      </c>
      <c r="F13" s="531">
        <v>0</v>
      </c>
      <c r="G13" s="248">
        <f t="shared" si="0"/>
        <v>0</v>
      </c>
    </row>
    <row r="14" spans="1:7" ht="13.5" customHeight="1">
      <c r="A14" s="242">
        <v>9</v>
      </c>
      <c r="B14" s="32" t="s">
        <v>13</v>
      </c>
      <c r="C14" s="35">
        <v>110582989</v>
      </c>
      <c r="D14" s="35">
        <v>0</v>
      </c>
      <c r="E14" s="35">
        <v>0</v>
      </c>
      <c r="F14" s="531">
        <v>0</v>
      </c>
      <c r="G14" s="248">
        <f t="shared" si="0"/>
        <v>110582989</v>
      </c>
    </row>
    <row r="15" spans="1:7" ht="13.5" customHeight="1">
      <c r="A15" s="242">
        <v>10</v>
      </c>
      <c r="B15" s="16" t="s">
        <v>348</v>
      </c>
      <c r="C15" s="35">
        <v>0</v>
      </c>
      <c r="D15" s="35">
        <v>0</v>
      </c>
      <c r="E15" s="35">
        <v>0</v>
      </c>
      <c r="F15" s="531">
        <v>0</v>
      </c>
      <c r="G15" s="248">
        <f t="shared" si="0"/>
        <v>0</v>
      </c>
    </row>
    <row r="16" spans="1:7" ht="13.5" customHeight="1">
      <c r="A16" s="242">
        <v>11</v>
      </c>
      <c r="B16" s="32" t="s">
        <v>14</v>
      </c>
      <c r="C16" s="35">
        <v>0</v>
      </c>
      <c r="D16" s="35">
        <v>0</v>
      </c>
      <c r="E16" s="35">
        <v>0</v>
      </c>
      <c r="F16" s="531">
        <v>0</v>
      </c>
      <c r="G16" s="248">
        <f t="shared" si="0"/>
        <v>0</v>
      </c>
    </row>
    <row r="17" spans="1:7" ht="13.5" customHeight="1">
      <c r="A17" s="242">
        <v>12</v>
      </c>
      <c r="B17" s="32" t="s">
        <v>304</v>
      </c>
      <c r="C17" s="35">
        <v>1384645</v>
      </c>
      <c r="D17" s="35">
        <v>0</v>
      </c>
      <c r="E17" s="35">
        <v>0</v>
      </c>
      <c r="F17" s="531">
        <v>0</v>
      </c>
      <c r="G17" s="248">
        <f t="shared" si="0"/>
        <v>1384645</v>
      </c>
    </row>
    <row r="18" spans="1:7" ht="13.5" customHeight="1">
      <c r="A18" s="243">
        <v>13</v>
      </c>
      <c r="B18" s="28" t="s">
        <v>15</v>
      </c>
      <c r="C18" s="37">
        <f>SUM(C6:C17)-C13</f>
        <v>374382441</v>
      </c>
      <c r="D18" s="37">
        <f>SUM(D6:D17)-D13</f>
        <v>64693300</v>
      </c>
      <c r="E18" s="37">
        <f>SUM(E6:E17)-E13</f>
        <v>114144400</v>
      </c>
      <c r="F18" s="37">
        <f>SUM(F6:F17)-F13</f>
        <v>16677200</v>
      </c>
      <c r="G18" s="249">
        <f>SUM(G6:G17)-G13</f>
        <v>569897341</v>
      </c>
    </row>
    <row r="19" spans="1:7" ht="13.5" customHeight="1">
      <c r="A19" s="242">
        <v>14</v>
      </c>
      <c r="B19" s="32" t="s">
        <v>16</v>
      </c>
      <c r="C19" s="35">
        <v>38952000</v>
      </c>
      <c r="D19" s="35">
        <v>0</v>
      </c>
      <c r="E19" s="35">
        <v>0</v>
      </c>
      <c r="F19" s="531">
        <v>0</v>
      </c>
      <c r="G19" s="248">
        <f>C19+D19+E19+F19</f>
        <v>38952000</v>
      </c>
    </row>
    <row r="20" spans="1:7" ht="13.5" customHeight="1">
      <c r="A20" s="242">
        <v>15</v>
      </c>
      <c r="B20" s="32" t="s">
        <v>17</v>
      </c>
      <c r="C20" s="35">
        <v>0</v>
      </c>
      <c r="D20" s="35">
        <v>0</v>
      </c>
      <c r="E20" s="35">
        <v>0</v>
      </c>
      <c r="F20" s="531">
        <v>0</v>
      </c>
      <c r="G20" s="248">
        <f aca="true" t="shared" si="1" ref="G20:G25">C20+D20+E20+F20</f>
        <v>0</v>
      </c>
    </row>
    <row r="21" spans="1:7" ht="13.5" customHeight="1">
      <c r="A21" s="242">
        <v>16</v>
      </c>
      <c r="B21" s="32" t="s">
        <v>18</v>
      </c>
      <c r="C21" s="35">
        <v>0</v>
      </c>
      <c r="D21" s="35">
        <v>0</v>
      </c>
      <c r="E21" s="35">
        <v>0</v>
      </c>
      <c r="F21" s="531">
        <v>0</v>
      </c>
      <c r="G21" s="248">
        <f t="shared" si="1"/>
        <v>0</v>
      </c>
    </row>
    <row r="22" spans="1:7" ht="13.5" customHeight="1">
      <c r="A22" s="242">
        <v>17</v>
      </c>
      <c r="B22" s="32" t="s">
        <v>19</v>
      </c>
      <c r="C22" s="35">
        <v>6080648</v>
      </c>
      <c r="D22" s="35">
        <v>0</v>
      </c>
      <c r="E22" s="35">
        <v>0</v>
      </c>
      <c r="F22" s="531">
        <v>0</v>
      </c>
      <c r="G22" s="248">
        <f t="shared" si="1"/>
        <v>6080648</v>
      </c>
    </row>
    <row r="23" spans="1:7" ht="13.5" customHeight="1">
      <c r="A23" s="242">
        <v>18</v>
      </c>
      <c r="B23" s="32" t="s">
        <v>20</v>
      </c>
      <c r="C23" s="38">
        <v>174542800</v>
      </c>
      <c r="D23" s="35">
        <v>0</v>
      </c>
      <c r="E23" s="35">
        <v>0</v>
      </c>
      <c r="F23" s="531">
        <v>0</v>
      </c>
      <c r="G23" s="248">
        <f t="shared" si="1"/>
        <v>174542800</v>
      </c>
    </row>
    <row r="24" spans="1:7" ht="13.5" customHeight="1">
      <c r="A24" s="244">
        <v>19</v>
      </c>
      <c r="B24" s="34" t="s">
        <v>21</v>
      </c>
      <c r="C24" s="26">
        <f>SUM(C19:C23)</f>
        <v>219575448</v>
      </c>
      <c r="D24" s="26">
        <f>SUM(D19:D23)</f>
        <v>0</v>
      </c>
      <c r="E24" s="26">
        <f>SUM(E19:E23)</f>
        <v>0</v>
      </c>
      <c r="F24" s="26">
        <f>SUM(F19:F23)</f>
        <v>0</v>
      </c>
      <c r="G24" s="26">
        <f>SUM(G19:G23)</f>
        <v>219575448</v>
      </c>
    </row>
    <row r="25" spans="1:7" ht="13.5" customHeight="1">
      <c r="A25" s="242">
        <v>20</v>
      </c>
      <c r="B25" s="32" t="s">
        <v>22</v>
      </c>
      <c r="C25" s="35">
        <v>0</v>
      </c>
      <c r="D25" s="35">
        <v>0</v>
      </c>
      <c r="E25" s="35">
        <v>0</v>
      </c>
      <c r="F25" s="531">
        <v>0</v>
      </c>
      <c r="G25" s="248">
        <f t="shared" si="1"/>
        <v>0</v>
      </c>
    </row>
    <row r="26" spans="1:7" ht="13.5" customHeight="1">
      <c r="A26" s="242">
        <v>21</v>
      </c>
      <c r="B26" s="32"/>
      <c r="C26" s="35"/>
      <c r="D26" s="35"/>
      <c r="E26" s="35"/>
      <c r="F26" s="531"/>
      <c r="G26" s="248"/>
    </row>
    <row r="27" spans="1:7" ht="13.5" customHeight="1">
      <c r="A27" s="243">
        <v>22</v>
      </c>
      <c r="B27" s="28" t="s">
        <v>23</v>
      </c>
      <c r="C27" s="37">
        <f>C18+C24+C25</f>
        <v>593957889</v>
      </c>
      <c r="D27" s="37">
        <f>D18+D24+D25</f>
        <v>64693300</v>
      </c>
      <c r="E27" s="37">
        <f>E18+E24+E25</f>
        <v>114144400</v>
      </c>
      <c r="F27" s="37">
        <f>F18+F24+F25</f>
        <v>16677200</v>
      </c>
      <c r="G27" s="249">
        <f>G18+G24+G25</f>
        <v>789472789</v>
      </c>
    </row>
    <row r="28" spans="1:7" ht="13.5" customHeight="1">
      <c r="A28" s="373">
        <v>23</v>
      </c>
      <c r="B28" s="374"/>
      <c r="C28" s="30"/>
      <c r="D28" s="30"/>
      <c r="E28" s="30"/>
      <c r="F28" s="532"/>
      <c r="G28" s="375"/>
    </row>
    <row r="29" spans="1:7" ht="13.5" customHeight="1">
      <c r="A29" s="242">
        <v>24</v>
      </c>
      <c r="B29" s="337" t="s">
        <v>24</v>
      </c>
      <c r="C29" s="35">
        <v>171272186</v>
      </c>
      <c r="D29" s="35">
        <v>0</v>
      </c>
      <c r="E29" s="35">
        <v>0</v>
      </c>
      <c r="F29" s="531">
        <v>0</v>
      </c>
      <c r="G29" s="248">
        <f>C29+D29+E29+F29</f>
        <v>171272186</v>
      </c>
    </row>
    <row r="30" spans="1:7" ht="13.5" customHeight="1">
      <c r="A30" s="242">
        <v>25</v>
      </c>
      <c r="B30" s="338" t="s">
        <v>25</v>
      </c>
      <c r="C30" s="35">
        <v>171072186</v>
      </c>
      <c r="D30" s="35">
        <v>0</v>
      </c>
      <c r="E30" s="35">
        <v>0</v>
      </c>
      <c r="F30" s="531">
        <v>0</v>
      </c>
      <c r="G30" s="248">
        <f aca="true" t="shared" si="2" ref="G30:G42">C30+D30+E30+F30</f>
        <v>171072186</v>
      </c>
    </row>
    <row r="31" spans="1:7" ht="13.5" customHeight="1">
      <c r="A31" s="242">
        <v>26</v>
      </c>
      <c r="B31" s="339" t="s">
        <v>26</v>
      </c>
      <c r="C31" s="35">
        <v>0</v>
      </c>
      <c r="D31" s="35">
        <v>0</v>
      </c>
      <c r="E31" s="35">
        <v>0</v>
      </c>
      <c r="F31" s="531">
        <v>0</v>
      </c>
      <c r="G31" s="248">
        <f t="shared" si="2"/>
        <v>0</v>
      </c>
    </row>
    <row r="32" spans="1:7" ht="13.5" customHeight="1">
      <c r="A32" s="242">
        <v>27</v>
      </c>
      <c r="B32" s="338" t="s">
        <v>27</v>
      </c>
      <c r="C32" s="35">
        <v>0</v>
      </c>
      <c r="D32" s="35">
        <v>0</v>
      </c>
      <c r="E32" s="35">
        <v>0</v>
      </c>
      <c r="F32" s="531">
        <v>0</v>
      </c>
      <c r="G32" s="248">
        <f t="shared" si="2"/>
        <v>0</v>
      </c>
    </row>
    <row r="33" spans="1:7" ht="13.5" customHeight="1">
      <c r="A33" s="242">
        <v>28</v>
      </c>
      <c r="B33" s="33" t="s">
        <v>28</v>
      </c>
      <c r="C33" s="38">
        <v>165000000</v>
      </c>
      <c r="D33" s="36">
        <v>0</v>
      </c>
      <c r="E33" s="36">
        <v>0</v>
      </c>
      <c r="F33" s="530">
        <v>0</v>
      </c>
      <c r="G33" s="248">
        <f t="shared" si="2"/>
        <v>165000000</v>
      </c>
    </row>
    <row r="34" spans="1:7" ht="13.5" customHeight="1">
      <c r="A34" s="242">
        <v>29</v>
      </c>
      <c r="B34" s="33" t="s">
        <v>29</v>
      </c>
      <c r="C34" s="35">
        <v>155000000</v>
      </c>
      <c r="D34" s="35">
        <v>0</v>
      </c>
      <c r="E34" s="35">
        <v>0</v>
      </c>
      <c r="F34" s="531">
        <v>0</v>
      </c>
      <c r="G34" s="248">
        <f t="shared" si="2"/>
        <v>155000000</v>
      </c>
    </row>
    <row r="35" spans="1:7" ht="13.5" customHeight="1">
      <c r="A35" s="242">
        <v>30</v>
      </c>
      <c r="B35" s="33" t="s">
        <v>30</v>
      </c>
      <c r="C35" s="35">
        <v>10000000</v>
      </c>
      <c r="D35" s="35">
        <v>0</v>
      </c>
      <c r="E35" s="35">
        <v>0</v>
      </c>
      <c r="F35" s="531">
        <v>0</v>
      </c>
      <c r="G35" s="248">
        <f t="shared" si="2"/>
        <v>10000000</v>
      </c>
    </row>
    <row r="36" spans="1:7" ht="13.5" customHeight="1">
      <c r="A36" s="242">
        <v>31</v>
      </c>
      <c r="B36" s="32" t="s">
        <v>31</v>
      </c>
      <c r="C36" s="35">
        <v>11866600</v>
      </c>
      <c r="D36" s="35">
        <v>0</v>
      </c>
      <c r="E36" s="35">
        <v>15501300</v>
      </c>
      <c r="F36" s="531">
        <v>4826300</v>
      </c>
      <c r="G36" s="248">
        <f t="shared" si="2"/>
        <v>32194200</v>
      </c>
    </row>
    <row r="37" spans="1:7" ht="13.5" customHeight="1">
      <c r="A37" s="242">
        <v>32</v>
      </c>
      <c r="B37" s="32" t="s">
        <v>32</v>
      </c>
      <c r="C37" s="35">
        <v>0</v>
      </c>
      <c r="D37" s="35">
        <v>0</v>
      </c>
      <c r="E37" s="35">
        <v>0</v>
      </c>
      <c r="F37" s="531">
        <v>0</v>
      </c>
      <c r="G37" s="248">
        <f t="shared" si="2"/>
        <v>0</v>
      </c>
    </row>
    <row r="38" spans="1:7" ht="13.5" customHeight="1">
      <c r="A38" s="242">
        <v>33</v>
      </c>
      <c r="B38" s="33" t="s">
        <v>33</v>
      </c>
      <c r="C38" s="35">
        <v>0</v>
      </c>
      <c r="D38" s="35">
        <v>0</v>
      </c>
      <c r="E38" s="35">
        <v>0</v>
      </c>
      <c r="F38" s="531">
        <v>0</v>
      </c>
      <c r="G38" s="248">
        <f t="shared" si="2"/>
        <v>0</v>
      </c>
    </row>
    <row r="39" spans="1:7" ht="13.5" customHeight="1">
      <c r="A39" s="242">
        <v>34</v>
      </c>
      <c r="B39" s="32" t="s">
        <v>34</v>
      </c>
      <c r="C39" s="35">
        <v>1800000</v>
      </c>
      <c r="D39" s="35">
        <v>0</v>
      </c>
      <c r="E39" s="35">
        <v>0</v>
      </c>
      <c r="F39" s="531">
        <v>0</v>
      </c>
      <c r="G39" s="248">
        <f t="shared" si="2"/>
        <v>1800000</v>
      </c>
    </row>
    <row r="40" spans="1:7" ht="30" customHeight="1">
      <c r="A40" s="242">
        <v>35</v>
      </c>
      <c r="B40" s="27" t="s">
        <v>35</v>
      </c>
      <c r="C40" s="35">
        <v>0</v>
      </c>
      <c r="D40" s="35">
        <v>0</v>
      </c>
      <c r="E40" s="35">
        <v>0</v>
      </c>
      <c r="F40" s="531">
        <v>0</v>
      </c>
      <c r="G40" s="248">
        <f t="shared" si="2"/>
        <v>0</v>
      </c>
    </row>
    <row r="41" spans="1:7" ht="13.5" customHeight="1">
      <c r="A41" s="242">
        <v>36</v>
      </c>
      <c r="B41" s="32" t="s">
        <v>36</v>
      </c>
      <c r="C41" s="35">
        <v>0</v>
      </c>
      <c r="D41" s="35">
        <v>0</v>
      </c>
      <c r="E41" s="35">
        <v>0</v>
      </c>
      <c r="F41" s="531">
        <v>0</v>
      </c>
      <c r="G41" s="248">
        <f t="shared" si="2"/>
        <v>0</v>
      </c>
    </row>
    <row r="42" spans="1:7" ht="30.75" customHeight="1">
      <c r="A42" s="242">
        <v>37</v>
      </c>
      <c r="B42" s="27" t="s">
        <v>37</v>
      </c>
      <c r="C42" s="35">
        <v>0</v>
      </c>
      <c r="D42" s="35">
        <v>0</v>
      </c>
      <c r="E42" s="35">
        <v>0</v>
      </c>
      <c r="F42" s="531">
        <v>0</v>
      </c>
      <c r="G42" s="248">
        <f t="shared" si="2"/>
        <v>0</v>
      </c>
    </row>
    <row r="43" spans="1:7" ht="27.75" customHeight="1">
      <c r="A43" s="243">
        <v>38</v>
      </c>
      <c r="B43" s="28" t="s">
        <v>38</v>
      </c>
      <c r="C43" s="37">
        <f>SUM(C29:C42)-C30-C32-C34-C35-C38-C40-C42</f>
        <v>349938786</v>
      </c>
      <c r="D43" s="37">
        <f>SUM(D29:D42)-D30-D32-D34-D35-D38-D40-D42</f>
        <v>0</v>
      </c>
      <c r="E43" s="37">
        <f>SUM(E29:E42)-E30-E32-E34-E35-E38-E40-E42</f>
        <v>15501300</v>
      </c>
      <c r="F43" s="37">
        <f>SUM(F29:F42)-F30-F32-F34-F35-F38-F40-F42</f>
        <v>4826300</v>
      </c>
      <c r="G43" s="249">
        <f>SUM(G29:G42)-G30-G32-G34-G35-G38-G40-G42</f>
        <v>370266386</v>
      </c>
    </row>
    <row r="44" spans="1:7" ht="13.5" customHeight="1">
      <c r="A44" s="242">
        <v>36</v>
      </c>
      <c r="B44" s="32" t="s">
        <v>39</v>
      </c>
      <c r="C44" s="35">
        <v>30000000</v>
      </c>
      <c r="D44" s="35">
        <v>0</v>
      </c>
      <c r="E44" s="35">
        <v>0</v>
      </c>
      <c r="F44" s="531">
        <v>0</v>
      </c>
      <c r="G44" s="248">
        <f>C44+D44+E44+F44</f>
        <v>30000000</v>
      </c>
    </row>
    <row r="45" spans="1:7" ht="13.5" customHeight="1">
      <c r="A45" s="242">
        <v>37</v>
      </c>
      <c r="B45" s="32" t="s">
        <v>40</v>
      </c>
      <c r="C45" s="35">
        <v>0</v>
      </c>
      <c r="D45" s="35">
        <v>0</v>
      </c>
      <c r="E45" s="35">
        <v>0</v>
      </c>
      <c r="F45" s="531">
        <v>0</v>
      </c>
      <c r="G45" s="248">
        <f aca="true" t="shared" si="3" ref="G45:G53">C45+D45+E45+F45</f>
        <v>0</v>
      </c>
    </row>
    <row r="46" spans="1:7" ht="13.5" customHeight="1">
      <c r="A46" s="242">
        <v>38</v>
      </c>
      <c r="B46" s="32" t="s">
        <v>41</v>
      </c>
      <c r="C46" s="35">
        <v>214019103</v>
      </c>
      <c r="D46" s="35">
        <v>12000</v>
      </c>
      <c r="E46" s="35">
        <v>251500</v>
      </c>
      <c r="F46" s="531">
        <v>381000</v>
      </c>
      <c r="G46" s="248">
        <f t="shared" si="3"/>
        <v>214663603</v>
      </c>
    </row>
    <row r="47" spans="1:7" ht="13.5" customHeight="1">
      <c r="A47" s="242">
        <v>39</v>
      </c>
      <c r="B47" s="32" t="s">
        <v>18</v>
      </c>
      <c r="C47" s="35">
        <v>0</v>
      </c>
      <c r="D47" s="35">
        <v>0</v>
      </c>
      <c r="E47" s="35">
        <v>0</v>
      </c>
      <c r="F47" s="531">
        <v>0</v>
      </c>
      <c r="G47" s="248">
        <f t="shared" si="3"/>
        <v>0</v>
      </c>
    </row>
    <row r="48" spans="1:7" ht="13.5" customHeight="1">
      <c r="A48" s="242">
        <v>40</v>
      </c>
      <c r="B48" s="32" t="s">
        <v>42</v>
      </c>
      <c r="C48" s="35">
        <v>0</v>
      </c>
      <c r="D48" s="35">
        <v>0</v>
      </c>
      <c r="E48" s="35">
        <v>0</v>
      </c>
      <c r="F48" s="531">
        <v>0</v>
      </c>
      <c r="G48" s="248">
        <f t="shared" si="3"/>
        <v>0</v>
      </c>
    </row>
    <row r="49" spans="1:7" ht="13.5" customHeight="1">
      <c r="A49" s="242">
        <v>41</v>
      </c>
      <c r="B49" s="32" t="s">
        <v>43</v>
      </c>
      <c r="C49" s="35">
        <v>0</v>
      </c>
      <c r="D49" s="35">
        <v>64681300</v>
      </c>
      <c r="E49" s="35">
        <v>98391600</v>
      </c>
      <c r="F49" s="531">
        <v>11469900</v>
      </c>
      <c r="G49" s="248">
        <f t="shared" si="3"/>
        <v>174542800</v>
      </c>
    </row>
    <row r="50" spans="1:7" ht="13.5" customHeight="1">
      <c r="A50" s="242">
        <v>42</v>
      </c>
      <c r="B50" s="32" t="s">
        <v>44</v>
      </c>
      <c r="C50" s="35">
        <v>0</v>
      </c>
      <c r="D50" s="35">
        <v>0</v>
      </c>
      <c r="E50" s="35">
        <v>0</v>
      </c>
      <c r="F50" s="531">
        <v>0</v>
      </c>
      <c r="G50" s="248">
        <f t="shared" si="3"/>
        <v>0</v>
      </c>
    </row>
    <row r="51" spans="1:7" ht="13.5" customHeight="1">
      <c r="A51" s="242">
        <v>43</v>
      </c>
      <c r="B51" s="32" t="s">
        <v>45</v>
      </c>
      <c r="C51" s="36">
        <v>0</v>
      </c>
      <c r="D51" s="36">
        <v>0</v>
      </c>
      <c r="E51" s="36">
        <v>0</v>
      </c>
      <c r="F51" s="530">
        <v>0</v>
      </c>
      <c r="G51" s="248">
        <f t="shared" si="3"/>
        <v>0</v>
      </c>
    </row>
    <row r="52" spans="1:7" ht="13.5" customHeight="1">
      <c r="A52" s="244">
        <v>44</v>
      </c>
      <c r="B52" s="34" t="s">
        <v>46</v>
      </c>
      <c r="C52" s="30">
        <f>SUM(C44:C51)</f>
        <v>244019103</v>
      </c>
      <c r="D52" s="30">
        <f>SUM(D44:D51)</f>
        <v>64693300</v>
      </c>
      <c r="E52" s="30">
        <f>SUM(E44:E51)</f>
        <v>98643100</v>
      </c>
      <c r="F52" s="30">
        <f>SUM(F44:F51)</f>
        <v>11850900</v>
      </c>
      <c r="G52" s="30">
        <f>SUM(G44:G51)</f>
        <v>419206403</v>
      </c>
    </row>
    <row r="53" spans="1:7" ht="13.5" customHeight="1">
      <c r="A53" s="242">
        <v>45</v>
      </c>
      <c r="B53" s="32" t="s">
        <v>47</v>
      </c>
      <c r="C53" s="35"/>
      <c r="D53" s="35"/>
      <c r="E53" s="35"/>
      <c r="F53" s="531"/>
      <c r="G53" s="248">
        <f t="shared" si="3"/>
        <v>0</v>
      </c>
    </row>
    <row r="54" spans="1:7" ht="18" customHeight="1">
      <c r="A54" s="243">
        <v>47</v>
      </c>
      <c r="B54" s="28" t="s">
        <v>48</v>
      </c>
      <c r="C54" s="37">
        <f>C43+C52+SUM(C53:C53)</f>
        <v>593957889</v>
      </c>
      <c r="D54" s="37">
        <f>D43+D52+SUM(D53:D53)</f>
        <v>64693300</v>
      </c>
      <c r="E54" s="37">
        <f>E43+E52+SUM(E53:E53)</f>
        <v>114144400</v>
      </c>
      <c r="F54" s="37">
        <f>F43+F52+SUM(F53:F53)</f>
        <v>16677200</v>
      </c>
      <c r="G54" s="249">
        <f>G43+G52+SUM(G53:G53)</f>
        <v>789472789</v>
      </c>
    </row>
    <row r="55" spans="1:7" ht="45">
      <c r="A55" s="243">
        <v>48</v>
      </c>
      <c r="B55" s="31" t="s">
        <v>49</v>
      </c>
      <c r="C55" s="37">
        <f>C43-C18</f>
        <v>-24443655</v>
      </c>
      <c r="D55" s="37">
        <f>D43-D18</f>
        <v>-64693300</v>
      </c>
      <c r="E55" s="37">
        <f>E43-E18</f>
        <v>-98643100</v>
      </c>
      <c r="F55" s="37">
        <f>F43-F18</f>
        <v>-11850900</v>
      </c>
      <c r="G55" s="249">
        <f>G43-G18</f>
        <v>-199630955</v>
      </c>
    </row>
    <row r="56" spans="1:7" ht="24" customHeight="1">
      <c r="A56" s="243">
        <v>49</v>
      </c>
      <c r="B56" s="28" t="s">
        <v>50</v>
      </c>
      <c r="C56" s="37">
        <f>C52-C24</f>
        <v>24443655</v>
      </c>
      <c r="D56" s="37">
        <f>D52-D24</f>
        <v>64693300</v>
      </c>
      <c r="E56" s="37">
        <f>E52-E24</f>
        <v>98643100</v>
      </c>
      <c r="F56" s="37">
        <f>F52-F24</f>
        <v>11850900</v>
      </c>
      <c r="G56" s="249">
        <f>G52-G24</f>
        <v>199630955</v>
      </c>
    </row>
    <row r="57" spans="1:7" ht="17.25" customHeight="1" thickBot="1">
      <c r="A57" s="245">
        <v>50</v>
      </c>
      <c r="B57" s="246" t="s">
        <v>51</v>
      </c>
      <c r="C57" s="250">
        <f>C54-C27</f>
        <v>0</v>
      </c>
      <c r="D57" s="250">
        <f>D54-D27</f>
        <v>0</v>
      </c>
      <c r="E57" s="250">
        <f>E54-E27</f>
        <v>0</v>
      </c>
      <c r="F57" s="250">
        <f>F54-F27</f>
        <v>0</v>
      </c>
      <c r="G57" s="251">
        <f>G54-G27</f>
        <v>0</v>
      </c>
    </row>
    <row r="58" spans="1:3" ht="13.5">
      <c r="A58" s="9"/>
      <c r="B58" s="9"/>
      <c r="C58" s="7"/>
    </row>
    <row r="59" spans="1:7" ht="13.5">
      <c r="A59" s="9"/>
      <c r="B59" s="9"/>
      <c r="C59" s="7"/>
      <c r="G59" s="39"/>
    </row>
    <row r="60" spans="1:7" ht="13.5">
      <c r="A60" s="9"/>
      <c r="B60" s="9"/>
      <c r="C60" s="7"/>
      <c r="G60" s="39"/>
    </row>
    <row r="61" spans="1:3" ht="13.5">
      <c r="A61" s="9"/>
      <c r="B61" s="9"/>
      <c r="C61" s="7"/>
    </row>
    <row r="62" spans="1:3" ht="13.5">
      <c r="A62" s="9"/>
      <c r="B62" s="9"/>
      <c r="C62" s="7"/>
    </row>
    <row r="63" spans="1:3" ht="13.5">
      <c r="A63" s="9"/>
      <c r="B63" s="9"/>
      <c r="C63" s="7"/>
    </row>
  </sheetData>
  <sheetProtection/>
  <mergeCells count="7">
    <mergeCell ref="G3:G5"/>
    <mergeCell ref="A2:A5"/>
    <mergeCell ref="B2:B5"/>
    <mergeCell ref="D3:D5"/>
    <mergeCell ref="C3:C5"/>
    <mergeCell ref="E3:E5"/>
    <mergeCell ref="F3:F4"/>
  </mergeCells>
  <printOptions horizontalCentered="1"/>
  <pageMargins left="0.11811023622047245" right="0.11811023622047245" top="1.06" bottom="0.1968503937007874" header="0.2" footer="0.2755905511811024"/>
  <pageSetup fitToHeight="0" fitToWidth="1" horizontalDpi="600" verticalDpi="600" orientation="portrait" paperSize="9" scale="64" r:id="rId1"/>
  <headerFooter alignWithMargins="0">
    <oddHeader>&amp;C
&amp;"Arial,Normál"&amp;14KÖLTSÉGVETÉSI SZERVENKÉNTI &amp;"Times New Roman CE,Normál"&amp;12
&amp;"Garamond,Normál"&amp;16KÖLTSÉGVETÉSI MÉRLEG (JELENTÉS) 2018. ÉV&amp;R&amp;"Arial,Normál"4. melléklet
</oddHeader>
  </headerFooter>
  <colBreaks count="1" manualBreakCount="1">
    <brk id="7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3"/>
  <sheetViews>
    <sheetView showGridLines="0" zoomScale="70" zoomScaleNormal="70" zoomScaleSheetLayoutView="75" zoomScalePageLayoutView="59" workbookViewId="0" topLeftCell="A1">
      <selection activeCell="D12" sqref="D12"/>
    </sheetView>
  </sheetViews>
  <sheetFormatPr defaultColWidth="8.796875" defaultRowHeight="15"/>
  <cols>
    <col min="1" max="1" width="57.59765625" style="80" customWidth="1"/>
    <col min="2" max="2" width="23" style="80" customWidth="1"/>
    <col min="3" max="3" width="9" style="79" customWidth="1"/>
    <col min="4" max="16384" width="9" style="80" customWidth="1"/>
  </cols>
  <sheetData>
    <row r="1" spans="1:2" ht="17.25" customHeight="1">
      <c r="A1" s="422" t="str">
        <f>Adatlap!A1</f>
        <v>Nagyréde Nagyközség Önkormányzata</v>
      </c>
      <c r="B1" s="423" t="s">
        <v>394</v>
      </c>
    </row>
    <row r="2" spans="1:2" ht="25.5" customHeight="1">
      <c r="A2" s="586" t="s">
        <v>210</v>
      </c>
      <c r="B2" s="588" t="s">
        <v>70</v>
      </c>
    </row>
    <row r="3" spans="1:2" ht="37.5" customHeight="1">
      <c r="A3" s="587"/>
      <c r="B3" s="589"/>
    </row>
    <row r="4" spans="1:2" ht="30" customHeight="1">
      <c r="A4" s="592" t="s">
        <v>71</v>
      </c>
      <c r="B4" s="593"/>
    </row>
    <row r="5" spans="1:3" s="82" customFormat="1" ht="30" customHeight="1">
      <c r="A5" s="410" t="s">
        <v>2</v>
      </c>
      <c r="B5" s="411"/>
      <c r="C5" s="81"/>
    </row>
    <row r="6" spans="1:3" s="82" customFormat="1" ht="30" customHeight="1">
      <c r="A6" s="413" t="s">
        <v>405</v>
      </c>
      <c r="B6" s="412">
        <v>58469175</v>
      </c>
      <c r="C6" s="81"/>
    </row>
    <row r="7" spans="1:3" s="82" customFormat="1" ht="30" customHeight="1">
      <c r="A7" s="413" t="s">
        <v>408</v>
      </c>
      <c r="B7" s="412">
        <v>100000</v>
      </c>
      <c r="C7" s="81"/>
    </row>
    <row r="8" spans="1:3" s="82" customFormat="1" ht="30" customHeight="1">
      <c r="A8" s="413" t="s">
        <v>444</v>
      </c>
      <c r="B8" s="412">
        <v>25719532</v>
      </c>
      <c r="C8" s="81"/>
    </row>
    <row r="9" spans="1:3" s="82" customFormat="1" ht="30" customHeight="1">
      <c r="A9" s="413" t="s">
        <v>445</v>
      </c>
      <c r="B9" s="412">
        <v>1500000</v>
      </c>
      <c r="C9" s="81"/>
    </row>
    <row r="10" spans="1:3" s="82" customFormat="1" ht="30" customHeight="1">
      <c r="A10" s="413" t="s">
        <v>448</v>
      </c>
      <c r="B10" s="412">
        <v>10000000</v>
      </c>
      <c r="C10" s="81"/>
    </row>
    <row r="11" spans="1:3" s="82" customFormat="1" ht="30" customHeight="1">
      <c r="A11" s="413" t="s">
        <v>406</v>
      </c>
      <c r="B11" s="412">
        <v>3000000</v>
      </c>
      <c r="C11" s="81"/>
    </row>
    <row r="12" spans="1:3" s="82" customFormat="1" ht="30" customHeight="1">
      <c r="A12" s="413" t="s">
        <v>442</v>
      </c>
      <c r="B12" s="412">
        <v>10000000</v>
      </c>
      <c r="C12" s="81"/>
    </row>
    <row r="13" spans="1:3" s="82" customFormat="1" ht="30" customHeight="1">
      <c r="A13" s="413" t="s">
        <v>407</v>
      </c>
      <c r="B13" s="412">
        <v>2500000</v>
      </c>
      <c r="C13" s="81"/>
    </row>
    <row r="14" spans="1:3" s="84" customFormat="1" ht="30" customHeight="1">
      <c r="A14" s="416" t="s">
        <v>54</v>
      </c>
      <c r="B14" s="417">
        <f>SUM(B6:B13)</f>
        <v>111288707</v>
      </c>
      <c r="C14" s="83"/>
    </row>
    <row r="15" spans="1:3" s="84" customFormat="1" ht="30" customHeight="1">
      <c r="A15" s="594"/>
      <c r="B15" s="594"/>
      <c r="C15" s="83"/>
    </row>
    <row r="16" spans="1:2" ht="30" customHeight="1">
      <c r="A16" s="419" t="s">
        <v>72</v>
      </c>
      <c r="B16" s="420">
        <f>B14</f>
        <v>111288707</v>
      </c>
    </row>
    <row r="17" spans="1:2" ht="30" customHeight="1">
      <c r="A17" s="590" t="s">
        <v>73</v>
      </c>
      <c r="B17" s="591"/>
    </row>
    <row r="18" spans="1:2" ht="30" customHeight="1">
      <c r="A18" s="543" t="s">
        <v>73</v>
      </c>
      <c r="B18" s="544"/>
    </row>
    <row r="19" spans="1:2" ht="30" customHeight="1">
      <c r="A19" s="547" t="s">
        <v>447</v>
      </c>
      <c r="B19" s="548">
        <v>5485423</v>
      </c>
    </row>
    <row r="20" spans="1:2" ht="30" customHeight="1">
      <c r="A20" s="547" t="s">
        <v>446</v>
      </c>
      <c r="B20" s="548">
        <v>83697566</v>
      </c>
    </row>
    <row r="21" spans="1:2" ht="30" customHeight="1">
      <c r="A21" s="414" t="s">
        <v>443</v>
      </c>
      <c r="B21" s="415">
        <v>21400000</v>
      </c>
    </row>
    <row r="22" spans="1:2" ht="30" customHeight="1">
      <c r="A22" s="416" t="s">
        <v>54</v>
      </c>
      <c r="B22" s="418">
        <f>SUM(B19:B21)</f>
        <v>110582989</v>
      </c>
    </row>
    <row r="23" spans="1:3" s="85" customFormat="1" ht="30" customHeight="1">
      <c r="A23" s="672" t="s">
        <v>74</v>
      </c>
      <c r="B23" s="421">
        <f>B16+B22</f>
        <v>221871696</v>
      </c>
      <c r="C23" s="79"/>
    </row>
    <row r="24" spans="1:2" ht="30" customHeight="1">
      <c r="A24" s="82"/>
      <c r="B24" s="546"/>
    </row>
    <row r="25" ht="15">
      <c r="B25" s="86"/>
    </row>
    <row r="26" ht="15">
      <c r="B26" s="86"/>
    </row>
    <row r="27" ht="15">
      <c r="B27" s="86"/>
    </row>
    <row r="28" ht="15">
      <c r="B28" s="86"/>
    </row>
    <row r="29" ht="15">
      <c r="B29" s="86"/>
    </row>
    <row r="30" ht="15">
      <c r="B30" s="86"/>
    </row>
    <row r="31" ht="15">
      <c r="B31" s="86"/>
    </row>
    <row r="32" ht="15">
      <c r="B32" s="86"/>
    </row>
    <row r="33" ht="15">
      <c r="B33" s="86"/>
    </row>
    <row r="34" ht="15">
      <c r="B34" s="86"/>
    </row>
    <row r="35" ht="15">
      <c r="B35" s="86"/>
    </row>
    <row r="36" ht="15">
      <c r="B36" s="86"/>
    </row>
    <row r="37" ht="15">
      <c r="B37" s="86"/>
    </row>
    <row r="38" ht="15">
      <c r="B38" s="86"/>
    </row>
    <row r="39" ht="15">
      <c r="B39" s="86"/>
    </row>
    <row r="40" ht="15">
      <c r="B40" s="86"/>
    </row>
    <row r="41" ht="15">
      <c r="B41" s="86"/>
    </row>
    <row r="42" ht="15">
      <c r="B42" s="86"/>
    </row>
    <row r="43" ht="15">
      <c r="B43" s="86"/>
    </row>
    <row r="44" ht="15">
      <c r="B44" s="86"/>
    </row>
    <row r="45" ht="15">
      <c r="B45" s="86"/>
    </row>
    <row r="46" ht="15">
      <c r="B46" s="86"/>
    </row>
    <row r="47" ht="15">
      <c r="B47" s="86"/>
    </row>
    <row r="48" ht="15">
      <c r="B48" s="86"/>
    </row>
    <row r="49" ht="15">
      <c r="B49" s="86"/>
    </row>
    <row r="50" ht="15">
      <c r="B50" s="86"/>
    </row>
    <row r="51" ht="15">
      <c r="B51" s="86"/>
    </row>
    <row r="52" ht="15">
      <c r="B52" s="86"/>
    </row>
    <row r="53" ht="15">
      <c r="B53" s="86"/>
    </row>
    <row r="54" ht="15">
      <c r="B54" s="86"/>
    </row>
    <row r="55" ht="15">
      <c r="B55" s="86"/>
    </row>
    <row r="56" ht="15">
      <c r="B56" s="86"/>
    </row>
    <row r="57" ht="15">
      <c r="B57" s="86"/>
    </row>
    <row r="58" ht="15">
      <c r="B58" s="86"/>
    </row>
    <row r="59" ht="15">
      <c r="B59" s="86"/>
    </row>
    <row r="60" ht="15">
      <c r="B60" s="86"/>
    </row>
    <row r="61" ht="15">
      <c r="B61" s="86"/>
    </row>
    <row r="62" ht="15">
      <c r="B62" s="86"/>
    </row>
    <row r="63" ht="15">
      <c r="B63" s="86"/>
    </row>
    <row r="64" ht="15">
      <c r="B64" s="86"/>
    </row>
    <row r="65" ht="15">
      <c r="B65" s="86"/>
    </row>
    <row r="66" ht="15">
      <c r="B66" s="86"/>
    </row>
    <row r="67" ht="15">
      <c r="B67" s="86"/>
    </row>
    <row r="68" ht="15">
      <c r="B68" s="86"/>
    </row>
    <row r="69" ht="15">
      <c r="B69" s="86"/>
    </row>
    <row r="70" ht="15">
      <c r="B70" s="86"/>
    </row>
    <row r="71" ht="15">
      <c r="B71" s="86"/>
    </row>
    <row r="72" ht="15">
      <c r="B72" s="86"/>
    </row>
    <row r="73" ht="15">
      <c r="B73" s="86"/>
    </row>
    <row r="74" ht="15">
      <c r="B74" s="86"/>
    </row>
    <row r="75" ht="15">
      <c r="B75" s="86"/>
    </row>
    <row r="76" ht="15">
      <c r="B76" s="86"/>
    </row>
    <row r="77" ht="15">
      <c r="B77" s="86"/>
    </row>
    <row r="78" ht="15">
      <c r="B78" s="86"/>
    </row>
    <row r="79" ht="15">
      <c r="B79" s="86"/>
    </row>
    <row r="80" ht="15">
      <c r="B80" s="86"/>
    </row>
    <row r="81" ht="15">
      <c r="B81" s="86"/>
    </row>
    <row r="82" ht="15">
      <c r="B82" s="86"/>
    </row>
    <row r="83" ht="15">
      <c r="B83" s="86"/>
    </row>
    <row r="84" ht="15">
      <c r="B84" s="86"/>
    </row>
    <row r="85" ht="15">
      <c r="B85" s="86"/>
    </row>
    <row r="86" ht="15">
      <c r="B86" s="86"/>
    </row>
    <row r="87" ht="15">
      <c r="B87" s="86"/>
    </row>
    <row r="88" ht="15">
      <c r="B88" s="86"/>
    </row>
    <row r="89" ht="15">
      <c r="B89" s="86"/>
    </row>
    <row r="90" ht="15">
      <c r="B90" s="86"/>
    </row>
    <row r="91" ht="15">
      <c r="B91" s="86"/>
    </row>
    <row r="92" ht="15">
      <c r="B92" s="86"/>
    </row>
    <row r="93" ht="15">
      <c r="B93" s="86"/>
    </row>
    <row r="94" ht="15">
      <c r="B94" s="86"/>
    </row>
    <row r="95" ht="15">
      <c r="B95" s="86"/>
    </row>
    <row r="96" ht="15">
      <c r="B96" s="86"/>
    </row>
    <row r="97" ht="15">
      <c r="B97" s="86"/>
    </row>
    <row r="98" ht="15">
      <c r="B98" s="86"/>
    </row>
    <row r="99" ht="15">
      <c r="B99" s="86"/>
    </row>
    <row r="100" ht="15">
      <c r="B100" s="86"/>
    </row>
    <row r="101" ht="15">
      <c r="B101" s="86"/>
    </row>
    <row r="102" ht="15">
      <c r="B102" s="86"/>
    </row>
    <row r="103" ht="15">
      <c r="B103" s="86"/>
    </row>
    <row r="104" ht="15">
      <c r="B104" s="86"/>
    </row>
    <row r="105" ht="15">
      <c r="B105" s="86"/>
    </row>
    <row r="106" ht="15">
      <c r="B106" s="86"/>
    </row>
    <row r="107" ht="15">
      <c r="B107" s="86"/>
    </row>
    <row r="108" ht="15">
      <c r="B108" s="86"/>
    </row>
    <row r="109" ht="15">
      <c r="B109" s="86"/>
    </row>
    <row r="110" ht="15">
      <c r="B110" s="86"/>
    </row>
    <row r="111" ht="15">
      <c r="B111" s="86"/>
    </row>
    <row r="112" ht="15">
      <c r="B112" s="86"/>
    </row>
    <row r="113" ht="15">
      <c r="B113" s="86"/>
    </row>
    <row r="114" ht="15">
      <c r="B114" s="86"/>
    </row>
    <row r="115" ht="15">
      <c r="B115" s="86"/>
    </row>
    <row r="116" ht="15">
      <c r="B116" s="86"/>
    </row>
    <row r="117" ht="15">
      <c r="B117" s="86"/>
    </row>
    <row r="118" ht="15">
      <c r="B118" s="86"/>
    </row>
    <row r="119" ht="15">
      <c r="B119" s="86"/>
    </row>
    <row r="120" ht="15">
      <c r="B120" s="86"/>
    </row>
    <row r="121" ht="15">
      <c r="B121" s="86"/>
    </row>
    <row r="122" ht="15">
      <c r="B122" s="86"/>
    </row>
    <row r="123" ht="15">
      <c r="B123" s="86"/>
    </row>
    <row r="124" ht="15">
      <c r="B124" s="86"/>
    </row>
    <row r="125" ht="15">
      <c r="B125" s="86"/>
    </row>
    <row r="126" ht="15">
      <c r="B126" s="86"/>
    </row>
    <row r="127" ht="15">
      <c r="B127" s="86"/>
    </row>
    <row r="128" ht="15">
      <c r="B128" s="86"/>
    </row>
    <row r="129" ht="15">
      <c r="B129" s="86"/>
    </row>
    <row r="130" ht="15">
      <c r="B130" s="86"/>
    </row>
    <row r="131" ht="15">
      <c r="B131" s="86"/>
    </row>
    <row r="132" ht="15">
      <c r="B132" s="86"/>
    </row>
    <row r="133" ht="15">
      <c r="B133" s="86"/>
    </row>
    <row r="134" ht="15">
      <c r="B134" s="86"/>
    </row>
    <row r="135" ht="15">
      <c r="B135" s="86"/>
    </row>
    <row r="136" ht="15">
      <c r="B136" s="86"/>
    </row>
    <row r="137" ht="15">
      <c r="B137" s="86"/>
    </row>
    <row r="138" ht="15">
      <c r="B138" s="86"/>
    </row>
    <row r="139" ht="15">
      <c r="B139" s="86"/>
    </row>
    <row r="140" ht="15">
      <c r="B140" s="86"/>
    </row>
    <row r="141" ht="15">
      <c r="B141" s="86"/>
    </row>
    <row r="142" ht="15">
      <c r="B142" s="86"/>
    </row>
    <row r="143" ht="15">
      <c r="B143" s="86"/>
    </row>
    <row r="144" ht="15">
      <c r="B144" s="86"/>
    </row>
    <row r="145" ht="15">
      <c r="B145" s="86"/>
    </row>
    <row r="146" ht="15">
      <c r="B146" s="86"/>
    </row>
    <row r="147" ht="15">
      <c r="B147" s="86"/>
    </row>
    <row r="148" ht="15">
      <c r="B148" s="86"/>
    </row>
    <row r="149" ht="15">
      <c r="B149" s="86"/>
    </row>
    <row r="150" ht="15">
      <c r="B150" s="86"/>
    </row>
    <row r="151" ht="15">
      <c r="B151" s="86"/>
    </row>
    <row r="152" ht="15">
      <c r="B152" s="86"/>
    </row>
    <row r="153" ht="15">
      <c r="B153" s="86"/>
    </row>
    <row r="154" ht="15">
      <c r="B154" s="86"/>
    </row>
    <row r="155" ht="15">
      <c r="B155" s="86"/>
    </row>
    <row r="156" ht="15">
      <c r="B156" s="86"/>
    </row>
    <row r="157" ht="15">
      <c r="B157" s="86"/>
    </row>
    <row r="158" ht="15">
      <c r="B158" s="86"/>
    </row>
    <row r="159" ht="15">
      <c r="B159" s="86"/>
    </row>
    <row r="160" ht="15">
      <c r="B160" s="86"/>
    </row>
    <row r="161" ht="15">
      <c r="B161" s="86"/>
    </row>
    <row r="162" ht="15">
      <c r="B162" s="86"/>
    </row>
    <row r="163" ht="15">
      <c r="B163" s="86"/>
    </row>
    <row r="164" ht="15">
      <c r="B164" s="86"/>
    </row>
    <row r="165" ht="15">
      <c r="B165" s="86"/>
    </row>
    <row r="166" ht="15">
      <c r="B166" s="86"/>
    </row>
    <row r="167" ht="15">
      <c r="B167" s="86"/>
    </row>
    <row r="168" ht="15">
      <c r="B168" s="86"/>
    </row>
    <row r="169" ht="15">
      <c r="B169" s="86"/>
    </row>
    <row r="170" ht="15">
      <c r="B170" s="86"/>
    </row>
    <row r="171" ht="15">
      <c r="B171" s="86"/>
    </row>
    <row r="172" ht="15">
      <c r="B172" s="86"/>
    </row>
    <row r="173" ht="15">
      <c r="B173" s="86"/>
    </row>
    <row r="174" ht="15">
      <c r="B174" s="86"/>
    </row>
    <row r="175" ht="15">
      <c r="B175" s="86"/>
    </row>
    <row r="176" ht="15">
      <c r="B176" s="86"/>
    </row>
    <row r="177" ht="15">
      <c r="B177" s="86"/>
    </row>
    <row r="178" ht="15">
      <c r="B178" s="86"/>
    </row>
    <row r="179" ht="15">
      <c r="B179" s="86"/>
    </row>
    <row r="180" ht="15">
      <c r="B180" s="86"/>
    </row>
    <row r="181" ht="15">
      <c r="B181" s="86"/>
    </row>
    <row r="182" ht="15">
      <c r="B182" s="86"/>
    </row>
    <row r="183" ht="15">
      <c r="B183" s="86"/>
    </row>
    <row r="184" ht="15">
      <c r="B184" s="86"/>
    </row>
    <row r="185" ht="15">
      <c r="B185" s="86"/>
    </row>
    <row r="186" ht="15">
      <c r="B186" s="86"/>
    </row>
    <row r="187" ht="15">
      <c r="B187" s="86"/>
    </row>
    <row r="188" ht="15">
      <c r="B188" s="86"/>
    </row>
    <row r="189" ht="15">
      <c r="B189" s="86"/>
    </row>
    <row r="190" ht="15">
      <c r="B190" s="86"/>
    </row>
    <row r="191" ht="15">
      <c r="B191" s="86"/>
    </row>
    <row r="192" ht="15">
      <c r="B192" s="86"/>
    </row>
    <row r="193" ht="15">
      <c r="B193" s="86"/>
    </row>
    <row r="194" ht="15">
      <c r="B194" s="86"/>
    </row>
    <row r="195" ht="15">
      <c r="B195" s="86"/>
    </row>
    <row r="196" ht="15">
      <c r="B196" s="86"/>
    </row>
    <row r="197" ht="15">
      <c r="B197" s="86"/>
    </row>
    <row r="198" ht="15">
      <c r="B198" s="86"/>
    </row>
    <row r="199" ht="15">
      <c r="B199" s="86"/>
    </row>
    <row r="200" ht="15">
      <c r="B200" s="86"/>
    </row>
    <row r="201" ht="15">
      <c r="B201" s="86"/>
    </row>
    <row r="202" ht="15">
      <c r="B202" s="86"/>
    </row>
    <row r="203" ht="15">
      <c r="B203" s="86"/>
    </row>
    <row r="204" ht="15">
      <c r="B204" s="86"/>
    </row>
    <row r="205" ht="15">
      <c r="B205" s="86"/>
    </row>
    <row r="206" ht="15">
      <c r="B206" s="86"/>
    </row>
    <row r="207" ht="15">
      <c r="B207" s="86"/>
    </row>
    <row r="208" ht="15">
      <c r="B208" s="86"/>
    </row>
    <row r="209" ht="15">
      <c r="B209" s="86"/>
    </row>
    <row r="210" ht="15">
      <c r="B210" s="86"/>
    </row>
    <row r="211" ht="15">
      <c r="B211" s="86"/>
    </row>
    <row r="212" ht="15">
      <c r="B212" s="86"/>
    </row>
    <row r="213" ht="15">
      <c r="B213" s="86"/>
    </row>
    <row r="214" ht="15">
      <c r="B214" s="86"/>
    </row>
    <row r="215" ht="15">
      <c r="B215" s="86"/>
    </row>
    <row r="216" ht="15">
      <c r="B216" s="86"/>
    </row>
    <row r="217" ht="15">
      <c r="B217" s="86"/>
    </row>
    <row r="218" ht="15">
      <c r="B218" s="86"/>
    </row>
    <row r="219" ht="15">
      <c r="B219" s="86"/>
    </row>
    <row r="220" ht="15">
      <c r="B220" s="86"/>
    </row>
    <row r="221" ht="15">
      <c r="B221" s="86"/>
    </row>
    <row r="222" ht="15">
      <c r="B222" s="86"/>
    </row>
    <row r="223" ht="15">
      <c r="B223" s="86"/>
    </row>
    <row r="224" ht="15">
      <c r="B224" s="86"/>
    </row>
    <row r="225" ht="15">
      <c r="B225" s="86"/>
    </row>
    <row r="226" ht="15">
      <c r="B226" s="86"/>
    </row>
    <row r="227" ht="15">
      <c r="B227" s="86"/>
    </row>
    <row r="228" ht="15">
      <c r="B228" s="86"/>
    </row>
    <row r="229" ht="15">
      <c r="B229" s="86"/>
    </row>
    <row r="230" ht="15">
      <c r="B230" s="86"/>
    </row>
    <row r="231" ht="15">
      <c r="B231" s="86"/>
    </row>
    <row r="232" ht="15">
      <c r="B232" s="86"/>
    </row>
    <row r="233" ht="15">
      <c r="B233" s="86"/>
    </row>
    <row r="234" ht="15">
      <c r="B234" s="86"/>
    </row>
    <row r="235" ht="15">
      <c r="B235" s="86"/>
    </row>
    <row r="236" ht="15">
      <c r="B236" s="86"/>
    </row>
    <row r="237" ht="15">
      <c r="B237" s="86"/>
    </row>
    <row r="238" ht="15">
      <c r="B238" s="86"/>
    </row>
    <row r="239" ht="15">
      <c r="B239" s="86"/>
    </row>
    <row r="240" ht="15">
      <c r="B240" s="86"/>
    </row>
    <row r="241" ht="15">
      <c r="B241" s="86"/>
    </row>
    <row r="242" ht="15">
      <c r="B242" s="86"/>
    </row>
    <row r="243" ht="15">
      <c r="B243" s="86"/>
    </row>
    <row r="244" ht="15">
      <c r="B244" s="86"/>
    </row>
    <row r="245" ht="15">
      <c r="B245" s="86"/>
    </row>
    <row r="246" ht="15">
      <c r="B246" s="86"/>
    </row>
    <row r="247" ht="15">
      <c r="B247" s="86"/>
    </row>
    <row r="248" ht="15">
      <c r="B248" s="86"/>
    </row>
    <row r="249" ht="15">
      <c r="B249" s="86"/>
    </row>
    <row r="250" ht="15">
      <c r="B250" s="86"/>
    </row>
    <row r="251" ht="15">
      <c r="B251" s="86"/>
    </row>
    <row r="252" ht="15">
      <c r="B252" s="86"/>
    </row>
    <row r="253" ht="15">
      <c r="B253" s="86"/>
    </row>
    <row r="254" ht="15">
      <c r="B254" s="86"/>
    </row>
    <row r="255" ht="15">
      <c r="B255" s="86"/>
    </row>
    <row r="256" ht="15">
      <c r="B256" s="86"/>
    </row>
    <row r="257" ht="15">
      <c r="B257" s="86"/>
    </row>
    <row r="258" ht="15">
      <c r="B258" s="86"/>
    </row>
    <row r="259" ht="15">
      <c r="B259" s="86"/>
    </row>
    <row r="260" ht="15">
      <c r="B260" s="86"/>
    </row>
    <row r="261" ht="15">
      <c r="B261" s="86"/>
    </row>
    <row r="262" ht="15">
      <c r="B262" s="86"/>
    </row>
    <row r="263" ht="15">
      <c r="B263" s="86"/>
    </row>
    <row r="264" ht="15">
      <c r="B264" s="86"/>
    </row>
    <row r="265" ht="15">
      <c r="B265" s="86"/>
    </row>
    <row r="266" ht="15">
      <c r="B266" s="86"/>
    </row>
    <row r="267" ht="15">
      <c r="B267" s="86"/>
    </row>
    <row r="268" ht="15">
      <c r="B268" s="86"/>
    </row>
    <row r="269" ht="15">
      <c r="B269" s="86"/>
    </row>
    <row r="270" ht="15">
      <c r="B270" s="86"/>
    </row>
    <row r="271" ht="15">
      <c r="B271" s="86"/>
    </row>
    <row r="272" ht="15">
      <c r="B272" s="86"/>
    </row>
    <row r="273" ht="15">
      <c r="B273" s="86"/>
    </row>
    <row r="274" ht="15">
      <c r="B274" s="86"/>
    </row>
    <row r="275" ht="15">
      <c r="B275" s="86"/>
    </row>
    <row r="276" ht="15">
      <c r="B276" s="86"/>
    </row>
    <row r="277" ht="15">
      <c r="B277" s="86"/>
    </row>
    <row r="278" ht="15">
      <c r="B278" s="86"/>
    </row>
    <row r="279" ht="15">
      <c r="B279" s="86"/>
    </row>
    <row r="280" ht="15">
      <c r="B280" s="86"/>
    </row>
    <row r="281" ht="15">
      <c r="B281" s="86"/>
    </row>
    <row r="282" ht="15">
      <c r="B282" s="86"/>
    </row>
    <row r="283" ht="15">
      <c r="B283" s="86"/>
    </row>
    <row r="284" ht="15">
      <c r="B284" s="86"/>
    </row>
    <row r="285" ht="15">
      <c r="B285" s="86"/>
    </row>
    <row r="286" ht="15">
      <c r="B286" s="86"/>
    </row>
    <row r="287" ht="15">
      <c r="B287" s="86"/>
    </row>
    <row r="288" ht="15">
      <c r="B288" s="86"/>
    </row>
    <row r="289" ht="15">
      <c r="B289" s="86"/>
    </row>
    <row r="290" ht="15">
      <c r="B290" s="86"/>
    </row>
    <row r="291" ht="15">
      <c r="B291" s="86"/>
    </row>
    <row r="292" ht="15">
      <c r="B292" s="86"/>
    </row>
    <row r="293" ht="15">
      <c r="B293" s="86"/>
    </row>
    <row r="294" ht="15">
      <c r="B294" s="86"/>
    </row>
    <row r="295" ht="15">
      <c r="B295" s="86"/>
    </row>
    <row r="296" ht="15">
      <c r="B296" s="86"/>
    </row>
    <row r="297" ht="15">
      <c r="B297" s="86"/>
    </row>
    <row r="298" ht="15">
      <c r="B298" s="86"/>
    </row>
    <row r="299" ht="15">
      <c r="B299" s="86"/>
    </row>
    <row r="300" ht="15">
      <c r="B300" s="86"/>
    </row>
    <row r="301" ht="15">
      <c r="B301" s="86"/>
    </row>
    <row r="302" ht="15">
      <c r="B302" s="86"/>
    </row>
    <row r="303" ht="15">
      <c r="B303" s="86"/>
    </row>
    <row r="304" ht="15">
      <c r="B304" s="86"/>
    </row>
    <row r="305" ht="15">
      <c r="B305" s="86"/>
    </row>
    <row r="306" ht="15">
      <c r="B306" s="86"/>
    </row>
    <row r="307" ht="15">
      <c r="B307" s="86"/>
    </row>
    <row r="308" ht="15">
      <c r="B308" s="86"/>
    </row>
    <row r="309" ht="15">
      <c r="B309" s="86"/>
    </row>
    <row r="310" ht="15">
      <c r="B310" s="86"/>
    </row>
    <row r="311" ht="15">
      <c r="B311" s="86"/>
    </row>
    <row r="312" ht="15">
      <c r="B312" s="86"/>
    </row>
    <row r="313" ht="15">
      <c r="B313" s="86"/>
    </row>
    <row r="314" ht="15">
      <c r="B314" s="86"/>
    </row>
    <row r="315" ht="15">
      <c r="B315" s="86"/>
    </row>
    <row r="316" ht="15">
      <c r="B316" s="86"/>
    </row>
    <row r="317" ht="15">
      <c r="B317" s="86"/>
    </row>
    <row r="318" ht="15">
      <c r="B318" s="86"/>
    </row>
    <row r="319" ht="15">
      <c r="B319" s="86"/>
    </row>
    <row r="320" ht="15">
      <c r="B320" s="86"/>
    </row>
    <row r="321" ht="15">
      <c r="B321" s="86"/>
    </row>
    <row r="322" ht="15">
      <c r="B322" s="86"/>
    </row>
    <row r="323" ht="15">
      <c r="B323" s="86"/>
    </row>
    <row r="324" ht="15">
      <c r="B324" s="86"/>
    </row>
    <row r="325" ht="15">
      <c r="B325" s="86"/>
    </row>
    <row r="326" ht="15">
      <c r="B326" s="86"/>
    </row>
    <row r="327" ht="15">
      <c r="B327" s="86"/>
    </row>
    <row r="328" ht="15">
      <c r="B328" s="86"/>
    </row>
    <row r="329" ht="15">
      <c r="B329" s="86"/>
    </row>
    <row r="330" ht="15">
      <c r="B330" s="86"/>
    </row>
    <row r="331" ht="15">
      <c r="B331" s="86"/>
    </row>
    <row r="332" ht="15">
      <c r="B332" s="86"/>
    </row>
    <row r="333" ht="15">
      <c r="B333" s="86"/>
    </row>
    <row r="334" ht="15">
      <c r="B334" s="86"/>
    </row>
    <row r="335" ht="15">
      <c r="B335" s="86"/>
    </row>
    <row r="336" ht="15">
      <c r="B336" s="86"/>
    </row>
    <row r="337" ht="15">
      <c r="B337" s="86"/>
    </row>
    <row r="338" ht="15">
      <c r="B338" s="86"/>
    </row>
    <row r="339" ht="15">
      <c r="B339" s="86"/>
    </row>
    <row r="340" ht="15">
      <c r="B340" s="86"/>
    </row>
    <row r="341" ht="15">
      <c r="B341" s="86"/>
    </row>
    <row r="342" ht="15">
      <c r="B342" s="86"/>
    </row>
    <row r="343" ht="15">
      <c r="B343" s="86"/>
    </row>
    <row r="344" ht="15">
      <c r="B344" s="86"/>
    </row>
    <row r="345" ht="15">
      <c r="B345" s="86"/>
    </row>
    <row r="346" ht="15">
      <c r="B346" s="86"/>
    </row>
    <row r="347" ht="15">
      <c r="B347" s="86"/>
    </row>
    <row r="348" ht="15">
      <c r="B348" s="86"/>
    </row>
    <row r="349" ht="15">
      <c r="B349" s="86"/>
    </row>
    <row r="350" ht="15">
      <c r="B350" s="86"/>
    </row>
    <row r="351" ht="15">
      <c r="B351" s="86"/>
    </row>
    <row r="352" ht="15">
      <c r="B352" s="86"/>
    </row>
    <row r="353" ht="15">
      <c r="B353" s="86"/>
    </row>
    <row r="354" ht="15">
      <c r="B354" s="86"/>
    </row>
    <row r="355" ht="15">
      <c r="B355" s="86"/>
    </row>
    <row r="356" ht="15">
      <c r="B356" s="86"/>
    </row>
    <row r="357" ht="15">
      <c r="B357" s="86"/>
    </row>
    <row r="358" ht="15">
      <c r="B358" s="86"/>
    </row>
    <row r="359" ht="15">
      <c r="B359" s="86"/>
    </row>
    <row r="360" ht="15">
      <c r="B360" s="86"/>
    </row>
    <row r="361" ht="15">
      <c r="B361" s="86"/>
    </row>
    <row r="362" ht="15">
      <c r="B362" s="86"/>
    </row>
    <row r="363" ht="15">
      <c r="B363" s="86"/>
    </row>
    <row r="364" ht="15">
      <c r="B364" s="86"/>
    </row>
    <row r="365" ht="15">
      <c r="B365" s="86"/>
    </row>
    <row r="366" ht="15">
      <c r="B366" s="86"/>
    </row>
    <row r="367" ht="15">
      <c r="B367" s="86"/>
    </row>
    <row r="368" ht="15">
      <c r="B368" s="86"/>
    </row>
    <row r="369" ht="15">
      <c r="B369" s="86"/>
    </row>
    <row r="370" ht="15">
      <c r="B370" s="86"/>
    </row>
    <row r="371" ht="15">
      <c r="B371" s="86"/>
    </row>
    <row r="372" ht="15">
      <c r="B372" s="86"/>
    </row>
    <row r="373" ht="15">
      <c r="B373" s="86"/>
    </row>
    <row r="374" ht="15">
      <c r="B374" s="86"/>
    </row>
    <row r="375" ht="15">
      <c r="B375" s="86"/>
    </row>
    <row r="376" ht="15">
      <c r="B376" s="86"/>
    </row>
    <row r="377" ht="15">
      <c r="B377" s="86"/>
    </row>
    <row r="378" ht="15">
      <c r="B378" s="86"/>
    </row>
    <row r="379" ht="15">
      <c r="B379" s="86"/>
    </row>
    <row r="380" ht="15">
      <c r="B380" s="86"/>
    </row>
    <row r="381" ht="15">
      <c r="B381" s="86"/>
    </row>
    <row r="382" ht="15">
      <c r="B382" s="86"/>
    </row>
    <row r="383" ht="15">
      <c r="B383" s="86"/>
    </row>
    <row r="384" ht="15">
      <c r="B384" s="86"/>
    </row>
    <row r="385" ht="15">
      <c r="B385" s="86"/>
    </row>
    <row r="386" ht="15">
      <c r="B386" s="86"/>
    </row>
    <row r="387" ht="15">
      <c r="B387" s="86"/>
    </row>
    <row r="388" ht="15">
      <c r="B388" s="86"/>
    </row>
    <row r="389" ht="15">
      <c r="B389" s="86"/>
    </row>
    <row r="390" ht="15">
      <c r="B390" s="86"/>
    </row>
    <row r="391" ht="15">
      <c r="B391" s="86"/>
    </row>
    <row r="392" ht="15">
      <c r="B392" s="86"/>
    </row>
    <row r="393" ht="15">
      <c r="B393" s="86"/>
    </row>
    <row r="394" ht="15">
      <c r="B394" s="86"/>
    </row>
    <row r="395" ht="15">
      <c r="B395" s="86"/>
    </row>
    <row r="396" ht="15">
      <c r="B396" s="86"/>
    </row>
    <row r="397" ht="15">
      <c r="B397" s="86"/>
    </row>
    <row r="398" ht="15">
      <c r="B398" s="86"/>
    </row>
    <row r="399" ht="15">
      <c r="B399" s="86"/>
    </row>
    <row r="400" ht="15">
      <c r="B400" s="86"/>
    </row>
    <row r="401" ht="15">
      <c r="B401" s="86"/>
    </row>
    <row r="402" ht="15">
      <c r="B402" s="86"/>
    </row>
    <row r="403" ht="15">
      <c r="B403" s="86"/>
    </row>
    <row r="404" ht="15">
      <c r="B404" s="86"/>
    </row>
    <row r="405" ht="15">
      <c r="B405" s="86"/>
    </row>
    <row r="406" ht="15">
      <c r="B406" s="86"/>
    </row>
    <row r="407" ht="15">
      <c r="B407" s="86"/>
    </row>
    <row r="408" ht="15">
      <c r="B408" s="86"/>
    </row>
    <row r="409" ht="15">
      <c r="B409" s="86"/>
    </row>
    <row r="410" ht="15">
      <c r="B410" s="86"/>
    </row>
    <row r="411" ht="15">
      <c r="B411" s="86"/>
    </row>
    <row r="412" ht="15">
      <c r="B412" s="86"/>
    </row>
    <row r="413" ht="15">
      <c r="B413" s="86"/>
    </row>
    <row r="414" ht="15">
      <c r="B414" s="86"/>
    </row>
    <row r="415" ht="15">
      <c r="B415" s="86"/>
    </row>
    <row r="416" ht="15">
      <c r="B416" s="86"/>
    </row>
    <row r="417" ht="15">
      <c r="B417" s="86"/>
    </row>
    <row r="418" ht="15">
      <c r="B418" s="86"/>
    </row>
    <row r="419" ht="15">
      <c r="B419" s="86"/>
    </row>
    <row r="420" ht="15">
      <c r="B420" s="86"/>
    </row>
    <row r="421" ht="15">
      <c r="B421" s="86"/>
    </row>
    <row r="422" ht="15">
      <c r="B422" s="86"/>
    </row>
    <row r="423" ht="15">
      <c r="B423" s="86"/>
    </row>
    <row r="424" ht="15">
      <c r="B424" s="86"/>
    </row>
    <row r="425" ht="15">
      <c r="B425" s="86"/>
    </row>
    <row r="426" ht="15">
      <c r="B426" s="86"/>
    </row>
    <row r="427" ht="15">
      <c r="B427" s="86"/>
    </row>
    <row r="428" ht="15">
      <c r="B428" s="86"/>
    </row>
    <row r="429" ht="15">
      <c r="B429" s="86"/>
    </row>
    <row r="430" ht="15">
      <c r="B430" s="86"/>
    </row>
    <row r="431" ht="15">
      <c r="B431" s="86"/>
    </row>
    <row r="432" ht="15">
      <c r="B432" s="86"/>
    </row>
    <row r="433" ht="15">
      <c r="B433" s="86"/>
    </row>
    <row r="434" ht="15">
      <c r="B434" s="86"/>
    </row>
    <row r="435" ht="15">
      <c r="B435" s="86"/>
    </row>
    <row r="436" ht="15">
      <c r="B436" s="86"/>
    </row>
    <row r="437" ht="15">
      <c r="B437" s="86"/>
    </row>
    <row r="438" ht="15">
      <c r="B438" s="86"/>
    </row>
    <row r="439" ht="15">
      <c r="B439" s="86"/>
    </row>
    <row r="440" ht="15">
      <c r="B440" s="86"/>
    </row>
    <row r="441" ht="15">
      <c r="B441" s="86"/>
    </row>
    <row r="442" ht="15">
      <c r="B442" s="86"/>
    </row>
    <row r="443" ht="15">
      <c r="B443" s="86"/>
    </row>
    <row r="444" ht="15">
      <c r="B444" s="86"/>
    </row>
    <row r="445" ht="15">
      <c r="B445" s="86"/>
    </row>
    <row r="446" ht="15">
      <c r="B446" s="86"/>
    </row>
    <row r="447" ht="15">
      <c r="B447" s="86"/>
    </row>
    <row r="448" ht="15">
      <c r="B448" s="86"/>
    </row>
    <row r="449" ht="15">
      <c r="B449" s="86"/>
    </row>
    <row r="450" ht="15">
      <c r="B450" s="86"/>
    </row>
    <row r="451" ht="15">
      <c r="B451" s="86"/>
    </row>
    <row r="452" ht="15">
      <c r="B452" s="86"/>
    </row>
    <row r="453" ht="15">
      <c r="B453" s="86"/>
    </row>
    <row r="454" ht="15">
      <c r="B454" s="86"/>
    </row>
    <row r="455" ht="15">
      <c r="B455" s="86"/>
    </row>
    <row r="456" ht="15">
      <c r="B456" s="86"/>
    </row>
    <row r="457" ht="15">
      <c r="B457" s="86"/>
    </row>
    <row r="458" ht="15">
      <c r="B458" s="86"/>
    </row>
    <row r="459" ht="15">
      <c r="B459" s="86"/>
    </row>
    <row r="460" ht="15">
      <c r="B460" s="86"/>
    </row>
    <row r="461" ht="15">
      <c r="B461" s="86"/>
    </row>
    <row r="462" ht="15">
      <c r="B462" s="86"/>
    </row>
    <row r="463" ht="15">
      <c r="B463" s="86"/>
    </row>
    <row r="464" ht="15">
      <c r="B464" s="86"/>
    </row>
    <row r="465" ht="15">
      <c r="B465" s="86"/>
    </row>
    <row r="466" ht="15">
      <c r="B466" s="86"/>
    </row>
    <row r="467" ht="15">
      <c r="B467" s="86"/>
    </row>
    <row r="468" ht="15">
      <c r="B468" s="86"/>
    </row>
    <row r="469" ht="15">
      <c r="B469" s="86"/>
    </row>
    <row r="470" ht="15">
      <c r="B470" s="86"/>
    </row>
    <row r="471" ht="15">
      <c r="B471" s="86"/>
    </row>
    <row r="472" ht="15">
      <c r="B472" s="86"/>
    </row>
    <row r="473" ht="15">
      <c r="B473" s="86"/>
    </row>
    <row r="474" ht="15">
      <c r="B474" s="86"/>
    </row>
    <row r="475" ht="15">
      <c r="B475" s="86"/>
    </row>
    <row r="476" ht="15">
      <c r="B476" s="86"/>
    </row>
    <row r="477" ht="15">
      <c r="B477" s="86"/>
    </row>
    <row r="478" ht="15">
      <c r="B478" s="86"/>
    </row>
    <row r="479" ht="15">
      <c r="B479" s="86"/>
    </row>
    <row r="480" ht="15">
      <c r="B480" s="86"/>
    </row>
    <row r="481" ht="15">
      <c r="B481" s="86"/>
    </row>
    <row r="482" ht="15">
      <c r="B482" s="86"/>
    </row>
    <row r="483" ht="15">
      <c r="B483" s="86"/>
    </row>
    <row r="484" ht="15">
      <c r="B484" s="86"/>
    </row>
    <row r="485" ht="15">
      <c r="B485" s="86"/>
    </row>
    <row r="486" ht="15">
      <c r="B486" s="86"/>
    </row>
    <row r="487" ht="15">
      <c r="B487" s="86"/>
    </row>
    <row r="488" ht="15">
      <c r="B488" s="86"/>
    </row>
    <row r="489" ht="15">
      <c r="B489" s="86"/>
    </row>
    <row r="490" ht="15">
      <c r="B490" s="86"/>
    </row>
    <row r="491" ht="15">
      <c r="B491" s="86"/>
    </row>
    <row r="492" ht="15">
      <c r="B492" s="86"/>
    </row>
    <row r="493" ht="15">
      <c r="B493" s="86"/>
    </row>
    <row r="494" ht="15">
      <c r="B494" s="86"/>
    </row>
    <row r="495" ht="15">
      <c r="B495" s="86"/>
    </row>
    <row r="496" ht="15">
      <c r="B496" s="86"/>
    </row>
    <row r="497" ht="15">
      <c r="B497" s="86"/>
    </row>
    <row r="498" ht="15">
      <c r="B498" s="86"/>
    </row>
    <row r="499" ht="15">
      <c r="B499" s="86"/>
    </row>
    <row r="500" ht="15">
      <c r="B500" s="86"/>
    </row>
    <row r="501" ht="15">
      <c r="B501" s="86"/>
    </row>
    <row r="502" ht="15">
      <c r="B502" s="86"/>
    </row>
    <row r="503" ht="15">
      <c r="B503" s="86"/>
    </row>
    <row r="504" ht="15">
      <c r="B504" s="86"/>
    </row>
    <row r="505" ht="15">
      <c r="B505" s="86"/>
    </row>
    <row r="506" ht="15">
      <c r="B506" s="86"/>
    </row>
    <row r="507" ht="15">
      <c r="B507" s="86"/>
    </row>
    <row r="508" ht="15">
      <c r="B508" s="86"/>
    </row>
    <row r="509" ht="15">
      <c r="B509" s="86"/>
    </row>
    <row r="510" ht="15">
      <c r="B510" s="86"/>
    </row>
    <row r="511" ht="15">
      <c r="B511" s="86"/>
    </row>
    <row r="512" ht="15">
      <c r="B512" s="86"/>
    </row>
    <row r="513" ht="15">
      <c r="B513" s="86"/>
    </row>
    <row r="514" ht="15">
      <c r="B514" s="86"/>
    </row>
    <row r="515" ht="15">
      <c r="B515" s="86"/>
    </row>
    <row r="516" ht="15">
      <c r="B516" s="86"/>
    </row>
    <row r="517" ht="15">
      <c r="B517" s="86"/>
    </row>
    <row r="518" ht="15">
      <c r="B518" s="86"/>
    </row>
    <row r="519" ht="15">
      <c r="B519" s="86"/>
    </row>
    <row r="520" ht="15">
      <c r="B520" s="86"/>
    </row>
    <row r="521" ht="15">
      <c r="B521" s="86"/>
    </row>
    <row r="522" ht="15">
      <c r="B522" s="86"/>
    </row>
    <row r="523" ht="15">
      <c r="B523" s="86"/>
    </row>
    <row r="524" ht="15">
      <c r="B524" s="86"/>
    </row>
    <row r="525" ht="15">
      <c r="B525" s="86"/>
    </row>
    <row r="526" ht="15">
      <c r="B526" s="86"/>
    </row>
    <row r="527" ht="15">
      <c r="B527" s="86"/>
    </row>
    <row r="528" ht="15">
      <c r="B528" s="86"/>
    </row>
    <row r="529" ht="15">
      <c r="B529" s="86"/>
    </row>
    <row r="530" ht="15">
      <c r="B530" s="86"/>
    </row>
    <row r="531" ht="15">
      <c r="B531" s="86"/>
    </row>
    <row r="532" ht="15">
      <c r="B532" s="86"/>
    </row>
    <row r="533" ht="15">
      <c r="B533" s="86"/>
    </row>
    <row r="534" ht="15">
      <c r="B534" s="86"/>
    </row>
    <row r="535" ht="15">
      <c r="B535" s="86"/>
    </row>
    <row r="536" ht="15">
      <c r="B536" s="86"/>
    </row>
    <row r="537" ht="15">
      <c r="B537" s="86"/>
    </row>
    <row r="538" ht="15">
      <c r="B538" s="86"/>
    </row>
    <row r="539" ht="15">
      <c r="B539" s="86"/>
    </row>
    <row r="540" ht="15">
      <c r="B540" s="86"/>
    </row>
    <row r="541" ht="15">
      <c r="B541" s="86"/>
    </row>
    <row r="542" ht="15">
      <c r="B542" s="86"/>
    </row>
    <row r="543" ht="15">
      <c r="B543" s="86"/>
    </row>
    <row r="544" ht="15">
      <c r="B544" s="86"/>
    </row>
    <row r="545" ht="15">
      <c r="B545" s="86"/>
    </row>
    <row r="546" ht="15">
      <c r="B546" s="86"/>
    </row>
    <row r="547" ht="15">
      <c r="B547" s="86"/>
    </row>
    <row r="548" ht="15">
      <c r="B548" s="86"/>
    </row>
    <row r="549" ht="15">
      <c r="B549" s="86"/>
    </row>
    <row r="550" ht="15">
      <c r="B550" s="86"/>
    </row>
    <row r="551" ht="15">
      <c r="B551" s="86"/>
    </row>
    <row r="552" ht="15">
      <c r="B552" s="86"/>
    </row>
    <row r="553" ht="15">
      <c r="B553" s="86"/>
    </row>
    <row r="554" ht="15">
      <c r="B554" s="86"/>
    </row>
    <row r="555" ht="15">
      <c r="B555" s="86"/>
    </row>
    <row r="556" ht="15">
      <c r="B556" s="86"/>
    </row>
    <row r="557" ht="15">
      <c r="B557" s="86"/>
    </row>
    <row r="558" ht="15">
      <c r="B558" s="86"/>
    </row>
    <row r="559" ht="15">
      <c r="B559" s="86"/>
    </row>
    <row r="560" ht="15">
      <c r="B560" s="86"/>
    </row>
    <row r="561" ht="15">
      <c r="B561" s="86"/>
    </row>
    <row r="562" ht="15">
      <c r="B562" s="86"/>
    </row>
    <row r="563" ht="15">
      <c r="B563" s="86"/>
    </row>
    <row r="564" ht="15">
      <c r="B564" s="86"/>
    </row>
    <row r="565" ht="15">
      <c r="B565" s="86"/>
    </row>
    <row r="566" ht="15">
      <c r="B566" s="86"/>
    </row>
    <row r="567" ht="15">
      <c r="B567" s="86"/>
    </row>
    <row r="568" ht="15">
      <c r="B568" s="86"/>
    </row>
    <row r="569" ht="15">
      <c r="B569" s="86"/>
    </row>
    <row r="570" ht="15">
      <c r="B570" s="86"/>
    </row>
    <row r="571" ht="15">
      <c r="B571" s="86"/>
    </row>
    <row r="572" ht="15">
      <c r="B572" s="86"/>
    </row>
    <row r="573" ht="15">
      <c r="B573" s="86"/>
    </row>
    <row r="574" ht="15">
      <c r="B574" s="86"/>
    </row>
    <row r="575" ht="15">
      <c r="B575" s="86"/>
    </row>
    <row r="576" ht="15">
      <c r="B576" s="86"/>
    </row>
    <row r="577" ht="15">
      <c r="B577" s="86"/>
    </row>
    <row r="578" ht="15">
      <c r="B578" s="86"/>
    </row>
    <row r="579" ht="15">
      <c r="B579" s="86"/>
    </row>
    <row r="580" ht="15">
      <c r="B580" s="86"/>
    </row>
    <row r="581" ht="15">
      <c r="B581" s="86"/>
    </row>
    <row r="582" ht="15">
      <c r="B582" s="86"/>
    </row>
    <row r="583" ht="15">
      <c r="B583" s="86"/>
    </row>
    <row r="584" ht="15">
      <c r="B584" s="86"/>
    </row>
    <row r="585" ht="15">
      <c r="B585" s="86"/>
    </row>
    <row r="586" ht="15">
      <c r="B586" s="86"/>
    </row>
    <row r="587" ht="15">
      <c r="B587" s="86"/>
    </row>
    <row r="588" ht="15">
      <c r="B588" s="86"/>
    </row>
    <row r="589" ht="15">
      <c r="B589" s="86"/>
    </row>
    <row r="590" ht="15">
      <c r="B590" s="86"/>
    </row>
    <row r="591" ht="15">
      <c r="B591" s="86"/>
    </row>
    <row r="592" ht="15">
      <c r="B592" s="86"/>
    </row>
    <row r="593" ht="15">
      <c r="B593" s="86"/>
    </row>
    <row r="594" ht="15">
      <c r="B594" s="86"/>
    </row>
    <row r="595" ht="15">
      <c r="B595" s="86"/>
    </row>
    <row r="596" ht="15">
      <c r="B596" s="86"/>
    </row>
    <row r="597" ht="15">
      <c r="B597" s="86"/>
    </row>
    <row r="598" ht="15">
      <c r="B598" s="86"/>
    </row>
    <row r="599" ht="15">
      <c r="B599" s="86"/>
    </row>
    <row r="600" ht="15">
      <c r="B600" s="86"/>
    </row>
    <row r="601" ht="15">
      <c r="B601" s="86"/>
    </row>
    <row r="602" ht="15">
      <c r="B602" s="86"/>
    </row>
    <row r="603" ht="15">
      <c r="B603" s="86"/>
    </row>
    <row r="604" ht="15">
      <c r="B604" s="86"/>
    </row>
    <row r="605" ht="15">
      <c r="B605" s="86"/>
    </row>
    <row r="606" ht="15">
      <c r="B606" s="86"/>
    </row>
    <row r="607" ht="15">
      <c r="B607" s="86"/>
    </row>
    <row r="608" ht="15">
      <c r="B608" s="86"/>
    </row>
    <row r="609" ht="15">
      <c r="B609" s="86"/>
    </row>
    <row r="610" ht="15">
      <c r="B610" s="86"/>
    </row>
    <row r="611" ht="15">
      <c r="B611" s="86"/>
    </row>
    <row r="612" ht="15">
      <c r="B612" s="86"/>
    </row>
    <row r="613" ht="15">
      <c r="B613" s="86"/>
    </row>
    <row r="614" ht="15">
      <c r="B614" s="86"/>
    </row>
    <row r="615" ht="15">
      <c r="B615" s="86"/>
    </row>
    <row r="616" ht="15">
      <c r="B616" s="86"/>
    </row>
    <row r="617" ht="15">
      <c r="B617" s="86"/>
    </row>
    <row r="618" ht="15">
      <c r="B618" s="86"/>
    </row>
    <row r="619" ht="15">
      <c r="B619" s="86"/>
    </row>
    <row r="620" ht="15">
      <c r="B620" s="86"/>
    </row>
    <row r="621" ht="15">
      <c r="B621" s="86"/>
    </row>
    <row r="622" ht="15">
      <c r="B622" s="86"/>
    </row>
    <row r="623" ht="15">
      <c r="B623" s="86"/>
    </row>
    <row r="624" ht="15">
      <c r="B624" s="86"/>
    </row>
    <row r="625" ht="15">
      <c r="B625" s="86"/>
    </row>
    <row r="626" ht="15">
      <c r="B626" s="86"/>
    </row>
    <row r="627" ht="15">
      <c r="B627" s="86"/>
    </row>
    <row r="628" ht="15">
      <c r="B628" s="86"/>
    </row>
    <row r="629" ht="15">
      <c r="B629" s="86"/>
    </row>
    <row r="630" ht="15">
      <c r="B630" s="86"/>
    </row>
    <row r="631" ht="15">
      <c r="B631" s="86"/>
    </row>
    <row r="632" ht="15">
      <c r="B632" s="86"/>
    </row>
    <row r="633" ht="15">
      <c r="B633" s="86"/>
    </row>
    <row r="634" ht="15">
      <c r="B634" s="86"/>
    </row>
    <row r="635" ht="15">
      <c r="B635" s="86"/>
    </row>
    <row r="636" ht="15">
      <c r="B636" s="86"/>
    </row>
    <row r="637" ht="15">
      <c r="B637" s="86"/>
    </row>
    <row r="638" ht="15">
      <c r="B638" s="86"/>
    </row>
    <row r="639" ht="15">
      <c r="B639" s="86"/>
    </row>
    <row r="640" ht="15">
      <c r="B640" s="86"/>
    </row>
    <row r="641" ht="15">
      <c r="B641" s="86"/>
    </row>
    <row r="642" ht="15">
      <c r="B642" s="86"/>
    </row>
    <row r="643" ht="15">
      <c r="B643" s="86"/>
    </row>
    <row r="644" ht="15">
      <c r="B644" s="86"/>
    </row>
    <row r="645" ht="15">
      <c r="B645" s="86"/>
    </row>
    <row r="646" ht="15">
      <c r="B646" s="86"/>
    </row>
    <row r="647" ht="15">
      <c r="B647" s="86"/>
    </row>
    <row r="648" ht="15">
      <c r="B648" s="86"/>
    </row>
    <row r="649" ht="15">
      <c r="B649" s="86"/>
    </row>
    <row r="650" ht="15">
      <c r="B650" s="86"/>
    </row>
    <row r="651" ht="15">
      <c r="B651" s="86"/>
    </row>
    <row r="652" ht="15">
      <c r="B652" s="86"/>
    </row>
    <row r="653" ht="15">
      <c r="B653" s="86"/>
    </row>
    <row r="654" ht="15">
      <c r="B654" s="86"/>
    </row>
    <row r="655" ht="15">
      <c r="B655" s="86"/>
    </row>
    <row r="656" ht="15">
      <c r="B656" s="86"/>
    </row>
    <row r="657" ht="15">
      <c r="B657" s="86"/>
    </row>
    <row r="658" ht="15">
      <c r="B658" s="86"/>
    </row>
    <row r="659" ht="15">
      <c r="B659" s="86"/>
    </row>
    <row r="660" ht="15">
      <c r="B660" s="86"/>
    </row>
    <row r="661" ht="15">
      <c r="B661" s="86"/>
    </row>
    <row r="662" ht="15">
      <c r="B662" s="86"/>
    </row>
    <row r="663" ht="15">
      <c r="B663" s="86"/>
    </row>
    <row r="664" ht="15">
      <c r="B664" s="86"/>
    </row>
    <row r="665" ht="15">
      <c r="B665" s="86"/>
    </row>
    <row r="666" ht="15">
      <c r="B666" s="86"/>
    </row>
    <row r="667" ht="15">
      <c r="B667" s="86"/>
    </row>
    <row r="668" ht="15">
      <c r="B668" s="86"/>
    </row>
    <row r="669" ht="15">
      <c r="B669" s="86"/>
    </row>
    <row r="670" ht="15">
      <c r="B670" s="86"/>
    </row>
    <row r="671" ht="15">
      <c r="B671" s="86"/>
    </row>
    <row r="672" ht="15">
      <c r="B672" s="86"/>
    </row>
    <row r="673" ht="15">
      <c r="B673" s="86"/>
    </row>
    <row r="674" ht="15">
      <c r="B674" s="86"/>
    </row>
    <row r="675" ht="15">
      <c r="B675" s="86"/>
    </row>
    <row r="676" ht="15">
      <c r="B676" s="86"/>
    </row>
    <row r="677" ht="15">
      <c r="B677" s="86"/>
    </row>
    <row r="678" ht="15">
      <c r="B678" s="86"/>
    </row>
    <row r="679" ht="15">
      <c r="B679" s="86"/>
    </row>
    <row r="680" ht="15">
      <c r="B680" s="86"/>
    </row>
    <row r="681" ht="15">
      <c r="B681" s="86"/>
    </row>
    <row r="682" ht="15">
      <c r="B682" s="86"/>
    </row>
    <row r="683" ht="15">
      <c r="B683" s="86"/>
    </row>
    <row r="684" ht="15">
      <c r="B684" s="86"/>
    </row>
    <row r="685" ht="15">
      <c r="B685" s="86"/>
    </row>
    <row r="686" ht="15">
      <c r="B686" s="86"/>
    </row>
    <row r="687" ht="15">
      <c r="B687" s="86"/>
    </row>
    <row r="688" ht="15">
      <c r="B688" s="86"/>
    </row>
    <row r="689" ht="15">
      <c r="B689" s="86"/>
    </row>
    <row r="690" ht="15">
      <c r="B690" s="86"/>
    </row>
    <row r="691" ht="15">
      <c r="B691" s="86"/>
    </row>
    <row r="692" ht="15">
      <c r="B692" s="86"/>
    </row>
    <row r="693" ht="15">
      <c r="B693" s="86"/>
    </row>
    <row r="694" ht="15">
      <c r="B694" s="86"/>
    </row>
    <row r="695" ht="15">
      <c r="B695" s="86"/>
    </row>
    <row r="696" ht="15">
      <c r="B696" s="86"/>
    </row>
    <row r="697" ht="15">
      <c r="B697" s="86"/>
    </row>
    <row r="698" ht="15">
      <c r="B698" s="86"/>
    </row>
    <row r="699" ht="15">
      <c r="B699" s="86"/>
    </row>
    <row r="700" ht="15">
      <c r="B700" s="86"/>
    </row>
    <row r="701" ht="15">
      <c r="B701" s="86"/>
    </row>
    <row r="702" ht="15">
      <c r="B702" s="86"/>
    </row>
    <row r="703" ht="15">
      <c r="B703" s="86"/>
    </row>
    <row r="704" ht="15">
      <c r="B704" s="86"/>
    </row>
    <row r="705" ht="15">
      <c r="B705" s="86"/>
    </row>
    <row r="706" ht="15">
      <c r="B706" s="86"/>
    </row>
    <row r="707" ht="15">
      <c r="B707" s="86"/>
    </row>
    <row r="708" ht="15">
      <c r="B708" s="86"/>
    </row>
    <row r="709" ht="15">
      <c r="B709" s="86"/>
    </row>
    <row r="710" ht="15">
      <c r="B710" s="86"/>
    </row>
    <row r="711" ht="15">
      <c r="B711" s="86"/>
    </row>
    <row r="712" ht="15">
      <c r="B712" s="86"/>
    </row>
    <row r="713" ht="15">
      <c r="B713" s="86"/>
    </row>
    <row r="714" ht="15">
      <c r="B714" s="86"/>
    </row>
    <row r="715" ht="15">
      <c r="B715" s="86"/>
    </row>
    <row r="716" ht="15">
      <c r="B716" s="86"/>
    </row>
    <row r="717" ht="15">
      <c r="B717" s="86"/>
    </row>
    <row r="718" ht="15">
      <c r="B718" s="86"/>
    </row>
    <row r="719" ht="15">
      <c r="B719" s="86"/>
    </row>
    <row r="720" ht="15">
      <c r="B720" s="86"/>
    </row>
    <row r="721" ht="15">
      <c r="B721" s="86"/>
    </row>
    <row r="722" ht="15">
      <c r="B722" s="86"/>
    </row>
    <row r="723" ht="15">
      <c r="B723" s="86"/>
    </row>
    <row r="724" ht="15">
      <c r="B724" s="86"/>
    </row>
    <row r="725" ht="15">
      <c r="B725" s="86"/>
    </row>
    <row r="726" ht="15">
      <c r="B726" s="86"/>
    </row>
    <row r="727" ht="15">
      <c r="B727" s="86"/>
    </row>
    <row r="728" ht="15">
      <c r="B728" s="86"/>
    </row>
    <row r="729" ht="15">
      <c r="B729" s="86"/>
    </row>
    <row r="730" ht="15">
      <c r="B730" s="86"/>
    </row>
    <row r="731" ht="15">
      <c r="B731" s="86"/>
    </row>
    <row r="732" ht="15">
      <c r="B732" s="86"/>
    </row>
    <row r="733" ht="15">
      <c r="B733" s="86"/>
    </row>
    <row r="734" ht="15">
      <c r="B734" s="86"/>
    </row>
    <row r="735" ht="15">
      <c r="B735" s="86"/>
    </row>
    <row r="736" ht="15">
      <c r="B736" s="86"/>
    </row>
    <row r="737" ht="15">
      <c r="B737" s="86"/>
    </row>
    <row r="738" ht="15">
      <c r="B738" s="86"/>
    </row>
    <row r="739" ht="15">
      <c r="B739" s="86"/>
    </row>
    <row r="740" ht="15">
      <c r="B740" s="86"/>
    </row>
    <row r="741" ht="15">
      <c r="B741" s="86"/>
    </row>
    <row r="742" ht="15">
      <c r="B742" s="86"/>
    </row>
    <row r="743" ht="15">
      <c r="B743" s="86"/>
    </row>
    <row r="744" ht="15">
      <c r="B744" s="86"/>
    </row>
    <row r="745" ht="15">
      <c r="B745" s="86"/>
    </row>
    <row r="746" ht="15">
      <c r="B746" s="86"/>
    </row>
    <row r="747" ht="15">
      <c r="B747" s="86"/>
    </row>
    <row r="748" ht="15">
      <c r="B748" s="86"/>
    </row>
    <row r="749" ht="15">
      <c r="B749" s="86"/>
    </row>
    <row r="750" ht="15">
      <c r="B750" s="86"/>
    </row>
    <row r="751" ht="15">
      <c r="B751" s="86"/>
    </row>
    <row r="752" ht="15">
      <c r="B752" s="86"/>
    </row>
    <row r="753" ht="15">
      <c r="B753" s="86"/>
    </row>
    <row r="754" ht="15">
      <c r="B754" s="86"/>
    </row>
    <row r="755" ht="15">
      <c r="B755" s="86"/>
    </row>
    <row r="756" ht="15">
      <c r="B756" s="86"/>
    </row>
    <row r="757" ht="15">
      <c r="B757" s="86"/>
    </row>
    <row r="758" ht="15">
      <c r="B758" s="86"/>
    </row>
    <row r="759" ht="15">
      <c r="B759" s="86"/>
    </row>
    <row r="760" ht="15">
      <c r="B760" s="86"/>
    </row>
    <row r="761" ht="15">
      <c r="B761" s="86"/>
    </row>
    <row r="762" ht="15">
      <c r="B762" s="86"/>
    </row>
    <row r="763" ht="15">
      <c r="B763" s="86"/>
    </row>
    <row r="764" ht="15">
      <c r="B764" s="86"/>
    </row>
    <row r="765" ht="15">
      <c r="B765" s="86"/>
    </row>
    <row r="766" ht="15">
      <c r="B766" s="86"/>
    </row>
    <row r="767" ht="15">
      <c r="B767" s="86"/>
    </row>
    <row r="768" ht="15">
      <c r="B768" s="86"/>
    </row>
    <row r="769" ht="15">
      <c r="B769" s="86"/>
    </row>
    <row r="770" ht="15">
      <c r="B770" s="86"/>
    </row>
    <row r="771" ht="15">
      <c r="B771" s="86"/>
    </row>
    <row r="772" ht="15">
      <c r="B772" s="86"/>
    </row>
    <row r="773" ht="15">
      <c r="B773" s="86"/>
    </row>
    <row r="774" ht="15">
      <c r="B774" s="86"/>
    </row>
    <row r="775" ht="15">
      <c r="B775" s="86"/>
    </row>
    <row r="776" ht="15">
      <c r="B776" s="86"/>
    </row>
    <row r="777" ht="15">
      <c r="B777" s="86"/>
    </row>
    <row r="778" ht="15">
      <c r="B778" s="86"/>
    </row>
    <row r="779" ht="15">
      <c r="B779" s="86"/>
    </row>
    <row r="780" ht="15">
      <c r="B780" s="86"/>
    </row>
    <row r="781" ht="15">
      <c r="B781" s="86"/>
    </row>
    <row r="782" ht="15">
      <c r="B782" s="86"/>
    </row>
    <row r="783" ht="15">
      <c r="B783" s="86"/>
    </row>
    <row r="784" ht="15">
      <c r="B784" s="86"/>
    </row>
    <row r="785" ht="15">
      <c r="B785" s="86"/>
    </row>
    <row r="786" ht="15">
      <c r="B786" s="86"/>
    </row>
    <row r="787" ht="15">
      <c r="B787" s="86"/>
    </row>
    <row r="788" ht="15">
      <c r="B788" s="86"/>
    </row>
    <row r="789" ht="15">
      <c r="B789" s="86"/>
    </row>
    <row r="790" ht="15">
      <c r="B790" s="86"/>
    </row>
    <row r="791" ht="15">
      <c r="B791" s="86"/>
    </row>
    <row r="792" ht="15">
      <c r="B792" s="86"/>
    </row>
    <row r="793" ht="15">
      <c r="B793" s="86"/>
    </row>
    <row r="794" ht="15">
      <c r="B794" s="86"/>
    </row>
    <row r="795" ht="15">
      <c r="B795" s="86"/>
    </row>
    <row r="796" ht="15">
      <c r="B796" s="86"/>
    </row>
    <row r="797" ht="15">
      <c r="B797" s="86"/>
    </row>
    <row r="798" ht="15">
      <c r="B798" s="86"/>
    </row>
    <row r="799" ht="15">
      <c r="B799" s="86"/>
    </row>
    <row r="800" ht="15">
      <c r="B800" s="86"/>
    </row>
    <row r="801" ht="15">
      <c r="B801" s="86"/>
    </row>
    <row r="802" ht="15">
      <c r="B802" s="86"/>
    </row>
    <row r="803" ht="15">
      <c r="B803" s="86"/>
    </row>
    <row r="804" ht="15">
      <c r="B804" s="86"/>
    </row>
    <row r="805" ht="15">
      <c r="B805" s="86"/>
    </row>
    <row r="806" ht="15">
      <c r="B806" s="86"/>
    </row>
    <row r="807" ht="15">
      <c r="B807" s="86"/>
    </row>
    <row r="808" ht="15">
      <c r="B808" s="86"/>
    </row>
    <row r="809" ht="15">
      <c r="B809" s="86"/>
    </row>
    <row r="810" ht="15">
      <c r="B810" s="86"/>
    </row>
    <row r="811" ht="15">
      <c r="B811" s="86"/>
    </row>
    <row r="812" ht="15">
      <c r="B812" s="86"/>
    </row>
    <row r="813" ht="15">
      <c r="B813" s="86"/>
    </row>
    <row r="814" ht="15">
      <c r="B814" s="86"/>
    </row>
    <row r="815" ht="15">
      <c r="B815" s="86"/>
    </row>
    <row r="816" ht="15">
      <c r="B816" s="86"/>
    </row>
    <row r="817" ht="15">
      <c r="B817" s="86"/>
    </row>
    <row r="818" ht="15">
      <c r="B818" s="86"/>
    </row>
    <row r="819" ht="15">
      <c r="B819" s="86"/>
    </row>
    <row r="820" ht="15">
      <c r="B820" s="86"/>
    </row>
    <row r="821" ht="15">
      <c r="B821" s="86"/>
    </row>
    <row r="822" ht="15">
      <c r="B822" s="86"/>
    </row>
    <row r="823" ht="15">
      <c r="B823" s="86"/>
    </row>
    <row r="824" ht="15">
      <c r="B824" s="86"/>
    </row>
    <row r="825" ht="15">
      <c r="B825" s="86"/>
    </row>
    <row r="826" ht="15">
      <c r="B826" s="86"/>
    </row>
    <row r="827" ht="15">
      <c r="B827" s="86"/>
    </row>
    <row r="828" ht="15">
      <c r="B828" s="86"/>
    </row>
    <row r="829" ht="15">
      <c r="B829" s="86"/>
    </row>
    <row r="830" ht="15">
      <c r="B830" s="86"/>
    </row>
    <row r="831" ht="15">
      <c r="B831" s="86"/>
    </row>
    <row r="832" ht="15">
      <c r="B832" s="86"/>
    </row>
    <row r="833" ht="15">
      <c r="B833" s="86"/>
    </row>
    <row r="834" ht="15">
      <c r="B834" s="86"/>
    </row>
    <row r="835" ht="15">
      <c r="B835" s="86"/>
    </row>
    <row r="836" ht="15">
      <c r="B836" s="86"/>
    </row>
    <row r="837" ht="15">
      <c r="B837" s="86"/>
    </row>
    <row r="838" ht="15">
      <c r="B838" s="86"/>
    </row>
    <row r="839" ht="15">
      <c r="B839" s="86"/>
    </row>
    <row r="840" ht="15">
      <c r="B840" s="86"/>
    </row>
    <row r="841" ht="15">
      <c r="B841" s="86"/>
    </row>
    <row r="842" ht="15">
      <c r="B842" s="86"/>
    </row>
    <row r="843" ht="15">
      <c r="B843" s="86"/>
    </row>
    <row r="844" ht="15">
      <c r="B844" s="86"/>
    </row>
    <row r="845" ht="15">
      <c r="B845" s="86"/>
    </row>
    <row r="846" ht="15">
      <c r="B846" s="86"/>
    </row>
    <row r="847" ht="15">
      <c r="B847" s="86"/>
    </row>
    <row r="848" ht="15">
      <c r="B848" s="86"/>
    </row>
    <row r="849" ht="15">
      <c r="B849" s="86"/>
    </row>
    <row r="850" ht="15">
      <c r="B850" s="86"/>
    </row>
    <row r="851" ht="15">
      <c r="B851" s="86"/>
    </row>
    <row r="852" ht="15">
      <c r="B852" s="86"/>
    </row>
    <row r="853" ht="15">
      <c r="B853" s="86"/>
    </row>
    <row r="854" ht="15">
      <c r="B854" s="86"/>
    </row>
    <row r="855" ht="15">
      <c r="B855" s="86"/>
    </row>
    <row r="856" ht="15">
      <c r="B856" s="86"/>
    </row>
    <row r="857" ht="15">
      <c r="B857" s="86"/>
    </row>
    <row r="858" ht="15">
      <c r="B858" s="86"/>
    </row>
    <row r="859" ht="15">
      <c r="B859" s="86"/>
    </row>
    <row r="860" ht="15">
      <c r="B860" s="86"/>
    </row>
    <row r="861" ht="15">
      <c r="B861" s="86"/>
    </row>
    <row r="862" ht="15">
      <c r="B862" s="86"/>
    </row>
    <row r="863" ht="15">
      <c r="B863" s="86"/>
    </row>
    <row r="864" ht="15">
      <c r="B864" s="86"/>
    </row>
    <row r="865" ht="15">
      <c r="B865" s="86"/>
    </row>
    <row r="866" ht="15">
      <c r="B866" s="86"/>
    </row>
    <row r="867" ht="15">
      <c r="B867" s="86"/>
    </row>
    <row r="868" ht="15">
      <c r="B868" s="86"/>
    </row>
    <row r="869" ht="15">
      <c r="B869" s="86"/>
    </row>
    <row r="870" ht="15">
      <c r="B870" s="86"/>
    </row>
    <row r="871" ht="15">
      <c r="B871" s="86"/>
    </row>
    <row r="872" ht="15">
      <c r="B872" s="86"/>
    </row>
    <row r="873" ht="15">
      <c r="B873" s="86"/>
    </row>
    <row r="874" ht="15">
      <c r="B874" s="86"/>
    </row>
    <row r="875" ht="15">
      <c r="B875" s="86"/>
    </row>
    <row r="876" ht="15">
      <c r="B876" s="86"/>
    </row>
    <row r="877" ht="15">
      <c r="B877" s="86"/>
    </row>
    <row r="878" ht="15">
      <c r="B878" s="86"/>
    </row>
    <row r="879" ht="15">
      <c r="B879" s="86"/>
    </row>
    <row r="880" ht="15">
      <c r="B880" s="86"/>
    </row>
    <row r="881" ht="15">
      <c r="B881" s="86"/>
    </row>
    <row r="882" ht="15">
      <c r="B882" s="86"/>
    </row>
    <row r="883" ht="15">
      <c r="B883" s="86"/>
    </row>
    <row r="884" ht="15">
      <c r="B884" s="86"/>
    </row>
    <row r="885" ht="15">
      <c r="B885" s="86"/>
    </row>
    <row r="886" ht="15">
      <c r="B886" s="86"/>
    </row>
    <row r="887" ht="15">
      <c r="B887" s="86"/>
    </row>
    <row r="888" ht="15">
      <c r="B888" s="86"/>
    </row>
    <row r="889" ht="15">
      <c r="B889" s="86"/>
    </row>
    <row r="890" ht="15">
      <c r="B890" s="86"/>
    </row>
    <row r="891" ht="15">
      <c r="B891" s="86"/>
    </row>
    <row r="892" ht="15">
      <c r="B892" s="86"/>
    </row>
    <row r="893" ht="15">
      <c r="B893" s="86"/>
    </row>
    <row r="894" ht="15">
      <c r="B894" s="86"/>
    </row>
    <row r="895" ht="15">
      <c r="B895" s="86"/>
    </row>
    <row r="896" ht="15">
      <c r="B896" s="86"/>
    </row>
    <row r="897" ht="15">
      <c r="B897" s="86"/>
    </row>
    <row r="898" ht="15">
      <c r="B898" s="86"/>
    </row>
    <row r="899" ht="15">
      <c r="B899" s="86"/>
    </row>
    <row r="900" ht="15">
      <c r="B900" s="86"/>
    </row>
    <row r="901" ht="15">
      <c r="B901" s="86"/>
    </row>
    <row r="902" ht="15">
      <c r="B902" s="86"/>
    </row>
    <row r="903" ht="15">
      <c r="B903" s="86"/>
    </row>
    <row r="904" ht="15">
      <c r="B904" s="86"/>
    </row>
    <row r="905" ht="15">
      <c r="B905" s="86"/>
    </row>
    <row r="906" ht="15">
      <c r="B906" s="86"/>
    </row>
    <row r="907" ht="15">
      <c r="B907" s="86"/>
    </row>
    <row r="908" ht="15">
      <c r="B908" s="86"/>
    </row>
    <row r="909" ht="15">
      <c r="B909" s="86"/>
    </row>
    <row r="910" ht="15">
      <c r="B910" s="86"/>
    </row>
    <row r="911" ht="15">
      <c r="B911" s="86"/>
    </row>
    <row r="912" ht="15">
      <c r="B912" s="86"/>
    </row>
    <row r="913" ht="15">
      <c r="B913" s="86"/>
    </row>
    <row r="914" ht="15">
      <c r="B914" s="86"/>
    </row>
    <row r="915" ht="15">
      <c r="B915" s="86"/>
    </row>
    <row r="916" ht="15">
      <c r="B916" s="86"/>
    </row>
    <row r="917" ht="15">
      <c r="B917" s="86"/>
    </row>
    <row r="918" ht="15">
      <c r="B918" s="86"/>
    </row>
    <row r="919" ht="15">
      <c r="B919" s="86"/>
    </row>
    <row r="920" ht="15">
      <c r="B920" s="86"/>
    </row>
    <row r="921" ht="15">
      <c r="B921" s="86"/>
    </row>
    <row r="922" ht="15">
      <c r="B922" s="86"/>
    </row>
    <row r="923" ht="15">
      <c r="B923" s="86"/>
    </row>
    <row r="924" ht="15">
      <c r="B924" s="86"/>
    </row>
    <row r="925" ht="15">
      <c r="B925" s="86"/>
    </row>
    <row r="926" ht="15">
      <c r="B926" s="86"/>
    </row>
    <row r="927" ht="15">
      <c r="B927" s="86"/>
    </row>
    <row r="928" ht="15">
      <c r="B928" s="86"/>
    </row>
    <row r="929" ht="15">
      <c r="B929" s="86"/>
    </row>
    <row r="930" ht="15">
      <c r="B930" s="86"/>
    </row>
    <row r="931" ht="15">
      <c r="B931" s="86"/>
    </row>
    <row r="932" ht="15">
      <c r="B932" s="86"/>
    </row>
    <row r="933" ht="15">
      <c r="B933" s="86"/>
    </row>
    <row r="934" ht="15">
      <c r="B934" s="86"/>
    </row>
    <row r="935" ht="15">
      <c r="B935" s="86"/>
    </row>
    <row r="936" ht="15">
      <c r="B936" s="86"/>
    </row>
    <row r="937" ht="15">
      <c r="B937" s="86"/>
    </row>
    <row r="938" ht="15">
      <c r="B938" s="86"/>
    </row>
    <row r="939" ht="15">
      <c r="B939" s="86"/>
    </row>
    <row r="940" ht="15">
      <c r="B940" s="86"/>
    </row>
    <row r="941" ht="15">
      <c r="B941" s="86"/>
    </row>
    <row r="942" ht="15">
      <c r="B942" s="86"/>
    </row>
    <row r="943" ht="15">
      <c r="B943" s="86"/>
    </row>
    <row r="944" ht="15">
      <c r="B944" s="86"/>
    </row>
    <row r="945" ht="15">
      <c r="B945" s="86"/>
    </row>
    <row r="946" ht="15">
      <c r="B946" s="86"/>
    </row>
    <row r="947" ht="15">
      <c r="B947" s="86"/>
    </row>
    <row r="948" ht="15">
      <c r="B948" s="86"/>
    </row>
    <row r="949" ht="15">
      <c r="B949" s="86"/>
    </row>
    <row r="950" ht="15">
      <c r="B950" s="86"/>
    </row>
    <row r="951" ht="15">
      <c r="B951" s="86"/>
    </row>
    <row r="952" ht="15">
      <c r="B952" s="86"/>
    </row>
    <row r="953" ht="15">
      <c r="B953" s="86"/>
    </row>
    <row r="954" ht="15">
      <c r="B954" s="86"/>
    </row>
    <row r="955" ht="15">
      <c r="B955" s="86"/>
    </row>
    <row r="956" ht="15">
      <c r="B956" s="86"/>
    </row>
    <row r="957" ht="15">
      <c r="B957" s="86"/>
    </row>
    <row r="958" ht="15">
      <c r="B958" s="86"/>
    </row>
    <row r="959" ht="15">
      <c r="B959" s="86"/>
    </row>
    <row r="960" ht="15">
      <c r="B960" s="86"/>
    </row>
    <row r="961" ht="15">
      <c r="B961" s="86"/>
    </row>
    <row r="962" ht="15">
      <c r="B962" s="86"/>
    </row>
    <row r="963" ht="15">
      <c r="B963" s="86"/>
    </row>
    <row r="964" ht="15">
      <c r="B964" s="86"/>
    </row>
    <row r="965" ht="15">
      <c r="B965" s="86"/>
    </row>
    <row r="966" ht="15">
      <c r="B966" s="86"/>
    </row>
    <row r="967" ht="15">
      <c r="B967" s="86"/>
    </row>
    <row r="968" ht="15">
      <c r="B968" s="86"/>
    </row>
    <row r="969" ht="15">
      <c r="B969" s="86"/>
    </row>
    <row r="970" ht="15">
      <c r="B970" s="86"/>
    </row>
    <row r="971" ht="15">
      <c r="B971" s="86"/>
    </row>
    <row r="972" ht="15">
      <c r="B972" s="86"/>
    </row>
    <row r="973" ht="15">
      <c r="B973" s="86"/>
    </row>
    <row r="974" ht="15">
      <c r="B974" s="86"/>
    </row>
    <row r="975" ht="15">
      <c r="B975" s="86"/>
    </row>
    <row r="976" ht="15">
      <c r="B976" s="86"/>
    </row>
    <row r="977" ht="15">
      <c r="B977" s="86"/>
    </row>
    <row r="978" ht="15">
      <c r="B978" s="86"/>
    </row>
    <row r="979" ht="15">
      <c r="B979" s="86"/>
    </row>
    <row r="980" ht="15">
      <c r="B980" s="86"/>
    </row>
    <row r="981" ht="15">
      <c r="B981" s="86"/>
    </row>
    <row r="982" ht="15">
      <c r="B982" s="86"/>
    </row>
    <row r="983" ht="15">
      <c r="B983" s="86"/>
    </row>
    <row r="984" ht="15">
      <c r="B984" s="86"/>
    </row>
    <row r="985" ht="15">
      <c r="B985" s="86"/>
    </row>
    <row r="986" ht="15">
      <c r="B986" s="86"/>
    </row>
    <row r="987" ht="15">
      <c r="B987" s="86"/>
    </row>
    <row r="988" ht="15">
      <c r="B988" s="86"/>
    </row>
    <row r="989" ht="15">
      <c r="B989" s="86"/>
    </row>
    <row r="990" ht="15">
      <c r="B990" s="86"/>
    </row>
    <row r="991" ht="15">
      <c r="B991" s="86"/>
    </row>
    <row r="992" ht="15">
      <c r="B992" s="86"/>
    </row>
    <row r="993" ht="15">
      <c r="B993" s="86"/>
    </row>
    <row r="994" ht="15">
      <c r="B994" s="86"/>
    </row>
    <row r="995" ht="15">
      <c r="B995" s="86"/>
    </row>
    <row r="996" ht="15">
      <c r="B996" s="86"/>
    </row>
    <row r="997" ht="15">
      <c r="B997" s="86"/>
    </row>
    <row r="998" ht="15">
      <c r="B998" s="86"/>
    </row>
    <row r="999" ht="15">
      <c r="B999" s="86"/>
    </row>
    <row r="1000" ht="15">
      <c r="B1000" s="86"/>
    </row>
    <row r="1001" ht="15">
      <c r="B1001" s="86"/>
    </row>
    <row r="1002" ht="15">
      <c r="B1002" s="86"/>
    </row>
    <row r="1003" ht="15">
      <c r="B1003" s="86"/>
    </row>
    <row r="1004" ht="15">
      <c r="B1004" s="86"/>
    </row>
    <row r="1005" ht="15">
      <c r="B1005" s="86"/>
    </row>
    <row r="1006" ht="15">
      <c r="B1006" s="86"/>
    </row>
    <row r="1007" ht="15">
      <c r="B1007" s="86"/>
    </row>
    <row r="1008" ht="15">
      <c r="B1008" s="86"/>
    </row>
    <row r="1009" ht="15">
      <c r="B1009" s="86"/>
    </row>
    <row r="1010" ht="15">
      <c r="B1010" s="86"/>
    </row>
    <row r="1011" ht="15">
      <c r="B1011" s="86"/>
    </row>
    <row r="1012" ht="15">
      <c r="B1012" s="86"/>
    </row>
    <row r="1013" ht="15">
      <c r="B1013" s="86"/>
    </row>
    <row r="1014" ht="15">
      <c r="B1014" s="86"/>
    </row>
    <row r="1015" ht="15">
      <c r="B1015" s="86"/>
    </row>
    <row r="1016" ht="15">
      <c r="B1016" s="86"/>
    </row>
    <row r="1017" ht="15">
      <c r="B1017" s="86"/>
    </row>
    <row r="1018" ht="15">
      <c r="B1018" s="86"/>
    </row>
    <row r="1019" ht="15">
      <c r="B1019" s="86"/>
    </row>
    <row r="1020" ht="15">
      <c r="B1020" s="86"/>
    </row>
    <row r="1021" ht="15">
      <c r="B1021" s="86"/>
    </row>
    <row r="1022" ht="15">
      <c r="B1022" s="86"/>
    </row>
    <row r="1023" ht="15">
      <c r="B1023" s="86"/>
    </row>
    <row r="1024" ht="15">
      <c r="B1024" s="86"/>
    </row>
    <row r="1025" ht="15">
      <c r="B1025" s="86"/>
    </row>
    <row r="1026" ht="15">
      <c r="B1026" s="86"/>
    </row>
    <row r="1027" ht="15">
      <c r="B1027" s="86"/>
    </row>
    <row r="1028" ht="15">
      <c r="B1028" s="86"/>
    </row>
    <row r="1029" ht="15">
      <c r="B1029" s="86"/>
    </row>
    <row r="1030" ht="15">
      <c r="B1030" s="86"/>
    </row>
    <row r="1031" ht="15">
      <c r="B1031" s="86"/>
    </row>
    <row r="1032" ht="15">
      <c r="B1032" s="86"/>
    </row>
    <row r="1033" ht="15">
      <c r="B1033" s="86"/>
    </row>
    <row r="1034" ht="15">
      <c r="B1034" s="86"/>
    </row>
    <row r="1035" ht="15">
      <c r="B1035" s="86"/>
    </row>
    <row r="1036" ht="15">
      <c r="B1036" s="86"/>
    </row>
    <row r="1037" ht="15">
      <c r="B1037" s="86"/>
    </row>
    <row r="1038" ht="15">
      <c r="B1038" s="86"/>
    </row>
    <row r="1039" ht="15">
      <c r="B1039" s="86"/>
    </row>
    <row r="1040" ht="15">
      <c r="B1040" s="86"/>
    </row>
    <row r="1041" ht="15">
      <c r="B1041" s="86"/>
    </row>
    <row r="1042" ht="15">
      <c r="B1042" s="86"/>
    </row>
    <row r="1043" ht="15">
      <c r="B1043" s="86"/>
    </row>
    <row r="1044" ht="15">
      <c r="B1044" s="86"/>
    </row>
    <row r="1045" ht="15">
      <c r="B1045" s="86"/>
    </row>
    <row r="1046" ht="15">
      <c r="B1046" s="86"/>
    </row>
    <row r="1047" ht="15">
      <c r="B1047" s="86"/>
    </row>
    <row r="1048" ht="15">
      <c r="B1048" s="86"/>
    </row>
    <row r="1049" ht="15">
      <c r="B1049" s="86"/>
    </row>
    <row r="1050" ht="15">
      <c r="B1050" s="86"/>
    </row>
    <row r="1051" ht="15">
      <c r="B1051" s="86"/>
    </row>
    <row r="1052" ht="15">
      <c r="B1052" s="86"/>
    </row>
    <row r="1053" ht="15">
      <c r="B1053" s="86"/>
    </row>
    <row r="1054" ht="15">
      <c r="B1054" s="86"/>
    </row>
    <row r="1055" ht="15">
      <c r="B1055" s="86"/>
    </row>
    <row r="1056" ht="15">
      <c r="B1056" s="86"/>
    </row>
    <row r="1057" ht="15">
      <c r="B1057" s="86"/>
    </row>
    <row r="1058" ht="15">
      <c r="B1058" s="86"/>
    </row>
    <row r="1059" ht="15">
      <c r="B1059" s="86"/>
    </row>
    <row r="1060" ht="15">
      <c r="B1060" s="86"/>
    </row>
    <row r="1061" ht="15">
      <c r="B1061" s="86"/>
    </row>
    <row r="1062" ht="15">
      <c r="B1062" s="86"/>
    </row>
    <row r="1063" ht="15">
      <c r="B1063" s="86"/>
    </row>
    <row r="1064" ht="15">
      <c r="B1064" s="86"/>
    </row>
    <row r="1065" ht="15">
      <c r="B1065" s="86"/>
    </row>
    <row r="1066" ht="15">
      <c r="B1066" s="86"/>
    </row>
    <row r="1067" ht="15">
      <c r="B1067" s="86"/>
    </row>
    <row r="1068" ht="15">
      <c r="B1068" s="86"/>
    </row>
    <row r="1069" ht="15">
      <c r="B1069" s="86"/>
    </row>
    <row r="1070" ht="15">
      <c r="B1070" s="86"/>
    </row>
    <row r="1071" ht="15">
      <c r="B1071" s="86"/>
    </row>
    <row r="1072" ht="15">
      <c r="B1072" s="86"/>
    </row>
    <row r="1073" ht="15">
      <c r="B1073" s="86"/>
    </row>
    <row r="1074" ht="15">
      <c r="B1074" s="86"/>
    </row>
    <row r="1075" ht="15">
      <c r="B1075" s="86"/>
    </row>
    <row r="1076" ht="15">
      <c r="B1076" s="86"/>
    </row>
    <row r="1077" ht="15">
      <c r="B1077" s="86"/>
    </row>
    <row r="1078" ht="15">
      <c r="B1078" s="86"/>
    </row>
    <row r="1079" ht="15">
      <c r="B1079" s="86"/>
    </row>
    <row r="1080" ht="15">
      <c r="B1080" s="86"/>
    </row>
    <row r="1081" ht="15">
      <c r="B1081" s="86"/>
    </row>
    <row r="1082" ht="15">
      <c r="B1082" s="86"/>
    </row>
    <row r="1083" ht="15">
      <c r="B1083" s="86"/>
    </row>
    <row r="1084" ht="15">
      <c r="B1084" s="86"/>
    </row>
    <row r="1085" ht="15">
      <c r="B1085" s="86"/>
    </row>
    <row r="1086" ht="15">
      <c r="B1086" s="86"/>
    </row>
    <row r="1087" ht="15">
      <c r="B1087" s="86"/>
    </row>
    <row r="1088" ht="15">
      <c r="B1088" s="86"/>
    </row>
    <row r="1089" ht="15">
      <c r="B1089" s="86"/>
    </row>
    <row r="1090" ht="15">
      <c r="B1090" s="86"/>
    </row>
    <row r="1091" ht="15">
      <c r="B1091" s="86"/>
    </row>
    <row r="1092" ht="15">
      <c r="B1092" s="86"/>
    </row>
    <row r="1093" ht="15">
      <c r="B1093" s="86"/>
    </row>
    <row r="1094" ht="15">
      <c r="B1094" s="86"/>
    </row>
    <row r="1095" ht="15">
      <c r="B1095" s="86"/>
    </row>
    <row r="1096" ht="15">
      <c r="B1096" s="86"/>
    </row>
    <row r="1097" ht="15">
      <c r="B1097" s="86"/>
    </row>
    <row r="1098" ht="15">
      <c r="B1098" s="86"/>
    </row>
    <row r="1099" ht="15">
      <c r="B1099" s="86"/>
    </row>
    <row r="1100" ht="15">
      <c r="B1100" s="86"/>
    </row>
    <row r="1101" ht="15">
      <c r="B1101" s="86"/>
    </row>
    <row r="1102" ht="15">
      <c r="B1102" s="86"/>
    </row>
    <row r="1103" ht="15">
      <c r="B1103" s="86"/>
    </row>
    <row r="1104" ht="15">
      <c r="B1104" s="86"/>
    </row>
    <row r="1105" ht="15">
      <c r="B1105" s="86"/>
    </row>
    <row r="1106" ht="15">
      <c r="B1106" s="86"/>
    </row>
    <row r="1107" ht="15">
      <c r="B1107" s="86"/>
    </row>
    <row r="1108" ht="15">
      <c r="B1108" s="86"/>
    </row>
    <row r="1109" ht="15">
      <c r="B1109" s="86"/>
    </row>
    <row r="1110" ht="15">
      <c r="B1110" s="86"/>
    </row>
    <row r="1111" ht="15">
      <c r="B1111" s="86"/>
    </row>
    <row r="1112" ht="15">
      <c r="B1112" s="86"/>
    </row>
    <row r="1113" ht="15">
      <c r="B1113" s="86"/>
    </row>
    <row r="1114" ht="15">
      <c r="B1114" s="86"/>
    </row>
    <row r="1115" ht="15">
      <c r="B1115" s="86"/>
    </row>
    <row r="1116" ht="15">
      <c r="B1116" s="86"/>
    </row>
    <row r="1117" ht="15">
      <c r="B1117" s="86"/>
    </row>
    <row r="1118" ht="15">
      <c r="B1118" s="86"/>
    </row>
    <row r="1119" ht="15">
      <c r="B1119" s="86"/>
    </row>
    <row r="1120" ht="15">
      <c r="B1120" s="86"/>
    </row>
    <row r="1121" ht="15">
      <c r="B1121" s="86"/>
    </row>
    <row r="1122" ht="15">
      <c r="B1122" s="86"/>
    </row>
    <row r="1123" ht="15">
      <c r="B1123" s="86"/>
    </row>
    <row r="1124" ht="15">
      <c r="B1124" s="86"/>
    </row>
    <row r="1125" ht="15">
      <c r="B1125" s="86"/>
    </row>
    <row r="1126" ht="15">
      <c r="B1126" s="86"/>
    </row>
    <row r="1127" ht="15">
      <c r="B1127" s="86"/>
    </row>
    <row r="1128" ht="15">
      <c r="B1128" s="86"/>
    </row>
    <row r="1129" ht="15">
      <c r="B1129" s="86"/>
    </row>
    <row r="1130" ht="15">
      <c r="B1130" s="86"/>
    </row>
    <row r="1131" ht="15">
      <c r="B1131" s="86"/>
    </row>
    <row r="1132" ht="15">
      <c r="B1132" s="86"/>
    </row>
    <row r="1133" ht="15">
      <c r="B1133" s="86"/>
    </row>
    <row r="1134" ht="15">
      <c r="B1134" s="86"/>
    </row>
    <row r="1135" ht="15">
      <c r="B1135" s="86"/>
    </row>
    <row r="1136" ht="15">
      <c r="B1136" s="86"/>
    </row>
    <row r="1137" ht="15">
      <c r="B1137" s="86"/>
    </row>
    <row r="1138" ht="15">
      <c r="B1138" s="86"/>
    </row>
    <row r="1139" ht="15">
      <c r="B1139" s="86"/>
    </row>
    <row r="1140" ht="15">
      <c r="B1140" s="86"/>
    </row>
    <row r="1141" ht="15">
      <c r="B1141" s="86"/>
    </row>
    <row r="1142" ht="15">
      <c r="B1142" s="86"/>
    </row>
    <row r="1143" ht="15">
      <c r="B1143" s="86"/>
    </row>
    <row r="1144" ht="15">
      <c r="B1144" s="86"/>
    </row>
    <row r="1145" ht="15">
      <c r="B1145" s="86"/>
    </row>
    <row r="1146" ht="15">
      <c r="B1146" s="86"/>
    </row>
    <row r="1147" ht="15">
      <c r="B1147" s="86"/>
    </row>
    <row r="1148" ht="15">
      <c r="B1148" s="86"/>
    </row>
    <row r="1149" ht="15">
      <c r="B1149" s="86"/>
    </row>
    <row r="1150" ht="15">
      <c r="B1150" s="86"/>
    </row>
    <row r="1151" ht="15">
      <c r="B1151" s="86"/>
    </row>
    <row r="1152" ht="15">
      <c r="B1152" s="86"/>
    </row>
    <row r="1153" ht="15">
      <c r="B1153" s="86"/>
    </row>
    <row r="1154" ht="15">
      <c r="B1154" s="86"/>
    </row>
    <row r="1155" ht="15">
      <c r="B1155" s="86"/>
    </row>
    <row r="1156" ht="15">
      <c r="B1156" s="86"/>
    </row>
    <row r="1157" ht="15">
      <c r="B1157" s="86"/>
    </row>
    <row r="1158" ht="15">
      <c r="B1158" s="86"/>
    </row>
    <row r="1159" ht="15">
      <c r="B1159" s="86"/>
    </row>
    <row r="1160" ht="15">
      <c r="B1160" s="86"/>
    </row>
    <row r="1161" ht="15">
      <c r="B1161" s="86"/>
    </row>
    <row r="1162" ht="15">
      <c r="B1162" s="86"/>
    </row>
    <row r="1163" ht="15">
      <c r="B1163" s="86"/>
    </row>
    <row r="1164" ht="15">
      <c r="B1164" s="86"/>
    </row>
    <row r="1165" ht="15">
      <c r="B1165" s="86"/>
    </row>
    <row r="1166" ht="15">
      <c r="B1166" s="86"/>
    </row>
    <row r="1167" ht="15">
      <c r="B1167" s="86"/>
    </row>
    <row r="1168" ht="15">
      <c r="B1168" s="86"/>
    </row>
    <row r="1169" ht="15">
      <c r="B1169" s="86"/>
    </row>
    <row r="1170" ht="15">
      <c r="B1170" s="86"/>
    </row>
    <row r="1171" ht="15">
      <c r="B1171" s="86"/>
    </row>
    <row r="1172" ht="15">
      <c r="B1172" s="86"/>
    </row>
    <row r="1173" ht="15">
      <c r="B1173" s="86"/>
    </row>
    <row r="1174" ht="15">
      <c r="B1174" s="86"/>
    </row>
    <row r="1175" ht="15">
      <c r="B1175" s="86"/>
    </row>
    <row r="1176" ht="15">
      <c r="B1176" s="86"/>
    </row>
    <row r="1177" ht="15">
      <c r="B1177" s="86"/>
    </row>
    <row r="1178" ht="15">
      <c r="B1178" s="86"/>
    </row>
    <row r="1179" ht="15">
      <c r="B1179" s="86"/>
    </row>
    <row r="1180" ht="15">
      <c r="B1180" s="86"/>
    </row>
    <row r="1181" ht="15">
      <c r="B1181" s="86"/>
    </row>
    <row r="1182" ht="15">
      <c r="B1182" s="86"/>
    </row>
    <row r="1183" ht="15">
      <c r="B1183" s="86"/>
    </row>
    <row r="1184" ht="15">
      <c r="B1184" s="86"/>
    </row>
    <row r="1185" ht="15">
      <c r="B1185" s="86"/>
    </row>
    <row r="1186" ht="15">
      <c r="B1186" s="86"/>
    </row>
    <row r="1187" ht="15">
      <c r="B1187" s="86"/>
    </row>
    <row r="1188" ht="15">
      <c r="B1188" s="86"/>
    </row>
    <row r="1189" ht="15">
      <c r="B1189" s="86"/>
    </row>
    <row r="1190" ht="15">
      <c r="B1190" s="86"/>
    </row>
    <row r="1191" ht="15">
      <c r="B1191" s="86"/>
    </row>
    <row r="1192" ht="15">
      <c r="B1192" s="86"/>
    </row>
    <row r="1193" ht="15">
      <c r="B1193" s="86"/>
    </row>
    <row r="1194" ht="15">
      <c r="B1194" s="86"/>
    </row>
    <row r="1195" ht="15">
      <c r="B1195" s="86"/>
    </row>
    <row r="1196" ht="15">
      <c r="B1196" s="86"/>
    </row>
    <row r="1197" ht="15">
      <c r="B1197" s="86"/>
    </row>
    <row r="1198" ht="15">
      <c r="B1198" s="86"/>
    </row>
    <row r="1199" ht="15">
      <c r="B1199" s="86"/>
    </row>
    <row r="1200" ht="15">
      <c r="B1200" s="86"/>
    </row>
    <row r="1201" ht="15">
      <c r="B1201" s="86"/>
    </row>
    <row r="1202" ht="15">
      <c r="B1202" s="86"/>
    </row>
    <row r="1203" ht="15">
      <c r="B1203" s="86"/>
    </row>
    <row r="1204" ht="15">
      <c r="B1204" s="86"/>
    </row>
    <row r="1205" ht="15">
      <c r="B1205" s="86"/>
    </row>
    <row r="1206" ht="15">
      <c r="B1206" s="86"/>
    </row>
    <row r="1207" ht="15">
      <c r="B1207" s="86"/>
    </row>
    <row r="1208" ht="15">
      <c r="B1208" s="86"/>
    </row>
    <row r="1209" ht="15">
      <c r="B1209" s="86"/>
    </row>
    <row r="1210" ht="15">
      <c r="B1210" s="86"/>
    </row>
    <row r="1211" ht="15">
      <c r="B1211" s="86"/>
    </row>
    <row r="1212" ht="15">
      <c r="B1212" s="86"/>
    </row>
    <row r="1213" ht="15">
      <c r="B1213" s="86"/>
    </row>
    <row r="1214" ht="15">
      <c r="B1214" s="86"/>
    </row>
    <row r="1215" ht="15">
      <c r="B1215" s="86"/>
    </row>
    <row r="1216" ht="15">
      <c r="B1216" s="86"/>
    </row>
    <row r="1217" ht="15">
      <c r="B1217" s="86"/>
    </row>
    <row r="1218" ht="15">
      <c r="B1218" s="86"/>
    </row>
    <row r="1219" ht="15">
      <c r="B1219" s="86"/>
    </row>
    <row r="1220" ht="15">
      <c r="B1220" s="86"/>
    </row>
    <row r="1221" ht="15">
      <c r="B1221" s="86"/>
    </row>
    <row r="1222" ht="15">
      <c r="B1222" s="86"/>
    </row>
    <row r="1223" ht="15">
      <c r="B1223" s="86"/>
    </row>
    <row r="1224" ht="15">
      <c r="B1224" s="86"/>
    </row>
    <row r="1225" ht="15">
      <c r="B1225" s="86"/>
    </row>
    <row r="1226" ht="15">
      <c r="B1226" s="86"/>
    </row>
    <row r="1227" ht="15">
      <c r="B1227" s="86"/>
    </row>
    <row r="1228" ht="15">
      <c r="B1228" s="86"/>
    </row>
    <row r="1229" ht="15">
      <c r="B1229" s="86"/>
    </row>
    <row r="1230" ht="15">
      <c r="B1230" s="86"/>
    </row>
    <row r="1231" ht="15">
      <c r="B1231" s="86"/>
    </row>
    <row r="1232" ht="15">
      <c r="B1232" s="86"/>
    </row>
    <row r="1233" ht="15">
      <c r="B1233" s="86"/>
    </row>
    <row r="1234" ht="15">
      <c r="B1234" s="86"/>
    </row>
    <row r="1235" ht="15">
      <c r="B1235" s="86"/>
    </row>
    <row r="1236" ht="15">
      <c r="B1236" s="86"/>
    </row>
    <row r="1237" ht="15">
      <c r="B1237" s="86"/>
    </row>
    <row r="1238" ht="15">
      <c r="B1238" s="86"/>
    </row>
    <row r="1239" ht="15">
      <c r="B1239" s="86"/>
    </row>
    <row r="1240" ht="15">
      <c r="B1240" s="86"/>
    </row>
    <row r="1241" ht="15">
      <c r="B1241" s="86"/>
    </row>
    <row r="1242" ht="15">
      <c r="B1242" s="86"/>
    </row>
    <row r="1243" ht="15">
      <c r="B1243" s="86"/>
    </row>
    <row r="1244" ht="15">
      <c r="B1244" s="86"/>
    </row>
    <row r="1245" ht="15">
      <c r="B1245" s="86"/>
    </row>
    <row r="1246" ht="15">
      <c r="B1246" s="86"/>
    </row>
    <row r="1247" ht="15">
      <c r="B1247" s="86"/>
    </row>
    <row r="1248" ht="15">
      <c r="B1248" s="86"/>
    </row>
    <row r="1249" ht="15">
      <c r="B1249" s="86"/>
    </row>
    <row r="1250" ht="15">
      <c r="B1250" s="86"/>
    </row>
    <row r="1251" ht="15">
      <c r="B1251" s="86"/>
    </row>
    <row r="1252" ht="15">
      <c r="B1252" s="86"/>
    </row>
    <row r="1253" ht="15">
      <c r="B1253" s="86"/>
    </row>
    <row r="1254" ht="15">
      <c r="B1254" s="86"/>
    </row>
    <row r="1255" ht="15">
      <c r="B1255" s="86"/>
    </row>
    <row r="1256" ht="15">
      <c r="B1256" s="86"/>
    </row>
    <row r="1257" ht="15">
      <c r="B1257" s="86"/>
    </row>
    <row r="1258" ht="15">
      <c r="B1258" s="86"/>
    </row>
    <row r="1259" ht="15">
      <c r="B1259" s="86"/>
    </row>
    <row r="1260" ht="15">
      <c r="B1260" s="86"/>
    </row>
    <row r="1261" ht="15">
      <c r="B1261" s="86"/>
    </row>
    <row r="1262" ht="15">
      <c r="B1262" s="86"/>
    </row>
    <row r="1263" ht="15">
      <c r="B1263" s="86"/>
    </row>
    <row r="1264" ht="15">
      <c r="B1264" s="86"/>
    </row>
    <row r="1265" ht="15">
      <c r="B1265" s="86"/>
    </row>
    <row r="1266" ht="15">
      <c r="B1266" s="86"/>
    </row>
    <row r="1267" ht="15">
      <c r="B1267" s="86"/>
    </row>
    <row r="1268" ht="15">
      <c r="B1268" s="86"/>
    </row>
    <row r="1269" ht="15">
      <c r="B1269" s="86"/>
    </row>
    <row r="1270" ht="15">
      <c r="B1270" s="86"/>
    </row>
    <row r="1271" ht="15">
      <c r="B1271" s="86"/>
    </row>
    <row r="1272" ht="15">
      <c r="B1272" s="86"/>
    </row>
    <row r="1273" ht="15">
      <c r="B1273" s="86"/>
    </row>
    <row r="1274" ht="15">
      <c r="B1274" s="86"/>
    </row>
    <row r="1275" ht="15">
      <c r="B1275" s="86"/>
    </row>
    <row r="1276" ht="15">
      <c r="B1276" s="86"/>
    </row>
    <row r="1277" ht="15">
      <c r="B1277" s="86"/>
    </row>
    <row r="1278" ht="15">
      <c r="B1278" s="86"/>
    </row>
    <row r="1279" ht="15">
      <c r="B1279" s="86"/>
    </row>
    <row r="1280" ht="15">
      <c r="B1280" s="86"/>
    </row>
    <row r="1281" ht="15">
      <c r="B1281" s="86"/>
    </row>
    <row r="1282" ht="15">
      <c r="B1282" s="86"/>
    </row>
    <row r="1283" ht="15">
      <c r="B1283" s="86"/>
    </row>
    <row r="1284" ht="15">
      <c r="B1284" s="86"/>
    </row>
    <row r="1285" ht="15">
      <c r="B1285" s="86"/>
    </row>
    <row r="1286" ht="15">
      <c r="B1286" s="86"/>
    </row>
    <row r="1287" ht="15">
      <c r="B1287" s="86"/>
    </row>
    <row r="1288" ht="15">
      <c r="B1288" s="86"/>
    </row>
    <row r="1289" ht="15">
      <c r="B1289" s="86"/>
    </row>
    <row r="1290" ht="15">
      <c r="B1290" s="86"/>
    </row>
    <row r="1291" ht="15">
      <c r="B1291" s="86"/>
    </row>
    <row r="1292" ht="15">
      <c r="B1292" s="86"/>
    </row>
    <row r="1293" ht="15">
      <c r="B1293" s="86"/>
    </row>
    <row r="1294" ht="15">
      <c r="B1294" s="86"/>
    </row>
    <row r="1295" ht="15">
      <c r="B1295" s="86"/>
    </row>
    <row r="1296" ht="15">
      <c r="B1296" s="86"/>
    </row>
    <row r="1297" ht="15">
      <c r="B1297" s="86"/>
    </row>
    <row r="1298" ht="15">
      <c r="B1298" s="86"/>
    </row>
    <row r="1299" ht="15">
      <c r="B1299" s="86"/>
    </row>
    <row r="1300" ht="15">
      <c r="B1300" s="86"/>
    </row>
    <row r="1301" ht="15">
      <c r="B1301" s="86"/>
    </row>
    <row r="1302" ht="15">
      <c r="B1302" s="86"/>
    </row>
    <row r="1303" ht="15">
      <c r="B1303" s="86"/>
    </row>
    <row r="1304" ht="15">
      <c r="B1304" s="86"/>
    </row>
    <row r="1305" ht="15">
      <c r="B1305" s="86"/>
    </row>
    <row r="1306" ht="15">
      <c r="B1306" s="86"/>
    </row>
    <row r="1307" ht="15">
      <c r="B1307" s="86"/>
    </row>
    <row r="1308" ht="15">
      <c r="B1308" s="86"/>
    </row>
    <row r="1309" ht="15">
      <c r="B1309" s="86"/>
    </row>
    <row r="1310" ht="15">
      <c r="B1310" s="86"/>
    </row>
    <row r="1311" ht="15">
      <c r="B1311" s="86"/>
    </row>
    <row r="1312" ht="15">
      <c r="B1312" s="86"/>
    </row>
    <row r="1313" ht="15">
      <c r="B1313" s="86"/>
    </row>
    <row r="1314" ht="15">
      <c r="B1314" s="86"/>
    </row>
    <row r="1315" ht="15">
      <c r="B1315" s="86"/>
    </row>
    <row r="1316" ht="15">
      <c r="B1316" s="86"/>
    </row>
    <row r="1317" ht="15">
      <c r="B1317" s="86"/>
    </row>
    <row r="1318" ht="15">
      <c r="B1318" s="86"/>
    </row>
    <row r="1319" ht="15">
      <c r="B1319" s="86"/>
    </row>
    <row r="1320" ht="15">
      <c r="B1320" s="86"/>
    </row>
    <row r="1321" ht="15">
      <c r="B1321" s="86"/>
    </row>
    <row r="1322" ht="15">
      <c r="B1322" s="86"/>
    </row>
    <row r="1323" ht="15">
      <c r="B1323" s="86"/>
    </row>
    <row r="1324" ht="15">
      <c r="B1324" s="86"/>
    </row>
    <row r="1325" ht="15">
      <c r="B1325" s="86"/>
    </row>
    <row r="1326" ht="15">
      <c r="B1326" s="86"/>
    </row>
    <row r="1327" ht="15">
      <c r="B1327" s="86"/>
    </row>
    <row r="1328" ht="15">
      <c r="B1328" s="86"/>
    </row>
    <row r="1329" ht="15">
      <c r="B1329" s="86"/>
    </row>
    <row r="1330" ht="15">
      <c r="B1330" s="86"/>
    </row>
    <row r="1331" ht="15">
      <c r="B1331" s="86"/>
    </row>
    <row r="1332" ht="15">
      <c r="B1332" s="86"/>
    </row>
    <row r="1333" ht="15">
      <c r="B1333" s="86"/>
    </row>
    <row r="1334" ht="15">
      <c r="B1334" s="86"/>
    </row>
    <row r="1335" ht="15">
      <c r="B1335" s="86"/>
    </row>
    <row r="1336" ht="15">
      <c r="B1336" s="86"/>
    </row>
    <row r="1337" ht="15">
      <c r="B1337" s="86"/>
    </row>
    <row r="1338" ht="15">
      <c r="B1338" s="86"/>
    </row>
    <row r="1339" ht="15">
      <c r="B1339" s="86"/>
    </row>
    <row r="1340" ht="15">
      <c r="B1340" s="86"/>
    </row>
    <row r="1341" ht="15">
      <c r="B1341" s="86"/>
    </row>
    <row r="1342" ht="15">
      <c r="B1342" s="86"/>
    </row>
    <row r="1343" ht="15">
      <c r="B1343" s="86"/>
    </row>
    <row r="1344" ht="15">
      <c r="B1344" s="86"/>
    </row>
    <row r="1345" ht="15">
      <c r="B1345" s="86"/>
    </row>
    <row r="1346" ht="15">
      <c r="B1346" s="86"/>
    </row>
    <row r="1347" ht="15">
      <c r="B1347" s="86"/>
    </row>
    <row r="1348" ht="15">
      <c r="B1348" s="86"/>
    </row>
    <row r="1349" ht="15">
      <c r="B1349" s="86"/>
    </row>
    <row r="1350" ht="15">
      <c r="B1350" s="86"/>
    </row>
    <row r="1351" ht="15">
      <c r="B1351" s="86"/>
    </row>
    <row r="1352" ht="15">
      <c r="B1352" s="86"/>
    </row>
    <row r="1353" ht="15">
      <c r="B1353" s="86"/>
    </row>
    <row r="1354" ht="15">
      <c r="B1354" s="86"/>
    </row>
    <row r="1355" ht="15">
      <c r="B1355" s="86"/>
    </row>
    <row r="1356" ht="15">
      <c r="B1356" s="86"/>
    </row>
    <row r="1357" ht="15">
      <c r="B1357" s="86"/>
    </row>
    <row r="1358" ht="15">
      <c r="B1358" s="86"/>
    </row>
    <row r="1359" ht="15">
      <c r="B1359" s="86"/>
    </row>
    <row r="1360" ht="15">
      <c r="B1360" s="86"/>
    </row>
    <row r="1361" ht="15">
      <c r="B1361" s="86"/>
    </row>
    <row r="1362" ht="15">
      <c r="B1362" s="86"/>
    </row>
    <row r="1363" ht="15">
      <c r="B1363" s="86"/>
    </row>
    <row r="1364" ht="15">
      <c r="B1364" s="86"/>
    </row>
    <row r="1365" ht="15">
      <c r="B1365" s="86"/>
    </row>
    <row r="1366" ht="15">
      <c r="B1366" s="86"/>
    </row>
    <row r="1367" ht="15">
      <c r="B1367" s="86"/>
    </row>
    <row r="1368" ht="15">
      <c r="B1368" s="86"/>
    </row>
    <row r="1369" ht="15">
      <c r="B1369" s="86"/>
    </row>
    <row r="1370" ht="15">
      <c r="B1370" s="86"/>
    </row>
    <row r="1371" ht="15">
      <c r="B1371" s="86"/>
    </row>
    <row r="1372" ht="15">
      <c r="B1372" s="86"/>
    </row>
    <row r="1373" ht="15">
      <c r="B1373" s="86"/>
    </row>
    <row r="1374" ht="15">
      <c r="B1374" s="86"/>
    </row>
    <row r="1375" ht="15">
      <c r="B1375" s="86"/>
    </row>
    <row r="1376" ht="15">
      <c r="B1376" s="86"/>
    </row>
    <row r="1377" ht="15">
      <c r="B1377" s="86"/>
    </row>
    <row r="1378" ht="15">
      <c r="B1378" s="86"/>
    </row>
    <row r="1379" ht="15">
      <c r="B1379" s="86"/>
    </row>
    <row r="1380" ht="15">
      <c r="B1380" s="86"/>
    </row>
    <row r="1381" ht="15">
      <c r="B1381" s="86"/>
    </row>
    <row r="1382" ht="15">
      <c r="B1382" s="86"/>
    </row>
    <row r="1383" ht="15">
      <c r="B1383" s="86"/>
    </row>
    <row r="1384" ht="15">
      <c r="B1384" s="86"/>
    </row>
    <row r="1385" ht="15">
      <c r="B1385" s="86"/>
    </row>
    <row r="1386" ht="15">
      <c r="B1386" s="86"/>
    </row>
    <row r="1387" ht="15">
      <c r="B1387" s="86"/>
    </row>
    <row r="1388" ht="15">
      <c r="B1388" s="86"/>
    </row>
    <row r="1389" ht="15">
      <c r="B1389" s="86"/>
    </row>
    <row r="1390" ht="15">
      <c r="B1390" s="86"/>
    </row>
    <row r="1391" ht="15">
      <c r="B1391" s="86"/>
    </row>
    <row r="1392" ht="15">
      <c r="B1392" s="86"/>
    </row>
    <row r="1393" ht="15">
      <c r="B1393" s="86"/>
    </row>
    <row r="1394" ht="15">
      <c r="B1394" s="86"/>
    </row>
    <row r="1395" ht="15">
      <c r="B1395" s="86"/>
    </row>
    <row r="1396" ht="15">
      <c r="B1396" s="86"/>
    </row>
    <row r="1397" ht="15">
      <c r="B1397" s="86"/>
    </row>
    <row r="1398" ht="15">
      <c r="B1398" s="86"/>
    </row>
    <row r="1399" ht="15">
      <c r="B1399" s="86"/>
    </row>
    <row r="1400" ht="15">
      <c r="B1400" s="86"/>
    </row>
    <row r="1401" ht="15">
      <c r="B1401" s="86"/>
    </row>
    <row r="1402" ht="15">
      <c r="B1402" s="86"/>
    </row>
    <row r="1403" ht="15">
      <c r="B1403" s="86"/>
    </row>
    <row r="1404" ht="15">
      <c r="B1404" s="86"/>
    </row>
    <row r="1405" ht="15">
      <c r="B1405" s="86"/>
    </row>
    <row r="1406" ht="15">
      <c r="B1406" s="86"/>
    </row>
    <row r="1407" ht="15">
      <c r="B1407" s="86"/>
    </row>
    <row r="1408" ht="15">
      <c r="B1408" s="86"/>
    </row>
    <row r="1409" ht="15">
      <c r="B1409" s="86"/>
    </row>
    <row r="1410" ht="15">
      <c r="B1410" s="86"/>
    </row>
    <row r="1411" ht="15">
      <c r="B1411" s="86"/>
    </row>
    <row r="1412" ht="15">
      <c r="B1412" s="86"/>
    </row>
    <row r="1413" ht="15">
      <c r="B1413" s="86"/>
    </row>
    <row r="1414" ht="15">
      <c r="B1414" s="86"/>
    </row>
    <row r="1415" ht="15">
      <c r="B1415" s="86"/>
    </row>
    <row r="1416" ht="15">
      <c r="B1416" s="86"/>
    </row>
    <row r="1417" ht="15">
      <c r="B1417" s="86"/>
    </row>
    <row r="1418" ht="15">
      <c r="B1418" s="86"/>
    </row>
    <row r="1419" ht="15">
      <c r="B1419" s="86"/>
    </row>
    <row r="1420" ht="15">
      <c r="B1420" s="86"/>
    </row>
    <row r="1421" ht="15">
      <c r="B1421" s="86"/>
    </row>
    <row r="1422" ht="15">
      <c r="B1422" s="86"/>
    </row>
    <row r="1423" ht="15">
      <c r="B1423" s="86"/>
    </row>
    <row r="1424" ht="15">
      <c r="B1424" s="86"/>
    </row>
    <row r="1425" ht="15">
      <c r="B1425" s="86"/>
    </row>
    <row r="1426" ht="15">
      <c r="B1426" s="86"/>
    </row>
    <row r="1427" ht="15">
      <c r="B1427" s="86"/>
    </row>
    <row r="1428" ht="15">
      <c r="B1428" s="86"/>
    </row>
    <row r="1429" ht="15">
      <c r="B1429" s="86"/>
    </row>
    <row r="1430" ht="15">
      <c r="B1430" s="86"/>
    </row>
    <row r="1431" ht="15">
      <c r="B1431" s="86"/>
    </row>
    <row r="1432" ht="15">
      <c r="B1432" s="86"/>
    </row>
    <row r="1433" ht="15">
      <c r="B1433" s="86"/>
    </row>
    <row r="1434" ht="15">
      <c r="B1434" s="86"/>
    </row>
    <row r="1435" ht="15">
      <c r="B1435" s="86"/>
    </row>
    <row r="1436" ht="15">
      <c r="B1436" s="86"/>
    </row>
    <row r="1437" ht="15">
      <c r="B1437" s="86"/>
    </row>
    <row r="1438" ht="15">
      <c r="B1438" s="86"/>
    </row>
    <row r="1439" ht="15">
      <c r="B1439" s="86"/>
    </row>
    <row r="1440" ht="15">
      <c r="B1440" s="86"/>
    </row>
    <row r="1441" ht="15">
      <c r="B1441" s="86"/>
    </row>
    <row r="1442" ht="15">
      <c r="B1442" s="86"/>
    </row>
    <row r="1443" ht="15">
      <c r="B1443" s="86"/>
    </row>
    <row r="1444" ht="15">
      <c r="B1444" s="86"/>
    </row>
    <row r="1445" ht="15">
      <c r="B1445" s="86"/>
    </row>
    <row r="1446" ht="15">
      <c r="B1446" s="86"/>
    </row>
    <row r="1447" ht="15">
      <c r="B1447" s="86"/>
    </row>
    <row r="1448" ht="15">
      <c r="B1448" s="86"/>
    </row>
    <row r="1449" ht="15">
      <c r="B1449" s="86"/>
    </row>
    <row r="1450" ht="15">
      <c r="B1450" s="86"/>
    </row>
    <row r="1451" ht="15">
      <c r="B1451" s="86"/>
    </row>
    <row r="1452" ht="15">
      <c r="B1452" s="86"/>
    </row>
    <row r="1453" ht="15">
      <c r="B1453" s="86"/>
    </row>
    <row r="1454" ht="15">
      <c r="B1454" s="86"/>
    </row>
    <row r="1455" ht="15">
      <c r="B1455" s="86"/>
    </row>
    <row r="1456" ht="15">
      <c r="B1456" s="86"/>
    </row>
    <row r="1457" ht="15">
      <c r="B1457" s="86"/>
    </row>
    <row r="1458" ht="15">
      <c r="B1458" s="86"/>
    </row>
    <row r="1459" ht="15">
      <c r="B1459" s="86"/>
    </row>
    <row r="1460" ht="15">
      <c r="B1460" s="86"/>
    </row>
    <row r="1461" ht="15">
      <c r="B1461" s="86"/>
    </row>
    <row r="1462" ht="15">
      <c r="B1462" s="86"/>
    </row>
    <row r="1463" ht="15">
      <c r="B1463" s="86"/>
    </row>
    <row r="1464" ht="15">
      <c r="B1464" s="86"/>
    </row>
    <row r="1465" ht="15">
      <c r="B1465" s="86"/>
    </row>
    <row r="1466" ht="15">
      <c r="B1466" s="86"/>
    </row>
    <row r="1467" ht="15">
      <c r="B1467" s="86"/>
    </row>
    <row r="1468" ht="15">
      <c r="B1468" s="86"/>
    </row>
    <row r="1469" ht="15">
      <c r="B1469" s="86"/>
    </row>
    <row r="1470" ht="15">
      <c r="B1470" s="86"/>
    </row>
    <row r="1471" ht="15">
      <c r="B1471" s="86"/>
    </row>
    <row r="1472" ht="15">
      <c r="B1472" s="86"/>
    </row>
    <row r="1473" ht="15">
      <c r="B1473" s="86"/>
    </row>
    <row r="1474" ht="15">
      <c r="B1474" s="86"/>
    </row>
    <row r="1475" ht="15">
      <c r="B1475" s="86"/>
    </row>
    <row r="1476" ht="15">
      <c r="B1476" s="86"/>
    </row>
    <row r="1477" ht="15">
      <c r="B1477" s="86"/>
    </row>
    <row r="1478" ht="15">
      <c r="B1478" s="86"/>
    </row>
    <row r="1479" ht="15">
      <c r="B1479" s="86"/>
    </row>
    <row r="1480" ht="15">
      <c r="B1480" s="86"/>
    </row>
    <row r="1481" ht="15">
      <c r="B1481" s="86"/>
    </row>
    <row r="1482" ht="15">
      <c r="B1482" s="86"/>
    </row>
    <row r="1483" ht="15">
      <c r="B1483" s="86"/>
    </row>
    <row r="1484" ht="15">
      <c r="B1484" s="86"/>
    </row>
    <row r="1485" ht="15">
      <c r="B1485" s="86"/>
    </row>
    <row r="1486" ht="15">
      <c r="B1486" s="86"/>
    </row>
    <row r="1487" ht="15">
      <c r="B1487" s="86"/>
    </row>
    <row r="1488" ht="15">
      <c r="B1488" s="86"/>
    </row>
    <row r="1489" ht="15">
      <c r="B1489" s="86"/>
    </row>
    <row r="1490" ht="15">
      <c r="B1490" s="86"/>
    </row>
    <row r="1491" ht="15">
      <c r="B1491" s="86"/>
    </row>
    <row r="1492" ht="15">
      <c r="B1492" s="86"/>
    </row>
    <row r="1493" ht="15">
      <c r="B1493" s="86"/>
    </row>
    <row r="1494" ht="15">
      <c r="B1494" s="86"/>
    </row>
    <row r="1495" ht="15">
      <c r="B1495" s="86"/>
    </row>
    <row r="1496" ht="15">
      <c r="B1496" s="86"/>
    </row>
    <row r="1497" ht="15">
      <c r="B1497" s="86"/>
    </row>
    <row r="1498" ht="15">
      <c r="B1498" s="86"/>
    </row>
    <row r="1499" ht="15">
      <c r="B1499" s="86"/>
    </row>
    <row r="1500" ht="15">
      <c r="B1500" s="86"/>
    </row>
    <row r="1501" ht="15">
      <c r="B1501" s="86"/>
    </row>
    <row r="1502" ht="15">
      <c r="B1502" s="86"/>
    </row>
    <row r="1503" ht="15">
      <c r="B1503" s="86"/>
    </row>
    <row r="1504" ht="15">
      <c r="B1504" s="86"/>
    </row>
    <row r="1505" ht="15">
      <c r="B1505" s="86"/>
    </row>
    <row r="1506" ht="15">
      <c r="B1506" s="86"/>
    </row>
    <row r="1507" ht="15">
      <c r="B1507" s="86"/>
    </row>
    <row r="1508" ht="15">
      <c r="B1508" s="86"/>
    </row>
    <row r="1509" ht="15">
      <c r="B1509" s="86"/>
    </row>
    <row r="1510" ht="15">
      <c r="B1510" s="86"/>
    </row>
    <row r="1511" ht="15">
      <c r="B1511" s="86"/>
    </row>
    <row r="1512" ht="15">
      <c r="B1512" s="86"/>
    </row>
    <row r="1513" ht="15">
      <c r="B1513" s="86"/>
    </row>
    <row r="1514" ht="15">
      <c r="B1514" s="86"/>
    </row>
    <row r="1515" ht="15">
      <c r="B1515" s="86"/>
    </row>
    <row r="1516" ht="15">
      <c r="B1516" s="86"/>
    </row>
    <row r="1517" ht="15">
      <c r="B1517" s="86"/>
    </row>
    <row r="1518" ht="15">
      <c r="B1518" s="86"/>
    </row>
    <row r="1519" ht="15">
      <c r="B1519" s="86"/>
    </row>
    <row r="1520" ht="15">
      <c r="B1520" s="86"/>
    </row>
    <row r="1521" ht="15">
      <c r="B1521" s="86"/>
    </row>
    <row r="1522" ht="15">
      <c r="B1522" s="86"/>
    </row>
    <row r="1523" ht="15">
      <c r="B1523" s="86"/>
    </row>
    <row r="1524" ht="15">
      <c r="B1524" s="86"/>
    </row>
    <row r="1525" ht="15">
      <c r="B1525" s="86"/>
    </row>
    <row r="1526" ht="15">
      <c r="B1526" s="86"/>
    </row>
    <row r="1527" ht="15">
      <c r="B1527" s="86"/>
    </row>
    <row r="1528" ht="15">
      <c r="B1528" s="86"/>
    </row>
    <row r="1529" ht="15">
      <c r="B1529" s="86"/>
    </row>
    <row r="1530" ht="15">
      <c r="B1530" s="86"/>
    </row>
    <row r="1531" ht="15">
      <c r="B1531" s="86"/>
    </row>
    <row r="1532" ht="15">
      <c r="B1532" s="86"/>
    </row>
    <row r="1533" ht="15">
      <c r="B1533" s="86"/>
    </row>
    <row r="1534" ht="15">
      <c r="B1534" s="86"/>
    </row>
    <row r="1535" ht="15">
      <c r="B1535" s="86"/>
    </row>
    <row r="1536" ht="15">
      <c r="B1536" s="86"/>
    </row>
    <row r="1537" ht="15">
      <c r="B1537" s="86"/>
    </row>
    <row r="1538" ht="15">
      <c r="B1538" s="86"/>
    </row>
    <row r="1539" ht="15">
      <c r="B1539" s="86"/>
    </row>
    <row r="1540" ht="15">
      <c r="B1540" s="86"/>
    </row>
    <row r="1541" ht="15">
      <c r="B1541" s="86"/>
    </row>
    <row r="1542" ht="15">
      <c r="B1542" s="86"/>
    </row>
    <row r="1543" ht="15">
      <c r="B1543" s="86"/>
    </row>
    <row r="1544" ht="15">
      <c r="B1544" s="86"/>
    </row>
    <row r="1545" ht="15">
      <c r="B1545" s="86"/>
    </row>
    <row r="1546" ht="15">
      <c r="B1546" s="86"/>
    </row>
    <row r="1547" ht="15">
      <c r="B1547" s="86"/>
    </row>
    <row r="1548" ht="15">
      <c r="B1548" s="86"/>
    </row>
    <row r="1549" ht="15">
      <c r="B1549" s="86"/>
    </row>
    <row r="1550" ht="15">
      <c r="B1550" s="86"/>
    </row>
    <row r="1551" ht="15">
      <c r="B1551" s="86"/>
    </row>
    <row r="1552" ht="15">
      <c r="B1552" s="86"/>
    </row>
    <row r="1553" ht="15">
      <c r="B1553" s="86"/>
    </row>
    <row r="1554" ht="15">
      <c r="B1554" s="86"/>
    </row>
    <row r="1555" ht="15">
      <c r="B1555" s="86"/>
    </row>
    <row r="1556" ht="15">
      <c r="B1556" s="86"/>
    </row>
    <row r="1557" ht="15">
      <c r="B1557" s="86"/>
    </row>
    <row r="1558" ht="15">
      <c r="B1558" s="86"/>
    </row>
    <row r="1559" ht="15">
      <c r="B1559" s="86"/>
    </row>
    <row r="1560" ht="15">
      <c r="B1560" s="86"/>
    </row>
    <row r="1561" ht="15">
      <c r="B1561" s="86"/>
    </row>
    <row r="1562" ht="15">
      <c r="B1562" s="86"/>
    </row>
    <row r="1563" ht="15">
      <c r="B1563" s="86"/>
    </row>
    <row r="1564" ht="15">
      <c r="B1564" s="86"/>
    </row>
    <row r="1565" ht="15">
      <c r="B1565" s="86"/>
    </row>
    <row r="1566" ht="15">
      <c r="B1566" s="86"/>
    </row>
    <row r="1567" ht="15">
      <c r="B1567" s="86"/>
    </row>
    <row r="1568" ht="15">
      <c r="B1568" s="86"/>
    </row>
    <row r="1569" ht="15">
      <c r="B1569" s="86"/>
    </row>
    <row r="1570" ht="15">
      <c r="B1570" s="86"/>
    </row>
    <row r="1571" ht="15">
      <c r="B1571" s="86"/>
    </row>
    <row r="1572" ht="15">
      <c r="B1572" s="86"/>
    </row>
    <row r="1573" ht="15">
      <c r="B1573" s="86"/>
    </row>
    <row r="1574" ht="15">
      <c r="B1574" s="86"/>
    </row>
    <row r="1575" ht="15">
      <c r="B1575" s="86"/>
    </row>
    <row r="1576" ht="15">
      <c r="B1576" s="86"/>
    </row>
    <row r="1577" ht="15">
      <c r="B1577" s="86"/>
    </row>
    <row r="1578" ht="15">
      <c r="B1578" s="86"/>
    </row>
    <row r="1579" ht="15">
      <c r="B1579" s="86"/>
    </row>
    <row r="1580" ht="15">
      <c r="B1580" s="86"/>
    </row>
    <row r="1581" ht="15">
      <c r="B1581" s="86"/>
    </row>
    <row r="1582" ht="15">
      <c r="B1582" s="86"/>
    </row>
    <row r="1583" ht="15">
      <c r="B1583" s="86"/>
    </row>
    <row r="1584" ht="15">
      <c r="B1584" s="86"/>
    </row>
    <row r="1585" ht="15">
      <c r="B1585" s="86"/>
    </row>
    <row r="1586" ht="15">
      <c r="B1586" s="86"/>
    </row>
    <row r="1587" ht="15">
      <c r="B1587" s="86"/>
    </row>
    <row r="1588" ht="15">
      <c r="B1588" s="86"/>
    </row>
    <row r="1589" ht="15">
      <c r="B1589" s="86"/>
    </row>
    <row r="1590" ht="15">
      <c r="B1590" s="86"/>
    </row>
    <row r="1591" ht="15">
      <c r="B1591" s="86"/>
    </row>
    <row r="1592" ht="15">
      <c r="B1592" s="86"/>
    </row>
    <row r="1593" ht="15">
      <c r="B1593" s="86"/>
    </row>
    <row r="1594" ht="15">
      <c r="B1594" s="86"/>
    </row>
    <row r="1595" ht="15">
      <c r="B1595" s="86"/>
    </row>
    <row r="1596" ht="15">
      <c r="B1596" s="86"/>
    </row>
    <row r="1597" ht="15">
      <c r="B1597" s="86"/>
    </row>
    <row r="1598" ht="15">
      <c r="B1598" s="86"/>
    </row>
    <row r="1599" ht="15">
      <c r="B1599" s="86"/>
    </row>
    <row r="1600" ht="15">
      <c r="B1600" s="86"/>
    </row>
    <row r="1601" ht="15">
      <c r="B1601" s="86"/>
    </row>
    <row r="1602" ht="15">
      <c r="B1602" s="86"/>
    </row>
    <row r="1603" ht="15">
      <c r="B1603" s="86"/>
    </row>
    <row r="1604" ht="15">
      <c r="B1604" s="86"/>
    </row>
    <row r="1605" ht="15">
      <c r="B1605" s="86"/>
    </row>
    <row r="1606" ht="15">
      <c r="B1606" s="86"/>
    </row>
    <row r="1607" ht="15">
      <c r="B1607" s="86"/>
    </row>
    <row r="1608" ht="15">
      <c r="B1608" s="86"/>
    </row>
    <row r="1609" ht="15">
      <c r="B1609" s="86"/>
    </row>
    <row r="1610" ht="15">
      <c r="B1610" s="86"/>
    </row>
    <row r="1611" ht="15">
      <c r="B1611" s="86"/>
    </row>
    <row r="1612" ht="15">
      <c r="B1612" s="86"/>
    </row>
    <row r="1613" ht="15">
      <c r="B1613" s="86"/>
    </row>
    <row r="1614" ht="15">
      <c r="B1614" s="86"/>
    </row>
    <row r="1615" ht="15">
      <c r="B1615" s="86"/>
    </row>
    <row r="1616" ht="15">
      <c r="B1616" s="86"/>
    </row>
    <row r="1617" ht="15">
      <c r="B1617" s="86"/>
    </row>
    <row r="1618" ht="15">
      <c r="B1618" s="86"/>
    </row>
    <row r="1619" ht="15">
      <c r="B1619" s="86"/>
    </row>
    <row r="1620" ht="15">
      <c r="B1620" s="86"/>
    </row>
    <row r="1621" ht="15">
      <c r="B1621" s="86"/>
    </row>
    <row r="1622" ht="15">
      <c r="B1622" s="86"/>
    </row>
    <row r="1623" ht="15">
      <c r="B1623" s="86"/>
    </row>
    <row r="1624" ht="15">
      <c r="B1624" s="86"/>
    </row>
    <row r="1625" ht="15">
      <c r="B1625" s="86"/>
    </row>
    <row r="1626" ht="15">
      <c r="B1626" s="86"/>
    </row>
    <row r="1627" ht="15">
      <c r="B1627" s="86"/>
    </row>
    <row r="1628" ht="15">
      <c r="B1628" s="86"/>
    </row>
    <row r="1629" ht="15">
      <c r="B1629" s="86"/>
    </row>
    <row r="1630" ht="15">
      <c r="B1630" s="86"/>
    </row>
    <row r="1631" ht="15">
      <c r="B1631" s="86"/>
    </row>
    <row r="1632" ht="15">
      <c r="B1632" s="86"/>
    </row>
    <row r="1633" ht="15">
      <c r="B1633" s="86"/>
    </row>
    <row r="1634" ht="15">
      <c r="B1634" s="86"/>
    </row>
    <row r="1635" ht="15">
      <c r="B1635" s="86"/>
    </row>
    <row r="1636" ht="15">
      <c r="B1636" s="86"/>
    </row>
    <row r="1637" ht="15">
      <c r="B1637" s="86"/>
    </row>
    <row r="1638" ht="15">
      <c r="B1638" s="86"/>
    </row>
    <row r="1639" ht="15">
      <c r="B1639" s="86"/>
    </row>
    <row r="1640" ht="15">
      <c r="B1640" s="86"/>
    </row>
    <row r="1641" ht="15">
      <c r="B1641" s="86"/>
    </row>
    <row r="1642" ht="15">
      <c r="B1642" s="86"/>
    </row>
    <row r="1643" ht="15">
      <c r="B1643" s="86"/>
    </row>
    <row r="1644" ht="15">
      <c r="B1644" s="86"/>
    </row>
    <row r="1645" ht="15">
      <c r="B1645" s="86"/>
    </row>
    <row r="1646" ht="15">
      <c r="B1646" s="86"/>
    </row>
    <row r="1647" ht="15">
      <c r="B1647" s="86"/>
    </row>
    <row r="1648" ht="15">
      <c r="B1648" s="86"/>
    </row>
    <row r="1649" ht="15">
      <c r="B1649" s="86"/>
    </row>
    <row r="1650" ht="15">
      <c r="B1650" s="86"/>
    </row>
    <row r="1651" ht="15">
      <c r="B1651" s="86"/>
    </row>
    <row r="1652" ht="15">
      <c r="B1652" s="86"/>
    </row>
    <row r="1653" ht="15">
      <c r="B1653" s="86"/>
    </row>
    <row r="1654" ht="15">
      <c r="B1654" s="86"/>
    </row>
    <row r="1655" ht="15">
      <c r="B1655" s="86"/>
    </row>
    <row r="1656" ht="15">
      <c r="B1656" s="86"/>
    </row>
    <row r="1657" ht="15">
      <c r="B1657" s="86"/>
    </row>
    <row r="1658" ht="15">
      <c r="B1658" s="86"/>
    </row>
    <row r="1659" ht="15">
      <c r="B1659" s="86"/>
    </row>
    <row r="1660" ht="15">
      <c r="B1660" s="86"/>
    </row>
    <row r="1661" ht="15">
      <c r="B1661" s="86"/>
    </row>
    <row r="1662" ht="15">
      <c r="B1662" s="86"/>
    </row>
    <row r="1663" ht="15">
      <c r="B1663" s="86"/>
    </row>
    <row r="1664" ht="15">
      <c r="B1664" s="86"/>
    </row>
    <row r="1665" ht="15">
      <c r="B1665" s="86"/>
    </row>
    <row r="1666" ht="15">
      <c r="B1666" s="86"/>
    </row>
    <row r="1667" ht="15">
      <c r="B1667" s="86"/>
    </row>
    <row r="1668" ht="15">
      <c r="B1668" s="86"/>
    </row>
    <row r="1669" ht="15">
      <c r="B1669" s="86"/>
    </row>
    <row r="1670" ht="15">
      <c r="B1670" s="86"/>
    </row>
    <row r="1671" ht="15">
      <c r="B1671" s="86"/>
    </row>
    <row r="1672" ht="15">
      <c r="B1672" s="86"/>
    </row>
    <row r="1673" ht="15">
      <c r="B1673" s="86"/>
    </row>
    <row r="1674" ht="15">
      <c r="B1674" s="86"/>
    </row>
    <row r="1675" ht="15">
      <c r="B1675" s="86"/>
    </row>
    <row r="1676" ht="15">
      <c r="B1676" s="86"/>
    </row>
    <row r="1677" ht="15">
      <c r="B1677" s="86"/>
    </row>
    <row r="1678" ht="15">
      <c r="B1678" s="86"/>
    </row>
    <row r="1679" ht="15">
      <c r="B1679" s="86"/>
    </row>
    <row r="1680" ht="15">
      <c r="B1680" s="86"/>
    </row>
    <row r="1681" ht="15">
      <c r="B1681" s="86"/>
    </row>
    <row r="1682" ht="15">
      <c r="B1682" s="86"/>
    </row>
    <row r="1683" ht="15">
      <c r="B1683" s="86"/>
    </row>
    <row r="1684" ht="15">
      <c r="B1684" s="86"/>
    </row>
    <row r="1685" ht="15">
      <c r="B1685" s="86"/>
    </row>
    <row r="1686" ht="15">
      <c r="B1686" s="86"/>
    </row>
    <row r="1687" ht="15">
      <c r="B1687" s="86"/>
    </row>
    <row r="1688" ht="15">
      <c r="B1688" s="86"/>
    </row>
    <row r="1689" ht="15">
      <c r="B1689" s="86"/>
    </row>
    <row r="1690" ht="15">
      <c r="B1690" s="86"/>
    </row>
    <row r="1691" ht="15">
      <c r="B1691" s="86"/>
    </row>
    <row r="1692" ht="15">
      <c r="B1692" s="86"/>
    </row>
    <row r="1693" ht="15">
      <c r="B1693" s="86"/>
    </row>
    <row r="1694" ht="15">
      <c r="B1694" s="86"/>
    </row>
    <row r="1695" ht="15">
      <c r="B1695" s="86"/>
    </row>
    <row r="1696" ht="15">
      <c r="B1696" s="86"/>
    </row>
    <row r="1697" ht="15">
      <c r="B1697" s="86"/>
    </row>
    <row r="1698" ht="15">
      <c r="B1698" s="86"/>
    </row>
    <row r="1699" ht="15">
      <c r="B1699" s="86"/>
    </row>
    <row r="1700" ht="15">
      <c r="B1700" s="86"/>
    </row>
    <row r="1701" ht="15">
      <c r="B1701" s="86"/>
    </row>
    <row r="1702" ht="15">
      <c r="B1702" s="86"/>
    </row>
    <row r="1703" ht="15">
      <c r="B1703" s="86"/>
    </row>
    <row r="1704" ht="15">
      <c r="B1704" s="86"/>
    </row>
    <row r="1705" ht="15">
      <c r="B1705" s="86"/>
    </row>
    <row r="1706" ht="15">
      <c r="B1706" s="86"/>
    </row>
    <row r="1707" ht="15">
      <c r="B1707" s="86"/>
    </row>
    <row r="1708" ht="15">
      <c r="B1708" s="86"/>
    </row>
    <row r="1709" ht="15">
      <c r="B1709" s="86"/>
    </row>
    <row r="1710" ht="15">
      <c r="B1710" s="86"/>
    </row>
    <row r="1711" ht="15">
      <c r="B1711" s="86"/>
    </row>
    <row r="1712" ht="15">
      <c r="B1712" s="86"/>
    </row>
    <row r="1713" ht="15">
      <c r="B1713" s="86"/>
    </row>
    <row r="1714" ht="15">
      <c r="B1714" s="86"/>
    </row>
    <row r="1715" ht="15">
      <c r="B1715" s="86"/>
    </row>
    <row r="1716" ht="15">
      <c r="B1716" s="86"/>
    </row>
    <row r="1717" ht="15">
      <c r="B1717" s="86"/>
    </row>
    <row r="1718" ht="15">
      <c r="B1718" s="86"/>
    </row>
    <row r="1719" ht="15">
      <c r="B1719" s="86"/>
    </row>
    <row r="1720" ht="15">
      <c r="B1720" s="86"/>
    </row>
    <row r="1721" ht="15">
      <c r="B1721" s="86"/>
    </row>
    <row r="1722" ht="15">
      <c r="B1722" s="86"/>
    </row>
    <row r="1723" ht="15">
      <c r="B1723" s="86"/>
    </row>
    <row r="1724" ht="15">
      <c r="B1724" s="86"/>
    </row>
    <row r="1725" ht="15">
      <c r="B1725" s="86"/>
    </row>
    <row r="1726" ht="15">
      <c r="B1726" s="86"/>
    </row>
    <row r="1727" ht="15">
      <c r="B1727" s="86"/>
    </row>
    <row r="1728" ht="15">
      <c r="B1728" s="86"/>
    </row>
    <row r="1729" ht="15">
      <c r="B1729" s="86"/>
    </row>
    <row r="1730" ht="15">
      <c r="B1730" s="86"/>
    </row>
    <row r="1731" ht="15">
      <c r="B1731" s="86"/>
    </row>
    <row r="1732" ht="15">
      <c r="B1732" s="86"/>
    </row>
    <row r="1733" ht="15">
      <c r="B1733" s="86"/>
    </row>
    <row r="1734" ht="15">
      <c r="B1734" s="86"/>
    </row>
    <row r="1735" ht="15">
      <c r="B1735" s="86"/>
    </row>
    <row r="1736" ht="15">
      <c r="B1736" s="86"/>
    </row>
    <row r="1737" ht="15">
      <c r="B1737" s="86"/>
    </row>
    <row r="1738" ht="15">
      <c r="B1738" s="86"/>
    </row>
    <row r="1739" ht="15">
      <c r="B1739" s="86"/>
    </row>
    <row r="1740" ht="15">
      <c r="B1740" s="86"/>
    </row>
    <row r="1741" ht="15">
      <c r="B1741" s="86"/>
    </row>
    <row r="1742" ht="15">
      <c r="B1742" s="86"/>
    </row>
    <row r="1743" ht="15">
      <c r="B1743" s="86"/>
    </row>
    <row r="1744" ht="15">
      <c r="B1744" s="86"/>
    </row>
    <row r="1745" ht="15">
      <c r="B1745" s="86"/>
    </row>
    <row r="1746" ht="15">
      <c r="B1746" s="86"/>
    </row>
    <row r="1747" ht="15">
      <c r="B1747" s="86"/>
    </row>
    <row r="1748" ht="15">
      <c r="B1748" s="86"/>
    </row>
    <row r="1749" ht="15">
      <c r="B1749" s="86"/>
    </row>
    <row r="1750" ht="15">
      <c r="B1750" s="86"/>
    </row>
    <row r="1751" ht="15">
      <c r="B1751" s="86"/>
    </row>
    <row r="1752" ht="15">
      <c r="B1752" s="86"/>
    </row>
    <row r="1753" ht="15">
      <c r="B1753" s="86"/>
    </row>
    <row r="1754" ht="15">
      <c r="B1754" s="86"/>
    </row>
    <row r="1755" ht="15">
      <c r="B1755" s="86"/>
    </row>
    <row r="1756" ht="15">
      <c r="B1756" s="86"/>
    </row>
    <row r="1757" ht="15">
      <c r="B1757" s="86"/>
    </row>
    <row r="1758" ht="15">
      <c r="B1758" s="86"/>
    </row>
    <row r="1759" ht="15">
      <c r="B1759" s="86"/>
    </row>
    <row r="1760" ht="15">
      <c r="B1760" s="86"/>
    </row>
    <row r="1761" ht="15">
      <c r="B1761" s="86"/>
    </row>
    <row r="1762" ht="15">
      <c r="B1762" s="86"/>
    </row>
    <row r="1763" ht="15">
      <c r="B1763" s="86"/>
    </row>
    <row r="1764" ht="15">
      <c r="B1764" s="86"/>
    </row>
    <row r="1765" ht="15">
      <c r="B1765" s="86"/>
    </row>
    <row r="1766" ht="15">
      <c r="B1766" s="86"/>
    </row>
    <row r="1767" ht="15">
      <c r="B1767" s="86"/>
    </row>
    <row r="1768" ht="15">
      <c r="B1768" s="86"/>
    </row>
    <row r="1769" ht="15">
      <c r="B1769" s="86"/>
    </row>
    <row r="1770" ht="15">
      <c r="B1770" s="86"/>
    </row>
    <row r="1771" ht="15">
      <c r="B1771" s="86"/>
    </row>
    <row r="1772" ht="15">
      <c r="B1772" s="86"/>
    </row>
    <row r="1773" ht="15">
      <c r="B1773" s="86"/>
    </row>
    <row r="1774" ht="15">
      <c r="B1774" s="86"/>
    </row>
    <row r="1775" ht="15">
      <c r="B1775" s="86"/>
    </row>
    <row r="1776" ht="15">
      <c r="B1776" s="86"/>
    </row>
    <row r="1777" ht="15">
      <c r="B1777" s="86"/>
    </row>
    <row r="1778" ht="15">
      <c r="B1778" s="86"/>
    </row>
    <row r="1779" ht="15">
      <c r="B1779" s="86"/>
    </row>
    <row r="1780" ht="15">
      <c r="B1780" s="86"/>
    </row>
    <row r="1781" ht="15">
      <c r="B1781" s="86"/>
    </row>
    <row r="1782" ht="15">
      <c r="B1782" s="86"/>
    </row>
    <row r="1783" ht="15">
      <c r="B1783" s="86"/>
    </row>
    <row r="1784" ht="15">
      <c r="B1784" s="86"/>
    </row>
    <row r="1785" ht="15">
      <c r="B1785" s="86"/>
    </row>
    <row r="1786" ht="15">
      <c r="B1786" s="86"/>
    </row>
    <row r="1787" ht="15">
      <c r="B1787" s="86"/>
    </row>
    <row r="1788" ht="15">
      <c r="B1788" s="86"/>
    </row>
    <row r="1789" ht="15">
      <c r="B1789" s="86"/>
    </row>
    <row r="1790" ht="15">
      <c r="B1790" s="86"/>
    </row>
    <row r="1791" ht="15">
      <c r="B1791" s="86"/>
    </row>
    <row r="1792" ht="15">
      <c r="B1792" s="86"/>
    </row>
    <row r="1793" ht="15">
      <c r="B1793" s="86"/>
    </row>
    <row r="1794" ht="15">
      <c r="B1794" s="86"/>
    </row>
    <row r="1795" ht="15">
      <c r="B1795" s="86"/>
    </row>
    <row r="1796" ht="15">
      <c r="B1796" s="86"/>
    </row>
    <row r="1797" ht="15">
      <c r="B1797" s="86"/>
    </row>
    <row r="1798" ht="15">
      <c r="B1798" s="86"/>
    </row>
    <row r="1799" ht="15">
      <c r="B1799" s="86"/>
    </row>
    <row r="1800" ht="15">
      <c r="B1800" s="86"/>
    </row>
    <row r="1801" ht="15">
      <c r="B1801" s="86"/>
    </row>
    <row r="1802" ht="15">
      <c r="B1802" s="86"/>
    </row>
    <row r="1803" ht="15">
      <c r="B1803" s="86"/>
    </row>
    <row r="1804" ht="15">
      <c r="B1804" s="86"/>
    </row>
    <row r="1805" ht="15">
      <c r="B1805" s="86"/>
    </row>
    <row r="1806" ht="15">
      <c r="B1806" s="86"/>
    </row>
    <row r="1807" ht="15">
      <c r="B1807" s="86"/>
    </row>
    <row r="1808" ht="15">
      <c r="B1808" s="86"/>
    </row>
    <row r="1809" ht="15">
      <c r="B1809" s="86"/>
    </row>
    <row r="1810" ht="15">
      <c r="B1810" s="86"/>
    </row>
    <row r="1811" ht="15">
      <c r="B1811" s="86"/>
    </row>
    <row r="1812" ht="15">
      <c r="B1812" s="86"/>
    </row>
    <row r="1813" ht="15">
      <c r="B1813" s="86"/>
    </row>
    <row r="1814" ht="15">
      <c r="B1814" s="86"/>
    </row>
    <row r="1815" ht="15">
      <c r="B1815" s="86"/>
    </row>
    <row r="1816" ht="15">
      <c r="B1816" s="86"/>
    </row>
    <row r="1817" ht="15">
      <c r="B1817" s="86"/>
    </row>
    <row r="1818" ht="15">
      <c r="B1818" s="86"/>
    </row>
    <row r="1819" ht="15">
      <c r="B1819" s="86"/>
    </row>
    <row r="1820" ht="15">
      <c r="B1820" s="86"/>
    </row>
    <row r="1821" ht="15">
      <c r="B1821" s="86"/>
    </row>
    <row r="1822" ht="15">
      <c r="B1822" s="86"/>
    </row>
    <row r="1823" ht="15">
      <c r="B1823" s="86"/>
    </row>
    <row r="1824" ht="15">
      <c r="B1824" s="86"/>
    </row>
    <row r="1825" ht="15">
      <c r="B1825" s="86"/>
    </row>
    <row r="1826" ht="15">
      <c r="B1826" s="86"/>
    </row>
    <row r="1827" ht="15">
      <c r="B1827" s="86"/>
    </row>
    <row r="1828" ht="15">
      <c r="B1828" s="86"/>
    </row>
    <row r="1829" ht="15">
      <c r="B1829" s="86"/>
    </row>
    <row r="1830" ht="15">
      <c r="B1830" s="86"/>
    </row>
    <row r="1831" ht="15">
      <c r="B1831" s="86"/>
    </row>
    <row r="1832" ht="15">
      <c r="B1832" s="86"/>
    </row>
    <row r="1833" ht="15">
      <c r="B1833" s="86"/>
    </row>
    <row r="1834" ht="15">
      <c r="B1834" s="86"/>
    </row>
    <row r="1835" ht="15">
      <c r="B1835" s="86"/>
    </row>
    <row r="1836" ht="15">
      <c r="B1836" s="86"/>
    </row>
    <row r="1837" ht="15">
      <c r="B1837" s="86"/>
    </row>
    <row r="1838" ht="15">
      <c r="B1838" s="86"/>
    </row>
    <row r="1839" ht="15">
      <c r="B1839" s="86"/>
    </row>
    <row r="1840" ht="15">
      <c r="B1840" s="86"/>
    </row>
    <row r="1841" ht="15">
      <c r="B1841" s="86"/>
    </row>
    <row r="1842" ht="15">
      <c r="B1842" s="86"/>
    </row>
    <row r="1843" ht="15">
      <c r="B1843" s="86"/>
    </row>
    <row r="1844" ht="15">
      <c r="B1844" s="86"/>
    </row>
    <row r="1845" ht="15">
      <c r="B1845" s="86"/>
    </row>
    <row r="1846" ht="15">
      <c r="B1846" s="86"/>
    </row>
    <row r="1847" ht="15">
      <c r="B1847" s="86"/>
    </row>
    <row r="1848" ht="15">
      <c r="B1848" s="86"/>
    </row>
    <row r="1849" ht="15">
      <c r="B1849" s="86"/>
    </row>
    <row r="1850" ht="15">
      <c r="B1850" s="86"/>
    </row>
    <row r="1851" ht="15">
      <c r="B1851" s="86"/>
    </row>
    <row r="1852" ht="15">
      <c r="B1852" s="86"/>
    </row>
    <row r="1853" ht="15">
      <c r="B1853" s="86"/>
    </row>
    <row r="1854" ht="15">
      <c r="B1854" s="86"/>
    </row>
    <row r="1855" ht="15">
      <c r="B1855" s="86"/>
    </row>
    <row r="1856" ht="15">
      <c r="B1856" s="86"/>
    </row>
    <row r="1857" ht="15">
      <c r="B1857" s="86"/>
    </row>
    <row r="1858" ht="15">
      <c r="B1858" s="86"/>
    </row>
    <row r="1859" ht="15">
      <c r="B1859" s="86"/>
    </row>
    <row r="1860" ht="15">
      <c r="B1860" s="86"/>
    </row>
    <row r="1861" ht="15">
      <c r="B1861" s="86"/>
    </row>
    <row r="1862" ht="15">
      <c r="B1862" s="86"/>
    </row>
    <row r="1863" ht="15">
      <c r="B1863" s="86"/>
    </row>
    <row r="1864" ht="15">
      <c r="B1864" s="86"/>
    </row>
    <row r="1865" ht="15">
      <c r="B1865" s="86"/>
    </row>
    <row r="1866" ht="15">
      <c r="B1866" s="86"/>
    </row>
    <row r="1867" ht="15">
      <c r="B1867" s="86"/>
    </row>
    <row r="1868" ht="15">
      <c r="B1868" s="86"/>
    </row>
    <row r="1869" ht="15">
      <c r="B1869" s="86"/>
    </row>
    <row r="1870" ht="15">
      <c r="B1870" s="86"/>
    </row>
    <row r="1871" ht="15">
      <c r="B1871" s="86"/>
    </row>
    <row r="1872" ht="15">
      <c r="B1872" s="86"/>
    </row>
    <row r="1873" ht="15">
      <c r="B1873" s="86"/>
    </row>
    <row r="1874" ht="15">
      <c r="B1874" s="86"/>
    </row>
    <row r="1875" ht="15">
      <c r="B1875" s="86"/>
    </row>
    <row r="1876" ht="15">
      <c r="B1876" s="86"/>
    </row>
    <row r="1877" ht="15">
      <c r="B1877" s="86"/>
    </row>
    <row r="1878" ht="15">
      <c r="B1878" s="86"/>
    </row>
    <row r="1879" ht="15">
      <c r="B1879" s="86"/>
    </row>
    <row r="1880" ht="15">
      <c r="B1880" s="86"/>
    </row>
    <row r="1881" ht="15">
      <c r="B1881" s="86"/>
    </row>
    <row r="1882" ht="15">
      <c r="B1882" s="86"/>
    </row>
    <row r="1883" ht="15">
      <c r="B1883" s="86"/>
    </row>
  </sheetData>
  <sheetProtection/>
  <mergeCells count="5">
    <mergeCell ref="A2:A3"/>
    <mergeCell ref="B2:B3"/>
    <mergeCell ref="A17:B17"/>
    <mergeCell ref="A4:B4"/>
    <mergeCell ref="A15:B15"/>
  </mergeCells>
  <printOptions horizontalCentered="1"/>
  <pageMargins left="0.35433070866141736" right="0.3937007874015748" top="2.01" bottom="0.2755905511811024" header="0.78" footer="0.11811023622047245"/>
  <pageSetup fitToHeight="1" fitToWidth="1" horizontalDpi="600" verticalDpi="600" orientation="portrait" paperSize="9" scale="89" r:id="rId1"/>
  <headerFooter alignWithMargins="0">
    <oddHeader>&amp;C&amp;"Arial,Félkövér"&amp;16
ÖNKORMÁNYZAT 2018. ÉVI 
FELHALMOZÁSI KIADÁSAI&amp;R5.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80" zoomScaleNormal="80" zoomScaleSheetLayoutView="75" workbookViewId="0" topLeftCell="A1">
      <selection activeCell="E38" sqref="E38"/>
    </sheetView>
  </sheetViews>
  <sheetFormatPr defaultColWidth="8.796875" defaultRowHeight="15"/>
  <cols>
    <col min="1" max="1" width="2.3984375" style="123" customWidth="1"/>
    <col min="2" max="2" width="64.09765625" style="123" customWidth="1"/>
    <col min="3" max="3" width="8.5" style="140" customWidth="1"/>
    <col min="4" max="4" width="10.59765625" style="141" hidden="1" customWidth="1"/>
    <col min="5" max="5" width="15.69921875" style="123" customWidth="1"/>
    <col min="6" max="6" width="11.5" style="123" customWidth="1"/>
    <col min="7" max="10" width="15.59765625" style="123" customWidth="1"/>
    <col min="11" max="16384" width="9" style="123" customWidth="1"/>
  </cols>
  <sheetData>
    <row r="1" spans="1:10" s="120" customFormat="1" ht="18">
      <c r="A1" s="143" t="str">
        <f>Adatlap!A1</f>
        <v>Nagyréde Nagyközség Önkormányzata</v>
      </c>
      <c r="B1" s="115"/>
      <c r="C1" s="116"/>
      <c r="D1" s="117"/>
      <c r="E1" s="118"/>
      <c r="F1" s="119"/>
      <c r="G1" s="119"/>
      <c r="H1" s="119"/>
      <c r="I1" s="119"/>
      <c r="J1" s="119"/>
    </row>
    <row r="2" spans="1:10" s="120" customFormat="1" ht="15" customHeight="1" thickBot="1">
      <c r="A2" s="115"/>
      <c r="B2" s="115"/>
      <c r="C2" s="116"/>
      <c r="D2" s="117"/>
      <c r="E2" s="118"/>
      <c r="F2" s="119"/>
      <c r="G2" s="430"/>
      <c r="H2" s="119"/>
      <c r="I2" s="119"/>
      <c r="J2" s="119"/>
    </row>
    <row r="3" spans="3:10" s="120" customFormat="1" ht="14.25" hidden="1" thickBot="1" thickTop="1">
      <c r="C3" s="121"/>
      <c r="D3" s="122"/>
      <c r="E3" s="123"/>
      <c r="F3" s="123"/>
      <c r="G3" s="123"/>
      <c r="H3" s="123"/>
      <c r="I3" s="123"/>
      <c r="J3" s="123"/>
    </row>
    <row r="4" spans="1:10" s="124" customFormat="1" ht="27" customHeight="1" thickTop="1">
      <c r="A4" s="601"/>
      <c r="B4" s="603" t="s">
        <v>152</v>
      </c>
      <c r="C4" s="609" t="s">
        <v>153</v>
      </c>
      <c r="D4" s="611" t="s">
        <v>154</v>
      </c>
      <c r="E4" s="595" t="s">
        <v>70</v>
      </c>
      <c r="F4" s="596"/>
      <c r="G4" s="607" t="s">
        <v>351</v>
      </c>
      <c r="H4" s="424"/>
      <c r="I4" s="599"/>
      <c r="J4" s="599"/>
    </row>
    <row r="5" spans="1:10" s="124" customFormat="1" ht="29.25" customHeight="1">
      <c r="A5" s="602"/>
      <c r="B5" s="604"/>
      <c r="C5" s="610"/>
      <c r="D5" s="612"/>
      <c r="E5" s="440" t="s">
        <v>155</v>
      </c>
      <c r="F5" s="441" t="s">
        <v>175</v>
      </c>
      <c r="G5" s="608"/>
      <c r="H5" s="173"/>
      <c r="I5" s="174"/>
      <c r="J5" s="173"/>
    </row>
    <row r="6" spans="1:10" s="125" customFormat="1" ht="13.5" thickBot="1">
      <c r="A6" s="442">
        <v>1</v>
      </c>
      <c r="B6" s="443">
        <v>2</v>
      </c>
      <c r="C6" s="444">
        <v>3</v>
      </c>
      <c r="D6" s="445">
        <v>4</v>
      </c>
      <c r="E6" s="446">
        <v>5</v>
      </c>
      <c r="F6" s="447">
        <v>6</v>
      </c>
      <c r="G6" s="448"/>
      <c r="H6" s="175"/>
      <c r="I6" s="175"/>
      <c r="J6" s="175"/>
    </row>
    <row r="7" spans="1:10" s="125" customFormat="1" ht="25.5" customHeight="1" thickBot="1">
      <c r="A7" s="605" t="s">
        <v>156</v>
      </c>
      <c r="B7" s="606"/>
      <c r="C7" s="606"/>
      <c r="D7" s="606"/>
      <c r="E7" s="606"/>
      <c r="F7" s="606"/>
      <c r="G7" s="426"/>
      <c r="H7" s="183"/>
      <c r="I7" s="183"/>
      <c r="J7" s="183"/>
    </row>
    <row r="8" spans="1:10" s="125" customFormat="1" ht="36" customHeight="1">
      <c r="A8" s="126" t="s">
        <v>157</v>
      </c>
      <c r="B8" s="127"/>
      <c r="C8" s="128" t="s">
        <v>352</v>
      </c>
      <c r="D8" s="129"/>
      <c r="E8" s="130"/>
      <c r="F8" s="431">
        <f>F9+F20</f>
        <v>72298333</v>
      </c>
      <c r="G8" s="427"/>
      <c r="H8" s="176"/>
      <c r="I8" s="176"/>
      <c r="J8" s="176"/>
    </row>
    <row r="9" spans="1:10" ht="40.5" customHeight="1">
      <c r="A9" s="131"/>
      <c r="B9" s="132" t="s">
        <v>350</v>
      </c>
      <c r="C9" s="133"/>
      <c r="D9" s="134"/>
      <c r="E9" s="142"/>
      <c r="F9" s="425">
        <f>F10+F11+F16+F17+F18</f>
        <v>71257333</v>
      </c>
      <c r="G9" s="428"/>
      <c r="H9" s="178"/>
      <c r="I9" s="177"/>
      <c r="J9" s="178"/>
    </row>
    <row r="10" spans="1:10" ht="40.5" customHeight="1">
      <c r="A10" s="131"/>
      <c r="B10" s="132" t="s">
        <v>176</v>
      </c>
      <c r="C10" s="133"/>
      <c r="D10" s="134"/>
      <c r="E10" s="185" t="s">
        <v>432</v>
      </c>
      <c r="F10" s="425">
        <v>61921600</v>
      </c>
      <c r="G10" s="428"/>
      <c r="H10" s="178"/>
      <c r="I10" s="177"/>
      <c r="J10" s="178"/>
    </row>
    <row r="11" spans="1:10" ht="40.5" customHeight="1">
      <c r="A11" s="131"/>
      <c r="B11" s="132" t="s">
        <v>177</v>
      </c>
      <c r="C11" s="133"/>
      <c r="D11" s="134"/>
      <c r="E11" s="142"/>
      <c r="F11" s="425">
        <v>8416983</v>
      </c>
      <c r="G11" s="428"/>
      <c r="H11" s="178"/>
      <c r="I11" s="177"/>
      <c r="J11" s="178"/>
    </row>
    <row r="12" spans="1:10" ht="40.5" customHeight="1">
      <c r="A12" s="131"/>
      <c r="B12" s="132" t="s">
        <v>178</v>
      </c>
      <c r="C12" s="133"/>
      <c r="D12" s="134"/>
      <c r="E12" s="142"/>
      <c r="F12" s="425">
        <v>0</v>
      </c>
      <c r="G12" s="428">
        <v>-5862670</v>
      </c>
      <c r="H12" s="178"/>
      <c r="I12" s="177"/>
      <c r="J12" s="178"/>
    </row>
    <row r="13" spans="1:10" ht="40.5" customHeight="1">
      <c r="A13" s="131"/>
      <c r="B13" s="132" t="s">
        <v>179</v>
      </c>
      <c r="C13" s="133"/>
      <c r="D13" s="134"/>
      <c r="E13" s="142"/>
      <c r="F13" s="425">
        <v>1815703</v>
      </c>
      <c r="G13" s="428">
        <v>-6120297</v>
      </c>
      <c r="H13" s="178"/>
      <c r="I13" s="177"/>
      <c r="J13" s="178"/>
    </row>
    <row r="14" spans="1:10" ht="40.5" customHeight="1">
      <c r="A14" s="131"/>
      <c r="B14" s="132" t="s">
        <v>180</v>
      </c>
      <c r="C14" s="133"/>
      <c r="D14" s="134"/>
      <c r="E14" s="142"/>
      <c r="F14" s="425">
        <v>100000</v>
      </c>
      <c r="G14" s="428">
        <v>0</v>
      </c>
      <c r="H14" s="178"/>
      <c r="I14" s="177"/>
      <c r="J14" s="178"/>
    </row>
    <row r="15" spans="1:10" ht="40.5" customHeight="1">
      <c r="A15" s="131"/>
      <c r="B15" s="132" t="s">
        <v>181</v>
      </c>
      <c r="C15" s="133"/>
      <c r="D15" s="134"/>
      <c r="E15" s="142"/>
      <c r="F15" s="425">
        <v>6501280</v>
      </c>
      <c r="G15" s="428">
        <v>0</v>
      </c>
      <c r="H15" s="178"/>
      <c r="I15" s="177"/>
      <c r="J15" s="178"/>
    </row>
    <row r="16" spans="1:10" ht="40.5" customHeight="1">
      <c r="A16" s="131"/>
      <c r="B16" s="132" t="s">
        <v>182</v>
      </c>
      <c r="C16" s="133"/>
      <c r="D16" s="134"/>
      <c r="E16" s="142"/>
      <c r="F16" s="425">
        <v>0</v>
      </c>
      <c r="G16" s="428">
        <v>-8861400</v>
      </c>
      <c r="H16" s="178"/>
      <c r="I16" s="177"/>
      <c r="J16" s="178"/>
    </row>
    <row r="17" spans="1:10" ht="40.5" customHeight="1">
      <c r="A17" s="131"/>
      <c r="B17" s="132" t="s">
        <v>183</v>
      </c>
      <c r="C17" s="133"/>
      <c r="D17" s="134"/>
      <c r="E17" s="142"/>
      <c r="F17" s="425">
        <v>0</v>
      </c>
      <c r="G17" s="428"/>
      <c r="H17" s="178"/>
      <c r="I17" s="177"/>
      <c r="J17" s="178"/>
    </row>
    <row r="18" spans="1:10" ht="40.5" customHeight="1">
      <c r="A18" s="131"/>
      <c r="B18" s="132" t="s">
        <v>184</v>
      </c>
      <c r="C18" s="133"/>
      <c r="D18" s="134"/>
      <c r="E18" s="184" t="s">
        <v>185</v>
      </c>
      <c r="F18" s="425">
        <v>918750</v>
      </c>
      <c r="G18" s="428"/>
      <c r="H18" s="178"/>
      <c r="I18" s="177"/>
      <c r="J18" s="178"/>
    </row>
    <row r="19" spans="1:10" ht="40.5" customHeight="1" thickBot="1">
      <c r="A19" s="131"/>
      <c r="B19" s="132" t="s">
        <v>311</v>
      </c>
      <c r="C19" s="133"/>
      <c r="D19" s="134"/>
      <c r="E19" s="184"/>
      <c r="F19" s="425"/>
      <c r="G19" s="429">
        <f>SUM(G12:G18)</f>
        <v>-20844367</v>
      </c>
      <c r="H19" s="178"/>
      <c r="I19" s="177"/>
      <c r="J19" s="178"/>
    </row>
    <row r="20" spans="1:10" ht="40.5" customHeight="1" thickTop="1">
      <c r="A20" s="131"/>
      <c r="B20" s="132" t="s">
        <v>433</v>
      </c>
      <c r="C20" s="133"/>
      <c r="D20" s="134"/>
      <c r="E20" s="184"/>
      <c r="F20" s="545">
        <v>1041000</v>
      </c>
      <c r="G20" s="177"/>
      <c r="H20" s="178"/>
      <c r="I20" s="177"/>
      <c r="J20" s="178"/>
    </row>
    <row r="21" spans="1:10" ht="36" customHeight="1">
      <c r="A21" s="136" t="s">
        <v>158</v>
      </c>
      <c r="B21" s="132"/>
      <c r="C21" s="133"/>
      <c r="D21" s="135"/>
      <c r="E21" s="135"/>
      <c r="F21" s="432">
        <f>SUM(F22:F28)</f>
        <v>55650867</v>
      </c>
      <c r="G21" s="178"/>
      <c r="H21" s="178"/>
      <c r="I21" s="178"/>
      <c r="J21" s="178"/>
    </row>
    <row r="22" spans="1:10" ht="36" customHeight="1">
      <c r="A22" s="131"/>
      <c r="B22" s="132" t="s">
        <v>159</v>
      </c>
      <c r="C22" s="133" t="s">
        <v>160</v>
      </c>
      <c r="D22" s="134"/>
      <c r="E22" s="186" t="s">
        <v>434</v>
      </c>
      <c r="F22" s="252">
        <v>24451800</v>
      </c>
      <c r="G22" s="178"/>
      <c r="H22" s="178"/>
      <c r="I22" s="178"/>
      <c r="J22" s="178"/>
    </row>
    <row r="23" spans="1:10" ht="36" customHeight="1">
      <c r="A23" s="131"/>
      <c r="B23" s="132" t="s">
        <v>161</v>
      </c>
      <c r="C23" s="133" t="s">
        <v>160</v>
      </c>
      <c r="D23" s="134"/>
      <c r="E23" s="187" t="s">
        <v>186</v>
      </c>
      <c r="F23" s="252">
        <v>7350000</v>
      </c>
      <c r="G23" s="178"/>
      <c r="H23" s="178"/>
      <c r="I23" s="178"/>
      <c r="J23" s="178"/>
    </row>
    <row r="24" spans="1:10" ht="36" customHeight="1">
      <c r="A24" s="131"/>
      <c r="B24" s="132" t="s">
        <v>162</v>
      </c>
      <c r="C24" s="133" t="s">
        <v>160</v>
      </c>
      <c r="D24" s="134"/>
      <c r="E24" s="187" t="s">
        <v>435</v>
      </c>
      <c r="F24" s="252">
        <v>11489400</v>
      </c>
      <c r="G24" s="178"/>
      <c r="H24" s="178"/>
      <c r="I24" s="178"/>
      <c r="J24" s="178"/>
    </row>
    <row r="25" spans="1:10" ht="36" customHeight="1">
      <c r="A25" s="131"/>
      <c r="B25" s="132" t="s">
        <v>163</v>
      </c>
      <c r="C25" s="133" t="s">
        <v>160</v>
      </c>
      <c r="D25" s="134"/>
      <c r="E25" s="187" t="s">
        <v>186</v>
      </c>
      <c r="F25" s="252">
        <v>3675000</v>
      </c>
      <c r="G25" s="178"/>
      <c r="H25" s="178"/>
      <c r="I25" s="178"/>
      <c r="J25" s="178"/>
    </row>
    <row r="26" spans="1:10" ht="36" customHeight="1">
      <c r="A26" s="131"/>
      <c r="B26" s="132" t="s">
        <v>353</v>
      </c>
      <c r="C26" s="133" t="s">
        <v>164</v>
      </c>
      <c r="D26" s="134"/>
      <c r="E26" s="187" t="s">
        <v>436</v>
      </c>
      <c r="F26" s="252">
        <v>4793067</v>
      </c>
      <c r="G26" s="178"/>
      <c r="H26" s="178"/>
      <c r="I26" s="178"/>
      <c r="J26" s="178"/>
    </row>
    <row r="27" spans="1:10" ht="36" customHeight="1">
      <c r="A27" s="131"/>
      <c r="B27" s="132" t="s">
        <v>354</v>
      </c>
      <c r="C27" s="133" t="s">
        <v>164</v>
      </c>
      <c r="D27" s="134"/>
      <c r="E27" s="187" t="s">
        <v>437</v>
      </c>
      <c r="F27" s="252">
        <v>2287600</v>
      </c>
      <c r="G27" s="178"/>
      <c r="H27" s="178"/>
      <c r="I27" s="178"/>
      <c r="J27" s="178"/>
    </row>
    <row r="28" spans="1:10" ht="38.25">
      <c r="A28" s="131"/>
      <c r="B28" s="132" t="s">
        <v>438</v>
      </c>
      <c r="C28" s="133" t="s">
        <v>355</v>
      </c>
      <c r="D28" s="134"/>
      <c r="E28" s="187" t="s">
        <v>418</v>
      </c>
      <c r="F28" s="252">
        <v>1604000</v>
      </c>
      <c r="G28" s="178"/>
      <c r="H28" s="178"/>
      <c r="I28" s="178"/>
      <c r="J28" s="178"/>
    </row>
    <row r="29" spans="1:10" ht="36" customHeight="1">
      <c r="A29" s="136" t="s">
        <v>187</v>
      </c>
      <c r="B29" s="132"/>
      <c r="C29" s="133"/>
      <c r="D29" s="134"/>
      <c r="E29" s="187"/>
      <c r="F29" s="432">
        <f>SUM(F30:F36)</f>
        <v>39151766</v>
      </c>
      <c r="G29" s="178"/>
      <c r="H29" s="178"/>
      <c r="I29" s="178"/>
      <c r="J29" s="178"/>
    </row>
    <row r="30" spans="1:10" ht="36" customHeight="1">
      <c r="A30" s="137"/>
      <c r="B30" s="132" t="s">
        <v>188</v>
      </c>
      <c r="C30" s="133" t="s">
        <v>165</v>
      </c>
      <c r="D30" s="134"/>
      <c r="E30" s="185"/>
      <c r="F30" s="252">
        <v>11073000</v>
      </c>
      <c r="G30" s="177"/>
      <c r="H30" s="178"/>
      <c r="I30" s="177"/>
      <c r="J30" s="178"/>
    </row>
    <row r="31" spans="1:10" ht="36" customHeight="1">
      <c r="A31" s="137"/>
      <c r="B31" s="132" t="s">
        <v>317</v>
      </c>
      <c r="C31" s="133" t="s">
        <v>356</v>
      </c>
      <c r="D31" s="134"/>
      <c r="E31" s="185" t="s">
        <v>439</v>
      </c>
      <c r="F31" s="252">
        <v>1384000</v>
      </c>
      <c r="G31" s="177"/>
      <c r="H31" s="178"/>
      <c r="I31" s="177"/>
      <c r="J31" s="178"/>
    </row>
    <row r="32" spans="1:10" ht="36" customHeight="1">
      <c r="A32" s="137"/>
      <c r="B32" s="132" t="s">
        <v>419</v>
      </c>
      <c r="C32" s="133" t="s">
        <v>356</v>
      </c>
      <c r="D32" s="134"/>
      <c r="E32" s="185" t="s">
        <v>186</v>
      </c>
      <c r="F32" s="252">
        <v>1650000</v>
      </c>
      <c r="G32" s="177"/>
      <c r="H32" s="178"/>
      <c r="I32" s="177"/>
      <c r="J32" s="178"/>
    </row>
    <row r="33" spans="1:10" ht="36" customHeight="1">
      <c r="A33" s="137"/>
      <c r="B33" s="132" t="s">
        <v>420</v>
      </c>
      <c r="C33" s="133" t="s">
        <v>356</v>
      </c>
      <c r="D33" s="134"/>
      <c r="E33" s="185" t="s">
        <v>440</v>
      </c>
      <c r="F33" s="252">
        <v>1962000</v>
      </c>
      <c r="G33" s="177"/>
      <c r="H33" s="178"/>
      <c r="I33" s="177"/>
      <c r="J33" s="178"/>
    </row>
    <row r="34" spans="1:10" ht="36" customHeight="1">
      <c r="A34" s="137"/>
      <c r="B34" s="132" t="s">
        <v>421</v>
      </c>
      <c r="C34" s="133" t="s">
        <v>356</v>
      </c>
      <c r="D34" s="134"/>
      <c r="E34" s="187" t="s">
        <v>189</v>
      </c>
      <c r="F34" s="252">
        <v>2880000</v>
      </c>
      <c r="G34" s="178"/>
      <c r="H34" s="178"/>
      <c r="I34" s="178"/>
      <c r="J34" s="178"/>
    </row>
    <row r="35" spans="1:10" ht="36" customHeight="1">
      <c r="A35" s="137"/>
      <c r="B35" s="132" t="s">
        <v>357</v>
      </c>
      <c r="C35" s="133" t="s">
        <v>166</v>
      </c>
      <c r="D35" s="134"/>
      <c r="E35" s="190" t="s">
        <v>441</v>
      </c>
      <c r="F35" s="253">
        <v>11400000</v>
      </c>
      <c r="G35" s="600"/>
      <c r="H35" s="600"/>
      <c r="I35" s="178"/>
      <c r="J35" s="178"/>
    </row>
    <row r="36" spans="1:10" ht="36" customHeight="1">
      <c r="A36" s="137"/>
      <c r="B36" s="132" t="s">
        <v>358</v>
      </c>
      <c r="C36" s="133" t="s">
        <v>167</v>
      </c>
      <c r="D36" s="134"/>
      <c r="E36" s="189"/>
      <c r="F36" s="254">
        <v>8802766</v>
      </c>
      <c r="G36" s="600"/>
      <c r="H36" s="600"/>
      <c r="I36" s="179"/>
      <c r="J36" s="179"/>
    </row>
    <row r="37" spans="1:10" ht="36" customHeight="1" thickBot="1">
      <c r="A37" s="597" t="s">
        <v>168</v>
      </c>
      <c r="B37" s="598"/>
      <c r="C37" s="133" t="s">
        <v>169</v>
      </c>
      <c r="D37" s="138"/>
      <c r="E37" s="188"/>
      <c r="F37" s="433">
        <v>3971220</v>
      </c>
      <c r="G37" s="178"/>
      <c r="H37" s="178"/>
      <c r="I37" s="179"/>
      <c r="J37" s="179"/>
    </row>
    <row r="38" spans="1:10" s="139" customFormat="1" ht="27" customHeight="1" thickBot="1" thickTop="1">
      <c r="A38" s="434"/>
      <c r="B38" s="435" t="s">
        <v>170</v>
      </c>
      <c r="C38" s="436"/>
      <c r="D38" s="437"/>
      <c r="E38" s="438"/>
      <c r="F38" s="439">
        <f>F37+F29+F21+F8</f>
        <v>171072186</v>
      </c>
      <c r="G38" s="180"/>
      <c r="H38" s="181"/>
      <c r="I38" s="182"/>
      <c r="J38" s="181"/>
    </row>
    <row r="39" ht="27.75" customHeight="1" thickTop="1"/>
  </sheetData>
  <sheetProtection/>
  <mergeCells count="11">
    <mergeCell ref="D4:D5"/>
    <mergeCell ref="E4:F4"/>
    <mergeCell ref="A37:B37"/>
    <mergeCell ref="I4:J4"/>
    <mergeCell ref="G35:G36"/>
    <mergeCell ref="H35:H36"/>
    <mergeCell ref="A4:A5"/>
    <mergeCell ref="B4:B5"/>
    <mergeCell ref="A7:F7"/>
    <mergeCell ref="G4:G5"/>
    <mergeCell ref="C4:C5"/>
  </mergeCells>
  <printOptions horizontalCentered="1"/>
  <pageMargins left="0.4330708661417323" right="0.42" top="1.8" bottom="0.3937007874015748" header="0.77" footer="0.1968503937007874"/>
  <pageSetup fitToWidth="0" fitToHeight="1" horizontalDpi="600" verticalDpi="600" orientation="portrait" paperSize="9" scale="51" r:id="rId1"/>
  <headerFooter alignWithMargins="0">
    <oddHeader>&amp;C&amp;"Arial,Normál"&amp;14
ÖNKORMÁNYZATOT MEGILLETŐ NORMATÍV TÁMOGATÁS 
2018. ÉV&amp;R6. melléklet</oddHeader>
  </headerFooter>
  <rowBreaks count="1" manualBreakCount="1">
    <brk id="2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1"/>
  <sheetViews>
    <sheetView showGridLines="0" zoomScalePageLayoutView="59" workbookViewId="0" topLeftCell="A1">
      <selection activeCell="A7" sqref="A7"/>
    </sheetView>
  </sheetViews>
  <sheetFormatPr defaultColWidth="8.796875" defaultRowHeight="15"/>
  <cols>
    <col min="1" max="1" width="55.19921875" style="80" customWidth="1"/>
    <col min="2" max="2" width="23.5" style="80" customWidth="1"/>
    <col min="3" max="3" width="14.59765625" style="78" customWidth="1"/>
    <col min="4" max="4" width="14.59765625" style="90" customWidth="1"/>
    <col min="5" max="5" width="14.59765625" style="91" customWidth="1"/>
    <col min="6" max="6" width="9" style="79" customWidth="1"/>
    <col min="7" max="16384" width="9" style="80" customWidth="1"/>
  </cols>
  <sheetData>
    <row r="1" spans="1:5" ht="25.5" customHeight="1" thickTop="1">
      <c r="A1" s="614" t="s">
        <v>210</v>
      </c>
      <c r="B1" s="616" t="s">
        <v>409</v>
      </c>
      <c r="C1" s="618"/>
      <c r="D1" s="619"/>
      <c r="E1" s="613"/>
    </row>
    <row r="2" spans="1:5" ht="37.5" customHeight="1">
      <c r="A2" s="615"/>
      <c r="B2" s="617"/>
      <c r="C2" s="618"/>
      <c r="D2" s="619"/>
      <c r="E2" s="613"/>
    </row>
    <row r="3" spans="1:6" s="82" customFormat="1" ht="34.5" customHeight="1">
      <c r="A3" s="255" t="s">
        <v>139</v>
      </c>
      <c r="B3" s="256">
        <v>112500000</v>
      </c>
      <c r="C3" s="167"/>
      <c r="D3" s="168"/>
      <c r="E3" s="169"/>
      <c r="F3" s="81"/>
    </row>
    <row r="4" spans="1:6" s="82" customFormat="1" ht="34.5" customHeight="1">
      <c r="A4" s="255" t="s">
        <v>140</v>
      </c>
      <c r="B4" s="256">
        <v>22000000</v>
      </c>
      <c r="C4" s="167"/>
      <c r="D4" s="168"/>
      <c r="E4" s="169"/>
      <c r="F4" s="81"/>
    </row>
    <row r="5" spans="1:6" s="82" customFormat="1" ht="34.5" customHeight="1">
      <c r="A5" s="255" t="s">
        <v>141</v>
      </c>
      <c r="B5" s="256">
        <v>18000000</v>
      </c>
      <c r="C5" s="167"/>
      <c r="D5" s="168"/>
      <c r="E5" s="169"/>
      <c r="F5" s="81"/>
    </row>
    <row r="6" spans="1:6" s="82" customFormat="1" ht="34.5" customHeight="1">
      <c r="A6" s="255" t="s">
        <v>142</v>
      </c>
      <c r="B6" s="256">
        <v>700000</v>
      </c>
      <c r="C6" s="167"/>
      <c r="D6" s="168"/>
      <c r="E6" s="169"/>
      <c r="F6" s="81"/>
    </row>
    <row r="7" spans="1:6" s="82" customFormat="1" ht="34.5" customHeight="1">
      <c r="A7" s="255" t="s">
        <v>143</v>
      </c>
      <c r="B7" s="256">
        <v>1000000</v>
      </c>
      <c r="C7" s="167"/>
      <c r="D7" s="168"/>
      <c r="E7" s="169"/>
      <c r="F7" s="81"/>
    </row>
    <row r="8" spans="1:6" s="82" customFormat="1" ht="34.5" customHeight="1">
      <c r="A8" s="257"/>
      <c r="B8" s="256"/>
      <c r="C8" s="167"/>
      <c r="D8" s="168"/>
      <c r="E8" s="169"/>
      <c r="F8" s="81"/>
    </row>
    <row r="9" spans="1:5" s="82" customFormat="1" ht="34.5" customHeight="1">
      <c r="A9" s="258" t="s">
        <v>144</v>
      </c>
      <c r="B9" s="259">
        <f>SUM(B3:B8)</f>
        <v>154200000</v>
      </c>
      <c r="C9" s="170"/>
      <c r="D9" s="171"/>
      <c r="E9" s="172"/>
    </row>
    <row r="10" spans="1:5" s="82" customFormat="1" ht="34.5" customHeight="1">
      <c r="A10" s="258"/>
      <c r="B10" s="259"/>
      <c r="C10" s="170"/>
      <c r="D10" s="171"/>
      <c r="E10" s="172"/>
    </row>
    <row r="11" spans="1:5" s="82" customFormat="1" ht="34.5" customHeight="1">
      <c r="A11" s="258" t="s">
        <v>145</v>
      </c>
      <c r="B11" s="259">
        <v>800000</v>
      </c>
      <c r="C11" s="170"/>
      <c r="D11" s="171"/>
      <c r="E11" s="172"/>
    </row>
    <row r="12" spans="1:5" ht="34.5" customHeight="1">
      <c r="A12" s="260"/>
      <c r="B12" s="261"/>
      <c r="C12" s="170"/>
      <c r="D12" s="171"/>
      <c r="E12" s="172"/>
    </row>
    <row r="13" spans="1:5" ht="34.5" customHeight="1">
      <c r="A13" s="260" t="s">
        <v>146</v>
      </c>
      <c r="B13" s="261">
        <v>10000000</v>
      </c>
      <c r="C13" s="170"/>
      <c r="D13" s="171"/>
      <c r="E13" s="172"/>
    </row>
    <row r="14" spans="1:5" ht="34.5" customHeight="1">
      <c r="A14" s="260"/>
      <c r="B14" s="261"/>
      <c r="C14" s="170"/>
      <c r="D14" s="171"/>
      <c r="E14" s="172"/>
    </row>
    <row r="15" spans="1:5" ht="34.5" customHeight="1" thickBot="1">
      <c r="A15" s="262" t="s">
        <v>138</v>
      </c>
      <c r="B15" s="263">
        <f>B9+B11+B13</f>
        <v>165000000</v>
      </c>
      <c r="C15" s="170"/>
      <c r="D15" s="171"/>
      <c r="E15" s="172"/>
    </row>
    <row r="16" spans="2:5" ht="15.75" thickTop="1">
      <c r="B16" s="86"/>
      <c r="C16" s="87"/>
      <c r="D16" s="88"/>
      <c r="E16" s="89"/>
    </row>
    <row r="17" spans="2:5" ht="15">
      <c r="B17" s="86"/>
      <c r="C17" s="87"/>
      <c r="D17" s="88"/>
      <c r="E17" s="89"/>
    </row>
    <row r="18" spans="2:5" ht="15">
      <c r="B18" s="86"/>
      <c r="C18" s="87"/>
      <c r="D18" s="88"/>
      <c r="E18" s="89"/>
    </row>
    <row r="19" spans="2:5" ht="15">
      <c r="B19" s="86"/>
      <c r="C19" s="87"/>
      <c r="D19" s="88"/>
      <c r="E19" s="89"/>
    </row>
    <row r="20" spans="2:5" ht="15">
      <c r="B20" s="86"/>
      <c r="C20" s="87"/>
      <c r="D20" s="88"/>
      <c r="E20" s="89"/>
    </row>
    <row r="21" spans="2:5" ht="15">
      <c r="B21" s="86"/>
      <c r="C21" s="87"/>
      <c r="D21" s="88"/>
      <c r="E21" s="89"/>
    </row>
    <row r="22" spans="2:5" ht="15">
      <c r="B22" s="86"/>
      <c r="C22" s="87"/>
      <c r="D22" s="88"/>
      <c r="E22" s="89"/>
    </row>
    <row r="23" spans="2:5" ht="15">
      <c r="B23" s="86"/>
      <c r="C23" s="87"/>
      <c r="D23" s="88"/>
      <c r="E23" s="89"/>
    </row>
    <row r="24" spans="2:5" ht="15">
      <c r="B24" s="86"/>
      <c r="C24" s="87"/>
      <c r="D24" s="88"/>
      <c r="E24" s="89"/>
    </row>
    <row r="25" spans="2:5" ht="15">
      <c r="B25" s="86"/>
      <c r="C25" s="87"/>
      <c r="D25" s="88"/>
      <c r="E25" s="89"/>
    </row>
    <row r="26" spans="2:5" ht="15">
      <c r="B26" s="86"/>
      <c r="C26" s="87"/>
      <c r="D26" s="88"/>
      <c r="E26" s="89"/>
    </row>
    <row r="27" spans="2:5" ht="15">
      <c r="B27" s="86"/>
      <c r="C27" s="87"/>
      <c r="D27" s="88"/>
      <c r="E27" s="89"/>
    </row>
    <row r="28" spans="2:5" ht="15">
      <c r="B28" s="86"/>
      <c r="C28" s="87"/>
      <c r="D28" s="88"/>
      <c r="E28" s="89"/>
    </row>
    <row r="29" spans="2:5" ht="15">
      <c r="B29" s="86"/>
      <c r="C29" s="87"/>
      <c r="D29" s="88"/>
      <c r="E29" s="89"/>
    </row>
    <row r="30" spans="2:5" ht="15">
      <c r="B30" s="86"/>
      <c r="C30" s="87"/>
      <c r="D30" s="88"/>
      <c r="E30" s="89"/>
    </row>
    <row r="31" spans="2:5" ht="15">
      <c r="B31" s="86"/>
      <c r="C31" s="87"/>
      <c r="D31" s="88"/>
      <c r="E31" s="89"/>
    </row>
    <row r="32" spans="2:5" ht="15">
      <c r="B32" s="86"/>
      <c r="C32" s="87"/>
      <c r="D32" s="88"/>
      <c r="E32" s="89"/>
    </row>
    <row r="33" spans="2:5" ht="15">
      <c r="B33" s="86"/>
      <c r="C33" s="87"/>
      <c r="D33" s="88"/>
      <c r="E33" s="89"/>
    </row>
    <row r="34" spans="2:5" ht="15">
      <c r="B34" s="86"/>
      <c r="C34" s="87"/>
      <c r="D34" s="88"/>
      <c r="E34" s="89"/>
    </row>
    <row r="35" spans="2:5" ht="15">
      <c r="B35" s="86"/>
      <c r="C35" s="87"/>
      <c r="D35" s="88"/>
      <c r="E35" s="89"/>
    </row>
    <row r="36" spans="2:5" ht="15">
      <c r="B36" s="86"/>
      <c r="C36" s="87"/>
      <c r="D36" s="88"/>
      <c r="E36" s="89"/>
    </row>
    <row r="37" spans="2:5" ht="15">
      <c r="B37" s="86"/>
      <c r="C37" s="87"/>
      <c r="D37" s="88"/>
      <c r="E37" s="89"/>
    </row>
    <row r="38" spans="2:5" ht="15">
      <c r="B38" s="86"/>
      <c r="C38" s="87"/>
      <c r="D38" s="88"/>
      <c r="E38" s="89"/>
    </row>
    <row r="39" spans="2:5" ht="15">
      <c r="B39" s="86"/>
      <c r="C39" s="87"/>
      <c r="D39" s="88"/>
      <c r="E39" s="89"/>
    </row>
    <row r="40" spans="2:5" ht="15">
      <c r="B40" s="86"/>
      <c r="C40" s="87"/>
      <c r="D40" s="88"/>
      <c r="E40" s="89"/>
    </row>
    <row r="41" spans="2:5" ht="15">
      <c r="B41" s="86"/>
      <c r="C41" s="87"/>
      <c r="D41" s="88"/>
      <c r="E41" s="89"/>
    </row>
    <row r="42" spans="2:5" ht="15">
      <c r="B42" s="86"/>
      <c r="C42" s="87"/>
      <c r="D42" s="88"/>
      <c r="E42" s="89"/>
    </row>
    <row r="43" spans="2:5" ht="15">
      <c r="B43" s="86"/>
      <c r="C43" s="87"/>
      <c r="D43" s="88"/>
      <c r="E43" s="89"/>
    </row>
    <row r="44" spans="2:5" ht="15">
      <c r="B44" s="86"/>
      <c r="C44" s="87"/>
      <c r="D44" s="88"/>
      <c r="E44" s="89"/>
    </row>
    <row r="45" spans="2:5" ht="15">
      <c r="B45" s="86"/>
      <c r="C45" s="87"/>
      <c r="D45" s="88"/>
      <c r="E45" s="89"/>
    </row>
    <row r="46" spans="2:5" ht="15">
      <c r="B46" s="86"/>
      <c r="C46" s="87"/>
      <c r="D46" s="88"/>
      <c r="E46" s="89"/>
    </row>
    <row r="47" spans="2:5" ht="15">
      <c r="B47" s="86"/>
      <c r="C47" s="87"/>
      <c r="D47" s="88"/>
      <c r="E47" s="89"/>
    </row>
    <row r="48" spans="2:5" ht="15">
      <c r="B48" s="86"/>
      <c r="C48" s="87"/>
      <c r="D48" s="88"/>
      <c r="E48" s="89"/>
    </row>
    <row r="49" spans="2:5" ht="15">
      <c r="B49" s="86"/>
      <c r="C49" s="87"/>
      <c r="D49" s="88"/>
      <c r="E49" s="89"/>
    </row>
    <row r="50" spans="2:5" ht="15">
      <c r="B50" s="86"/>
      <c r="C50" s="87"/>
      <c r="D50" s="88"/>
      <c r="E50" s="89"/>
    </row>
    <row r="51" spans="2:5" ht="15">
      <c r="B51" s="86"/>
      <c r="C51" s="87"/>
      <c r="D51" s="88"/>
      <c r="E51" s="89"/>
    </row>
    <row r="52" spans="2:5" ht="15">
      <c r="B52" s="86"/>
      <c r="C52" s="87"/>
      <c r="D52" s="88"/>
      <c r="E52" s="89"/>
    </row>
    <row r="53" spans="2:5" ht="15">
      <c r="B53" s="86"/>
      <c r="C53" s="87"/>
      <c r="D53" s="88"/>
      <c r="E53" s="89"/>
    </row>
    <row r="54" spans="2:5" ht="15">
      <c r="B54" s="86"/>
      <c r="C54" s="87"/>
      <c r="D54" s="88"/>
      <c r="E54" s="89"/>
    </row>
    <row r="55" spans="2:5" ht="15">
      <c r="B55" s="86"/>
      <c r="C55" s="87"/>
      <c r="D55" s="88"/>
      <c r="E55" s="89"/>
    </row>
    <row r="56" spans="2:5" ht="15">
      <c r="B56" s="86"/>
      <c r="C56" s="87"/>
      <c r="D56" s="88"/>
      <c r="E56" s="89"/>
    </row>
    <row r="57" spans="2:5" ht="15">
      <c r="B57" s="86"/>
      <c r="C57" s="87"/>
      <c r="D57" s="88"/>
      <c r="E57" s="89"/>
    </row>
    <row r="58" spans="2:5" ht="15">
      <c r="B58" s="86"/>
      <c r="C58" s="87"/>
      <c r="D58" s="88"/>
      <c r="E58" s="89"/>
    </row>
    <row r="59" spans="2:5" ht="15">
      <c r="B59" s="86"/>
      <c r="C59" s="87"/>
      <c r="D59" s="88"/>
      <c r="E59" s="89"/>
    </row>
    <row r="60" spans="2:5" ht="15">
      <c r="B60" s="86"/>
      <c r="C60" s="87"/>
      <c r="D60" s="88"/>
      <c r="E60" s="89"/>
    </row>
    <row r="61" spans="2:5" ht="15">
      <c r="B61" s="86"/>
      <c r="C61" s="87"/>
      <c r="D61" s="88"/>
      <c r="E61" s="89"/>
    </row>
    <row r="62" spans="2:5" ht="15">
      <c r="B62" s="86"/>
      <c r="C62" s="87"/>
      <c r="D62" s="88"/>
      <c r="E62" s="89"/>
    </row>
    <row r="63" spans="2:5" ht="15">
      <c r="B63" s="86"/>
      <c r="C63" s="87"/>
      <c r="D63" s="88"/>
      <c r="E63" s="89"/>
    </row>
    <row r="64" spans="2:5" ht="15">
      <c r="B64" s="86"/>
      <c r="C64" s="87"/>
      <c r="D64" s="88"/>
      <c r="E64" s="89"/>
    </row>
    <row r="65" spans="2:5" ht="15">
      <c r="B65" s="86"/>
      <c r="C65" s="87"/>
      <c r="D65" s="88"/>
      <c r="E65" s="89"/>
    </row>
    <row r="66" spans="2:5" ht="15">
      <c r="B66" s="86"/>
      <c r="C66" s="87"/>
      <c r="D66" s="88"/>
      <c r="E66" s="89"/>
    </row>
    <row r="67" spans="2:5" ht="15">
      <c r="B67" s="86"/>
      <c r="C67" s="87"/>
      <c r="D67" s="88"/>
      <c r="E67" s="89"/>
    </row>
    <row r="68" spans="2:5" ht="15">
      <c r="B68" s="86"/>
      <c r="C68" s="87"/>
      <c r="D68" s="88"/>
      <c r="E68" s="89"/>
    </row>
    <row r="69" spans="2:5" ht="15">
      <c r="B69" s="86"/>
      <c r="C69" s="87"/>
      <c r="D69" s="88"/>
      <c r="E69" s="89"/>
    </row>
    <row r="70" spans="2:5" ht="15">
      <c r="B70" s="86"/>
      <c r="C70" s="87"/>
      <c r="D70" s="88"/>
      <c r="E70" s="89"/>
    </row>
    <row r="71" spans="2:5" ht="15">
      <c r="B71" s="86"/>
      <c r="C71" s="87"/>
      <c r="D71" s="88"/>
      <c r="E71" s="89"/>
    </row>
    <row r="72" spans="2:5" ht="15">
      <c r="B72" s="86"/>
      <c r="C72" s="87"/>
      <c r="D72" s="88"/>
      <c r="E72" s="89"/>
    </row>
    <row r="73" spans="2:5" ht="15">
      <c r="B73" s="86"/>
      <c r="C73" s="87"/>
      <c r="D73" s="88"/>
      <c r="E73" s="89"/>
    </row>
    <row r="74" spans="2:5" ht="15">
      <c r="B74" s="86"/>
      <c r="C74" s="87"/>
      <c r="D74" s="88"/>
      <c r="E74" s="89"/>
    </row>
    <row r="75" spans="2:5" ht="15">
      <c r="B75" s="86"/>
      <c r="C75" s="87"/>
      <c r="D75" s="88"/>
      <c r="E75" s="89"/>
    </row>
    <row r="76" spans="2:5" ht="15">
      <c r="B76" s="86"/>
      <c r="C76" s="87"/>
      <c r="D76" s="88"/>
      <c r="E76" s="89"/>
    </row>
    <row r="77" spans="2:5" ht="15">
      <c r="B77" s="86"/>
      <c r="C77" s="87"/>
      <c r="D77" s="88"/>
      <c r="E77" s="89"/>
    </row>
    <row r="78" spans="2:5" ht="15">
      <c r="B78" s="86"/>
      <c r="C78" s="87"/>
      <c r="D78" s="88"/>
      <c r="E78" s="89"/>
    </row>
    <row r="79" spans="2:5" ht="15">
      <c r="B79" s="86"/>
      <c r="C79" s="87"/>
      <c r="D79" s="88"/>
      <c r="E79" s="89"/>
    </row>
    <row r="80" spans="2:5" ht="15">
      <c r="B80" s="86"/>
      <c r="C80" s="87"/>
      <c r="D80" s="88"/>
      <c r="E80" s="89"/>
    </row>
    <row r="81" spans="2:5" ht="15">
      <c r="B81" s="86"/>
      <c r="C81" s="87"/>
      <c r="D81" s="88"/>
      <c r="E81" s="89"/>
    </row>
    <row r="82" spans="2:5" ht="15">
      <c r="B82" s="86"/>
      <c r="C82" s="87"/>
      <c r="D82" s="88"/>
      <c r="E82" s="89"/>
    </row>
    <row r="83" spans="2:5" ht="15">
      <c r="B83" s="86"/>
      <c r="C83" s="87"/>
      <c r="D83" s="88"/>
      <c r="E83" s="89"/>
    </row>
    <row r="84" spans="2:5" ht="15">
      <c r="B84" s="86"/>
      <c r="C84" s="87"/>
      <c r="D84" s="88"/>
      <c r="E84" s="89"/>
    </row>
    <row r="85" spans="2:5" ht="15">
      <c r="B85" s="86"/>
      <c r="C85" s="87"/>
      <c r="D85" s="88"/>
      <c r="E85" s="89"/>
    </row>
    <row r="86" spans="2:5" ht="15">
      <c r="B86" s="86"/>
      <c r="C86" s="87"/>
      <c r="D86" s="88"/>
      <c r="E86" s="89"/>
    </row>
    <row r="87" spans="2:5" ht="15">
      <c r="B87" s="86"/>
      <c r="C87" s="87"/>
      <c r="D87" s="88"/>
      <c r="E87" s="89"/>
    </row>
    <row r="88" spans="2:5" ht="15">
      <c r="B88" s="86"/>
      <c r="C88" s="87"/>
      <c r="D88" s="88"/>
      <c r="E88" s="89"/>
    </row>
    <row r="89" spans="2:5" ht="15">
      <c r="B89" s="86"/>
      <c r="C89" s="87"/>
      <c r="D89" s="88"/>
      <c r="E89" s="89"/>
    </row>
    <row r="90" spans="2:5" ht="15">
      <c r="B90" s="86"/>
      <c r="C90" s="87"/>
      <c r="D90" s="88"/>
      <c r="E90" s="89"/>
    </row>
    <row r="91" spans="2:5" ht="15">
      <c r="B91" s="86"/>
      <c r="C91" s="87"/>
      <c r="D91" s="88"/>
      <c r="E91" s="89"/>
    </row>
    <row r="92" spans="2:5" ht="15">
      <c r="B92" s="86"/>
      <c r="C92" s="87"/>
      <c r="D92" s="88"/>
      <c r="E92" s="89"/>
    </row>
    <row r="93" spans="2:5" ht="15">
      <c r="B93" s="86"/>
      <c r="C93" s="87"/>
      <c r="D93" s="88"/>
      <c r="E93" s="89"/>
    </row>
    <row r="94" spans="2:5" ht="15">
      <c r="B94" s="86"/>
      <c r="C94" s="87"/>
      <c r="D94" s="88"/>
      <c r="E94" s="89"/>
    </row>
    <row r="95" spans="2:5" ht="15">
      <c r="B95" s="86"/>
      <c r="C95" s="87"/>
      <c r="D95" s="88"/>
      <c r="E95" s="89"/>
    </row>
    <row r="96" spans="2:5" ht="15">
      <c r="B96" s="86"/>
      <c r="C96" s="87"/>
      <c r="D96" s="88"/>
      <c r="E96" s="89"/>
    </row>
    <row r="97" spans="2:5" ht="15">
      <c r="B97" s="86"/>
      <c r="C97" s="87"/>
      <c r="D97" s="88"/>
      <c r="E97" s="89"/>
    </row>
    <row r="98" spans="2:5" ht="15">
      <c r="B98" s="86"/>
      <c r="C98" s="87"/>
      <c r="D98" s="88"/>
      <c r="E98" s="89"/>
    </row>
    <row r="99" spans="2:5" ht="15">
      <c r="B99" s="86"/>
      <c r="C99" s="87"/>
      <c r="D99" s="88"/>
      <c r="E99" s="89"/>
    </row>
    <row r="100" spans="2:5" ht="15">
      <c r="B100" s="86"/>
      <c r="C100" s="87"/>
      <c r="D100" s="88"/>
      <c r="E100" s="89"/>
    </row>
    <row r="101" spans="2:5" ht="15">
      <c r="B101" s="86"/>
      <c r="C101" s="87"/>
      <c r="D101" s="88"/>
      <c r="E101" s="89"/>
    </row>
    <row r="102" spans="2:5" ht="15">
      <c r="B102" s="86"/>
      <c r="C102" s="87"/>
      <c r="D102" s="88"/>
      <c r="E102" s="89"/>
    </row>
    <row r="103" spans="2:5" ht="15">
      <c r="B103" s="86"/>
      <c r="C103" s="87"/>
      <c r="D103" s="88"/>
      <c r="E103" s="89"/>
    </row>
    <row r="104" spans="2:5" ht="15">
      <c r="B104" s="86"/>
      <c r="C104" s="87"/>
      <c r="D104" s="88"/>
      <c r="E104" s="89"/>
    </row>
    <row r="105" spans="2:5" ht="15">
      <c r="B105" s="86"/>
      <c r="C105" s="87"/>
      <c r="D105" s="88"/>
      <c r="E105" s="89"/>
    </row>
    <row r="106" spans="2:5" ht="15">
      <c r="B106" s="86"/>
      <c r="C106" s="87"/>
      <c r="D106" s="88"/>
      <c r="E106" s="89"/>
    </row>
    <row r="107" spans="2:5" ht="15">
      <c r="B107" s="86"/>
      <c r="C107" s="87"/>
      <c r="D107" s="88"/>
      <c r="E107" s="89"/>
    </row>
    <row r="108" spans="2:5" ht="15">
      <c r="B108" s="86"/>
      <c r="C108" s="87"/>
      <c r="D108" s="88"/>
      <c r="E108" s="89"/>
    </row>
    <row r="109" spans="2:5" ht="15">
      <c r="B109" s="86"/>
      <c r="C109" s="87"/>
      <c r="D109" s="88"/>
      <c r="E109" s="89"/>
    </row>
    <row r="110" spans="2:5" ht="15">
      <c r="B110" s="86"/>
      <c r="C110" s="87"/>
      <c r="D110" s="88"/>
      <c r="E110" s="89"/>
    </row>
    <row r="111" spans="2:5" ht="15">
      <c r="B111" s="86"/>
      <c r="C111" s="87"/>
      <c r="D111" s="88"/>
      <c r="E111" s="89"/>
    </row>
    <row r="112" spans="2:5" ht="15">
      <c r="B112" s="86"/>
      <c r="C112" s="87"/>
      <c r="D112" s="88"/>
      <c r="E112" s="89"/>
    </row>
    <row r="113" spans="2:5" ht="15">
      <c r="B113" s="86"/>
      <c r="C113" s="87"/>
      <c r="D113" s="88"/>
      <c r="E113" s="89"/>
    </row>
    <row r="114" spans="2:5" ht="15">
      <c r="B114" s="86"/>
      <c r="C114" s="87"/>
      <c r="D114" s="88"/>
      <c r="E114" s="89"/>
    </row>
    <row r="115" spans="2:5" ht="15">
      <c r="B115" s="86"/>
      <c r="C115" s="87"/>
      <c r="D115" s="88"/>
      <c r="E115" s="89"/>
    </row>
    <row r="116" spans="2:5" ht="15">
      <c r="B116" s="86"/>
      <c r="C116" s="87"/>
      <c r="D116" s="88"/>
      <c r="E116" s="89"/>
    </row>
    <row r="117" spans="2:5" ht="15">
      <c r="B117" s="86"/>
      <c r="C117" s="87"/>
      <c r="D117" s="88"/>
      <c r="E117" s="89"/>
    </row>
    <row r="118" spans="2:5" ht="15">
      <c r="B118" s="86"/>
      <c r="C118" s="87"/>
      <c r="D118" s="88"/>
      <c r="E118" s="89"/>
    </row>
    <row r="119" spans="2:5" ht="15">
      <c r="B119" s="86"/>
      <c r="C119" s="87"/>
      <c r="D119" s="88"/>
      <c r="E119" s="89"/>
    </row>
    <row r="120" spans="2:5" ht="15">
      <c r="B120" s="86"/>
      <c r="C120" s="87"/>
      <c r="D120" s="88"/>
      <c r="E120" s="89"/>
    </row>
    <row r="121" spans="2:5" ht="15">
      <c r="B121" s="86"/>
      <c r="C121" s="87"/>
      <c r="D121" s="88"/>
      <c r="E121" s="89"/>
    </row>
    <row r="122" spans="2:5" ht="15">
      <c r="B122" s="86"/>
      <c r="C122" s="87"/>
      <c r="D122" s="88"/>
      <c r="E122" s="89"/>
    </row>
    <row r="123" spans="2:5" ht="15">
      <c r="B123" s="86"/>
      <c r="C123" s="87"/>
      <c r="D123" s="88"/>
      <c r="E123" s="89"/>
    </row>
    <row r="124" spans="2:5" ht="15">
      <c r="B124" s="86"/>
      <c r="C124" s="87"/>
      <c r="D124" s="88"/>
      <c r="E124" s="89"/>
    </row>
    <row r="125" spans="2:5" ht="15">
      <c r="B125" s="86"/>
      <c r="C125" s="87"/>
      <c r="D125" s="88"/>
      <c r="E125" s="89"/>
    </row>
    <row r="126" spans="2:5" ht="15">
      <c r="B126" s="86"/>
      <c r="C126" s="87"/>
      <c r="D126" s="88"/>
      <c r="E126" s="89"/>
    </row>
    <row r="127" spans="2:5" ht="15">
      <c r="B127" s="86"/>
      <c r="C127" s="87"/>
      <c r="D127" s="88"/>
      <c r="E127" s="89"/>
    </row>
    <row r="128" spans="2:5" ht="15">
      <c r="B128" s="86"/>
      <c r="C128" s="87"/>
      <c r="D128" s="88"/>
      <c r="E128" s="89"/>
    </row>
    <row r="129" spans="2:5" ht="15">
      <c r="B129" s="86"/>
      <c r="C129" s="87"/>
      <c r="D129" s="88"/>
      <c r="E129" s="89"/>
    </row>
    <row r="130" spans="2:5" ht="15">
      <c r="B130" s="86"/>
      <c r="C130" s="87"/>
      <c r="D130" s="88"/>
      <c r="E130" s="89"/>
    </row>
    <row r="131" spans="2:5" ht="15">
      <c r="B131" s="86"/>
      <c r="C131" s="87"/>
      <c r="D131" s="88"/>
      <c r="E131" s="89"/>
    </row>
    <row r="132" spans="2:5" ht="15">
      <c r="B132" s="86"/>
      <c r="C132" s="87"/>
      <c r="D132" s="88"/>
      <c r="E132" s="89"/>
    </row>
    <row r="133" spans="2:5" ht="15">
      <c r="B133" s="86"/>
      <c r="C133" s="87"/>
      <c r="D133" s="88"/>
      <c r="E133" s="89"/>
    </row>
    <row r="134" spans="2:5" ht="15">
      <c r="B134" s="86"/>
      <c r="C134" s="87"/>
      <c r="D134" s="88"/>
      <c r="E134" s="89"/>
    </row>
    <row r="135" spans="2:5" ht="15">
      <c r="B135" s="86"/>
      <c r="C135" s="87"/>
      <c r="D135" s="88"/>
      <c r="E135" s="89"/>
    </row>
    <row r="136" spans="2:5" ht="15">
      <c r="B136" s="86"/>
      <c r="C136" s="87"/>
      <c r="D136" s="88"/>
      <c r="E136" s="89"/>
    </row>
    <row r="137" spans="2:5" ht="15">
      <c r="B137" s="86"/>
      <c r="C137" s="87"/>
      <c r="D137" s="88"/>
      <c r="E137" s="89"/>
    </row>
    <row r="138" spans="2:5" ht="15">
      <c r="B138" s="86"/>
      <c r="C138" s="87"/>
      <c r="D138" s="88"/>
      <c r="E138" s="89"/>
    </row>
    <row r="139" spans="2:5" ht="15">
      <c r="B139" s="86"/>
      <c r="C139" s="87"/>
      <c r="D139" s="88"/>
      <c r="E139" s="89"/>
    </row>
    <row r="140" spans="2:5" ht="15">
      <c r="B140" s="86"/>
      <c r="C140" s="87"/>
      <c r="D140" s="88"/>
      <c r="E140" s="89"/>
    </row>
    <row r="141" spans="2:5" ht="15">
      <c r="B141" s="86"/>
      <c r="C141" s="87"/>
      <c r="D141" s="88"/>
      <c r="E141" s="89"/>
    </row>
    <row r="142" spans="2:5" ht="15">
      <c r="B142" s="86"/>
      <c r="C142" s="87"/>
      <c r="D142" s="88"/>
      <c r="E142" s="89"/>
    </row>
    <row r="143" spans="2:5" ht="15">
      <c r="B143" s="86"/>
      <c r="C143" s="87"/>
      <c r="D143" s="88"/>
      <c r="E143" s="89"/>
    </row>
    <row r="144" spans="2:5" ht="15">
      <c r="B144" s="86"/>
      <c r="C144" s="87"/>
      <c r="D144" s="88"/>
      <c r="E144" s="89"/>
    </row>
    <row r="145" spans="2:5" ht="15">
      <c r="B145" s="86"/>
      <c r="C145" s="87"/>
      <c r="D145" s="88"/>
      <c r="E145" s="89"/>
    </row>
    <row r="146" spans="2:5" ht="15">
      <c r="B146" s="86"/>
      <c r="C146" s="87"/>
      <c r="D146" s="88"/>
      <c r="E146" s="89"/>
    </row>
    <row r="147" spans="2:5" ht="15">
      <c r="B147" s="86"/>
      <c r="C147" s="87"/>
      <c r="D147" s="88"/>
      <c r="E147" s="89"/>
    </row>
    <row r="148" spans="2:5" ht="15">
      <c r="B148" s="86"/>
      <c r="C148" s="87"/>
      <c r="D148" s="88"/>
      <c r="E148" s="89"/>
    </row>
    <row r="149" spans="2:5" ht="15">
      <c r="B149" s="86"/>
      <c r="C149" s="87"/>
      <c r="D149" s="88"/>
      <c r="E149" s="89"/>
    </row>
    <row r="150" spans="2:5" ht="15">
      <c r="B150" s="86"/>
      <c r="C150" s="87"/>
      <c r="D150" s="88"/>
      <c r="E150" s="89"/>
    </row>
    <row r="151" spans="2:5" ht="15">
      <c r="B151" s="86"/>
      <c r="C151" s="87"/>
      <c r="D151" s="88"/>
      <c r="E151" s="89"/>
    </row>
    <row r="152" spans="2:5" ht="15">
      <c r="B152" s="86"/>
      <c r="C152" s="87"/>
      <c r="D152" s="88"/>
      <c r="E152" s="89"/>
    </row>
    <row r="153" spans="2:5" ht="15">
      <c r="B153" s="86"/>
      <c r="C153" s="87"/>
      <c r="D153" s="88"/>
      <c r="E153" s="89"/>
    </row>
    <row r="154" spans="2:5" ht="15">
      <c r="B154" s="86"/>
      <c r="C154" s="87"/>
      <c r="D154" s="88"/>
      <c r="E154" s="89"/>
    </row>
    <row r="155" spans="2:5" ht="15">
      <c r="B155" s="86"/>
      <c r="C155" s="87"/>
      <c r="D155" s="88"/>
      <c r="E155" s="89"/>
    </row>
    <row r="156" spans="2:5" ht="15">
      <c r="B156" s="86"/>
      <c r="C156" s="87"/>
      <c r="D156" s="88"/>
      <c r="E156" s="89"/>
    </row>
    <row r="157" spans="2:5" ht="15">
      <c r="B157" s="86"/>
      <c r="C157" s="87"/>
      <c r="D157" s="88"/>
      <c r="E157" s="89"/>
    </row>
    <row r="158" spans="2:5" ht="15">
      <c r="B158" s="86"/>
      <c r="C158" s="87"/>
      <c r="D158" s="88"/>
      <c r="E158" s="89"/>
    </row>
    <row r="159" spans="2:5" ht="15">
      <c r="B159" s="86"/>
      <c r="C159" s="87"/>
      <c r="D159" s="88"/>
      <c r="E159" s="89"/>
    </row>
    <row r="160" spans="2:5" ht="15">
      <c r="B160" s="86"/>
      <c r="C160" s="87"/>
      <c r="D160" s="88"/>
      <c r="E160" s="89"/>
    </row>
    <row r="161" spans="2:5" ht="15">
      <c r="B161" s="86"/>
      <c r="C161" s="87"/>
      <c r="D161" s="88"/>
      <c r="E161" s="89"/>
    </row>
    <row r="162" spans="2:5" ht="15">
      <c r="B162" s="86"/>
      <c r="C162" s="87"/>
      <c r="D162" s="88"/>
      <c r="E162" s="89"/>
    </row>
    <row r="163" spans="2:5" ht="15">
      <c r="B163" s="86"/>
      <c r="C163" s="87"/>
      <c r="D163" s="88"/>
      <c r="E163" s="89"/>
    </row>
    <row r="164" spans="2:5" ht="15">
      <c r="B164" s="86"/>
      <c r="C164" s="87"/>
      <c r="D164" s="88"/>
      <c r="E164" s="89"/>
    </row>
    <row r="165" spans="2:5" ht="15">
      <c r="B165" s="86"/>
      <c r="C165" s="87"/>
      <c r="D165" s="88"/>
      <c r="E165" s="89"/>
    </row>
    <row r="166" spans="2:5" ht="15">
      <c r="B166" s="86"/>
      <c r="C166" s="87"/>
      <c r="D166" s="88"/>
      <c r="E166" s="89"/>
    </row>
    <row r="167" spans="2:5" ht="15">
      <c r="B167" s="86"/>
      <c r="C167" s="87"/>
      <c r="D167" s="88"/>
      <c r="E167" s="89"/>
    </row>
    <row r="168" spans="2:5" ht="15">
      <c r="B168" s="86"/>
      <c r="C168" s="87"/>
      <c r="D168" s="88"/>
      <c r="E168" s="89"/>
    </row>
    <row r="169" spans="2:5" ht="15">
      <c r="B169" s="86"/>
      <c r="C169" s="87"/>
      <c r="D169" s="88"/>
      <c r="E169" s="89"/>
    </row>
    <row r="170" spans="2:5" ht="15">
      <c r="B170" s="86"/>
      <c r="C170" s="87"/>
      <c r="D170" s="88"/>
      <c r="E170" s="89"/>
    </row>
    <row r="171" spans="2:5" ht="15">
      <c r="B171" s="86"/>
      <c r="C171" s="87"/>
      <c r="D171" s="88"/>
      <c r="E171" s="89"/>
    </row>
    <row r="172" spans="2:5" ht="15">
      <c r="B172" s="86"/>
      <c r="C172" s="87"/>
      <c r="D172" s="88"/>
      <c r="E172" s="89"/>
    </row>
    <row r="173" spans="2:5" ht="15">
      <c r="B173" s="86"/>
      <c r="C173" s="87"/>
      <c r="D173" s="88"/>
      <c r="E173" s="89"/>
    </row>
    <row r="174" spans="2:5" ht="15">
      <c r="B174" s="86"/>
      <c r="C174" s="87"/>
      <c r="D174" s="88"/>
      <c r="E174" s="89"/>
    </row>
    <row r="175" spans="2:5" ht="15">
      <c r="B175" s="86"/>
      <c r="C175" s="87"/>
      <c r="D175" s="88"/>
      <c r="E175" s="89"/>
    </row>
    <row r="176" spans="2:5" ht="15">
      <c r="B176" s="86"/>
      <c r="C176" s="87"/>
      <c r="D176" s="88"/>
      <c r="E176" s="89"/>
    </row>
    <row r="177" spans="2:5" ht="15">
      <c r="B177" s="86"/>
      <c r="C177" s="87"/>
      <c r="D177" s="88"/>
      <c r="E177" s="89"/>
    </row>
    <row r="178" spans="2:5" ht="15">
      <c r="B178" s="86"/>
      <c r="C178" s="87"/>
      <c r="D178" s="88"/>
      <c r="E178" s="89"/>
    </row>
    <row r="179" spans="2:5" ht="15">
      <c r="B179" s="86"/>
      <c r="C179" s="87"/>
      <c r="D179" s="88"/>
      <c r="E179" s="89"/>
    </row>
    <row r="180" spans="2:5" ht="15">
      <c r="B180" s="86"/>
      <c r="C180" s="87"/>
      <c r="D180" s="88"/>
      <c r="E180" s="89"/>
    </row>
    <row r="181" spans="2:5" ht="15">
      <c r="B181" s="86"/>
      <c r="C181" s="87"/>
      <c r="D181" s="88"/>
      <c r="E181" s="89"/>
    </row>
    <row r="182" spans="2:5" ht="15">
      <c r="B182" s="86"/>
      <c r="C182" s="87"/>
      <c r="D182" s="88"/>
      <c r="E182" s="89"/>
    </row>
    <row r="183" spans="2:5" ht="15">
      <c r="B183" s="86"/>
      <c r="C183" s="87"/>
      <c r="D183" s="88"/>
      <c r="E183" s="89"/>
    </row>
    <row r="184" spans="2:5" ht="15">
      <c r="B184" s="86"/>
      <c r="C184" s="87"/>
      <c r="D184" s="88"/>
      <c r="E184" s="89"/>
    </row>
    <row r="185" spans="2:5" ht="15">
      <c r="B185" s="86"/>
      <c r="C185" s="87"/>
      <c r="D185" s="88"/>
      <c r="E185" s="89"/>
    </row>
    <row r="186" spans="2:5" ht="15">
      <c r="B186" s="86"/>
      <c r="C186" s="87"/>
      <c r="D186" s="88"/>
      <c r="E186" s="89"/>
    </row>
    <row r="187" spans="2:5" ht="15">
      <c r="B187" s="86"/>
      <c r="C187" s="87"/>
      <c r="D187" s="88"/>
      <c r="E187" s="89"/>
    </row>
    <row r="188" spans="2:5" ht="15">
      <c r="B188" s="86"/>
      <c r="C188" s="87"/>
      <c r="D188" s="88"/>
      <c r="E188" s="89"/>
    </row>
    <row r="189" spans="2:5" ht="15">
      <c r="B189" s="86"/>
      <c r="C189" s="87"/>
      <c r="D189" s="88"/>
      <c r="E189" s="89"/>
    </row>
    <row r="190" spans="2:5" ht="15">
      <c r="B190" s="86"/>
      <c r="C190" s="87"/>
      <c r="D190" s="88"/>
      <c r="E190" s="89"/>
    </row>
    <row r="191" spans="2:5" ht="15">
      <c r="B191" s="86"/>
      <c r="C191" s="87"/>
      <c r="D191" s="88"/>
      <c r="E191" s="89"/>
    </row>
    <row r="192" spans="2:5" ht="15">
      <c r="B192" s="86"/>
      <c r="C192" s="87"/>
      <c r="D192" s="88"/>
      <c r="E192" s="89"/>
    </row>
    <row r="193" spans="2:5" ht="15">
      <c r="B193" s="86"/>
      <c r="C193" s="87"/>
      <c r="D193" s="88"/>
      <c r="E193" s="89"/>
    </row>
    <row r="194" spans="2:5" ht="15">
      <c r="B194" s="86"/>
      <c r="C194" s="87"/>
      <c r="D194" s="88"/>
      <c r="E194" s="89"/>
    </row>
    <row r="195" spans="2:5" ht="15">
      <c r="B195" s="86"/>
      <c r="C195" s="87"/>
      <c r="D195" s="88"/>
      <c r="E195" s="89"/>
    </row>
    <row r="196" spans="2:5" ht="15">
      <c r="B196" s="86"/>
      <c r="C196" s="87"/>
      <c r="D196" s="88"/>
      <c r="E196" s="89"/>
    </row>
    <row r="197" spans="2:5" ht="15">
      <c r="B197" s="86"/>
      <c r="C197" s="87"/>
      <c r="D197" s="88"/>
      <c r="E197" s="89"/>
    </row>
    <row r="198" spans="2:5" ht="15">
      <c r="B198" s="86"/>
      <c r="C198" s="87"/>
      <c r="D198" s="88"/>
      <c r="E198" s="89"/>
    </row>
    <row r="199" spans="2:5" ht="15">
      <c r="B199" s="86"/>
      <c r="C199" s="87"/>
      <c r="D199" s="88"/>
      <c r="E199" s="89"/>
    </row>
    <row r="200" spans="2:5" ht="15">
      <c r="B200" s="86"/>
      <c r="C200" s="87"/>
      <c r="D200" s="88"/>
      <c r="E200" s="89"/>
    </row>
    <row r="201" spans="2:5" ht="15">
      <c r="B201" s="86"/>
      <c r="C201" s="87"/>
      <c r="D201" s="88"/>
      <c r="E201" s="89"/>
    </row>
    <row r="202" spans="2:5" ht="15">
      <c r="B202" s="86"/>
      <c r="C202" s="87"/>
      <c r="D202" s="88"/>
      <c r="E202" s="89"/>
    </row>
    <row r="203" spans="2:5" ht="15">
      <c r="B203" s="86"/>
      <c r="C203" s="87"/>
      <c r="D203" s="88"/>
      <c r="E203" s="89"/>
    </row>
    <row r="204" spans="2:5" ht="15">
      <c r="B204" s="86"/>
      <c r="C204" s="87"/>
      <c r="D204" s="88"/>
      <c r="E204" s="89"/>
    </row>
    <row r="205" spans="2:5" ht="15">
      <c r="B205" s="86"/>
      <c r="C205" s="87"/>
      <c r="D205" s="88"/>
      <c r="E205" s="89"/>
    </row>
    <row r="206" spans="2:5" ht="15">
      <c r="B206" s="86"/>
      <c r="C206" s="87"/>
      <c r="D206" s="88"/>
      <c r="E206" s="89"/>
    </row>
    <row r="207" spans="2:5" ht="15">
      <c r="B207" s="86"/>
      <c r="C207" s="87"/>
      <c r="D207" s="88"/>
      <c r="E207" s="89"/>
    </row>
    <row r="208" spans="2:5" ht="15">
      <c r="B208" s="86"/>
      <c r="C208" s="87"/>
      <c r="D208" s="88"/>
      <c r="E208" s="89"/>
    </row>
    <row r="209" spans="2:5" ht="15">
      <c r="B209" s="86"/>
      <c r="C209" s="87"/>
      <c r="D209" s="88"/>
      <c r="E209" s="89"/>
    </row>
    <row r="210" spans="2:5" ht="15">
      <c r="B210" s="86"/>
      <c r="C210" s="87"/>
      <c r="D210" s="88"/>
      <c r="E210" s="89"/>
    </row>
    <row r="211" spans="2:5" ht="15">
      <c r="B211" s="86"/>
      <c r="C211" s="87"/>
      <c r="D211" s="88"/>
      <c r="E211" s="89"/>
    </row>
    <row r="212" spans="2:5" ht="15">
      <c r="B212" s="86"/>
      <c r="C212" s="87"/>
      <c r="D212" s="88"/>
      <c r="E212" s="89"/>
    </row>
    <row r="213" spans="2:5" ht="15">
      <c r="B213" s="86"/>
      <c r="C213" s="87"/>
      <c r="D213" s="88"/>
      <c r="E213" s="89"/>
    </row>
    <row r="214" spans="2:5" ht="15">
      <c r="B214" s="86"/>
      <c r="C214" s="87"/>
      <c r="D214" s="88"/>
      <c r="E214" s="89"/>
    </row>
    <row r="215" spans="2:5" ht="15">
      <c r="B215" s="86"/>
      <c r="C215" s="87"/>
      <c r="D215" s="88"/>
      <c r="E215" s="89"/>
    </row>
    <row r="216" spans="2:5" ht="15">
      <c r="B216" s="86"/>
      <c r="C216" s="87"/>
      <c r="D216" s="88"/>
      <c r="E216" s="89"/>
    </row>
    <row r="217" spans="2:5" ht="15">
      <c r="B217" s="86"/>
      <c r="C217" s="87"/>
      <c r="D217" s="88"/>
      <c r="E217" s="89"/>
    </row>
    <row r="218" spans="2:5" ht="15">
      <c r="B218" s="86"/>
      <c r="C218" s="87"/>
      <c r="D218" s="88"/>
      <c r="E218" s="89"/>
    </row>
    <row r="219" spans="2:5" ht="15">
      <c r="B219" s="86"/>
      <c r="C219" s="87"/>
      <c r="D219" s="88"/>
      <c r="E219" s="89"/>
    </row>
    <row r="220" spans="2:5" ht="15">
      <c r="B220" s="86"/>
      <c r="C220" s="87"/>
      <c r="D220" s="88"/>
      <c r="E220" s="89"/>
    </row>
    <row r="221" spans="2:5" ht="15">
      <c r="B221" s="86"/>
      <c r="C221" s="87"/>
      <c r="D221" s="88"/>
      <c r="E221" s="89"/>
    </row>
    <row r="222" spans="2:5" ht="15">
      <c r="B222" s="86"/>
      <c r="C222" s="87"/>
      <c r="D222" s="88"/>
      <c r="E222" s="89"/>
    </row>
    <row r="223" spans="2:5" ht="15">
      <c r="B223" s="86"/>
      <c r="C223" s="87"/>
      <c r="D223" s="88"/>
      <c r="E223" s="89"/>
    </row>
    <row r="224" spans="2:5" ht="15">
      <c r="B224" s="86"/>
      <c r="C224" s="87"/>
      <c r="D224" s="88"/>
      <c r="E224" s="89"/>
    </row>
    <row r="225" spans="2:5" ht="15">
      <c r="B225" s="86"/>
      <c r="C225" s="87"/>
      <c r="D225" s="88"/>
      <c r="E225" s="89"/>
    </row>
    <row r="226" spans="2:5" ht="15">
      <c r="B226" s="86"/>
      <c r="C226" s="87"/>
      <c r="D226" s="88"/>
      <c r="E226" s="89"/>
    </row>
    <row r="227" spans="2:5" ht="15">
      <c r="B227" s="86"/>
      <c r="C227" s="87"/>
      <c r="D227" s="88"/>
      <c r="E227" s="89"/>
    </row>
    <row r="228" spans="2:5" ht="15">
      <c r="B228" s="86"/>
      <c r="C228" s="87"/>
      <c r="D228" s="88"/>
      <c r="E228" s="89"/>
    </row>
    <row r="229" spans="2:5" ht="15">
      <c r="B229" s="86"/>
      <c r="C229" s="87"/>
      <c r="D229" s="88"/>
      <c r="E229" s="89"/>
    </row>
    <row r="230" spans="2:5" ht="15">
      <c r="B230" s="86"/>
      <c r="C230" s="87"/>
      <c r="D230" s="88"/>
      <c r="E230" s="89"/>
    </row>
    <row r="231" spans="2:5" ht="15">
      <c r="B231" s="86"/>
      <c r="C231" s="87"/>
      <c r="D231" s="88"/>
      <c r="E231" s="89"/>
    </row>
    <row r="232" spans="2:5" ht="15">
      <c r="B232" s="86"/>
      <c r="C232" s="87"/>
      <c r="D232" s="88"/>
      <c r="E232" s="89"/>
    </row>
    <row r="233" spans="2:5" ht="15">
      <c r="B233" s="86"/>
      <c r="C233" s="87"/>
      <c r="D233" s="88"/>
      <c r="E233" s="89"/>
    </row>
    <row r="234" spans="2:5" ht="15">
      <c r="B234" s="86"/>
      <c r="C234" s="87"/>
      <c r="D234" s="88"/>
      <c r="E234" s="89"/>
    </row>
    <row r="235" spans="2:5" ht="15">
      <c r="B235" s="86"/>
      <c r="C235" s="87"/>
      <c r="D235" s="88"/>
      <c r="E235" s="89"/>
    </row>
    <row r="236" spans="2:5" ht="15">
      <c r="B236" s="86"/>
      <c r="C236" s="87"/>
      <c r="D236" s="88"/>
      <c r="E236" s="89"/>
    </row>
    <row r="237" spans="2:5" ht="15">
      <c r="B237" s="86"/>
      <c r="C237" s="87"/>
      <c r="D237" s="88"/>
      <c r="E237" s="89"/>
    </row>
    <row r="238" spans="2:5" ht="15">
      <c r="B238" s="86"/>
      <c r="C238" s="87"/>
      <c r="D238" s="88"/>
      <c r="E238" s="89"/>
    </row>
    <row r="239" spans="2:5" ht="15">
      <c r="B239" s="86"/>
      <c r="C239" s="87"/>
      <c r="D239" s="88"/>
      <c r="E239" s="89"/>
    </row>
    <row r="240" spans="2:5" ht="15">
      <c r="B240" s="86"/>
      <c r="C240" s="87"/>
      <c r="D240" s="88"/>
      <c r="E240" s="89"/>
    </row>
    <row r="241" spans="2:5" ht="15">
      <c r="B241" s="86"/>
      <c r="C241" s="87"/>
      <c r="D241" s="88"/>
      <c r="E241" s="89"/>
    </row>
    <row r="242" spans="2:5" ht="15">
      <c r="B242" s="86"/>
      <c r="C242" s="87"/>
      <c r="D242" s="88"/>
      <c r="E242" s="89"/>
    </row>
    <row r="243" spans="2:5" ht="15">
      <c r="B243" s="86"/>
      <c r="C243" s="87"/>
      <c r="D243" s="88"/>
      <c r="E243" s="89"/>
    </row>
    <row r="244" spans="2:5" ht="15">
      <c r="B244" s="86"/>
      <c r="C244" s="87"/>
      <c r="D244" s="88"/>
      <c r="E244" s="89"/>
    </row>
    <row r="245" spans="2:5" ht="15">
      <c r="B245" s="86"/>
      <c r="C245" s="87"/>
      <c r="D245" s="88"/>
      <c r="E245" s="89"/>
    </row>
    <row r="246" spans="2:5" ht="15">
      <c r="B246" s="86"/>
      <c r="C246" s="87"/>
      <c r="D246" s="88"/>
      <c r="E246" s="89"/>
    </row>
    <row r="247" spans="2:5" ht="15">
      <c r="B247" s="86"/>
      <c r="C247" s="87"/>
      <c r="D247" s="88"/>
      <c r="E247" s="89"/>
    </row>
    <row r="248" spans="2:5" ht="15">
      <c r="B248" s="86"/>
      <c r="C248" s="87"/>
      <c r="D248" s="88"/>
      <c r="E248" s="89"/>
    </row>
    <row r="249" spans="2:5" ht="15">
      <c r="B249" s="86"/>
      <c r="C249" s="87"/>
      <c r="D249" s="88"/>
      <c r="E249" s="89"/>
    </row>
    <row r="250" spans="2:5" ht="15">
      <c r="B250" s="86"/>
      <c r="C250" s="87"/>
      <c r="D250" s="88"/>
      <c r="E250" s="89"/>
    </row>
    <row r="251" spans="2:5" ht="15">
      <c r="B251" s="86"/>
      <c r="C251" s="87"/>
      <c r="D251" s="88"/>
      <c r="E251" s="89"/>
    </row>
    <row r="252" spans="2:5" ht="15">
      <c r="B252" s="86"/>
      <c r="C252" s="87"/>
      <c r="D252" s="88"/>
      <c r="E252" s="89"/>
    </row>
    <row r="253" spans="2:5" ht="15">
      <c r="B253" s="86"/>
      <c r="C253" s="87"/>
      <c r="D253" s="88"/>
      <c r="E253" s="89"/>
    </row>
    <row r="254" spans="2:5" ht="15">
      <c r="B254" s="86"/>
      <c r="C254" s="87"/>
      <c r="D254" s="88"/>
      <c r="E254" s="89"/>
    </row>
    <row r="255" spans="2:5" ht="15">
      <c r="B255" s="86"/>
      <c r="C255" s="87"/>
      <c r="D255" s="88"/>
      <c r="E255" s="89"/>
    </row>
    <row r="256" spans="2:5" ht="15">
      <c r="B256" s="86"/>
      <c r="C256" s="87"/>
      <c r="D256" s="88"/>
      <c r="E256" s="89"/>
    </row>
    <row r="257" spans="2:5" ht="15">
      <c r="B257" s="86"/>
      <c r="C257" s="87"/>
      <c r="D257" s="88"/>
      <c r="E257" s="89"/>
    </row>
    <row r="258" spans="2:5" ht="15">
      <c r="B258" s="86"/>
      <c r="C258" s="87"/>
      <c r="D258" s="88"/>
      <c r="E258" s="89"/>
    </row>
    <row r="259" spans="2:5" ht="15">
      <c r="B259" s="86"/>
      <c r="C259" s="87"/>
      <c r="D259" s="88"/>
      <c r="E259" s="89"/>
    </row>
    <row r="260" spans="2:5" ht="15">
      <c r="B260" s="86"/>
      <c r="C260" s="87"/>
      <c r="D260" s="88"/>
      <c r="E260" s="89"/>
    </row>
    <row r="261" spans="2:5" ht="15">
      <c r="B261" s="86"/>
      <c r="C261" s="87"/>
      <c r="D261" s="88"/>
      <c r="E261" s="89"/>
    </row>
    <row r="262" spans="2:5" ht="15">
      <c r="B262" s="86"/>
      <c r="C262" s="87"/>
      <c r="D262" s="88"/>
      <c r="E262" s="89"/>
    </row>
    <row r="263" spans="2:5" ht="15">
      <c r="B263" s="86"/>
      <c r="C263" s="87"/>
      <c r="D263" s="88"/>
      <c r="E263" s="89"/>
    </row>
    <row r="264" spans="2:5" ht="15">
      <c r="B264" s="86"/>
      <c r="C264" s="87"/>
      <c r="D264" s="88"/>
      <c r="E264" s="89"/>
    </row>
    <row r="265" spans="2:5" ht="15">
      <c r="B265" s="86"/>
      <c r="C265" s="87"/>
      <c r="D265" s="88"/>
      <c r="E265" s="89"/>
    </row>
    <row r="266" spans="2:5" ht="15">
      <c r="B266" s="86"/>
      <c r="C266" s="87"/>
      <c r="D266" s="88"/>
      <c r="E266" s="89"/>
    </row>
    <row r="267" spans="2:5" ht="15">
      <c r="B267" s="86"/>
      <c r="C267" s="87"/>
      <c r="D267" s="88"/>
      <c r="E267" s="89"/>
    </row>
    <row r="268" spans="2:5" ht="15">
      <c r="B268" s="86"/>
      <c r="C268" s="87"/>
      <c r="D268" s="88"/>
      <c r="E268" s="89"/>
    </row>
    <row r="269" spans="2:5" ht="15">
      <c r="B269" s="86"/>
      <c r="C269" s="87"/>
      <c r="D269" s="88"/>
      <c r="E269" s="89"/>
    </row>
    <row r="270" spans="2:5" ht="15">
      <c r="B270" s="86"/>
      <c r="C270" s="87"/>
      <c r="D270" s="88"/>
      <c r="E270" s="89"/>
    </row>
    <row r="271" spans="2:5" ht="15">
      <c r="B271" s="86"/>
      <c r="C271" s="87"/>
      <c r="D271" s="88"/>
      <c r="E271" s="89"/>
    </row>
    <row r="272" spans="2:5" ht="15">
      <c r="B272" s="86"/>
      <c r="C272" s="87"/>
      <c r="D272" s="88"/>
      <c r="E272" s="89"/>
    </row>
    <row r="273" spans="2:5" ht="15">
      <c r="B273" s="86"/>
      <c r="C273" s="87"/>
      <c r="D273" s="88"/>
      <c r="E273" s="89"/>
    </row>
    <row r="274" spans="2:5" ht="15">
      <c r="B274" s="86"/>
      <c r="C274" s="87"/>
      <c r="D274" s="88"/>
      <c r="E274" s="89"/>
    </row>
    <row r="275" spans="2:5" ht="15">
      <c r="B275" s="86"/>
      <c r="C275" s="87"/>
      <c r="D275" s="88"/>
      <c r="E275" s="89"/>
    </row>
    <row r="276" spans="2:5" ht="15">
      <c r="B276" s="86"/>
      <c r="C276" s="87"/>
      <c r="D276" s="88"/>
      <c r="E276" s="89"/>
    </row>
    <row r="277" spans="2:5" ht="15">
      <c r="B277" s="86"/>
      <c r="C277" s="87"/>
      <c r="D277" s="88"/>
      <c r="E277" s="89"/>
    </row>
    <row r="278" spans="2:5" ht="15">
      <c r="B278" s="86"/>
      <c r="C278" s="87"/>
      <c r="D278" s="88"/>
      <c r="E278" s="89"/>
    </row>
    <row r="279" spans="2:5" ht="15">
      <c r="B279" s="86"/>
      <c r="C279" s="87"/>
      <c r="D279" s="88"/>
      <c r="E279" s="89"/>
    </row>
    <row r="280" spans="2:5" ht="15">
      <c r="B280" s="86"/>
      <c r="C280" s="87"/>
      <c r="D280" s="88"/>
      <c r="E280" s="89"/>
    </row>
    <row r="281" spans="2:5" ht="15">
      <c r="B281" s="86"/>
      <c r="C281" s="87"/>
      <c r="D281" s="88"/>
      <c r="E281" s="89"/>
    </row>
    <row r="282" spans="2:5" ht="15">
      <c r="B282" s="86"/>
      <c r="C282" s="87"/>
      <c r="D282" s="88"/>
      <c r="E282" s="89"/>
    </row>
    <row r="283" spans="2:5" ht="15">
      <c r="B283" s="86"/>
      <c r="C283" s="87"/>
      <c r="D283" s="88"/>
      <c r="E283" s="89"/>
    </row>
    <row r="284" spans="2:5" ht="15">
      <c r="B284" s="86"/>
      <c r="C284" s="87"/>
      <c r="D284" s="88"/>
      <c r="E284" s="89"/>
    </row>
    <row r="285" spans="2:5" ht="15">
      <c r="B285" s="86"/>
      <c r="C285" s="87"/>
      <c r="D285" s="88"/>
      <c r="E285" s="89"/>
    </row>
    <row r="286" spans="2:5" ht="15">
      <c r="B286" s="86"/>
      <c r="C286" s="87"/>
      <c r="D286" s="88"/>
      <c r="E286" s="89"/>
    </row>
    <row r="287" spans="2:5" ht="15">
      <c r="B287" s="86"/>
      <c r="C287" s="87"/>
      <c r="D287" s="88"/>
      <c r="E287" s="89"/>
    </row>
    <row r="288" spans="2:5" ht="15">
      <c r="B288" s="86"/>
      <c r="C288" s="87"/>
      <c r="D288" s="88"/>
      <c r="E288" s="89"/>
    </row>
    <row r="289" spans="2:5" ht="15">
      <c r="B289" s="86"/>
      <c r="C289" s="87"/>
      <c r="D289" s="88"/>
      <c r="E289" s="89"/>
    </row>
    <row r="290" spans="2:5" ht="15">
      <c r="B290" s="86"/>
      <c r="C290" s="87"/>
      <c r="D290" s="88"/>
      <c r="E290" s="89"/>
    </row>
    <row r="291" spans="2:5" ht="15">
      <c r="B291" s="86"/>
      <c r="C291" s="87"/>
      <c r="D291" s="88"/>
      <c r="E291" s="89"/>
    </row>
    <row r="292" spans="2:5" ht="15">
      <c r="B292" s="86"/>
      <c r="C292" s="87"/>
      <c r="D292" s="88"/>
      <c r="E292" s="89"/>
    </row>
    <row r="293" spans="2:5" ht="15">
      <c r="B293" s="86"/>
      <c r="C293" s="87"/>
      <c r="D293" s="88"/>
      <c r="E293" s="89"/>
    </row>
    <row r="294" spans="2:5" ht="15">
      <c r="B294" s="86"/>
      <c r="C294" s="87"/>
      <c r="D294" s="88"/>
      <c r="E294" s="89"/>
    </row>
    <row r="295" spans="2:5" ht="15">
      <c r="B295" s="86"/>
      <c r="C295" s="87"/>
      <c r="D295" s="88"/>
      <c r="E295" s="89"/>
    </row>
    <row r="296" spans="2:5" ht="15">
      <c r="B296" s="86"/>
      <c r="C296" s="87"/>
      <c r="D296" s="88"/>
      <c r="E296" s="89"/>
    </row>
    <row r="297" spans="2:5" ht="15">
      <c r="B297" s="86"/>
      <c r="C297" s="87"/>
      <c r="D297" s="88"/>
      <c r="E297" s="89"/>
    </row>
    <row r="298" spans="2:5" ht="15">
      <c r="B298" s="86"/>
      <c r="C298" s="87"/>
      <c r="D298" s="88"/>
      <c r="E298" s="89"/>
    </row>
    <row r="299" spans="2:5" ht="15">
      <c r="B299" s="86"/>
      <c r="C299" s="87"/>
      <c r="D299" s="88"/>
      <c r="E299" s="89"/>
    </row>
    <row r="300" spans="2:5" ht="15">
      <c r="B300" s="86"/>
      <c r="C300" s="87"/>
      <c r="D300" s="88"/>
      <c r="E300" s="89"/>
    </row>
    <row r="301" spans="2:5" ht="15">
      <c r="B301" s="86"/>
      <c r="C301" s="87"/>
      <c r="D301" s="88"/>
      <c r="E301" s="89"/>
    </row>
    <row r="302" spans="2:5" ht="15">
      <c r="B302" s="86"/>
      <c r="C302" s="87"/>
      <c r="D302" s="88"/>
      <c r="E302" s="89"/>
    </row>
    <row r="303" spans="2:5" ht="15">
      <c r="B303" s="86"/>
      <c r="C303" s="87"/>
      <c r="D303" s="88"/>
      <c r="E303" s="89"/>
    </row>
    <row r="304" spans="2:5" ht="15">
      <c r="B304" s="86"/>
      <c r="C304" s="87"/>
      <c r="D304" s="88"/>
      <c r="E304" s="89"/>
    </row>
    <row r="305" spans="2:5" ht="15">
      <c r="B305" s="86"/>
      <c r="C305" s="87"/>
      <c r="D305" s="88"/>
      <c r="E305" s="89"/>
    </row>
    <row r="306" spans="2:5" ht="15">
      <c r="B306" s="86"/>
      <c r="C306" s="87"/>
      <c r="D306" s="88"/>
      <c r="E306" s="89"/>
    </row>
    <row r="307" spans="2:5" ht="15">
      <c r="B307" s="86"/>
      <c r="C307" s="87"/>
      <c r="D307" s="88"/>
      <c r="E307" s="89"/>
    </row>
    <row r="308" spans="2:5" ht="15">
      <c r="B308" s="86"/>
      <c r="C308" s="87"/>
      <c r="D308" s="88"/>
      <c r="E308" s="89"/>
    </row>
    <row r="309" spans="2:5" ht="15">
      <c r="B309" s="86"/>
      <c r="C309" s="87"/>
      <c r="D309" s="88"/>
      <c r="E309" s="89"/>
    </row>
    <row r="310" spans="2:5" ht="15">
      <c r="B310" s="86"/>
      <c r="C310" s="87"/>
      <c r="D310" s="88"/>
      <c r="E310" s="89"/>
    </row>
    <row r="311" spans="2:5" ht="15">
      <c r="B311" s="86"/>
      <c r="C311" s="87"/>
      <c r="D311" s="88"/>
      <c r="E311" s="89"/>
    </row>
    <row r="312" spans="2:5" ht="15">
      <c r="B312" s="86"/>
      <c r="C312" s="87"/>
      <c r="D312" s="88"/>
      <c r="E312" s="89"/>
    </row>
    <row r="313" spans="2:5" ht="15">
      <c r="B313" s="86"/>
      <c r="C313" s="87"/>
      <c r="D313" s="88"/>
      <c r="E313" s="89"/>
    </row>
    <row r="314" spans="2:5" ht="15">
      <c r="B314" s="86"/>
      <c r="C314" s="87"/>
      <c r="D314" s="88"/>
      <c r="E314" s="89"/>
    </row>
    <row r="315" spans="2:5" ht="15">
      <c r="B315" s="86"/>
      <c r="C315" s="87"/>
      <c r="D315" s="88"/>
      <c r="E315" s="89"/>
    </row>
    <row r="316" spans="2:5" ht="15">
      <c r="B316" s="86"/>
      <c r="C316" s="87"/>
      <c r="D316" s="88"/>
      <c r="E316" s="89"/>
    </row>
    <row r="317" spans="2:5" ht="15">
      <c r="B317" s="86"/>
      <c r="C317" s="87"/>
      <c r="D317" s="88"/>
      <c r="E317" s="89"/>
    </row>
    <row r="318" spans="2:5" ht="15">
      <c r="B318" s="86"/>
      <c r="C318" s="87"/>
      <c r="D318" s="88"/>
      <c r="E318" s="89"/>
    </row>
    <row r="319" spans="2:5" ht="15">
      <c r="B319" s="86"/>
      <c r="C319" s="87"/>
      <c r="D319" s="88"/>
      <c r="E319" s="89"/>
    </row>
    <row r="320" spans="2:5" ht="15">
      <c r="B320" s="86"/>
      <c r="C320" s="87"/>
      <c r="D320" s="88"/>
      <c r="E320" s="89"/>
    </row>
    <row r="321" spans="2:5" ht="15">
      <c r="B321" s="86"/>
      <c r="C321" s="87"/>
      <c r="D321" s="88"/>
      <c r="E321" s="89"/>
    </row>
    <row r="322" spans="2:5" ht="15">
      <c r="B322" s="86"/>
      <c r="C322" s="87"/>
      <c r="D322" s="88"/>
      <c r="E322" s="89"/>
    </row>
    <row r="323" spans="2:5" ht="15">
      <c r="B323" s="86"/>
      <c r="C323" s="87"/>
      <c r="D323" s="88"/>
      <c r="E323" s="89"/>
    </row>
    <row r="324" spans="2:5" ht="15">
      <c r="B324" s="86"/>
      <c r="C324" s="87"/>
      <c r="D324" s="88"/>
      <c r="E324" s="89"/>
    </row>
    <row r="325" spans="2:5" ht="15">
      <c r="B325" s="86"/>
      <c r="C325" s="87"/>
      <c r="D325" s="88"/>
      <c r="E325" s="89"/>
    </row>
    <row r="326" spans="2:5" ht="15">
      <c r="B326" s="86"/>
      <c r="C326" s="87"/>
      <c r="D326" s="88"/>
      <c r="E326" s="89"/>
    </row>
    <row r="327" spans="2:5" ht="15">
      <c r="B327" s="86"/>
      <c r="C327" s="87"/>
      <c r="D327" s="88"/>
      <c r="E327" s="89"/>
    </row>
    <row r="328" spans="2:5" ht="15">
      <c r="B328" s="86"/>
      <c r="C328" s="87"/>
      <c r="D328" s="88"/>
      <c r="E328" s="89"/>
    </row>
    <row r="329" spans="2:5" ht="15">
      <c r="B329" s="86"/>
      <c r="C329" s="87"/>
      <c r="D329" s="88"/>
      <c r="E329" s="89"/>
    </row>
    <row r="330" spans="2:5" ht="15">
      <c r="B330" s="86"/>
      <c r="C330" s="87"/>
      <c r="D330" s="88"/>
      <c r="E330" s="89"/>
    </row>
    <row r="331" spans="2:5" ht="15">
      <c r="B331" s="86"/>
      <c r="C331" s="87"/>
      <c r="D331" s="88"/>
      <c r="E331" s="89"/>
    </row>
    <row r="332" spans="2:5" ht="15">
      <c r="B332" s="86"/>
      <c r="C332" s="87"/>
      <c r="D332" s="88"/>
      <c r="E332" s="89"/>
    </row>
    <row r="333" spans="2:5" ht="15">
      <c r="B333" s="86"/>
      <c r="C333" s="87"/>
      <c r="D333" s="88"/>
      <c r="E333" s="89"/>
    </row>
    <row r="334" spans="2:5" ht="15">
      <c r="B334" s="86"/>
      <c r="C334" s="87"/>
      <c r="D334" s="88"/>
      <c r="E334" s="89"/>
    </row>
    <row r="335" spans="2:5" ht="15">
      <c r="B335" s="86"/>
      <c r="C335" s="87"/>
      <c r="D335" s="88"/>
      <c r="E335" s="89"/>
    </row>
    <row r="336" spans="2:5" ht="15">
      <c r="B336" s="86"/>
      <c r="C336" s="87"/>
      <c r="D336" s="88"/>
      <c r="E336" s="89"/>
    </row>
    <row r="337" spans="2:5" ht="15">
      <c r="B337" s="86"/>
      <c r="C337" s="87"/>
      <c r="D337" s="88"/>
      <c r="E337" s="89"/>
    </row>
    <row r="338" spans="2:5" ht="15">
      <c r="B338" s="86"/>
      <c r="C338" s="87"/>
      <c r="D338" s="88"/>
      <c r="E338" s="89"/>
    </row>
    <row r="339" spans="2:5" ht="15">
      <c r="B339" s="86"/>
      <c r="C339" s="87"/>
      <c r="D339" s="88"/>
      <c r="E339" s="89"/>
    </row>
    <row r="340" spans="2:5" ht="15">
      <c r="B340" s="86"/>
      <c r="C340" s="87"/>
      <c r="D340" s="88"/>
      <c r="E340" s="89"/>
    </row>
    <row r="341" spans="2:5" ht="15">
      <c r="B341" s="86"/>
      <c r="C341" s="87"/>
      <c r="D341" s="88"/>
      <c r="E341" s="89"/>
    </row>
    <row r="342" spans="2:5" ht="15">
      <c r="B342" s="86"/>
      <c r="C342" s="87"/>
      <c r="D342" s="88"/>
      <c r="E342" s="89"/>
    </row>
    <row r="343" spans="2:5" ht="15">
      <c r="B343" s="86"/>
      <c r="C343" s="87"/>
      <c r="D343" s="88"/>
      <c r="E343" s="89"/>
    </row>
    <row r="344" spans="2:5" ht="15">
      <c r="B344" s="86"/>
      <c r="C344" s="87"/>
      <c r="D344" s="88"/>
      <c r="E344" s="89"/>
    </row>
    <row r="345" spans="2:5" ht="15">
      <c r="B345" s="86"/>
      <c r="C345" s="87"/>
      <c r="D345" s="88"/>
      <c r="E345" s="89"/>
    </row>
    <row r="346" spans="2:5" ht="15">
      <c r="B346" s="86"/>
      <c r="C346" s="87"/>
      <c r="D346" s="88"/>
      <c r="E346" s="89"/>
    </row>
    <row r="347" spans="2:5" ht="15">
      <c r="B347" s="86"/>
      <c r="C347" s="87"/>
      <c r="D347" s="88"/>
      <c r="E347" s="89"/>
    </row>
    <row r="348" spans="2:5" ht="15">
      <c r="B348" s="86"/>
      <c r="C348" s="87"/>
      <c r="D348" s="88"/>
      <c r="E348" s="89"/>
    </row>
    <row r="349" spans="2:5" ht="15">
      <c r="B349" s="86"/>
      <c r="C349" s="87"/>
      <c r="D349" s="88"/>
      <c r="E349" s="89"/>
    </row>
    <row r="350" spans="2:5" ht="15">
      <c r="B350" s="86"/>
      <c r="C350" s="87"/>
      <c r="D350" s="88"/>
      <c r="E350" s="89"/>
    </row>
    <row r="351" spans="2:5" ht="15">
      <c r="B351" s="86"/>
      <c r="C351" s="87"/>
      <c r="D351" s="88"/>
      <c r="E351" s="89"/>
    </row>
    <row r="352" spans="2:5" ht="15">
      <c r="B352" s="86"/>
      <c r="C352" s="87"/>
      <c r="D352" s="88"/>
      <c r="E352" s="89"/>
    </row>
    <row r="353" spans="2:5" ht="15">
      <c r="B353" s="86"/>
      <c r="C353" s="87"/>
      <c r="D353" s="88"/>
      <c r="E353" s="89"/>
    </row>
    <row r="354" spans="2:5" ht="15">
      <c r="B354" s="86"/>
      <c r="C354" s="87"/>
      <c r="D354" s="88"/>
      <c r="E354" s="89"/>
    </row>
    <row r="355" spans="2:5" ht="15">
      <c r="B355" s="86"/>
      <c r="C355" s="87"/>
      <c r="D355" s="88"/>
      <c r="E355" s="89"/>
    </row>
    <row r="356" spans="2:5" ht="15">
      <c r="B356" s="86"/>
      <c r="C356" s="87"/>
      <c r="D356" s="88"/>
      <c r="E356" s="89"/>
    </row>
    <row r="357" spans="2:5" ht="15">
      <c r="B357" s="86"/>
      <c r="C357" s="87"/>
      <c r="D357" s="88"/>
      <c r="E357" s="89"/>
    </row>
    <row r="358" spans="2:5" ht="15">
      <c r="B358" s="86"/>
      <c r="C358" s="87"/>
      <c r="D358" s="88"/>
      <c r="E358" s="89"/>
    </row>
    <row r="359" spans="2:5" ht="15">
      <c r="B359" s="86"/>
      <c r="C359" s="87"/>
      <c r="D359" s="88"/>
      <c r="E359" s="89"/>
    </row>
    <row r="360" spans="2:5" ht="15">
      <c r="B360" s="86"/>
      <c r="C360" s="87"/>
      <c r="D360" s="88"/>
      <c r="E360" s="89"/>
    </row>
    <row r="361" spans="2:5" ht="15">
      <c r="B361" s="86"/>
      <c r="C361" s="87"/>
      <c r="D361" s="88"/>
      <c r="E361" s="89"/>
    </row>
    <row r="362" spans="2:5" ht="15">
      <c r="B362" s="86"/>
      <c r="C362" s="87"/>
      <c r="D362" s="88"/>
      <c r="E362" s="89"/>
    </row>
    <row r="363" spans="2:5" ht="15">
      <c r="B363" s="86"/>
      <c r="C363" s="87"/>
      <c r="D363" s="88"/>
      <c r="E363" s="89"/>
    </row>
    <row r="364" spans="2:5" ht="15">
      <c r="B364" s="86"/>
      <c r="C364" s="87"/>
      <c r="D364" s="88"/>
      <c r="E364" s="89"/>
    </row>
    <row r="365" spans="2:5" ht="15">
      <c r="B365" s="86"/>
      <c r="C365" s="87"/>
      <c r="D365" s="88"/>
      <c r="E365" s="89"/>
    </row>
    <row r="366" spans="2:5" ht="15">
      <c r="B366" s="86"/>
      <c r="C366" s="87"/>
      <c r="D366" s="88"/>
      <c r="E366" s="89"/>
    </row>
    <row r="367" spans="2:5" ht="15">
      <c r="B367" s="86"/>
      <c r="C367" s="87"/>
      <c r="D367" s="88"/>
      <c r="E367" s="89"/>
    </row>
    <row r="368" spans="2:5" ht="15">
      <c r="B368" s="86"/>
      <c r="C368" s="87"/>
      <c r="D368" s="88"/>
      <c r="E368" s="89"/>
    </row>
    <row r="369" spans="2:5" ht="15">
      <c r="B369" s="86"/>
      <c r="C369" s="87"/>
      <c r="D369" s="88"/>
      <c r="E369" s="89"/>
    </row>
    <row r="370" spans="2:5" ht="15">
      <c r="B370" s="86"/>
      <c r="C370" s="87"/>
      <c r="D370" s="88"/>
      <c r="E370" s="89"/>
    </row>
    <row r="371" spans="2:5" ht="15">
      <c r="B371" s="86"/>
      <c r="C371" s="87"/>
      <c r="D371" s="88"/>
      <c r="E371" s="89"/>
    </row>
    <row r="372" spans="2:5" ht="15">
      <c r="B372" s="86"/>
      <c r="C372" s="87"/>
      <c r="D372" s="88"/>
      <c r="E372" s="89"/>
    </row>
    <row r="373" spans="2:5" ht="15">
      <c r="B373" s="86"/>
      <c r="C373" s="87"/>
      <c r="D373" s="88"/>
      <c r="E373" s="89"/>
    </row>
    <row r="374" spans="2:5" ht="15">
      <c r="B374" s="86"/>
      <c r="C374" s="87"/>
      <c r="D374" s="88"/>
      <c r="E374" s="89"/>
    </row>
    <row r="375" spans="2:5" ht="15">
      <c r="B375" s="86"/>
      <c r="C375" s="87"/>
      <c r="D375" s="88"/>
      <c r="E375" s="89"/>
    </row>
    <row r="376" spans="2:5" ht="15">
      <c r="B376" s="86"/>
      <c r="C376" s="87"/>
      <c r="D376" s="88"/>
      <c r="E376" s="89"/>
    </row>
    <row r="377" spans="2:5" ht="15">
      <c r="B377" s="86"/>
      <c r="C377" s="87"/>
      <c r="D377" s="88"/>
      <c r="E377" s="89"/>
    </row>
    <row r="378" spans="2:5" ht="15">
      <c r="B378" s="86"/>
      <c r="C378" s="87"/>
      <c r="D378" s="88"/>
      <c r="E378" s="89"/>
    </row>
    <row r="379" spans="2:5" ht="15">
      <c r="B379" s="86"/>
      <c r="C379" s="87"/>
      <c r="D379" s="88"/>
      <c r="E379" s="89"/>
    </row>
    <row r="380" spans="2:5" ht="15">
      <c r="B380" s="86"/>
      <c r="C380" s="87"/>
      <c r="D380" s="88"/>
      <c r="E380" s="89"/>
    </row>
    <row r="381" spans="2:5" ht="15">
      <c r="B381" s="86"/>
      <c r="C381" s="87"/>
      <c r="D381" s="88"/>
      <c r="E381" s="89"/>
    </row>
    <row r="382" spans="2:5" ht="15">
      <c r="B382" s="86"/>
      <c r="C382" s="87"/>
      <c r="D382" s="88"/>
      <c r="E382" s="89"/>
    </row>
    <row r="383" spans="2:5" ht="15">
      <c r="B383" s="86"/>
      <c r="C383" s="87"/>
      <c r="D383" s="88"/>
      <c r="E383" s="89"/>
    </row>
    <row r="384" spans="2:5" ht="15">
      <c r="B384" s="86"/>
      <c r="C384" s="87"/>
      <c r="D384" s="88"/>
      <c r="E384" s="89"/>
    </row>
    <row r="385" spans="2:5" ht="15">
      <c r="B385" s="86"/>
      <c r="C385" s="87"/>
      <c r="D385" s="88"/>
      <c r="E385" s="89"/>
    </row>
    <row r="386" spans="2:5" ht="15">
      <c r="B386" s="86"/>
      <c r="C386" s="87"/>
      <c r="D386" s="88"/>
      <c r="E386" s="89"/>
    </row>
    <row r="387" spans="2:5" ht="15">
      <c r="B387" s="86"/>
      <c r="C387" s="87"/>
      <c r="D387" s="88"/>
      <c r="E387" s="89"/>
    </row>
    <row r="388" spans="2:5" ht="15">
      <c r="B388" s="86"/>
      <c r="C388" s="87"/>
      <c r="D388" s="88"/>
      <c r="E388" s="89"/>
    </row>
    <row r="389" spans="2:5" ht="15">
      <c r="B389" s="86"/>
      <c r="C389" s="87"/>
      <c r="D389" s="88"/>
      <c r="E389" s="89"/>
    </row>
    <row r="390" spans="2:5" ht="15">
      <c r="B390" s="86"/>
      <c r="C390" s="87"/>
      <c r="D390" s="88"/>
      <c r="E390" s="89"/>
    </row>
    <row r="391" spans="2:5" ht="15">
      <c r="B391" s="86"/>
      <c r="C391" s="87"/>
      <c r="D391" s="88"/>
      <c r="E391" s="89"/>
    </row>
    <row r="392" spans="2:5" ht="15">
      <c r="B392" s="86"/>
      <c r="C392" s="87"/>
      <c r="D392" s="88"/>
      <c r="E392" s="89"/>
    </row>
    <row r="393" spans="2:5" ht="15">
      <c r="B393" s="86"/>
      <c r="C393" s="87"/>
      <c r="D393" s="88"/>
      <c r="E393" s="89"/>
    </row>
    <row r="394" spans="2:5" ht="15">
      <c r="B394" s="86"/>
      <c r="C394" s="87"/>
      <c r="D394" s="88"/>
      <c r="E394" s="89"/>
    </row>
    <row r="395" spans="2:5" ht="15">
      <c r="B395" s="86"/>
      <c r="C395" s="87"/>
      <c r="D395" s="88"/>
      <c r="E395" s="89"/>
    </row>
    <row r="396" spans="2:5" ht="15">
      <c r="B396" s="86"/>
      <c r="C396" s="87"/>
      <c r="D396" s="88"/>
      <c r="E396" s="89"/>
    </row>
    <row r="397" spans="2:5" ht="15">
      <c r="B397" s="86"/>
      <c r="C397" s="87"/>
      <c r="D397" s="88"/>
      <c r="E397" s="89"/>
    </row>
    <row r="398" spans="2:5" ht="15">
      <c r="B398" s="86"/>
      <c r="C398" s="87"/>
      <c r="D398" s="88"/>
      <c r="E398" s="89"/>
    </row>
    <row r="399" spans="2:5" ht="15">
      <c r="B399" s="86"/>
      <c r="C399" s="87"/>
      <c r="D399" s="88"/>
      <c r="E399" s="89"/>
    </row>
    <row r="400" spans="2:5" ht="15">
      <c r="B400" s="86"/>
      <c r="C400" s="87"/>
      <c r="D400" s="88"/>
      <c r="E400" s="89"/>
    </row>
    <row r="401" spans="2:5" ht="15">
      <c r="B401" s="86"/>
      <c r="C401" s="87"/>
      <c r="D401" s="88"/>
      <c r="E401" s="89"/>
    </row>
    <row r="402" spans="2:5" ht="15">
      <c r="B402" s="86"/>
      <c r="C402" s="87"/>
      <c r="D402" s="88"/>
      <c r="E402" s="89"/>
    </row>
    <row r="403" spans="2:5" ht="15">
      <c r="B403" s="86"/>
      <c r="C403" s="87"/>
      <c r="D403" s="88"/>
      <c r="E403" s="89"/>
    </row>
    <row r="404" spans="2:5" ht="15">
      <c r="B404" s="86"/>
      <c r="C404" s="87"/>
      <c r="D404" s="88"/>
      <c r="E404" s="89"/>
    </row>
    <row r="405" spans="2:5" ht="15">
      <c r="B405" s="86"/>
      <c r="C405" s="87"/>
      <c r="D405" s="88"/>
      <c r="E405" s="89"/>
    </row>
    <row r="406" spans="2:5" ht="15">
      <c r="B406" s="86"/>
      <c r="C406" s="87"/>
      <c r="D406" s="88"/>
      <c r="E406" s="89"/>
    </row>
    <row r="407" spans="2:5" ht="15">
      <c r="B407" s="86"/>
      <c r="C407" s="87"/>
      <c r="D407" s="88"/>
      <c r="E407" s="89"/>
    </row>
    <row r="408" spans="2:5" ht="15">
      <c r="B408" s="86"/>
      <c r="C408" s="87"/>
      <c r="D408" s="88"/>
      <c r="E408" s="89"/>
    </row>
    <row r="409" spans="2:5" ht="15">
      <c r="B409" s="86"/>
      <c r="C409" s="87"/>
      <c r="D409" s="88"/>
      <c r="E409" s="89"/>
    </row>
    <row r="410" spans="2:5" ht="15">
      <c r="B410" s="86"/>
      <c r="C410" s="87"/>
      <c r="D410" s="88"/>
      <c r="E410" s="89"/>
    </row>
    <row r="411" spans="2:5" ht="15">
      <c r="B411" s="86"/>
      <c r="C411" s="87"/>
      <c r="D411" s="88"/>
      <c r="E411" s="89"/>
    </row>
    <row r="412" spans="2:5" ht="15">
      <c r="B412" s="86"/>
      <c r="C412" s="87"/>
      <c r="D412" s="88"/>
      <c r="E412" s="89"/>
    </row>
    <row r="413" spans="2:5" ht="15">
      <c r="B413" s="86"/>
      <c r="C413" s="87"/>
      <c r="D413" s="88"/>
      <c r="E413" s="89"/>
    </row>
    <row r="414" spans="2:5" ht="15">
      <c r="B414" s="86"/>
      <c r="C414" s="87"/>
      <c r="D414" s="88"/>
      <c r="E414" s="89"/>
    </row>
    <row r="415" spans="2:5" ht="15">
      <c r="B415" s="86"/>
      <c r="C415" s="87"/>
      <c r="D415" s="88"/>
      <c r="E415" s="89"/>
    </row>
    <row r="416" spans="2:5" ht="15">
      <c r="B416" s="86"/>
      <c r="C416" s="87"/>
      <c r="D416" s="88"/>
      <c r="E416" s="89"/>
    </row>
    <row r="417" spans="2:5" ht="15">
      <c r="B417" s="86"/>
      <c r="C417" s="87"/>
      <c r="D417" s="88"/>
      <c r="E417" s="89"/>
    </row>
    <row r="418" spans="2:5" ht="15">
      <c r="B418" s="86"/>
      <c r="C418" s="87"/>
      <c r="D418" s="88"/>
      <c r="E418" s="89"/>
    </row>
    <row r="419" spans="2:5" ht="15">
      <c r="B419" s="86"/>
      <c r="C419" s="87"/>
      <c r="D419" s="88"/>
      <c r="E419" s="89"/>
    </row>
    <row r="420" spans="2:5" ht="15">
      <c r="B420" s="86"/>
      <c r="C420" s="87"/>
      <c r="D420" s="88"/>
      <c r="E420" s="89"/>
    </row>
    <row r="421" spans="2:5" ht="15">
      <c r="B421" s="86"/>
      <c r="C421" s="87"/>
      <c r="D421" s="88"/>
      <c r="E421" s="89"/>
    </row>
    <row r="422" spans="2:5" ht="15">
      <c r="B422" s="86"/>
      <c r="C422" s="87"/>
      <c r="D422" s="88"/>
      <c r="E422" s="89"/>
    </row>
    <row r="423" spans="2:5" ht="15">
      <c r="B423" s="86"/>
      <c r="C423" s="87"/>
      <c r="D423" s="88"/>
      <c r="E423" s="89"/>
    </row>
    <row r="424" spans="2:5" ht="15">
      <c r="B424" s="86"/>
      <c r="C424" s="87"/>
      <c r="D424" s="88"/>
      <c r="E424" s="89"/>
    </row>
    <row r="425" spans="2:5" ht="15">
      <c r="B425" s="86"/>
      <c r="C425" s="87"/>
      <c r="D425" s="88"/>
      <c r="E425" s="89"/>
    </row>
    <row r="426" spans="2:5" ht="15">
      <c r="B426" s="86"/>
      <c r="C426" s="87"/>
      <c r="D426" s="88"/>
      <c r="E426" s="89"/>
    </row>
    <row r="427" spans="2:5" ht="15">
      <c r="B427" s="86"/>
      <c r="C427" s="87"/>
      <c r="D427" s="88"/>
      <c r="E427" s="89"/>
    </row>
    <row r="428" spans="2:5" ht="15">
      <c r="B428" s="86"/>
      <c r="C428" s="87"/>
      <c r="D428" s="88"/>
      <c r="E428" s="89"/>
    </row>
    <row r="429" spans="2:5" ht="15">
      <c r="B429" s="86"/>
      <c r="C429" s="87"/>
      <c r="D429" s="88"/>
      <c r="E429" s="89"/>
    </row>
    <row r="430" spans="2:5" ht="15">
      <c r="B430" s="86"/>
      <c r="C430" s="87"/>
      <c r="D430" s="88"/>
      <c r="E430" s="89"/>
    </row>
    <row r="431" spans="2:5" ht="15">
      <c r="B431" s="86"/>
      <c r="C431" s="87"/>
      <c r="D431" s="88"/>
      <c r="E431" s="89"/>
    </row>
    <row r="432" spans="2:5" ht="15">
      <c r="B432" s="86"/>
      <c r="C432" s="87"/>
      <c r="D432" s="88"/>
      <c r="E432" s="89"/>
    </row>
    <row r="433" spans="2:5" ht="15">
      <c r="B433" s="86"/>
      <c r="C433" s="87"/>
      <c r="D433" s="88"/>
      <c r="E433" s="89"/>
    </row>
    <row r="434" spans="2:5" ht="15">
      <c r="B434" s="86"/>
      <c r="C434" s="87"/>
      <c r="D434" s="88"/>
      <c r="E434" s="89"/>
    </row>
    <row r="435" spans="2:5" ht="15">
      <c r="B435" s="86"/>
      <c r="C435" s="87"/>
      <c r="D435" s="88"/>
      <c r="E435" s="89"/>
    </row>
    <row r="436" spans="2:5" ht="15">
      <c r="B436" s="86"/>
      <c r="C436" s="87"/>
      <c r="D436" s="88"/>
      <c r="E436" s="89"/>
    </row>
    <row r="437" spans="2:5" ht="15">
      <c r="B437" s="86"/>
      <c r="C437" s="87"/>
      <c r="D437" s="88"/>
      <c r="E437" s="89"/>
    </row>
    <row r="438" spans="2:5" ht="15">
      <c r="B438" s="86"/>
      <c r="C438" s="87"/>
      <c r="D438" s="88"/>
      <c r="E438" s="89"/>
    </row>
    <row r="439" spans="2:5" ht="15">
      <c r="B439" s="86"/>
      <c r="C439" s="87"/>
      <c r="D439" s="88"/>
      <c r="E439" s="89"/>
    </row>
    <row r="440" spans="2:5" ht="15">
      <c r="B440" s="86"/>
      <c r="C440" s="87"/>
      <c r="D440" s="88"/>
      <c r="E440" s="89"/>
    </row>
    <row r="441" spans="2:5" ht="15">
      <c r="B441" s="86"/>
      <c r="C441" s="87"/>
      <c r="D441" s="88"/>
      <c r="E441" s="89"/>
    </row>
    <row r="442" spans="2:5" ht="15">
      <c r="B442" s="86"/>
      <c r="C442" s="87"/>
      <c r="D442" s="88"/>
      <c r="E442" s="89"/>
    </row>
    <row r="443" spans="2:5" ht="15">
      <c r="B443" s="86"/>
      <c r="C443" s="87"/>
      <c r="D443" s="88"/>
      <c r="E443" s="89"/>
    </row>
    <row r="444" spans="2:5" ht="15">
      <c r="B444" s="86"/>
      <c r="C444" s="87"/>
      <c r="D444" s="88"/>
      <c r="E444" s="89"/>
    </row>
    <row r="445" spans="2:5" ht="15">
      <c r="B445" s="86"/>
      <c r="C445" s="87"/>
      <c r="D445" s="88"/>
      <c r="E445" s="89"/>
    </row>
    <row r="446" spans="2:5" ht="15">
      <c r="B446" s="86"/>
      <c r="C446" s="87"/>
      <c r="D446" s="88"/>
      <c r="E446" s="89"/>
    </row>
    <row r="447" spans="2:5" ht="15">
      <c r="B447" s="86"/>
      <c r="C447" s="87"/>
      <c r="D447" s="88"/>
      <c r="E447" s="89"/>
    </row>
    <row r="448" spans="2:5" ht="15">
      <c r="B448" s="86"/>
      <c r="C448" s="87"/>
      <c r="D448" s="88"/>
      <c r="E448" s="89"/>
    </row>
    <row r="449" spans="2:5" ht="15">
      <c r="B449" s="86"/>
      <c r="C449" s="87"/>
      <c r="D449" s="88"/>
      <c r="E449" s="89"/>
    </row>
    <row r="450" spans="2:5" ht="15">
      <c r="B450" s="86"/>
      <c r="C450" s="87"/>
      <c r="D450" s="88"/>
      <c r="E450" s="89"/>
    </row>
    <row r="451" spans="2:5" ht="15">
      <c r="B451" s="86"/>
      <c r="C451" s="87"/>
      <c r="D451" s="88"/>
      <c r="E451" s="89"/>
    </row>
    <row r="452" spans="2:5" ht="15">
      <c r="B452" s="86"/>
      <c r="C452" s="87"/>
      <c r="D452" s="88"/>
      <c r="E452" s="89"/>
    </row>
    <row r="453" spans="2:5" ht="15">
      <c r="B453" s="86"/>
      <c r="C453" s="87"/>
      <c r="D453" s="88"/>
      <c r="E453" s="89"/>
    </row>
    <row r="454" spans="2:5" ht="15">
      <c r="B454" s="86"/>
      <c r="C454" s="87"/>
      <c r="D454" s="88"/>
      <c r="E454" s="89"/>
    </row>
    <row r="455" spans="2:5" ht="15">
      <c r="B455" s="86"/>
      <c r="C455" s="87"/>
      <c r="D455" s="88"/>
      <c r="E455" s="89"/>
    </row>
    <row r="456" spans="2:5" ht="15">
      <c r="B456" s="86"/>
      <c r="C456" s="87"/>
      <c r="D456" s="88"/>
      <c r="E456" s="89"/>
    </row>
    <row r="457" spans="2:5" ht="15">
      <c r="B457" s="86"/>
      <c r="C457" s="87"/>
      <c r="D457" s="88"/>
      <c r="E457" s="89"/>
    </row>
    <row r="458" spans="2:5" ht="15">
      <c r="B458" s="86"/>
      <c r="C458" s="87"/>
      <c r="D458" s="88"/>
      <c r="E458" s="89"/>
    </row>
    <row r="459" spans="2:5" ht="15">
      <c r="B459" s="86"/>
      <c r="C459" s="87"/>
      <c r="D459" s="88"/>
      <c r="E459" s="89"/>
    </row>
    <row r="460" spans="2:5" ht="15">
      <c r="B460" s="86"/>
      <c r="C460" s="87"/>
      <c r="D460" s="88"/>
      <c r="E460" s="89"/>
    </row>
    <row r="461" spans="2:5" ht="15">
      <c r="B461" s="86"/>
      <c r="C461" s="87"/>
      <c r="D461" s="88"/>
      <c r="E461" s="89"/>
    </row>
    <row r="462" spans="2:5" ht="15">
      <c r="B462" s="86"/>
      <c r="C462" s="87"/>
      <c r="D462" s="88"/>
      <c r="E462" s="89"/>
    </row>
    <row r="463" spans="2:5" ht="15">
      <c r="B463" s="86"/>
      <c r="C463" s="87"/>
      <c r="D463" s="88"/>
      <c r="E463" s="89"/>
    </row>
    <row r="464" spans="2:5" ht="15">
      <c r="B464" s="86"/>
      <c r="C464" s="87"/>
      <c r="D464" s="88"/>
      <c r="E464" s="89"/>
    </row>
    <row r="465" spans="2:5" ht="15">
      <c r="B465" s="86"/>
      <c r="C465" s="87"/>
      <c r="D465" s="88"/>
      <c r="E465" s="89"/>
    </row>
    <row r="466" spans="2:5" ht="15">
      <c r="B466" s="86"/>
      <c r="C466" s="87"/>
      <c r="D466" s="88"/>
      <c r="E466" s="89"/>
    </row>
    <row r="467" spans="2:5" ht="15">
      <c r="B467" s="86"/>
      <c r="C467" s="87"/>
      <c r="D467" s="88"/>
      <c r="E467" s="89"/>
    </row>
    <row r="468" spans="2:5" ht="15">
      <c r="B468" s="86"/>
      <c r="C468" s="87"/>
      <c r="D468" s="88"/>
      <c r="E468" s="89"/>
    </row>
    <row r="469" spans="2:5" ht="15">
      <c r="B469" s="86"/>
      <c r="C469" s="87"/>
      <c r="D469" s="88"/>
      <c r="E469" s="89"/>
    </row>
    <row r="470" spans="2:5" ht="15">
      <c r="B470" s="86"/>
      <c r="C470" s="87"/>
      <c r="D470" s="88"/>
      <c r="E470" s="89"/>
    </row>
    <row r="471" spans="2:5" ht="15">
      <c r="B471" s="86"/>
      <c r="C471" s="87"/>
      <c r="D471" s="88"/>
      <c r="E471" s="89"/>
    </row>
    <row r="472" spans="2:5" ht="15">
      <c r="B472" s="86"/>
      <c r="C472" s="87"/>
      <c r="D472" s="88"/>
      <c r="E472" s="89"/>
    </row>
    <row r="473" spans="2:5" ht="15">
      <c r="B473" s="86"/>
      <c r="C473" s="87"/>
      <c r="D473" s="88"/>
      <c r="E473" s="89"/>
    </row>
    <row r="474" spans="2:5" ht="15">
      <c r="B474" s="86"/>
      <c r="C474" s="87"/>
      <c r="D474" s="88"/>
      <c r="E474" s="89"/>
    </row>
    <row r="475" spans="2:5" ht="15">
      <c r="B475" s="86"/>
      <c r="C475" s="87"/>
      <c r="D475" s="88"/>
      <c r="E475" s="89"/>
    </row>
    <row r="476" spans="2:5" ht="15">
      <c r="B476" s="86"/>
      <c r="C476" s="87"/>
      <c r="D476" s="88"/>
      <c r="E476" s="89"/>
    </row>
    <row r="477" spans="2:5" ht="15">
      <c r="B477" s="86"/>
      <c r="C477" s="87"/>
      <c r="D477" s="88"/>
      <c r="E477" s="89"/>
    </row>
    <row r="478" spans="2:5" ht="15">
      <c r="B478" s="86"/>
      <c r="C478" s="87"/>
      <c r="D478" s="88"/>
      <c r="E478" s="89"/>
    </row>
    <row r="479" spans="2:5" ht="15">
      <c r="B479" s="86"/>
      <c r="C479" s="87"/>
      <c r="D479" s="88"/>
      <c r="E479" s="89"/>
    </row>
    <row r="480" spans="2:5" ht="15">
      <c r="B480" s="86"/>
      <c r="C480" s="87"/>
      <c r="D480" s="88"/>
      <c r="E480" s="89"/>
    </row>
    <row r="481" spans="2:5" ht="15">
      <c r="B481" s="86"/>
      <c r="C481" s="87"/>
      <c r="D481" s="88"/>
      <c r="E481" s="89"/>
    </row>
    <row r="482" spans="2:5" ht="15">
      <c r="B482" s="86"/>
      <c r="C482" s="87"/>
      <c r="D482" s="88"/>
      <c r="E482" s="89"/>
    </row>
    <row r="483" spans="2:5" ht="15">
      <c r="B483" s="86"/>
      <c r="C483" s="87"/>
      <c r="D483" s="88"/>
      <c r="E483" s="89"/>
    </row>
    <row r="484" spans="2:5" ht="15">
      <c r="B484" s="86"/>
      <c r="C484" s="87"/>
      <c r="D484" s="88"/>
      <c r="E484" s="89"/>
    </row>
    <row r="485" spans="2:5" ht="15">
      <c r="B485" s="86"/>
      <c r="C485" s="87"/>
      <c r="D485" s="88"/>
      <c r="E485" s="89"/>
    </row>
    <row r="486" spans="2:5" ht="15">
      <c r="B486" s="86"/>
      <c r="C486" s="87"/>
      <c r="D486" s="88"/>
      <c r="E486" s="89"/>
    </row>
    <row r="487" spans="2:5" ht="15">
      <c r="B487" s="86"/>
      <c r="C487" s="87"/>
      <c r="D487" s="88"/>
      <c r="E487" s="89"/>
    </row>
    <row r="488" spans="2:5" ht="15">
      <c r="B488" s="86"/>
      <c r="C488" s="87"/>
      <c r="D488" s="88"/>
      <c r="E488" s="89"/>
    </row>
    <row r="489" spans="2:5" ht="15">
      <c r="B489" s="86"/>
      <c r="C489" s="87"/>
      <c r="D489" s="88"/>
      <c r="E489" s="89"/>
    </row>
    <row r="490" spans="2:5" ht="15">
      <c r="B490" s="86"/>
      <c r="C490" s="87"/>
      <c r="D490" s="88"/>
      <c r="E490" s="89"/>
    </row>
    <row r="491" spans="2:5" ht="15">
      <c r="B491" s="86"/>
      <c r="C491" s="87"/>
      <c r="D491" s="88"/>
      <c r="E491" s="89"/>
    </row>
    <row r="492" spans="2:5" ht="15">
      <c r="B492" s="86"/>
      <c r="C492" s="87"/>
      <c r="D492" s="88"/>
      <c r="E492" s="89"/>
    </row>
    <row r="493" spans="2:5" ht="15">
      <c r="B493" s="86"/>
      <c r="C493" s="87"/>
      <c r="D493" s="88"/>
      <c r="E493" s="89"/>
    </row>
    <row r="494" spans="2:5" ht="15">
      <c r="B494" s="86"/>
      <c r="C494" s="87"/>
      <c r="D494" s="88"/>
      <c r="E494" s="89"/>
    </row>
    <row r="495" spans="2:5" ht="15">
      <c r="B495" s="86"/>
      <c r="C495" s="87"/>
      <c r="D495" s="88"/>
      <c r="E495" s="89"/>
    </row>
    <row r="496" spans="2:5" ht="15">
      <c r="B496" s="86"/>
      <c r="C496" s="87"/>
      <c r="D496" s="88"/>
      <c r="E496" s="89"/>
    </row>
    <row r="497" spans="2:5" ht="15">
      <c r="B497" s="86"/>
      <c r="C497" s="87"/>
      <c r="D497" s="88"/>
      <c r="E497" s="89"/>
    </row>
    <row r="498" spans="2:5" ht="15">
      <c r="B498" s="86"/>
      <c r="C498" s="87"/>
      <c r="D498" s="88"/>
      <c r="E498" s="89"/>
    </row>
    <row r="499" spans="2:5" ht="15">
      <c r="B499" s="86"/>
      <c r="C499" s="87"/>
      <c r="D499" s="88"/>
      <c r="E499" s="89"/>
    </row>
    <row r="500" spans="2:5" ht="15">
      <c r="B500" s="86"/>
      <c r="C500" s="87"/>
      <c r="D500" s="88"/>
      <c r="E500" s="89"/>
    </row>
    <row r="501" spans="2:5" ht="15">
      <c r="B501" s="86"/>
      <c r="C501" s="87"/>
      <c r="D501" s="88"/>
      <c r="E501" s="89"/>
    </row>
    <row r="502" spans="2:5" ht="15">
      <c r="B502" s="86"/>
      <c r="C502" s="87"/>
      <c r="D502" s="88"/>
      <c r="E502" s="89"/>
    </row>
    <row r="503" spans="2:5" ht="15">
      <c r="B503" s="86"/>
      <c r="C503" s="87"/>
      <c r="D503" s="88"/>
      <c r="E503" s="89"/>
    </row>
    <row r="504" spans="2:5" ht="15">
      <c r="B504" s="86"/>
      <c r="C504" s="87"/>
      <c r="D504" s="88"/>
      <c r="E504" s="89"/>
    </row>
    <row r="505" spans="2:5" ht="15">
      <c r="B505" s="86"/>
      <c r="C505" s="87"/>
      <c r="D505" s="88"/>
      <c r="E505" s="89"/>
    </row>
    <row r="506" spans="2:5" ht="15">
      <c r="B506" s="86"/>
      <c r="C506" s="87"/>
      <c r="D506" s="88"/>
      <c r="E506" s="89"/>
    </row>
    <row r="507" spans="2:5" ht="15">
      <c r="B507" s="86"/>
      <c r="C507" s="87"/>
      <c r="D507" s="88"/>
      <c r="E507" s="89"/>
    </row>
    <row r="508" spans="2:5" ht="15">
      <c r="B508" s="86"/>
      <c r="C508" s="87"/>
      <c r="D508" s="88"/>
      <c r="E508" s="89"/>
    </row>
    <row r="509" spans="2:5" ht="15">
      <c r="B509" s="86"/>
      <c r="C509" s="87"/>
      <c r="D509" s="88"/>
      <c r="E509" s="89"/>
    </row>
    <row r="510" spans="2:5" ht="15">
      <c r="B510" s="86"/>
      <c r="C510" s="87"/>
      <c r="D510" s="88"/>
      <c r="E510" s="89"/>
    </row>
    <row r="511" spans="2:5" ht="15">
      <c r="B511" s="86"/>
      <c r="C511" s="87"/>
      <c r="D511" s="88"/>
      <c r="E511" s="89"/>
    </row>
    <row r="512" spans="2:5" ht="15">
      <c r="B512" s="86"/>
      <c r="C512" s="87"/>
      <c r="D512" s="88"/>
      <c r="E512" s="89"/>
    </row>
    <row r="513" spans="2:5" ht="15">
      <c r="B513" s="86"/>
      <c r="C513" s="87"/>
      <c r="D513" s="88"/>
      <c r="E513" s="89"/>
    </row>
    <row r="514" spans="2:5" ht="15">
      <c r="B514" s="86"/>
      <c r="C514" s="87"/>
      <c r="D514" s="88"/>
      <c r="E514" s="89"/>
    </row>
    <row r="515" spans="2:5" ht="15">
      <c r="B515" s="86"/>
      <c r="C515" s="87"/>
      <c r="D515" s="88"/>
      <c r="E515" s="89"/>
    </row>
    <row r="516" spans="2:5" ht="15">
      <c r="B516" s="86"/>
      <c r="C516" s="87"/>
      <c r="D516" s="88"/>
      <c r="E516" s="89"/>
    </row>
    <row r="517" spans="2:5" ht="15">
      <c r="B517" s="86"/>
      <c r="C517" s="87"/>
      <c r="D517" s="88"/>
      <c r="E517" s="89"/>
    </row>
    <row r="518" spans="2:5" ht="15">
      <c r="B518" s="86"/>
      <c r="C518" s="87"/>
      <c r="D518" s="88"/>
      <c r="E518" s="89"/>
    </row>
    <row r="519" spans="2:5" ht="15">
      <c r="B519" s="86"/>
      <c r="C519" s="87"/>
      <c r="D519" s="88"/>
      <c r="E519" s="89"/>
    </row>
    <row r="520" spans="2:5" ht="15">
      <c r="B520" s="86"/>
      <c r="C520" s="87"/>
      <c r="D520" s="88"/>
      <c r="E520" s="89"/>
    </row>
    <row r="521" spans="2:5" ht="15">
      <c r="B521" s="86"/>
      <c r="C521" s="87"/>
      <c r="D521" s="88"/>
      <c r="E521" s="89"/>
    </row>
    <row r="522" spans="2:5" ht="15">
      <c r="B522" s="86"/>
      <c r="C522" s="87"/>
      <c r="D522" s="88"/>
      <c r="E522" s="89"/>
    </row>
    <row r="523" spans="2:5" ht="15">
      <c r="B523" s="86"/>
      <c r="C523" s="87"/>
      <c r="D523" s="88"/>
      <c r="E523" s="89"/>
    </row>
    <row r="524" spans="2:5" ht="15">
      <c r="B524" s="86"/>
      <c r="C524" s="87"/>
      <c r="D524" s="88"/>
      <c r="E524" s="89"/>
    </row>
    <row r="525" spans="2:5" ht="15">
      <c r="B525" s="86"/>
      <c r="C525" s="87"/>
      <c r="D525" s="88"/>
      <c r="E525" s="89"/>
    </row>
    <row r="526" spans="2:5" ht="15">
      <c r="B526" s="86"/>
      <c r="C526" s="87"/>
      <c r="D526" s="88"/>
      <c r="E526" s="89"/>
    </row>
    <row r="527" spans="2:5" ht="15">
      <c r="B527" s="86"/>
      <c r="C527" s="87"/>
      <c r="D527" s="88"/>
      <c r="E527" s="89"/>
    </row>
    <row r="528" spans="2:5" ht="15">
      <c r="B528" s="86"/>
      <c r="C528" s="87"/>
      <c r="D528" s="88"/>
      <c r="E528" s="89"/>
    </row>
    <row r="529" spans="2:5" ht="15">
      <c r="B529" s="86"/>
      <c r="C529" s="87"/>
      <c r="D529" s="88"/>
      <c r="E529" s="89"/>
    </row>
    <row r="530" spans="2:5" ht="15">
      <c r="B530" s="86"/>
      <c r="C530" s="87"/>
      <c r="D530" s="88"/>
      <c r="E530" s="89"/>
    </row>
    <row r="531" spans="2:5" ht="15">
      <c r="B531" s="86"/>
      <c r="C531" s="87"/>
      <c r="D531" s="88"/>
      <c r="E531" s="89"/>
    </row>
    <row r="532" spans="2:5" ht="15">
      <c r="B532" s="86"/>
      <c r="C532" s="87"/>
      <c r="D532" s="88"/>
      <c r="E532" s="89"/>
    </row>
    <row r="533" spans="2:5" ht="15">
      <c r="B533" s="86"/>
      <c r="C533" s="87"/>
      <c r="D533" s="88"/>
      <c r="E533" s="89"/>
    </row>
    <row r="534" spans="2:5" ht="15">
      <c r="B534" s="86"/>
      <c r="C534" s="87"/>
      <c r="D534" s="88"/>
      <c r="E534" s="89"/>
    </row>
    <row r="535" spans="2:5" ht="15">
      <c r="B535" s="86"/>
      <c r="C535" s="87"/>
      <c r="D535" s="88"/>
      <c r="E535" s="89"/>
    </row>
    <row r="536" spans="2:5" ht="15">
      <c r="B536" s="86"/>
      <c r="C536" s="87"/>
      <c r="D536" s="88"/>
      <c r="E536" s="89"/>
    </row>
    <row r="537" spans="2:5" ht="15">
      <c r="B537" s="86"/>
      <c r="C537" s="87"/>
      <c r="D537" s="88"/>
      <c r="E537" s="89"/>
    </row>
    <row r="538" spans="2:5" ht="15">
      <c r="B538" s="86"/>
      <c r="C538" s="87"/>
      <c r="D538" s="88"/>
      <c r="E538" s="89"/>
    </row>
    <row r="539" spans="2:5" ht="15">
      <c r="B539" s="86"/>
      <c r="C539" s="87"/>
      <c r="D539" s="88"/>
      <c r="E539" s="89"/>
    </row>
    <row r="540" spans="2:5" ht="15">
      <c r="B540" s="86"/>
      <c r="C540" s="87"/>
      <c r="D540" s="88"/>
      <c r="E540" s="89"/>
    </row>
    <row r="541" spans="2:5" ht="15">
      <c r="B541" s="86"/>
      <c r="C541" s="87"/>
      <c r="D541" s="88"/>
      <c r="E541" s="89"/>
    </row>
    <row r="542" spans="2:5" ht="15">
      <c r="B542" s="86"/>
      <c r="C542" s="87"/>
      <c r="D542" s="88"/>
      <c r="E542" s="89"/>
    </row>
    <row r="543" spans="2:5" ht="15">
      <c r="B543" s="86"/>
      <c r="C543" s="87"/>
      <c r="D543" s="88"/>
      <c r="E543" s="89"/>
    </row>
    <row r="544" spans="2:5" ht="15">
      <c r="B544" s="86"/>
      <c r="C544" s="87"/>
      <c r="D544" s="88"/>
      <c r="E544" s="89"/>
    </row>
    <row r="545" spans="2:5" ht="15">
      <c r="B545" s="86"/>
      <c r="C545" s="87"/>
      <c r="D545" s="88"/>
      <c r="E545" s="89"/>
    </row>
    <row r="546" spans="2:5" ht="15">
      <c r="B546" s="86"/>
      <c r="C546" s="87"/>
      <c r="D546" s="88"/>
      <c r="E546" s="89"/>
    </row>
    <row r="547" spans="2:5" ht="15">
      <c r="B547" s="86"/>
      <c r="C547" s="87"/>
      <c r="D547" s="88"/>
      <c r="E547" s="89"/>
    </row>
    <row r="548" spans="2:5" ht="15">
      <c r="B548" s="86"/>
      <c r="C548" s="87"/>
      <c r="D548" s="88"/>
      <c r="E548" s="89"/>
    </row>
    <row r="549" spans="2:5" ht="15">
      <c r="B549" s="86"/>
      <c r="C549" s="87"/>
      <c r="D549" s="88"/>
      <c r="E549" s="89"/>
    </row>
    <row r="550" spans="2:5" ht="15">
      <c r="B550" s="86"/>
      <c r="C550" s="87"/>
      <c r="D550" s="88"/>
      <c r="E550" s="89"/>
    </row>
    <row r="551" spans="2:5" ht="15">
      <c r="B551" s="86"/>
      <c r="C551" s="87"/>
      <c r="D551" s="88"/>
      <c r="E551" s="89"/>
    </row>
    <row r="552" spans="2:5" ht="15">
      <c r="B552" s="86"/>
      <c r="C552" s="87"/>
      <c r="D552" s="88"/>
      <c r="E552" s="89"/>
    </row>
    <row r="553" spans="2:5" ht="15">
      <c r="B553" s="86"/>
      <c r="C553" s="87"/>
      <c r="D553" s="88"/>
      <c r="E553" s="89"/>
    </row>
    <row r="554" spans="2:5" ht="15">
      <c r="B554" s="86"/>
      <c r="C554" s="87"/>
      <c r="D554" s="88"/>
      <c r="E554" s="89"/>
    </row>
    <row r="555" spans="2:5" ht="15">
      <c r="B555" s="86"/>
      <c r="C555" s="87"/>
      <c r="D555" s="88"/>
      <c r="E555" s="89"/>
    </row>
    <row r="556" spans="2:5" ht="15">
      <c r="B556" s="86"/>
      <c r="C556" s="87"/>
      <c r="D556" s="88"/>
      <c r="E556" s="89"/>
    </row>
    <row r="557" spans="2:5" ht="15">
      <c r="B557" s="86"/>
      <c r="C557" s="87"/>
      <c r="D557" s="88"/>
      <c r="E557" s="89"/>
    </row>
    <row r="558" spans="2:5" ht="15">
      <c r="B558" s="86"/>
      <c r="C558" s="87"/>
      <c r="D558" s="88"/>
      <c r="E558" s="89"/>
    </row>
    <row r="559" spans="2:5" ht="15">
      <c r="B559" s="86"/>
      <c r="C559" s="87"/>
      <c r="D559" s="88"/>
      <c r="E559" s="89"/>
    </row>
    <row r="560" spans="2:5" ht="15">
      <c r="B560" s="86"/>
      <c r="C560" s="87"/>
      <c r="D560" s="88"/>
      <c r="E560" s="89"/>
    </row>
    <row r="561" spans="2:5" ht="15">
      <c r="B561" s="86"/>
      <c r="C561" s="87"/>
      <c r="D561" s="88"/>
      <c r="E561" s="89"/>
    </row>
    <row r="562" spans="2:5" ht="15">
      <c r="B562" s="86"/>
      <c r="C562" s="87"/>
      <c r="D562" s="88"/>
      <c r="E562" s="89"/>
    </row>
    <row r="563" spans="2:5" ht="15">
      <c r="B563" s="86"/>
      <c r="C563" s="87"/>
      <c r="D563" s="88"/>
      <c r="E563" s="89"/>
    </row>
    <row r="564" spans="2:5" ht="15">
      <c r="B564" s="86"/>
      <c r="C564" s="87"/>
      <c r="D564" s="88"/>
      <c r="E564" s="89"/>
    </row>
    <row r="565" spans="2:5" ht="15">
      <c r="B565" s="86"/>
      <c r="C565" s="87"/>
      <c r="D565" s="88"/>
      <c r="E565" s="89"/>
    </row>
    <row r="566" spans="2:5" ht="15">
      <c r="B566" s="86"/>
      <c r="C566" s="87"/>
      <c r="D566" s="88"/>
      <c r="E566" s="89"/>
    </row>
    <row r="567" spans="2:5" ht="15">
      <c r="B567" s="86"/>
      <c r="C567" s="87"/>
      <c r="D567" s="88"/>
      <c r="E567" s="89"/>
    </row>
    <row r="568" spans="2:5" ht="15">
      <c r="B568" s="86"/>
      <c r="C568" s="87"/>
      <c r="D568" s="88"/>
      <c r="E568" s="89"/>
    </row>
    <row r="569" spans="2:5" ht="15">
      <c r="B569" s="86"/>
      <c r="C569" s="87"/>
      <c r="D569" s="88"/>
      <c r="E569" s="89"/>
    </row>
    <row r="570" spans="2:5" ht="15">
      <c r="B570" s="86"/>
      <c r="C570" s="87"/>
      <c r="D570" s="88"/>
      <c r="E570" s="89"/>
    </row>
    <row r="571" spans="2:5" ht="15">
      <c r="B571" s="86"/>
      <c r="C571" s="87"/>
      <c r="D571" s="88"/>
      <c r="E571" s="89"/>
    </row>
    <row r="572" spans="2:5" ht="15">
      <c r="B572" s="86"/>
      <c r="C572" s="87"/>
      <c r="D572" s="88"/>
      <c r="E572" s="89"/>
    </row>
    <row r="573" spans="2:5" ht="15">
      <c r="B573" s="86"/>
      <c r="C573" s="87"/>
      <c r="D573" s="88"/>
      <c r="E573" s="89"/>
    </row>
    <row r="574" spans="2:5" ht="15">
      <c r="B574" s="86"/>
      <c r="C574" s="87"/>
      <c r="D574" s="88"/>
      <c r="E574" s="89"/>
    </row>
    <row r="575" spans="2:5" ht="15">
      <c r="B575" s="86"/>
      <c r="C575" s="87"/>
      <c r="D575" s="88"/>
      <c r="E575" s="89"/>
    </row>
    <row r="576" spans="2:5" ht="15">
      <c r="B576" s="86"/>
      <c r="C576" s="87"/>
      <c r="D576" s="88"/>
      <c r="E576" s="89"/>
    </row>
    <row r="577" spans="2:5" ht="15">
      <c r="B577" s="86"/>
      <c r="C577" s="87"/>
      <c r="D577" s="88"/>
      <c r="E577" s="89"/>
    </row>
    <row r="578" spans="2:5" ht="15">
      <c r="B578" s="86"/>
      <c r="C578" s="87"/>
      <c r="D578" s="88"/>
      <c r="E578" s="89"/>
    </row>
    <row r="579" spans="2:5" ht="15">
      <c r="B579" s="86"/>
      <c r="C579" s="87"/>
      <c r="D579" s="88"/>
      <c r="E579" s="89"/>
    </row>
    <row r="580" spans="2:5" ht="15">
      <c r="B580" s="86"/>
      <c r="C580" s="87"/>
      <c r="D580" s="88"/>
      <c r="E580" s="89"/>
    </row>
    <row r="581" spans="2:5" ht="15">
      <c r="B581" s="86"/>
      <c r="C581" s="87"/>
      <c r="D581" s="88"/>
      <c r="E581" s="89"/>
    </row>
    <row r="582" spans="2:5" ht="15">
      <c r="B582" s="86"/>
      <c r="C582" s="87"/>
      <c r="D582" s="88"/>
      <c r="E582" s="89"/>
    </row>
    <row r="583" spans="2:5" ht="15">
      <c r="B583" s="86"/>
      <c r="C583" s="87"/>
      <c r="D583" s="88"/>
      <c r="E583" s="89"/>
    </row>
    <row r="584" spans="2:5" ht="15">
      <c r="B584" s="86"/>
      <c r="C584" s="87"/>
      <c r="D584" s="88"/>
      <c r="E584" s="89"/>
    </row>
    <row r="585" spans="2:5" ht="15">
      <c r="B585" s="86"/>
      <c r="C585" s="87"/>
      <c r="D585" s="88"/>
      <c r="E585" s="89"/>
    </row>
    <row r="586" spans="2:5" ht="15">
      <c r="B586" s="86"/>
      <c r="C586" s="87"/>
      <c r="D586" s="88"/>
      <c r="E586" s="89"/>
    </row>
    <row r="587" spans="2:5" ht="15">
      <c r="B587" s="86"/>
      <c r="C587" s="87"/>
      <c r="D587" s="88"/>
      <c r="E587" s="89"/>
    </row>
    <row r="588" spans="2:5" ht="15">
      <c r="B588" s="86"/>
      <c r="C588" s="87"/>
      <c r="D588" s="88"/>
      <c r="E588" s="89"/>
    </row>
    <row r="589" spans="2:5" ht="15">
      <c r="B589" s="86"/>
      <c r="C589" s="87"/>
      <c r="D589" s="88"/>
      <c r="E589" s="89"/>
    </row>
    <row r="590" spans="2:5" ht="15">
      <c r="B590" s="86"/>
      <c r="C590" s="87"/>
      <c r="D590" s="88"/>
      <c r="E590" s="89"/>
    </row>
    <row r="591" spans="2:5" ht="15">
      <c r="B591" s="86"/>
      <c r="C591" s="87"/>
      <c r="D591" s="88"/>
      <c r="E591" s="89"/>
    </row>
    <row r="592" spans="2:5" ht="15">
      <c r="B592" s="86"/>
      <c r="C592" s="87"/>
      <c r="D592" s="88"/>
      <c r="E592" s="89"/>
    </row>
    <row r="593" spans="2:5" ht="15">
      <c r="B593" s="86"/>
      <c r="C593" s="87"/>
      <c r="D593" s="88"/>
      <c r="E593" s="89"/>
    </row>
    <row r="594" spans="2:5" ht="15">
      <c r="B594" s="86"/>
      <c r="C594" s="87"/>
      <c r="D594" s="88"/>
      <c r="E594" s="89"/>
    </row>
    <row r="595" spans="2:5" ht="15">
      <c r="B595" s="86"/>
      <c r="C595" s="87"/>
      <c r="D595" s="88"/>
      <c r="E595" s="89"/>
    </row>
    <row r="596" spans="2:5" ht="15">
      <c r="B596" s="86"/>
      <c r="C596" s="87"/>
      <c r="D596" s="88"/>
      <c r="E596" s="89"/>
    </row>
    <row r="597" spans="2:5" ht="15">
      <c r="B597" s="86"/>
      <c r="C597" s="87"/>
      <c r="D597" s="88"/>
      <c r="E597" s="89"/>
    </row>
    <row r="598" spans="2:5" ht="15">
      <c r="B598" s="86"/>
      <c r="C598" s="87"/>
      <c r="D598" s="88"/>
      <c r="E598" s="89"/>
    </row>
    <row r="599" spans="2:5" ht="15">
      <c r="B599" s="86"/>
      <c r="C599" s="87"/>
      <c r="D599" s="88"/>
      <c r="E599" s="89"/>
    </row>
    <row r="600" spans="2:5" ht="15">
      <c r="B600" s="86"/>
      <c r="C600" s="87"/>
      <c r="D600" s="88"/>
      <c r="E600" s="89"/>
    </row>
    <row r="601" spans="2:5" ht="15">
      <c r="B601" s="86"/>
      <c r="C601" s="87"/>
      <c r="D601" s="88"/>
      <c r="E601" s="89"/>
    </row>
    <row r="602" spans="2:5" ht="15">
      <c r="B602" s="86"/>
      <c r="C602" s="87"/>
      <c r="D602" s="88"/>
      <c r="E602" s="89"/>
    </row>
    <row r="603" spans="2:5" ht="15">
      <c r="B603" s="86"/>
      <c r="C603" s="87"/>
      <c r="D603" s="88"/>
      <c r="E603" s="89"/>
    </row>
    <row r="604" spans="2:5" ht="15">
      <c r="B604" s="86"/>
      <c r="C604" s="87"/>
      <c r="D604" s="88"/>
      <c r="E604" s="89"/>
    </row>
    <row r="605" spans="2:5" ht="15">
      <c r="B605" s="86"/>
      <c r="C605" s="87"/>
      <c r="D605" s="88"/>
      <c r="E605" s="89"/>
    </row>
    <row r="606" spans="2:5" ht="15">
      <c r="B606" s="86"/>
      <c r="C606" s="87"/>
      <c r="D606" s="88"/>
      <c r="E606" s="89"/>
    </row>
    <row r="607" spans="2:5" ht="15">
      <c r="B607" s="86"/>
      <c r="C607" s="87"/>
      <c r="D607" s="88"/>
      <c r="E607" s="89"/>
    </row>
    <row r="608" spans="2:5" ht="15">
      <c r="B608" s="86"/>
      <c r="C608" s="87"/>
      <c r="D608" s="88"/>
      <c r="E608" s="89"/>
    </row>
    <row r="609" spans="2:5" ht="15">
      <c r="B609" s="86"/>
      <c r="C609" s="87"/>
      <c r="D609" s="88"/>
      <c r="E609" s="89"/>
    </row>
    <row r="610" spans="2:5" ht="15">
      <c r="B610" s="86"/>
      <c r="C610" s="87"/>
      <c r="D610" s="88"/>
      <c r="E610" s="89"/>
    </row>
    <row r="611" spans="2:5" ht="15">
      <c r="B611" s="86"/>
      <c r="C611" s="87"/>
      <c r="D611" s="88"/>
      <c r="E611" s="89"/>
    </row>
    <row r="612" spans="2:5" ht="15">
      <c r="B612" s="86"/>
      <c r="C612" s="87"/>
      <c r="D612" s="88"/>
      <c r="E612" s="89"/>
    </row>
    <row r="613" spans="2:5" ht="15">
      <c r="B613" s="86"/>
      <c r="C613" s="87"/>
      <c r="D613" s="88"/>
      <c r="E613" s="89"/>
    </row>
    <row r="614" spans="2:5" ht="15">
      <c r="B614" s="86"/>
      <c r="C614" s="87"/>
      <c r="D614" s="88"/>
      <c r="E614" s="89"/>
    </row>
    <row r="615" spans="2:5" ht="15">
      <c r="B615" s="86"/>
      <c r="C615" s="87"/>
      <c r="D615" s="88"/>
      <c r="E615" s="89"/>
    </row>
    <row r="616" spans="2:5" ht="15">
      <c r="B616" s="86"/>
      <c r="C616" s="87"/>
      <c r="D616" s="88"/>
      <c r="E616" s="89"/>
    </row>
    <row r="617" spans="2:5" ht="15">
      <c r="B617" s="86"/>
      <c r="C617" s="87"/>
      <c r="D617" s="88"/>
      <c r="E617" s="89"/>
    </row>
    <row r="618" spans="2:5" ht="15">
      <c r="B618" s="86"/>
      <c r="C618" s="87"/>
      <c r="D618" s="88"/>
      <c r="E618" s="89"/>
    </row>
    <row r="619" spans="2:5" ht="15">
      <c r="B619" s="86"/>
      <c r="C619" s="87"/>
      <c r="D619" s="88"/>
      <c r="E619" s="89"/>
    </row>
    <row r="620" spans="2:5" ht="15">
      <c r="B620" s="86"/>
      <c r="C620" s="87"/>
      <c r="D620" s="88"/>
      <c r="E620" s="89"/>
    </row>
    <row r="621" spans="2:5" ht="15">
      <c r="B621" s="86"/>
      <c r="C621" s="87"/>
      <c r="D621" s="88"/>
      <c r="E621" s="89"/>
    </row>
    <row r="622" spans="2:5" ht="15">
      <c r="B622" s="86"/>
      <c r="C622" s="87"/>
      <c r="D622" s="88"/>
      <c r="E622" s="89"/>
    </row>
    <row r="623" spans="2:5" ht="15">
      <c r="B623" s="86"/>
      <c r="C623" s="87"/>
      <c r="D623" s="88"/>
      <c r="E623" s="89"/>
    </row>
    <row r="624" spans="2:5" ht="15">
      <c r="B624" s="86"/>
      <c r="C624" s="87"/>
      <c r="D624" s="88"/>
      <c r="E624" s="89"/>
    </row>
    <row r="625" spans="2:5" ht="15">
      <c r="B625" s="86"/>
      <c r="C625" s="87"/>
      <c r="D625" s="88"/>
      <c r="E625" s="89"/>
    </row>
    <row r="626" spans="2:5" ht="15">
      <c r="B626" s="86"/>
      <c r="C626" s="87"/>
      <c r="D626" s="88"/>
      <c r="E626" s="89"/>
    </row>
    <row r="627" spans="2:5" ht="15">
      <c r="B627" s="86"/>
      <c r="C627" s="87"/>
      <c r="D627" s="88"/>
      <c r="E627" s="89"/>
    </row>
    <row r="628" spans="2:5" ht="15">
      <c r="B628" s="86"/>
      <c r="C628" s="87"/>
      <c r="D628" s="88"/>
      <c r="E628" s="89"/>
    </row>
    <row r="629" spans="2:5" ht="15">
      <c r="B629" s="86"/>
      <c r="C629" s="87"/>
      <c r="D629" s="88"/>
      <c r="E629" s="89"/>
    </row>
    <row r="630" spans="2:5" ht="15">
      <c r="B630" s="86"/>
      <c r="C630" s="87"/>
      <c r="D630" s="88"/>
      <c r="E630" s="89"/>
    </row>
    <row r="631" spans="2:5" ht="15">
      <c r="B631" s="86"/>
      <c r="C631" s="87"/>
      <c r="D631" s="88"/>
      <c r="E631" s="89"/>
    </row>
    <row r="632" spans="2:5" ht="15">
      <c r="B632" s="86"/>
      <c r="C632" s="87"/>
      <c r="D632" s="88"/>
      <c r="E632" s="89"/>
    </row>
    <row r="633" spans="2:5" ht="15">
      <c r="B633" s="86"/>
      <c r="C633" s="87"/>
      <c r="D633" s="88"/>
      <c r="E633" s="89"/>
    </row>
    <row r="634" spans="2:5" ht="15">
      <c r="B634" s="86"/>
      <c r="C634" s="87"/>
      <c r="D634" s="88"/>
      <c r="E634" s="89"/>
    </row>
    <row r="635" spans="2:5" ht="15">
      <c r="B635" s="86"/>
      <c r="C635" s="87"/>
      <c r="D635" s="88"/>
      <c r="E635" s="89"/>
    </row>
    <row r="636" spans="2:5" ht="15">
      <c r="B636" s="86"/>
      <c r="C636" s="87"/>
      <c r="D636" s="88"/>
      <c r="E636" s="89"/>
    </row>
    <row r="637" spans="2:5" ht="15">
      <c r="B637" s="86"/>
      <c r="C637" s="87"/>
      <c r="D637" s="88"/>
      <c r="E637" s="89"/>
    </row>
    <row r="638" spans="2:5" ht="15">
      <c r="B638" s="86"/>
      <c r="C638" s="87"/>
      <c r="D638" s="88"/>
      <c r="E638" s="89"/>
    </row>
    <row r="639" spans="2:5" ht="15">
      <c r="B639" s="86"/>
      <c r="C639" s="87"/>
      <c r="D639" s="88"/>
      <c r="E639" s="89"/>
    </row>
    <row r="640" spans="2:5" ht="15">
      <c r="B640" s="86"/>
      <c r="C640" s="87"/>
      <c r="D640" s="88"/>
      <c r="E640" s="89"/>
    </row>
    <row r="641" spans="2:5" ht="15">
      <c r="B641" s="86"/>
      <c r="C641" s="87"/>
      <c r="D641" s="88"/>
      <c r="E641" s="89"/>
    </row>
    <row r="642" spans="2:5" ht="15">
      <c r="B642" s="86"/>
      <c r="C642" s="87"/>
      <c r="D642" s="88"/>
      <c r="E642" s="89"/>
    </row>
    <row r="643" spans="2:5" ht="15">
      <c r="B643" s="86"/>
      <c r="C643" s="87"/>
      <c r="D643" s="88"/>
      <c r="E643" s="89"/>
    </row>
    <row r="644" spans="2:5" ht="15">
      <c r="B644" s="86"/>
      <c r="C644" s="87"/>
      <c r="D644" s="88"/>
      <c r="E644" s="89"/>
    </row>
    <row r="645" spans="2:5" ht="15">
      <c r="B645" s="86"/>
      <c r="C645" s="87"/>
      <c r="D645" s="88"/>
      <c r="E645" s="89"/>
    </row>
    <row r="646" spans="2:5" ht="15">
      <c r="B646" s="86"/>
      <c r="C646" s="87"/>
      <c r="D646" s="88"/>
      <c r="E646" s="89"/>
    </row>
    <row r="647" spans="2:5" ht="15">
      <c r="B647" s="86"/>
      <c r="C647" s="87"/>
      <c r="D647" s="88"/>
      <c r="E647" s="89"/>
    </row>
    <row r="648" spans="2:5" ht="15">
      <c r="B648" s="86"/>
      <c r="C648" s="87"/>
      <c r="D648" s="88"/>
      <c r="E648" s="89"/>
    </row>
    <row r="649" spans="2:5" ht="15">
      <c r="B649" s="86"/>
      <c r="C649" s="87"/>
      <c r="D649" s="88"/>
      <c r="E649" s="89"/>
    </row>
    <row r="650" spans="2:5" ht="15">
      <c r="B650" s="86"/>
      <c r="C650" s="87"/>
      <c r="D650" s="88"/>
      <c r="E650" s="89"/>
    </row>
    <row r="651" spans="2:5" ht="15">
      <c r="B651" s="86"/>
      <c r="C651" s="87"/>
      <c r="D651" s="88"/>
      <c r="E651" s="89"/>
    </row>
    <row r="652" spans="2:5" ht="15">
      <c r="B652" s="86"/>
      <c r="C652" s="87"/>
      <c r="D652" s="88"/>
      <c r="E652" s="89"/>
    </row>
    <row r="653" spans="2:5" ht="15">
      <c r="B653" s="86"/>
      <c r="C653" s="87"/>
      <c r="D653" s="88"/>
      <c r="E653" s="89"/>
    </row>
    <row r="654" spans="2:5" ht="15">
      <c r="B654" s="86"/>
      <c r="C654" s="87"/>
      <c r="D654" s="88"/>
      <c r="E654" s="89"/>
    </row>
    <row r="655" spans="2:5" ht="15">
      <c r="B655" s="86"/>
      <c r="C655" s="87"/>
      <c r="D655" s="88"/>
      <c r="E655" s="89"/>
    </row>
    <row r="656" spans="2:5" ht="15">
      <c r="B656" s="86"/>
      <c r="C656" s="87"/>
      <c r="D656" s="88"/>
      <c r="E656" s="89"/>
    </row>
    <row r="657" spans="2:5" ht="15">
      <c r="B657" s="86"/>
      <c r="C657" s="87"/>
      <c r="D657" s="88"/>
      <c r="E657" s="89"/>
    </row>
    <row r="658" spans="2:5" ht="15">
      <c r="B658" s="86"/>
      <c r="C658" s="87"/>
      <c r="D658" s="88"/>
      <c r="E658" s="89"/>
    </row>
    <row r="659" spans="2:5" ht="15">
      <c r="B659" s="86"/>
      <c r="C659" s="87"/>
      <c r="D659" s="88"/>
      <c r="E659" s="89"/>
    </row>
    <row r="660" spans="2:5" ht="15">
      <c r="B660" s="86"/>
      <c r="C660" s="87"/>
      <c r="D660" s="88"/>
      <c r="E660" s="89"/>
    </row>
    <row r="661" spans="2:5" ht="15">
      <c r="B661" s="86"/>
      <c r="C661" s="87"/>
      <c r="D661" s="88"/>
      <c r="E661" s="89"/>
    </row>
    <row r="662" spans="2:5" ht="15">
      <c r="B662" s="86"/>
      <c r="C662" s="87"/>
      <c r="D662" s="88"/>
      <c r="E662" s="89"/>
    </row>
    <row r="663" spans="2:5" ht="15">
      <c r="B663" s="86"/>
      <c r="C663" s="87"/>
      <c r="D663" s="88"/>
      <c r="E663" s="89"/>
    </row>
    <row r="664" spans="2:5" ht="15">
      <c r="B664" s="86"/>
      <c r="C664" s="87"/>
      <c r="D664" s="88"/>
      <c r="E664" s="89"/>
    </row>
    <row r="665" spans="2:5" ht="15">
      <c r="B665" s="86"/>
      <c r="C665" s="87"/>
      <c r="D665" s="88"/>
      <c r="E665" s="89"/>
    </row>
    <row r="666" spans="2:5" ht="15">
      <c r="B666" s="86"/>
      <c r="C666" s="87"/>
      <c r="D666" s="88"/>
      <c r="E666" s="89"/>
    </row>
    <row r="667" spans="2:5" ht="15">
      <c r="B667" s="86"/>
      <c r="C667" s="87"/>
      <c r="D667" s="88"/>
      <c r="E667" s="89"/>
    </row>
    <row r="668" spans="2:5" ht="15">
      <c r="B668" s="86"/>
      <c r="C668" s="87"/>
      <c r="D668" s="88"/>
      <c r="E668" s="89"/>
    </row>
    <row r="669" spans="2:5" ht="15">
      <c r="B669" s="86"/>
      <c r="C669" s="87"/>
      <c r="D669" s="88"/>
      <c r="E669" s="89"/>
    </row>
    <row r="670" spans="2:5" ht="15">
      <c r="B670" s="86"/>
      <c r="C670" s="87"/>
      <c r="D670" s="88"/>
      <c r="E670" s="89"/>
    </row>
    <row r="671" spans="2:5" ht="15">
      <c r="B671" s="86"/>
      <c r="C671" s="87"/>
      <c r="D671" s="88"/>
      <c r="E671" s="89"/>
    </row>
    <row r="672" spans="2:5" ht="15">
      <c r="B672" s="86"/>
      <c r="C672" s="87"/>
      <c r="D672" s="88"/>
      <c r="E672" s="89"/>
    </row>
    <row r="673" spans="2:5" ht="15">
      <c r="B673" s="86"/>
      <c r="C673" s="87"/>
      <c r="D673" s="88"/>
      <c r="E673" s="89"/>
    </row>
    <row r="674" spans="2:5" ht="15">
      <c r="B674" s="86"/>
      <c r="C674" s="87"/>
      <c r="D674" s="88"/>
      <c r="E674" s="89"/>
    </row>
    <row r="675" spans="2:5" ht="15">
      <c r="B675" s="86"/>
      <c r="C675" s="87"/>
      <c r="D675" s="88"/>
      <c r="E675" s="89"/>
    </row>
    <row r="676" spans="2:5" ht="15">
      <c r="B676" s="86"/>
      <c r="C676" s="87"/>
      <c r="D676" s="88"/>
      <c r="E676" s="89"/>
    </row>
    <row r="677" spans="2:5" ht="15">
      <c r="B677" s="86"/>
      <c r="C677" s="87"/>
      <c r="D677" s="88"/>
      <c r="E677" s="89"/>
    </row>
    <row r="678" spans="2:5" ht="15">
      <c r="B678" s="86"/>
      <c r="C678" s="87"/>
      <c r="D678" s="88"/>
      <c r="E678" s="89"/>
    </row>
    <row r="679" spans="2:5" ht="15">
      <c r="B679" s="86"/>
      <c r="C679" s="87"/>
      <c r="D679" s="88"/>
      <c r="E679" s="89"/>
    </row>
    <row r="680" spans="2:5" ht="15">
      <c r="B680" s="86"/>
      <c r="C680" s="87"/>
      <c r="D680" s="88"/>
      <c r="E680" s="89"/>
    </row>
    <row r="681" spans="2:5" ht="15">
      <c r="B681" s="86"/>
      <c r="C681" s="87"/>
      <c r="D681" s="88"/>
      <c r="E681" s="89"/>
    </row>
    <row r="682" spans="2:5" ht="15">
      <c r="B682" s="86"/>
      <c r="C682" s="87"/>
      <c r="D682" s="88"/>
      <c r="E682" s="89"/>
    </row>
    <row r="683" spans="2:5" ht="15">
      <c r="B683" s="86"/>
      <c r="C683" s="87"/>
      <c r="D683" s="88"/>
      <c r="E683" s="89"/>
    </row>
    <row r="684" spans="2:5" ht="15">
      <c r="B684" s="86"/>
      <c r="C684" s="87"/>
      <c r="D684" s="88"/>
      <c r="E684" s="89"/>
    </row>
    <row r="685" spans="2:5" ht="15">
      <c r="B685" s="86"/>
      <c r="C685" s="87"/>
      <c r="D685" s="88"/>
      <c r="E685" s="89"/>
    </row>
    <row r="686" spans="2:5" ht="15">
      <c r="B686" s="86"/>
      <c r="C686" s="87"/>
      <c r="D686" s="88"/>
      <c r="E686" s="89"/>
    </row>
    <row r="687" spans="2:5" ht="15">
      <c r="B687" s="86"/>
      <c r="C687" s="87"/>
      <c r="D687" s="88"/>
      <c r="E687" s="89"/>
    </row>
    <row r="688" spans="2:5" ht="15">
      <c r="B688" s="86"/>
      <c r="C688" s="87"/>
      <c r="D688" s="88"/>
      <c r="E688" s="89"/>
    </row>
    <row r="689" spans="2:5" ht="15">
      <c r="B689" s="86"/>
      <c r="C689" s="87"/>
      <c r="D689" s="88"/>
      <c r="E689" s="89"/>
    </row>
    <row r="690" spans="2:5" ht="15">
      <c r="B690" s="86"/>
      <c r="C690" s="87"/>
      <c r="D690" s="88"/>
      <c r="E690" s="89"/>
    </row>
    <row r="691" spans="2:5" ht="15">
      <c r="B691" s="86"/>
      <c r="C691" s="87"/>
      <c r="D691" s="88"/>
      <c r="E691" s="89"/>
    </row>
    <row r="692" spans="2:5" ht="15">
      <c r="B692" s="86"/>
      <c r="C692" s="87"/>
      <c r="D692" s="88"/>
      <c r="E692" s="89"/>
    </row>
    <row r="693" spans="2:5" ht="15">
      <c r="B693" s="86"/>
      <c r="C693" s="87"/>
      <c r="D693" s="88"/>
      <c r="E693" s="89"/>
    </row>
    <row r="694" spans="2:5" ht="15">
      <c r="B694" s="86"/>
      <c r="C694" s="87"/>
      <c r="D694" s="88"/>
      <c r="E694" s="89"/>
    </row>
    <row r="695" spans="2:5" ht="15">
      <c r="B695" s="86"/>
      <c r="C695" s="87"/>
      <c r="D695" s="88"/>
      <c r="E695" s="89"/>
    </row>
    <row r="696" spans="2:5" ht="15">
      <c r="B696" s="86"/>
      <c r="C696" s="87"/>
      <c r="D696" s="88"/>
      <c r="E696" s="89"/>
    </row>
    <row r="697" spans="2:5" ht="15">
      <c r="B697" s="86"/>
      <c r="C697" s="87"/>
      <c r="D697" s="88"/>
      <c r="E697" s="89"/>
    </row>
    <row r="698" spans="2:5" ht="15">
      <c r="B698" s="86"/>
      <c r="C698" s="87"/>
      <c r="D698" s="88"/>
      <c r="E698" s="89"/>
    </row>
    <row r="699" spans="2:5" ht="15">
      <c r="B699" s="86"/>
      <c r="C699" s="87"/>
      <c r="D699" s="88"/>
      <c r="E699" s="89"/>
    </row>
    <row r="700" spans="2:5" ht="15">
      <c r="B700" s="86"/>
      <c r="C700" s="87"/>
      <c r="D700" s="88"/>
      <c r="E700" s="89"/>
    </row>
    <row r="701" spans="2:5" ht="15">
      <c r="B701" s="86"/>
      <c r="C701" s="87"/>
      <c r="D701" s="88"/>
      <c r="E701" s="89"/>
    </row>
    <row r="702" spans="2:5" ht="15">
      <c r="B702" s="86"/>
      <c r="C702" s="87"/>
      <c r="D702" s="88"/>
      <c r="E702" s="89"/>
    </row>
    <row r="703" spans="2:5" ht="15">
      <c r="B703" s="86"/>
      <c r="C703" s="87"/>
      <c r="D703" s="88"/>
      <c r="E703" s="89"/>
    </row>
    <row r="704" spans="2:5" ht="15">
      <c r="B704" s="86"/>
      <c r="C704" s="87"/>
      <c r="D704" s="88"/>
      <c r="E704" s="89"/>
    </row>
    <row r="705" spans="2:5" ht="15">
      <c r="B705" s="86"/>
      <c r="C705" s="87"/>
      <c r="D705" s="88"/>
      <c r="E705" s="89"/>
    </row>
    <row r="706" spans="2:5" ht="15">
      <c r="B706" s="86"/>
      <c r="C706" s="87"/>
      <c r="D706" s="88"/>
      <c r="E706" s="89"/>
    </row>
    <row r="707" spans="2:5" ht="15">
      <c r="B707" s="86"/>
      <c r="C707" s="87"/>
      <c r="D707" s="88"/>
      <c r="E707" s="89"/>
    </row>
    <row r="708" spans="2:5" ht="15">
      <c r="B708" s="86"/>
      <c r="C708" s="87"/>
      <c r="D708" s="88"/>
      <c r="E708" s="89"/>
    </row>
    <row r="709" spans="2:5" ht="15">
      <c r="B709" s="86"/>
      <c r="C709" s="87"/>
      <c r="D709" s="88"/>
      <c r="E709" s="89"/>
    </row>
    <row r="710" spans="2:5" ht="15">
      <c r="B710" s="86"/>
      <c r="C710" s="87"/>
      <c r="D710" s="88"/>
      <c r="E710" s="89"/>
    </row>
    <row r="711" spans="2:5" ht="15">
      <c r="B711" s="86"/>
      <c r="C711" s="87"/>
      <c r="D711" s="88"/>
      <c r="E711" s="89"/>
    </row>
    <row r="712" spans="2:5" ht="15">
      <c r="B712" s="86"/>
      <c r="C712" s="87"/>
      <c r="D712" s="88"/>
      <c r="E712" s="89"/>
    </row>
    <row r="713" spans="2:5" ht="15">
      <c r="B713" s="86"/>
      <c r="C713" s="87"/>
      <c r="D713" s="88"/>
      <c r="E713" s="89"/>
    </row>
    <row r="714" spans="2:5" ht="15">
      <c r="B714" s="86"/>
      <c r="C714" s="87"/>
      <c r="D714" s="88"/>
      <c r="E714" s="89"/>
    </row>
    <row r="715" spans="2:5" ht="15">
      <c r="B715" s="86"/>
      <c r="C715" s="87"/>
      <c r="D715" s="88"/>
      <c r="E715" s="89"/>
    </row>
    <row r="716" spans="2:5" ht="15">
      <c r="B716" s="86"/>
      <c r="C716" s="87"/>
      <c r="D716" s="88"/>
      <c r="E716" s="89"/>
    </row>
    <row r="717" spans="2:5" ht="15">
      <c r="B717" s="86"/>
      <c r="C717" s="87"/>
      <c r="D717" s="88"/>
      <c r="E717" s="89"/>
    </row>
    <row r="718" spans="2:5" ht="15">
      <c r="B718" s="86"/>
      <c r="C718" s="87"/>
      <c r="D718" s="88"/>
      <c r="E718" s="89"/>
    </row>
    <row r="719" spans="2:5" ht="15">
      <c r="B719" s="86"/>
      <c r="C719" s="87"/>
      <c r="D719" s="88"/>
      <c r="E719" s="89"/>
    </row>
    <row r="720" spans="2:5" ht="15">
      <c r="B720" s="86"/>
      <c r="C720" s="87"/>
      <c r="D720" s="88"/>
      <c r="E720" s="89"/>
    </row>
    <row r="721" spans="2:5" ht="15">
      <c r="B721" s="86"/>
      <c r="C721" s="87"/>
      <c r="D721" s="88"/>
      <c r="E721" s="89"/>
    </row>
    <row r="722" spans="2:5" ht="15">
      <c r="B722" s="86"/>
      <c r="C722" s="87"/>
      <c r="D722" s="88"/>
      <c r="E722" s="89"/>
    </row>
    <row r="723" spans="2:5" ht="15">
      <c r="B723" s="86"/>
      <c r="C723" s="87"/>
      <c r="D723" s="88"/>
      <c r="E723" s="89"/>
    </row>
    <row r="724" spans="2:5" ht="15">
      <c r="B724" s="86"/>
      <c r="C724" s="87"/>
      <c r="D724" s="88"/>
      <c r="E724" s="89"/>
    </row>
    <row r="725" spans="2:5" ht="15">
      <c r="B725" s="86"/>
      <c r="C725" s="87"/>
      <c r="D725" s="88"/>
      <c r="E725" s="89"/>
    </row>
    <row r="726" spans="2:5" ht="15">
      <c r="B726" s="86"/>
      <c r="C726" s="87"/>
      <c r="D726" s="88"/>
      <c r="E726" s="89"/>
    </row>
    <row r="727" spans="2:5" ht="15">
      <c r="B727" s="86"/>
      <c r="C727" s="87"/>
      <c r="D727" s="88"/>
      <c r="E727" s="89"/>
    </row>
    <row r="728" spans="2:5" ht="15">
      <c r="B728" s="86"/>
      <c r="C728" s="87"/>
      <c r="D728" s="88"/>
      <c r="E728" s="89"/>
    </row>
    <row r="729" spans="2:5" ht="15">
      <c r="B729" s="86"/>
      <c r="C729" s="87"/>
      <c r="D729" s="88"/>
      <c r="E729" s="89"/>
    </row>
    <row r="730" spans="2:5" ht="15">
      <c r="B730" s="86"/>
      <c r="C730" s="87"/>
      <c r="D730" s="88"/>
      <c r="E730" s="89"/>
    </row>
    <row r="731" spans="2:5" ht="15">
      <c r="B731" s="86"/>
      <c r="C731" s="87"/>
      <c r="D731" s="88"/>
      <c r="E731" s="89"/>
    </row>
    <row r="732" spans="2:5" ht="15">
      <c r="B732" s="86"/>
      <c r="C732" s="87"/>
      <c r="D732" s="88"/>
      <c r="E732" s="89"/>
    </row>
    <row r="733" spans="2:5" ht="15">
      <c r="B733" s="86"/>
      <c r="C733" s="87"/>
      <c r="D733" s="88"/>
      <c r="E733" s="89"/>
    </row>
    <row r="734" spans="2:5" ht="15">
      <c r="B734" s="86"/>
      <c r="C734" s="87"/>
      <c r="D734" s="88"/>
      <c r="E734" s="89"/>
    </row>
    <row r="735" spans="2:5" ht="15">
      <c r="B735" s="86"/>
      <c r="C735" s="87"/>
      <c r="D735" s="88"/>
      <c r="E735" s="89"/>
    </row>
    <row r="736" spans="2:5" ht="15">
      <c r="B736" s="86"/>
      <c r="C736" s="87"/>
      <c r="D736" s="88"/>
      <c r="E736" s="89"/>
    </row>
    <row r="737" spans="2:5" ht="15">
      <c r="B737" s="86"/>
      <c r="C737" s="87"/>
      <c r="D737" s="88"/>
      <c r="E737" s="89"/>
    </row>
    <row r="738" spans="2:5" ht="15">
      <c r="B738" s="86"/>
      <c r="C738" s="87"/>
      <c r="D738" s="88"/>
      <c r="E738" s="89"/>
    </row>
    <row r="739" spans="2:5" ht="15">
      <c r="B739" s="86"/>
      <c r="C739" s="87"/>
      <c r="D739" s="88"/>
      <c r="E739" s="89"/>
    </row>
    <row r="740" spans="2:5" ht="15">
      <c r="B740" s="86"/>
      <c r="C740" s="87"/>
      <c r="D740" s="88"/>
      <c r="E740" s="89"/>
    </row>
    <row r="741" spans="2:5" ht="15">
      <c r="B741" s="86"/>
      <c r="C741" s="87"/>
      <c r="D741" s="88"/>
      <c r="E741" s="89"/>
    </row>
    <row r="742" spans="2:5" ht="15">
      <c r="B742" s="86"/>
      <c r="C742" s="87"/>
      <c r="D742" s="88"/>
      <c r="E742" s="89"/>
    </row>
    <row r="743" spans="2:5" ht="15">
      <c r="B743" s="86"/>
      <c r="C743" s="87"/>
      <c r="D743" s="88"/>
      <c r="E743" s="89"/>
    </row>
    <row r="744" spans="2:5" ht="15">
      <c r="B744" s="86"/>
      <c r="C744" s="87"/>
      <c r="D744" s="88"/>
      <c r="E744" s="89"/>
    </row>
    <row r="745" spans="2:5" ht="15">
      <c r="B745" s="86"/>
      <c r="C745" s="87"/>
      <c r="D745" s="88"/>
      <c r="E745" s="89"/>
    </row>
    <row r="746" spans="2:5" ht="15">
      <c r="B746" s="86"/>
      <c r="C746" s="87"/>
      <c r="D746" s="88"/>
      <c r="E746" s="89"/>
    </row>
    <row r="747" spans="2:5" ht="15">
      <c r="B747" s="86"/>
      <c r="C747" s="87"/>
      <c r="D747" s="88"/>
      <c r="E747" s="89"/>
    </row>
    <row r="748" spans="2:5" ht="15">
      <c r="B748" s="86"/>
      <c r="C748" s="87"/>
      <c r="D748" s="88"/>
      <c r="E748" s="89"/>
    </row>
    <row r="749" spans="2:5" ht="15">
      <c r="B749" s="86"/>
      <c r="C749" s="87"/>
      <c r="D749" s="88"/>
      <c r="E749" s="89"/>
    </row>
    <row r="750" spans="2:5" ht="15">
      <c r="B750" s="86"/>
      <c r="C750" s="87"/>
      <c r="D750" s="88"/>
      <c r="E750" s="89"/>
    </row>
    <row r="751" spans="2:5" ht="15">
      <c r="B751" s="86"/>
      <c r="C751" s="87"/>
      <c r="D751" s="88"/>
      <c r="E751" s="89"/>
    </row>
    <row r="752" spans="2:5" ht="15">
      <c r="B752" s="86"/>
      <c r="C752" s="87"/>
      <c r="D752" s="88"/>
      <c r="E752" s="89"/>
    </row>
    <row r="753" spans="2:5" ht="15">
      <c r="B753" s="86"/>
      <c r="C753" s="87"/>
      <c r="D753" s="88"/>
      <c r="E753" s="89"/>
    </row>
    <row r="754" spans="2:5" ht="15">
      <c r="B754" s="86"/>
      <c r="C754" s="87"/>
      <c r="D754" s="88"/>
      <c r="E754" s="89"/>
    </row>
    <row r="755" spans="2:5" ht="15">
      <c r="B755" s="86"/>
      <c r="C755" s="87"/>
      <c r="D755" s="88"/>
      <c r="E755" s="89"/>
    </row>
    <row r="756" spans="2:5" ht="15">
      <c r="B756" s="86"/>
      <c r="C756" s="87"/>
      <c r="D756" s="88"/>
      <c r="E756" s="89"/>
    </row>
    <row r="757" spans="2:5" ht="15">
      <c r="B757" s="86"/>
      <c r="C757" s="87"/>
      <c r="D757" s="88"/>
      <c r="E757" s="89"/>
    </row>
    <row r="758" spans="2:5" ht="15">
      <c r="B758" s="86"/>
      <c r="C758" s="87"/>
      <c r="D758" s="88"/>
      <c r="E758" s="89"/>
    </row>
    <row r="759" spans="2:5" ht="15">
      <c r="B759" s="86"/>
      <c r="C759" s="87"/>
      <c r="D759" s="88"/>
      <c r="E759" s="89"/>
    </row>
    <row r="760" spans="2:5" ht="15">
      <c r="B760" s="86"/>
      <c r="C760" s="87"/>
      <c r="D760" s="88"/>
      <c r="E760" s="89"/>
    </row>
    <row r="761" spans="2:5" ht="15">
      <c r="B761" s="86"/>
      <c r="C761" s="87"/>
      <c r="D761" s="88"/>
      <c r="E761" s="89"/>
    </row>
    <row r="762" spans="2:5" ht="15">
      <c r="B762" s="86"/>
      <c r="C762" s="87"/>
      <c r="D762" s="88"/>
      <c r="E762" s="89"/>
    </row>
    <row r="763" spans="2:5" ht="15">
      <c r="B763" s="86"/>
      <c r="C763" s="87"/>
      <c r="D763" s="88"/>
      <c r="E763" s="89"/>
    </row>
    <row r="764" spans="2:5" ht="15">
      <c r="B764" s="86"/>
      <c r="C764" s="87"/>
      <c r="D764" s="88"/>
      <c r="E764" s="89"/>
    </row>
    <row r="765" spans="2:5" ht="15">
      <c r="B765" s="86"/>
      <c r="C765" s="87"/>
      <c r="D765" s="88"/>
      <c r="E765" s="89"/>
    </row>
    <row r="766" spans="2:5" ht="15">
      <c r="B766" s="86"/>
      <c r="C766" s="87"/>
      <c r="D766" s="88"/>
      <c r="E766" s="89"/>
    </row>
    <row r="767" spans="2:5" ht="15">
      <c r="B767" s="86"/>
      <c r="C767" s="87"/>
      <c r="D767" s="88"/>
      <c r="E767" s="89"/>
    </row>
    <row r="768" spans="2:5" ht="15">
      <c r="B768" s="86"/>
      <c r="C768" s="87"/>
      <c r="D768" s="88"/>
      <c r="E768" s="89"/>
    </row>
    <row r="769" spans="2:5" ht="15">
      <c r="B769" s="86"/>
      <c r="C769" s="87"/>
      <c r="D769" s="88"/>
      <c r="E769" s="89"/>
    </row>
    <row r="770" spans="2:5" ht="15">
      <c r="B770" s="86"/>
      <c r="C770" s="87"/>
      <c r="D770" s="88"/>
      <c r="E770" s="89"/>
    </row>
    <row r="771" spans="2:5" ht="15">
      <c r="B771" s="86"/>
      <c r="C771" s="87"/>
      <c r="D771" s="88"/>
      <c r="E771" s="89"/>
    </row>
    <row r="772" spans="2:5" ht="15">
      <c r="B772" s="86"/>
      <c r="C772" s="87"/>
      <c r="D772" s="88"/>
      <c r="E772" s="89"/>
    </row>
    <row r="773" spans="2:5" ht="15">
      <c r="B773" s="86"/>
      <c r="C773" s="87"/>
      <c r="D773" s="88"/>
      <c r="E773" s="89"/>
    </row>
    <row r="774" spans="2:5" ht="15">
      <c r="B774" s="86"/>
      <c r="C774" s="87"/>
      <c r="D774" s="88"/>
      <c r="E774" s="89"/>
    </row>
    <row r="775" spans="2:5" ht="15">
      <c r="B775" s="86"/>
      <c r="C775" s="87"/>
      <c r="D775" s="88"/>
      <c r="E775" s="89"/>
    </row>
    <row r="776" spans="2:5" ht="15">
      <c r="B776" s="86"/>
      <c r="C776" s="87"/>
      <c r="D776" s="88"/>
      <c r="E776" s="89"/>
    </row>
    <row r="777" spans="2:5" ht="15">
      <c r="B777" s="86"/>
      <c r="C777" s="87"/>
      <c r="D777" s="88"/>
      <c r="E777" s="89"/>
    </row>
    <row r="778" spans="2:5" ht="15">
      <c r="B778" s="86"/>
      <c r="C778" s="87"/>
      <c r="D778" s="88"/>
      <c r="E778" s="89"/>
    </row>
    <row r="779" spans="2:5" ht="15">
      <c r="B779" s="86"/>
      <c r="C779" s="87"/>
      <c r="D779" s="88"/>
      <c r="E779" s="89"/>
    </row>
    <row r="780" spans="2:5" ht="15">
      <c r="B780" s="86"/>
      <c r="C780" s="87"/>
      <c r="D780" s="88"/>
      <c r="E780" s="89"/>
    </row>
    <row r="781" spans="2:5" ht="15">
      <c r="B781" s="86"/>
      <c r="C781" s="87"/>
      <c r="D781" s="88"/>
      <c r="E781" s="89"/>
    </row>
    <row r="782" spans="2:5" ht="15">
      <c r="B782" s="86"/>
      <c r="C782" s="87"/>
      <c r="D782" s="88"/>
      <c r="E782" s="89"/>
    </row>
    <row r="783" spans="2:5" ht="15">
      <c r="B783" s="86"/>
      <c r="C783" s="87"/>
      <c r="D783" s="88"/>
      <c r="E783" s="89"/>
    </row>
    <row r="784" spans="2:5" ht="15">
      <c r="B784" s="86"/>
      <c r="C784" s="87"/>
      <c r="D784" s="88"/>
      <c r="E784" s="89"/>
    </row>
    <row r="785" spans="2:5" ht="15">
      <c r="B785" s="86"/>
      <c r="C785" s="87"/>
      <c r="D785" s="88"/>
      <c r="E785" s="89"/>
    </row>
    <row r="786" spans="2:5" ht="15">
      <c r="B786" s="86"/>
      <c r="C786" s="87"/>
      <c r="D786" s="88"/>
      <c r="E786" s="89"/>
    </row>
    <row r="787" spans="2:5" ht="15">
      <c r="B787" s="86"/>
      <c r="C787" s="87"/>
      <c r="D787" s="88"/>
      <c r="E787" s="89"/>
    </row>
    <row r="788" spans="2:5" ht="15">
      <c r="B788" s="86"/>
      <c r="C788" s="87"/>
      <c r="D788" s="88"/>
      <c r="E788" s="89"/>
    </row>
    <row r="789" spans="2:5" ht="15">
      <c r="B789" s="86"/>
      <c r="C789" s="87"/>
      <c r="D789" s="88"/>
      <c r="E789" s="89"/>
    </row>
    <row r="790" spans="2:5" ht="15">
      <c r="B790" s="86"/>
      <c r="C790" s="87"/>
      <c r="D790" s="88"/>
      <c r="E790" s="89"/>
    </row>
    <row r="791" spans="2:5" ht="15">
      <c r="B791" s="86"/>
      <c r="C791" s="87"/>
      <c r="D791" s="88"/>
      <c r="E791" s="89"/>
    </row>
    <row r="792" spans="2:5" ht="15">
      <c r="B792" s="86"/>
      <c r="C792" s="87"/>
      <c r="D792" s="88"/>
      <c r="E792" s="89"/>
    </row>
    <row r="793" spans="2:5" ht="15">
      <c r="B793" s="86"/>
      <c r="C793" s="87"/>
      <c r="D793" s="88"/>
      <c r="E793" s="89"/>
    </row>
    <row r="794" spans="2:5" ht="15">
      <c r="B794" s="86"/>
      <c r="C794" s="87"/>
      <c r="D794" s="88"/>
      <c r="E794" s="89"/>
    </row>
    <row r="795" spans="2:5" ht="15">
      <c r="B795" s="86"/>
      <c r="C795" s="87"/>
      <c r="D795" s="88"/>
      <c r="E795" s="89"/>
    </row>
    <row r="796" spans="2:5" ht="15">
      <c r="B796" s="86"/>
      <c r="C796" s="87"/>
      <c r="D796" s="88"/>
      <c r="E796" s="89"/>
    </row>
    <row r="797" spans="2:5" ht="15">
      <c r="B797" s="86"/>
      <c r="C797" s="87"/>
      <c r="D797" s="88"/>
      <c r="E797" s="89"/>
    </row>
    <row r="798" spans="2:5" ht="15">
      <c r="B798" s="86"/>
      <c r="C798" s="87"/>
      <c r="D798" s="88"/>
      <c r="E798" s="89"/>
    </row>
    <row r="799" spans="2:5" ht="15">
      <c r="B799" s="86"/>
      <c r="C799" s="87"/>
      <c r="D799" s="88"/>
      <c r="E799" s="89"/>
    </row>
    <row r="800" spans="2:5" ht="15">
      <c r="B800" s="86"/>
      <c r="C800" s="87"/>
      <c r="D800" s="88"/>
      <c r="E800" s="89"/>
    </row>
    <row r="801" spans="2:5" ht="15">
      <c r="B801" s="86"/>
      <c r="C801" s="87"/>
      <c r="D801" s="88"/>
      <c r="E801" s="89"/>
    </row>
    <row r="802" spans="2:5" ht="15">
      <c r="B802" s="86"/>
      <c r="C802" s="87"/>
      <c r="D802" s="88"/>
      <c r="E802" s="89"/>
    </row>
    <row r="803" spans="2:5" ht="15">
      <c r="B803" s="86"/>
      <c r="C803" s="87"/>
      <c r="D803" s="88"/>
      <c r="E803" s="89"/>
    </row>
    <row r="804" spans="2:5" ht="15">
      <c r="B804" s="86"/>
      <c r="C804" s="87"/>
      <c r="D804" s="88"/>
      <c r="E804" s="89"/>
    </row>
    <row r="805" spans="2:5" ht="15">
      <c r="B805" s="86"/>
      <c r="C805" s="87"/>
      <c r="D805" s="88"/>
      <c r="E805" s="89"/>
    </row>
    <row r="806" spans="2:5" ht="15">
      <c r="B806" s="86"/>
      <c r="C806" s="87"/>
      <c r="D806" s="88"/>
      <c r="E806" s="89"/>
    </row>
    <row r="807" spans="2:5" ht="15">
      <c r="B807" s="86"/>
      <c r="C807" s="87"/>
      <c r="D807" s="88"/>
      <c r="E807" s="89"/>
    </row>
    <row r="808" spans="2:5" ht="15">
      <c r="B808" s="86"/>
      <c r="C808" s="87"/>
      <c r="D808" s="88"/>
      <c r="E808" s="89"/>
    </row>
    <row r="809" spans="2:5" ht="15">
      <c r="B809" s="86"/>
      <c r="C809" s="87"/>
      <c r="D809" s="88"/>
      <c r="E809" s="89"/>
    </row>
    <row r="810" spans="2:5" ht="15">
      <c r="B810" s="86"/>
      <c r="C810" s="87"/>
      <c r="D810" s="88"/>
      <c r="E810" s="89"/>
    </row>
    <row r="811" spans="2:5" ht="15">
      <c r="B811" s="86"/>
      <c r="C811" s="87"/>
      <c r="D811" s="88"/>
      <c r="E811" s="89"/>
    </row>
    <row r="812" spans="2:5" ht="15">
      <c r="B812" s="86"/>
      <c r="C812" s="87"/>
      <c r="D812" s="88"/>
      <c r="E812" s="89"/>
    </row>
    <row r="813" spans="2:5" ht="15">
      <c r="B813" s="86"/>
      <c r="C813" s="87"/>
      <c r="D813" s="88"/>
      <c r="E813" s="89"/>
    </row>
    <row r="814" spans="2:5" ht="15">
      <c r="B814" s="86"/>
      <c r="C814" s="87"/>
      <c r="D814" s="88"/>
      <c r="E814" s="89"/>
    </row>
    <row r="815" spans="2:5" ht="15">
      <c r="B815" s="86"/>
      <c r="C815" s="87"/>
      <c r="D815" s="88"/>
      <c r="E815" s="89"/>
    </row>
    <row r="816" spans="2:5" ht="15">
      <c r="B816" s="86"/>
      <c r="C816" s="87"/>
      <c r="D816" s="88"/>
      <c r="E816" s="89"/>
    </row>
    <row r="817" spans="2:5" ht="15">
      <c r="B817" s="86"/>
      <c r="C817" s="87"/>
      <c r="D817" s="88"/>
      <c r="E817" s="89"/>
    </row>
    <row r="818" spans="2:5" ht="15">
      <c r="B818" s="86"/>
      <c r="C818" s="87"/>
      <c r="D818" s="88"/>
      <c r="E818" s="89"/>
    </row>
    <row r="819" spans="2:5" ht="15">
      <c r="B819" s="86"/>
      <c r="C819" s="87"/>
      <c r="D819" s="88"/>
      <c r="E819" s="89"/>
    </row>
    <row r="820" spans="2:5" ht="15">
      <c r="B820" s="86"/>
      <c r="C820" s="87"/>
      <c r="D820" s="88"/>
      <c r="E820" s="89"/>
    </row>
    <row r="821" spans="2:5" ht="15">
      <c r="B821" s="86"/>
      <c r="C821" s="87"/>
      <c r="D821" s="88"/>
      <c r="E821" s="89"/>
    </row>
    <row r="822" spans="2:5" ht="15">
      <c r="B822" s="86"/>
      <c r="C822" s="87"/>
      <c r="D822" s="88"/>
      <c r="E822" s="89"/>
    </row>
    <row r="823" spans="2:5" ht="15">
      <c r="B823" s="86"/>
      <c r="C823" s="87"/>
      <c r="D823" s="88"/>
      <c r="E823" s="89"/>
    </row>
    <row r="824" spans="2:5" ht="15">
      <c r="B824" s="86"/>
      <c r="C824" s="87"/>
      <c r="D824" s="88"/>
      <c r="E824" s="89"/>
    </row>
    <row r="825" spans="2:5" ht="15">
      <c r="B825" s="86"/>
      <c r="C825" s="87"/>
      <c r="D825" s="88"/>
      <c r="E825" s="89"/>
    </row>
    <row r="826" spans="2:5" ht="15">
      <c r="B826" s="86"/>
      <c r="C826" s="87"/>
      <c r="D826" s="88"/>
      <c r="E826" s="89"/>
    </row>
    <row r="827" spans="2:5" ht="15">
      <c r="B827" s="86"/>
      <c r="C827" s="87"/>
      <c r="D827" s="88"/>
      <c r="E827" s="89"/>
    </row>
    <row r="828" spans="2:5" ht="15">
      <c r="B828" s="86"/>
      <c r="C828" s="87"/>
      <c r="D828" s="88"/>
      <c r="E828" s="89"/>
    </row>
    <row r="829" spans="2:5" ht="15">
      <c r="B829" s="86"/>
      <c r="C829" s="87"/>
      <c r="D829" s="88"/>
      <c r="E829" s="89"/>
    </row>
    <row r="830" spans="2:5" ht="15">
      <c r="B830" s="86"/>
      <c r="C830" s="87"/>
      <c r="D830" s="88"/>
      <c r="E830" s="89"/>
    </row>
    <row r="831" spans="2:5" ht="15">
      <c r="B831" s="86"/>
      <c r="C831" s="87"/>
      <c r="D831" s="88"/>
      <c r="E831" s="89"/>
    </row>
    <row r="832" spans="2:5" ht="15">
      <c r="B832" s="86"/>
      <c r="C832" s="87"/>
      <c r="D832" s="88"/>
      <c r="E832" s="89"/>
    </row>
    <row r="833" spans="2:5" ht="15">
      <c r="B833" s="86"/>
      <c r="C833" s="87"/>
      <c r="D833" s="88"/>
      <c r="E833" s="89"/>
    </row>
    <row r="834" spans="2:5" ht="15">
      <c r="B834" s="86"/>
      <c r="C834" s="87"/>
      <c r="D834" s="88"/>
      <c r="E834" s="89"/>
    </row>
    <row r="835" spans="2:5" ht="15">
      <c r="B835" s="86"/>
      <c r="C835" s="87"/>
      <c r="D835" s="88"/>
      <c r="E835" s="89"/>
    </row>
    <row r="836" spans="2:5" ht="15">
      <c r="B836" s="86"/>
      <c r="C836" s="87"/>
      <c r="D836" s="88"/>
      <c r="E836" s="89"/>
    </row>
    <row r="837" spans="2:5" ht="15">
      <c r="B837" s="86"/>
      <c r="C837" s="87"/>
      <c r="D837" s="88"/>
      <c r="E837" s="89"/>
    </row>
    <row r="838" spans="2:5" ht="15">
      <c r="B838" s="86"/>
      <c r="C838" s="87"/>
      <c r="D838" s="88"/>
      <c r="E838" s="89"/>
    </row>
    <row r="839" spans="2:5" ht="15">
      <c r="B839" s="86"/>
      <c r="C839" s="87"/>
      <c r="D839" s="88"/>
      <c r="E839" s="89"/>
    </row>
    <row r="840" spans="2:5" ht="15">
      <c r="B840" s="86"/>
      <c r="C840" s="87"/>
      <c r="D840" s="88"/>
      <c r="E840" s="89"/>
    </row>
    <row r="841" spans="2:5" ht="15">
      <c r="B841" s="86"/>
      <c r="C841" s="87"/>
      <c r="D841" s="88"/>
      <c r="E841" s="89"/>
    </row>
    <row r="842" spans="2:5" ht="15">
      <c r="B842" s="86"/>
      <c r="C842" s="87"/>
      <c r="D842" s="88"/>
      <c r="E842" s="89"/>
    </row>
    <row r="843" spans="2:5" ht="15">
      <c r="B843" s="86"/>
      <c r="C843" s="87"/>
      <c r="D843" s="88"/>
      <c r="E843" s="89"/>
    </row>
    <row r="844" spans="2:5" ht="15">
      <c r="B844" s="86"/>
      <c r="C844" s="87"/>
      <c r="D844" s="88"/>
      <c r="E844" s="89"/>
    </row>
    <row r="845" spans="2:5" ht="15">
      <c r="B845" s="86"/>
      <c r="C845" s="87"/>
      <c r="D845" s="88"/>
      <c r="E845" s="89"/>
    </row>
    <row r="846" spans="2:5" ht="15">
      <c r="B846" s="86"/>
      <c r="C846" s="87"/>
      <c r="D846" s="88"/>
      <c r="E846" s="89"/>
    </row>
    <row r="847" spans="2:5" ht="15">
      <c r="B847" s="86"/>
      <c r="C847" s="87"/>
      <c r="D847" s="88"/>
      <c r="E847" s="89"/>
    </row>
    <row r="848" spans="2:5" ht="15">
      <c r="B848" s="86"/>
      <c r="C848" s="87"/>
      <c r="D848" s="88"/>
      <c r="E848" s="89"/>
    </row>
    <row r="849" spans="2:5" ht="15">
      <c r="B849" s="86"/>
      <c r="C849" s="87"/>
      <c r="D849" s="88"/>
      <c r="E849" s="89"/>
    </row>
    <row r="850" spans="2:5" ht="15">
      <c r="B850" s="86"/>
      <c r="C850" s="87"/>
      <c r="D850" s="88"/>
      <c r="E850" s="89"/>
    </row>
    <row r="851" spans="2:5" ht="15">
      <c r="B851" s="86"/>
      <c r="C851" s="87"/>
      <c r="D851" s="88"/>
      <c r="E851" s="89"/>
    </row>
    <row r="852" spans="2:5" ht="15">
      <c r="B852" s="86"/>
      <c r="C852" s="87"/>
      <c r="D852" s="88"/>
      <c r="E852" s="89"/>
    </row>
    <row r="853" spans="2:5" ht="15">
      <c r="B853" s="86"/>
      <c r="C853" s="87"/>
      <c r="D853" s="88"/>
      <c r="E853" s="89"/>
    </row>
    <row r="854" spans="2:5" ht="15">
      <c r="B854" s="86"/>
      <c r="C854" s="87"/>
      <c r="D854" s="88"/>
      <c r="E854" s="89"/>
    </row>
    <row r="855" spans="2:5" ht="15">
      <c r="B855" s="86"/>
      <c r="C855" s="87"/>
      <c r="D855" s="88"/>
      <c r="E855" s="89"/>
    </row>
    <row r="856" spans="2:5" ht="15">
      <c r="B856" s="86"/>
      <c r="C856" s="87"/>
      <c r="D856" s="88"/>
      <c r="E856" s="89"/>
    </row>
    <row r="857" spans="2:5" ht="15">
      <c r="B857" s="86"/>
      <c r="C857" s="87"/>
      <c r="D857" s="88"/>
      <c r="E857" s="89"/>
    </row>
    <row r="858" spans="2:5" ht="15">
      <c r="B858" s="86"/>
      <c r="C858" s="87"/>
      <c r="D858" s="88"/>
      <c r="E858" s="89"/>
    </row>
    <row r="859" spans="2:5" ht="15">
      <c r="B859" s="86"/>
      <c r="C859" s="87"/>
      <c r="D859" s="88"/>
      <c r="E859" s="89"/>
    </row>
    <row r="860" spans="2:5" ht="15">
      <c r="B860" s="86"/>
      <c r="C860" s="87"/>
      <c r="D860" s="88"/>
      <c r="E860" s="89"/>
    </row>
    <row r="861" spans="2:5" ht="15">
      <c r="B861" s="86"/>
      <c r="C861" s="87"/>
      <c r="D861" s="88"/>
      <c r="E861" s="89"/>
    </row>
    <row r="862" spans="2:5" ht="15">
      <c r="B862" s="86"/>
      <c r="C862" s="87"/>
      <c r="D862" s="88"/>
      <c r="E862" s="89"/>
    </row>
    <row r="863" spans="2:5" ht="15">
      <c r="B863" s="86"/>
      <c r="C863" s="87"/>
      <c r="D863" s="88"/>
      <c r="E863" s="89"/>
    </row>
    <row r="864" spans="2:5" ht="15">
      <c r="B864" s="86"/>
      <c r="C864" s="87"/>
      <c r="D864" s="88"/>
      <c r="E864" s="89"/>
    </row>
    <row r="865" spans="2:5" ht="15">
      <c r="B865" s="86"/>
      <c r="C865" s="87"/>
      <c r="D865" s="88"/>
      <c r="E865" s="89"/>
    </row>
    <row r="866" spans="2:5" ht="15">
      <c r="B866" s="86"/>
      <c r="C866" s="87"/>
      <c r="D866" s="88"/>
      <c r="E866" s="89"/>
    </row>
    <row r="867" spans="2:5" ht="15">
      <c r="B867" s="86"/>
      <c r="C867" s="87"/>
      <c r="D867" s="88"/>
      <c r="E867" s="89"/>
    </row>
    <row r="868" spans="2:5" ht="15">
      <c r="B868" s="86"/>
      <c r="C868" s="87"/>
      <c r="D868" s="88"/>
      <c r="E868" s="89"/>
    </row>
    <row r="869" spans="2:5" ht="15">
      <c r="B869" s="86"/>
      <c r="C869" s="87"/>
      <c r="D869" s="88"/>
      <c r="E869" s="89"/>
    </row>
    <row r="870" spans="2:5" ht="15">
      <c r="B870" s="86"/>
      <c r="C870" s="87"/>
      <c r="D870" s="88"/>
      <c r="E870" s="89"/>
    </row>
    <row r="871" spans="2:5" ht="15">
      <c r="B871" s="86"/>
      <c r="C871" s="87"/>
      <c r="D871" s="88"/>
      <c r="E871" s="89"/>
    </row>
    <row r="872" spans="2:5" ht="15">
      <c r="B872" s="86"/>
      <c r="C872" s="87"/>
      <c r="D872" s="88"/>
      <c r="E872" s="89"/>
    </row>
    <row r="873" spans="2:5" ht="15">
      <c r="B873" s="86"/>
      <c r="C873" s="87"/>
      <c r="D873" s="88"/>
      <c r="E873" s="89"/>
    </row>
    <row r="874" spans="2:5" ht="15">
      <c r="B874" s="86"/>
      <c r="C874" s="87"/>
      <c r="D874" s="88"/>
      <c r="E874" s="89"/>
    </row>
    <row r="875" spans="2:5" ht="15">
      <c r="B875" s="86"/>
      <c r="C875" s="87"/>
      <c r="D875" s="88"/>
      <c r="E875" s="89"/>
    </row>
    <row r="876" spans="2:5" ht="15">
      <c r="B876" s="86"/>
      <c r="C876" s="87"/>
      <c r="D876" s="88"/>
      <c r="E876" s="89"/>
    </row>
    <row r="877" spans="2:5" ht="15">
      <c r="B877" s="86"/>
      <c r="C877" s="87"/>
      <c r="D877" s="88"/>
      <c r="E877" s="89"/>
    </row>
    <row r="878" spans="2:5" ht="15">
      <c r="B878" s="86"/>
      <c r="C878" s="87"/>
      <c r="D878" s="88"/>
      <c r="E878" s="89"/>
    </row>
    <row r="879" spans="2:5" ht="15">
      <c r="B879" s="86"/>
      <c r="C879" s="87"/>
      <c r="D879" s="88"/>
      <c r="E879" s="89"/>
    </row>
    <row r="880" spans="2:5" ht="15">
      <c r="B880" s="86"/>
      <c r="C880" s="87"/>
      <c r="D880" s="88"/>
      <c r="E880" s="89"/>
    </row>
    <row r="881" spans="2:5" ht="15">
      <c r="B881" s="86"/>
      <c r="C881" s="87"/>
      <c r="D881" s="88"/>
      <c r="E881" s="89"/>
    </row>
    <row r="882" spans="2:5" ht="15">
      <c r="B882" s="86"/>
      <c r="C882" s="87"/>
      <c r="D882" s="88"/>
      <c r="E882" s="89"/>
    </row>
    <row r="883" spans="2:5" ht="15">
      <c r="B883" s="86"/>
      <c r="C883" s="87"/>
      <c r="D883" s="88"/>
      <c r="E883" s="89"/>
    </row>
    <row r="884" spans="2:5" ht="15">
      <c r="B884" s="86"/>
      <c r="C884" s="87"/>
      <c r="D884" s="88"/>
      <c r="E884" s="89"/>
    </row>
    <row r="885" spans="2:5" ht="15">
      <c r="B885" s="86"/>
      <c r="C885" s="87"/>
      <c r="D885" s="88"/>
      <c r="E885" s="89"/>
    </row>
    <row r="886" spans="2:5" ht="15">
      <c r="B886" s="86"/>
      <c r="C886" s="87"/>
      <c r="D886" s="88"/>
      <c r="E886" s="89"/>
    </row>
    <row r="887" spans="2:5" ht="15">
      <c r="B887" s="86"/>
      <c r="C887" s="87"/>
      <c r="D887" s="88"/>
      <c r="E887" s="89"/>
    </row>
    <row r="888" spans="2:5" ht="15">
      <c r="B888" s="86"/>
      <c r="C888" s="87"/>
      <c r="D888" s="88"/>
      <c r="E888" s="89"/>
    </row>
    <row r="889" spans="2:5" ht="15">
      <c r="B889" s="86"/>
      <c r="C889" s="87"/>
      <c r="D889" s="88"/>
      <c r="E889" s="89"/>
    </row>
    <row r="890" spans="2:5" ht="15">
      <c r="B890" s="86"/>
      <c r="C890" s="87"/>
      <c r="D890" s="88"/>
      <c r="E890" s="89"/>
    </row>
    <row r="891" spans="2:5" ht="15">
      <c r="B891" s="86"/>
      <c r="C891" s="87"/>
      <c r="D891" s="88"/>
      <c r="E891" s="89"/>
    </row>
    <row r="892" spans="2:5" ht="15">
      <c r="B892" s="86"/>
      <c r="C892" s="87"/>
      <c r="D892" s="88"/>
      <c r="E892" s="89"/>
    </row>
    <row r="893" spans="2:5" ht="15">
      <c r="B893" s="86"/>
      <c r="C893" s="87"/>
      <c r="D893" s="88"/>
      <c r="E893" s="89"/>
    </row>
    <row r="894" spans="2:5" ht="15">
      <c r="B894" s="86"/>
      <c r="C894" s="87"/>
      <c r="D894" s="88"/>
      <c r="E894" s="89"/>
    </row>
    <row r="895" spans="2:5" ht="15">
      <c r="B895" s="86"/>
      <c r="C895" s="87"/>
      <c r="D895" s="88"/>
      <c r="E895" s="89"/>
    </row>
    <row r="896" spans="2:5" ht="15">
      <c r="B896" s="86"/>
      <c r="C896" s="87"/>
      <c r="D896" s="88"/>
      <c r="E896" s="89"/>
    </row>
    <row r="897" spans="2:5" ht="15">
      <c r="B897" s="86"/>
      <c r="C897" s="87"/>
      <c r="D897" s="88"/>
      <c r="E897" s="89"/>
    </row>
    <row r="898" spans="2:5" ht="15">
      <c r="B898" s="86"/>
      <c r="C898" s="87"/>
      <c r="D898" s="88"/>
      <c r="E898" s="89"/>
    </row>
    <row r="899" spans="2:5" ht="15">
      <c r="B899" s="86"/>
      <c r="C899" s="87"/>
      <c r="D899" s="88"/>
      <c r="E899" s="89"/>
    </row>
    <row r="900" spans="2:5" ht="15">
      <c r="B900" s="86"/>
      <c r="C900" s="87"/>
      <c r="D900" s="88"/>
      <c r="E900" s="89"/>
    </row>
    <row r="901" spans="2:5" ht="15">
      <c r="B901" s="86"/>
      <c r="C901" s="87"/>
      <c r="D901" s="88"/>
      <c r="E901" s="89"/>
    </row>
    <row r="902" spans="2:5" ht="15">
      <c r="B902" s="86"/>
      <c r="C902" s="87"/>
      <c r="D902" s="88"/>
      <c r="E902" s="89"/>
    </row>
    <row r="903" spans="2:5" ht="15">
      <c r="B903" s="86"/>
      <c r="C903" s="87"/>
      <c r="D903" s="88"/>
      <c r="E903" s="89"/>
    </row>
    <row r="904" spans="2:5" ht="15">
      <c r="B904" s="86"/>
      <c r="C904" s="87"/>
      <c r="D904" s="88"/>
      <c r="E904" s="89"/>
    </row>
    <row r="905" spans="2:5" ht="15">
      <c r="B905" s="86"/>
      <c r="C905" s="87"/>
      <c r="D905" s="88"/>
      <c r="E905" s="89"/>
    </row>
    <row r="906" spans="2:5" ht="15">
      <c r="B906" s="86"/>
      <c r="C906" s="87"/>
      <c r="D906" s="88"/>
      <c r="E906" s="89"/>
    </row>
    <row r="907" spans="2:5" ht="15">
      <c r="B907" s="86"/>
      <c r="C907" s="87"/>
      <c r="D907" s="88"/>
      <c r="E907" s="89"/>
    </row>
    <row r="908" spans="2:5" ht="15">
      <c r="B908" s="86"/>
      <c r="C908" s="87"/>
      <c r="D908" s="88"/>
      <c r="E908" s="89"/>
    </row>
    <row r="909" spans="2:5" ht="15">
      <c r="B909" s="86"/>
      <c r="C909" s="87"/>
      <c r="D909" s="88"/>
      <c r="E909" s="89"/>
    </row>
    <row r="910" spans="2:5" ht="15">
      <c r="B910" s="86"/>
      <c r="C910" s="87"/>
      <c r="D910" s="88"/>
      <c r="E910" s="89"/>
    </row>
    <row r="911" spans="2:5" ht="15">
      <c r="B911" s="86"/>
      <c r="C911" s="87"/>
      <c r="D911" s="88"/>
      <c r="E911" s="89"/>
    </row>
    <row r="912" spans="2:5" ht="15">
      <c r="B912" s="86"/>
      <c r="C912" s="87"/>
      <c r="D912" s="88"/>
      <c r="E912" s="89"/>
    </row>
    <row r="913" spans="2:5" ht="15">
      <c r="B913" s="86"/>
      <c r="C913" s="87"/>
      <c r="D913" s="88"/>
      <c r="E913" s="89"/>
    </row>
    <row r="914" spans="2:5" ht="15">
      <c r="B914" s="86"/>
      <c r="C914" s="87"/>
      <c r="D914" s="88"/>
      <c r="E914" s="89"/>
    </row>
    <row r="915" spans="2:5" ht="15">
      <c r="B915" s="86"/>
      <c r="C915" s="87"/>
      <c r="D915" s="88"/>
      <c r="E915" s="89"/>
    </row>
    <row r="916" spans="2:5" ht="15">
      <c r="B916" s="86"/>
      <c r="C916" s="87"/>
      <c r="D916" s="88"/>
      <c r="E916" s="89"/>
    </row>
    <row r="917" spans="2:5" ht="15">
      <c r="B917" s="86"/>
      <c r="C917" s="87"/>
      <c r="D917" s="88"/>
      <c r="E917" s="89"/>
    </row>
    <row r="918" spans="2:5" ht="15">
      <c r="B918" s="86"/>
      <c r="C918" s="87"/>
      <c r="D918" s="88"/>
      <c r="E918" s="89"/>
    </row>
    <row r="919" spans="2:5" ht="15">
      <c r="B919" s="86"/>
      <c r="C919" s="87"/>
      <c r="D919" s="88"/>
      <c r="E919" s="89"/>
    </row>
    <row r="920" spans="2:5" ht="15">
      <c r="B920" s="86"/>
      <c r="C920" s="87"/>
      <c r="D920" s="88"/>
      <c r="E920" s="89"/>
    </row>
    <row r="921" spans="2:5" ht="15">
      <c r="B921" s="86"/>
      <c r="C921" s="87"/>
      <c r="D921" s="88"/>
      <c r="E921" s="89"/>
    </row>
    <row r="922" spans="2:5" ht="15">
      <c r="B922" s="86"/>
      <c r="C922" s="87"/>
      <c r="D922" s="88"/>
      <c r="E922" s="89"/>
    </row>
    <row r="923" spans="2:5" ht="15">
      <c r="B923" s="86"/>
      <c r="C923" s="87"/>
      <c r="D923" s="88"/>
      <c r="E923" s="89"/>
    </row>
    <row r="924" spans="2:5" ht="15">
      <c r="B924" s="86"/>
      <c r="C924" s="87"/>
      <c r="D924" s="88"/>
      <c r="E924" s="89"/>
    </row>
    <row r="925" spans="2:5" ht="15">
      <c r="B925" s="86"/>
      <c r="C925" s="87"/>
      <c r="D925" s="88"/>
      <c r="E925" s="89"/>
    </row>
    <row r="926" spans="2:5" ht="15">
      <c r="B926" s="86"/>
      <c r="C926" s="87"/>
      <c r="D926" s="88"/>
      <c r="E926" s="89"/>
    </row>
    <row r="927" spans="2:5" ht="15">
      <c r="B927" s="86"/>
      <c r="C927" s="87"/>
      <c r="D927" s="88"/>
      <c r="E927" s="89"/>
    </row>
    <row r="928" spans="2:5" ht="15">
      <c r="B928" s="86"/>
      <c r="C928" s="87"/>
      <c r="D928" s="88"/>
      <c r="E928" s="89"/>
    </row>
    <row r="929" spans="2:5" ht="15">
      <c r="B929" s="86"/>
      <c r="C929" s="87"/>
      <c r="D929" s="88"/>
      <c r="E929" s="89"/>
    </row>
    <row r="930" spans="2:5" ht="15">
      <c r="B930" s="86"/>
      <c r="C930" s="87"/>
      <c r="D930" s="88"/>
      <c r="E930" s="89"/>
    </row>
    <row r="931" spans="2:5" ht="15">
      <c r="B931" s="86"/>
      <c r="C931" s="87"/>
      <c r="D931" s="88"/>
      <c r="E931" s="89"/>
    </row>
    <row r="932" spans="2:5" ht="15">
      <c r="B932" s="86"/>
      <c r="C932" s="87"/>
      <c r="D932" s="88"/>
      <c r="E932" s="89"/>
    </row>
    <row r="933" spans="2:5" ht="15">
      <c r="B933" s="86"/>
      <c r="C933" s="87"/>
      <c r="D933" s="88"/>
      <c r="E933" s="89"/>
    </row>
    <row r="934" spans="2:5" ht="15">
      <c r="B934" s="86"/>
      <c r="C934" s="87"/>
      <c r="D934" s="88"/>
      <c r="E934" s="89"/>
    </row>
    <row r="935" spans="2:5" ht="15">
      <c r="B935" s="86"/>
      <c r="C935" s="87"/>
      <c r="D935" s="88"/>
      <c r="E935" s="89"/>
    </row>
    <row r="936" spans="2:5" ht="15">
      <c r="B936" s="86"/>
      <c r="C936" s="87"/>
      <c r="D936" s="88"/>
      <c r="E936" s="89"/>
    </row>
    <row r="937" spans="2:5" ht="15">
      <c r="B937" s="86"/>
      <c r="C937" s="87"/>
      <c r="D937" s="88"/>
      <c r="E937" s="89"/>
    </row>
    <row r="938" spans="2:5" ht="15">
      <c r="B938" s="86"/>
      <c r="C938" s="87"/>
      <c r="D938" s="88"/>
      <c r="E938" s="89"/>
    </row>
    <row r="939" spans="2:5" ht="15">
      <c r="B939" s="86"/>
      <c r="C939" s="87"/>
      <c r="D939" s="88"/>
      <c r="E939" s="89"/>
    </row>
    <row r="940" spans="2:5" ht="15">
      <c r="B940" s="86"/>
      <c r="C940" s="87"/>
      <c r="D940" s="88"/>
      <c r="E940" s="89"/>
    </row>
    <row r="941" spans="2:5" ht="15">
      <c r="B941" s="86"/>
      <c r="C941" s="87"/>
      <c r="D941" s="88"/>
      <c r="E941" s="89"/>
    </row>
    <row r="942" spans="2:5" ht="15">
      <c r="B942" s="86"/>
      <c r="C942" s="87"/>
      <c r="D942" s="88"/>
      <c r="E942" s="89"/>
    </row>
    <row r="943" spans="2:5" ht="15">
      <c r="B943" s="86"/>
      <c r="C943" s="87"/>
      <c r="D943" s="88"/>
      <c r="E943" s="89"/>
    </row>
    <row r="944" spans="2:5" ht="15">
      <c r="B944" s="86"/>
      <c r="C944" s="87"/>
      <c r="D944" s="88"/>
      <c r="E944" s="89"/>
    </row>
    <row r="945" spans="2:5" ht="15">
      <c r="B945" s="86"/>
      <c r="C945" s="87"/>
      <c r="D945" s="88"/>
      <c r="E945" s="89"/>
    </row>
    <row r="946" spans="2:5" ht="15">
      <c r="B946" s="86"/>
      <c r="C946" s="87"/>
      <c r="D946" s="88"/>
      <c r="E946" s="89"/>
    </row>
    <row r="947" spans="2:5" ht="15">
      <c r="B947" s="86"/>
      <c r="C947" s="87"/>
      <c r="D947" s="88"/>
      <c r="E947" s="89"/>
    </row>
    <row r="948" spans="2:5" ht="15">
      <c r="B948" s="86"/>
      <c r="C948" s="87"/>
      <c r="D948" s="88"/>
      <c r="E948" s="89"/>
    </row>
    <row r="949" spans="2:5" ht="15">
      <c r="B949" s="86"/>
      <c r="C949" s="87"/>
      <c r="D949" s="88"/>
      <c r="E949" s="89"/>
    </row>
    <row r="950" spans="2:5" ht="15">
      <c r="B950" s="86"/>
      <c r="C950" s="87"/>
      <c r="D950" s="88"/>
      <c r="E950" s="89"/>
    </row>
    <row r="951" spans="2:5" ht="15">
      <c r="B951" s="86"/>
      <c r="C951" s="87"/>
      <c r="D951" s="88"/>
      <c r="E951" s="89"/>
    </row>
    <row r="952" spans="2:5" ht="15">
      <c r="B952" s="86"/>
      <c r="C952" s="87"/>
      <c r="D952" s="88"/>
      <c r="E952" s="89"/>
    </row>
    <row r="953" spans="2:5" ht="15">
      <c r="B953" s="86"/>
      <c r="C953" s="87"/>
      <c r="D953" s="88"/>
      <c r="E953" s="89"/>
    </row>
    <row r="954" spans="2:5" ht="15">
      <c r="B954" s="86"/>
      <c r="C954" s="87"/>
      <c r="D954" s="88"/>
      <c r="E954" s="89"/>
    </row>
    <row r="955" spans="2:5" ht="15">
      <c r="B955" s="86"/>
      <c r="C955" s="87"/>
      <c r="D955" s="88"/>
      <c r="E955" s="89"/>
    </row>
    <row r="956" spans="2:5" ht="15">
      <c r="B956" s="86"/>
      <c r="C956" s="87"/>
      <c r="D956" s="88"/>
      <c r="E956" s="89"/>
    </row>
    <row r="957" spans="2:5" ht="15">
      <c r="B957" s="86"/>
      <c r="C957" s="87"/>
      <c r="D957" s="88"/>
      <c r="E957" s="89"/>
    </row>
    <row r="958" spans="2:5" ht="15">
      <c r="B958" s="86"/>
      <c r="C958" s="87"/>
      <c r="D958" s="88"/>
      <c r="E958" s="89"/>
    </row>
    <row r="959" spans="2:5" ht="15">
      <c r="B959" s="86"/>
      <c r="C959" s="87"/>
      <c r="D959" s="88"/>
      <c r="E959" s="89"/>
    </row>
    <row r="960" spans="2:5" ht="15">
      <c r="B960" s="86"/>
      <c r="C960" s="87"/>
      <c r="D960" s="88"/>
      <c r="E960" s="89"/>
    </row>
    <row r="961" spans="2:5" ht="15">
      <c r="B961" s="86"/>
      <c r="C961" s="87"/>
      <c r="D961" s="88"/>
      <c r="E961" s="89"/>
    </row>
    <row r="962" spans="2:5" ht="15">
      <c r="B962" s="86"/>
      <c r="C962" s="87"/>
      <c r="D962" s="88"/>
      <c r="E962" s="89"/>
    </row>
    <row r="963" spans="2:5" ht="15">
      <c r="B963" s="86"/>
      <c r="C963" s="87"/>
      <c r="D963" s="88"/>
      <c r="E963" s="89"/>
    </row>
    <row r="964" spans="2:5" ht="15">
      <c r="B964" s="86"/>
      <c r="C964" s="87"/>
      <c r="D964" s="88"/>
      <c r="E964" s="89"/>
    </row>
    <row r="965" spans="2:5" ht="15">
      <c r="B965" s="86"/>
      <c r="C965" s="87"/>
      <c r="D965" s="88"/>
      <c r="E965" s="89"/>
    </row>
    <row r="966" spans="2:5" ht="15">
      <c r="B966" s="86"/>
      <c r="C966" s="87"/>
      <c r="D966" s="88"/>
      <c r="E966" s="89"/>
    </row>
    <row r="967" spans="2:5" ht="15">
      <c r="B967" s="86"/>
      <c r="C967" s="87"/>
      <c r="D967" s="88"/>
      <c r="E967" s="89"/>
    </row>
    <row r="968" spans="2:5" ht="15">
      <c r="B968" s="86"/>
      <c r="C968" s="87"/>
      <c r="D968" s="88"/>
      <c r="E968" s="89"/>
    </row>
    <row r="969" spans="2:5" ht="15">
      <c r="B969" s="86"/>
      <c r="C969" s="87"/>
      <c r="D969" s="88"/>
      <c r="E969" s="89"/>
    </row>
    <row r="970" spans="2:5" ht="15">
      <c r="B970" s="86"/>
      <c r="C970" s="87"/>
      <c r="D970" s="88"/>
      <c r="E970" s="89"/>
    </row>
    <row r="971" spans="2:5" ht="15">
      <c r="B971" s="86"/>
      <c r="C971" s="87"/>
      <c r="D971" s="88"/>
      <c r="E971" s="89"/>
    </row>
    <row r="972" spans="2:5" ht="15">
      <c r="B972" s="86"/>
      <c r="C972" s="87"/>
      <c r="D972" s="88"/>
      <c r="E972" s="89"/>
    </row>
    <row r="973" spans="2:5" ht="15">
      <c r="B973" s="86"/>
      <c r="C973" s="87"/>
      <c r="D973" s="88"/>
      <c r="E973" s="89"/>
    </row>
    <row r="974" spans="2:5" ht="15">
      <c r="B974" s="86"/>
      <c r="C974" s="87"/>
      <c r="D974" s="88"/>
      <c r="E974" s="89"/>
    </row>
    <row r="975" spans="2:5" ht="15">
      <c r="B975" s="86"/>
      <c r="C975" s="87"/>
      <c r="D975" s="88"/>
      <c r="E975" s="89"/>
    </row>
    <row r="976" spans="2:5" ht="15">
      <c r="B976" s="86"/>
      <c r="C976" s="87"/>
      <c r="D976" s="88"/>
      <c r="E976" s="89"/>
    </row>
    <row r="977" spans="2:5" ht="15">
      <c r="B977" s="86"/>
      <c r="C977" s="87"/>
      <c r="D977" s="88"/>
      <c r="E977" s="89"/>
    </row>
    <row r="978" spans="2:5" ht="15">
      <c r="B978" s="86"/>
      <c r="C978" s="87"/>
      <c r="D978" s="88"/>
      <c r="E978" s="89"/>
    </row>
    <row r="979" spans="2:5" ht="15">
      <c r="B979" s="86"/>
      <c r="C979" s="87"/>
      <c r="D979" s="88"/>
      <c r="E979" s="89"/>
    </row>
    <row r="980" spans="2:5" ht="15">
      <c r="B980" s="86"/>
      <c r="C980" s="87"/>
      <c r="D980" s="88"/>
      <c r="E980" s="89"/>
    </row>
    <row r="981" spans="2:5" ht="15">
      <c r="B981" s="86"/>
      <c r="C981" s="87"/>
      <c r="D981" s="88"/>
      <c r="E981" s="89"/>
    </row>
    <row r="982" spans="2:5" ht="15">
      <c r="B982" s="86"/>
      <c r="C982" s="87"/>
      <c r="D982" s="88"/>
      <c r="E982" s="89"/>
    </row>
    <row r="983" spans="2:5" ht="15">
      <c r="B983" s="86"/>
      <c r="C983" s="87"/>
      <c r="D983" s="88"/>
      <c r="E983" s="89"/>
    </row>
    <row r="984" spans="2:5" ht="15">
      <c r="B984" s="86"/>
      <c r="C984" s="87"/>
      <c r="D984" s="88"/>
      <c r="E984" s="89"/>
    </row>
    <row r="985" spans="2:5" ht="15">
      <c r="B985" s="86"/>
      <c r="C985" s="87"/>
      <c r="D985" s="88"/>
      <c r="E985" s="89"/>
    </row>
    <row r="986" spans="2:5" ht="15">
      <c r="B986" s="86"/>
      <c r="C986" s="87"/>
      <c r="D986" s="88"/>
      <c r="E986" s="89"/>
    </row>
    <row r="987" spans="2:5" ht="15">
      <c r="B987" s="86"/>
      <c r="C987" s="87"/>
      <c r="D987" s="88"/>
      <c r="E987" s="89"/>
    </row>
    <row r="988" spans="2:5" ht="15">
      <c r="B988" s="86"/>
      <c r="C988" s="87"/>
      <c r="D988" s="88"/>
      <c r="E988" s="89"/>
    </row>
    <row r="989" spans="2:5" ht="15">
      <c r="B989" s="86"/>
      <c r="C989" s="87"/>
      <c r="D989" s="88"/>
      <c r="E989" s="89"/>
    </row>
    <row r="990" spans="2:5" ht="15">
      <c r="B990" s="86"/>
      <c r="C990" s="87"/>
      <c r="D990" s="88"/>
      <c r="E990" s="89"/>
    </row>
    <row r="991" spans="2:5" ht="15">
      <c r="B991" s="86"/>
      <c r="C991" s="87"/>
      <c r="D991" s="88"/>
      <c r="E991" s="89"/>
    </row>
    <row r="992" spans="2:5" ht="15">
      <c r="B992" s="86"/>
      <c r="C992" s="87"/>
      <c r="D992" s="88"/>
      <c r="E992" s="89"/>
    </row>
    <row r="993" spans="2:5" ht="15">
      <c r="B993" s="86"/>
      <c r="C993" s="87"/>
      <c r="D993" s="88"/>
      <c r="E993" s="89"/>
    </row>
    <row r="994" spans="2:5" ht="15">
      <c r="B994" s="86"/>
      <c r="C994" s="87"/>
      <c r="D994" s="88"/>
      <c r="E994" s="89"/>
    </row>
    <row r="995" spans="2:5" ht="15">
      <c r="B995" s="86"/>
      <c r="C995" s="87"/>
      <c r="D995" s="88"/>
      <c r="E995" s="89"/>
    </row>
    <row r="996" spans="2:5" ht="15">
      <c r="B996" s="86"/>
      <c r="C996" s="87"/>
      <c r="D996" s="88"/>
      <c r="E996" s="89"/>
    </row>
    <row r="997" spans="2:5" ht="15">
      <c r="B997" s="86"/>
      <c r="C997" s="87"/>
      <c r="D997" s="88"/>
      <c r="E997" s="89"/>
    </row>
    <row r="998" spans="2:5" ht="15">
      <c r="B998" s="86"/>
      <c r="C998" s="87"/>
      <c r="D998" s="88"/>
      <c r="E998" s="89"/>
    </row>
    <row r="999" spans="2:5" ht="15">
      <c r="B999" s="86"/>
      <c r="C999" s="87"/>
      <c r="D999" s="88"/>
      <c r="E999" s="89"/>
    </row>
    <row r="1000" spans="2:5" ht="15">
      <c r="B1000" s="86"/>
      <c r="C1000" s="87"/>
      <c r="D1000" s="88"/>
      <c r="E1000" s="89"/>
    </row>
    <row r="1001" spans="2:5" ht="15">
      <c r="B1001" s="86"/>
      <c r="C1001" s="87"/>
      <c r="D1001" s="88"/>
      <c r="E1001" s="89"/>
    </row>
    <row r="1002" spans="2:5" ht="15">
      <c r="B1002" s="86"/>
      <c r="C1002" s="87"/>
      <c r="D1002" s="88"/>
      <c r="E1002" s="89"/>
    </row>
    <row r="1003" spans="2:5" ht="15">
      <c r="B1003" s="86"/>
      <c r="C1003" s="87"/>
      <c r="D1003" s="88"/>
      <c r="E1003" s="89"/>
    </row>
    <row r="1004" spans="2:5" ht="15">
      <c r="B1004" s="86"/>
      <c r="C1004" s="87"/>
      <c r="D1004" s="88"/>
      <c r="E1004" s="89"/>
    </row>
    <row r="1005" spans="2:5" ht="15">
      <c r="B1005" s="86"/>
      <c r="C1005" s="87"/>
      <c r="D1005" s="88"/>
      <c r="E1005" s="89"/>
    </row>
    <row r="1006" spans="2:5" ht="15">
      <c r="B1006" s="86"/>
      <c r="C1006" s="87"/>
      <c r="D1006" s="88"/>
      <c r="E1006" s="89"/>
    </row>
    <row r="1007" spans="2:5" ht="15">
      <c r="B1007" s="86"/>
      <c r="C1007" s="87"/>
      <c r="D1007" s="88"/>
      <c r="E1007" s="89"/>
    </row>
    <row r="1008" spans="2:5" ht="15">
      <c r="B1008" s="86"/>
      <c r="C1008" s="87"/>
      <c r="D1008" s="88"/>
      <c r="E1008" s="89"/>
    </row>
    <row r="1009" spans="2:5" ht="15">
      <c r="B1009" s="86"/>
      <c r="C1009" s="87"/>
      <c r="D1009" s="88"/>
      <c r="E1009" s="89"/>
    </row>
    <row r="1010" spans="2:5" ht="15">
      <c r="B1010" s="86"/>
      <c r="C1010" s="87"/>
      <c r="D1010" s="88"/>
      <c r="E1010" s="89"/>
    </row>
    <row r="1011" spans="2:5" ht="15">
      <c r="B1011" s="86"/>
      <c r="C1011" s="87"/>
      <c r="D1011" s="88"/>
      <c r="E1011" s="89"/>
    </row>
    <row r="1012" spans="2:5" ht="15">
      <c r="B1012" s="86"/>
      <c r="C1012" s="87"/>
      <c r="D1012" s="88"/>
      <c r="E1012" s="89"/>
    </row>
    <row r="1013" spans="2:5" ht="15">
      <c r="B1013" s="86"/>
      <c r="C1013" s="87"/>
      <c r="D1013" s="88"/>
      <c r="E1013" s="89"/>
    </row>
    <row r="1014" spans="2:5" ht="15">
      <c r="B1014" s="86"/>
      <c r="C1014" s="87"/>
      <c r="D1014" s="88"/>
      <c r="E1014" s="89"/>
    </row>
    <row r="1015" spans="2:5" ht="15">
      <c r="B1015" s="86"/>
      <c r="C1015" s="87"/>
      <c r="D1015" s="88"/>
      <c r="E1015" s="89"/>
    </row>
    <row r="1016" spans="2:5" ht="15">
      <c r="B1016" s="86"/>
      <c r="C1016" s="87"/>
      <c r="D1016" s="88"/>
      <c r="E1016" s="89"/>
    </row>
    <row r="1017" spans="2:5" ht="15">
      <c r="B1017" s="86"/>
      <c r="C1017" s="87"/>
      <c r="D1017" s="88"/>
      <c r="E1017" s="89"/>
    </row>
    <row r="1018" spans="2:5" ht="15">
      <c r="B1018" s="86"/>
      <c r="C1018" s="87"/>
      <c r="D1018" s="88"/>
      <c r="E1018" s="89"/>
    </row>
    <row r="1019" spans="2:5" ht="15">
      <c r="B1019" s="86"/>
      <c r="C1019" s="87"/>
      <c r="D1019" s="88"/>
      <c r="E1019" s="89"/>
    </row>
    <row r="1020" spans="2:5" ht="15">
      <c r="B1020" s="86"/>
      <c r="C1020" s="87"/>
      <c r="D1020" s="88"/>
      <c r="E1020" s="89"/>
    </row>
    <row r="1021" spans="2:5" ht="15">
      <c r="B1021" s="86"/>
      <c r="C1021" s="87"/>
      <c r="D1021" s="88"/>
      <c r="E1021" s="89"/>
    </row>
    <row r="1022" spans="2:5" ht="15">
      <c r="B1022" s="86"/>
      <c r="C1022" s="87"/>
      <c r="D1022" s="88"/>
      <c r="E1022" s="89"/>
    </row>
    <row r="1023" spans="2:5" ht="15">
      <c r="B1023" s="86"/>
      <c r="C1023" s="87"/>
      <c r="D1023" s="88"/>
      <c r="E1023" s="89"/>
    </row>
    <row r="1024" spans="2:5" ht="15">
      <c r="B1024" s="86"/>
      <c r="C1024" s="87"/>
      <c r="D1024" s="88"/>
      <c r="E1024" s="89"/>
    </row>
    <row r="1025" spans="2:5" ht="15">
      <c r="B1025" s="86"/>
      <c r="C1025" s="87"/>
      <c r="D1025" s="88"/>
      <c r="E1025" s="89"/>
    </row>
    <row r="1026" spans="2:5" ht="15">
      <c r="B1026" s="86"/>
      <c r="C1026" s="87"/>
      <c r="D1026" s="88"/>
      <c r="E1026" s="89"/>
    </row>
    <row r="1027" spans="2:5" ht="15">
      <c r="B1027" s="86"/>
      <c r="C1027" s="87"/>
      <c r="D1027" s="88"/>
      <c r="E1027" s="89"/>
    </row>
    <row r="1028" spans="2:5" ht="15">
      <c r="B1028" s="86"/>
      <c r="C1028" s="87"/>
      <c r="D1028" s="88"/>
      <c r="E1028" s="89"/>
    </row>
    <row r="1029" spans="2:5" ht="15">
      <c r="B1029" s="86"/>
      <c r="C1029" s="87"/>
      <c r="D1029" s="88"/>
      <c r="E1029" s="89"/>
    </row>
    <row r="1030" spans="2:5" ht="15">
      <c r="B1030" s="86"/>
      <c r="C1030" s="87"/>
      <c r="D1030" s="88"/>
      <c r="E1030" s="89"/>
    </row>
    <row r="1031" spans="2:5" ht="15">
      <c r="B1031" s="86"/>
      <c r="C1031" s="87"/>
      <c r="D1031" s="88"/>
      <c r="E1031" s="89"/>
    </row>
    <row r="1032" spans="2:5" ht="15">
      <c r="B1032" s="86"/>
      <c r="C1032" s="87"/>
      <c r="D1032" s="88"/>
      <c r="E1032" s="89"/>
    </row>
    <row r="1033" spans="2:5" ht="15">
      <c r="B1033" s="86"/>
      <c r="C1033" s="87"/>
      <c r="D1033" s="88"/>
      <c r="E1033" s="89"/>
    </row>
    <row r="1034" spans="2:5" ht="15">
      <c r="B1034" s="86"/>
      <c r="C1034" s="87"/>
      <c r="D1034" s="88"/>
      <c r="E1034" s="89"/>
    </row>
    <row r="1035" spans="2:5" ht="15">
      <c r="B1035" s="86"/>
      <c r="C1035" s="87"/>
      <c r="D1035" s="88"/>
      <c r="E1035" s="89"/>
    </row>
    <row r="1036" spans="2:5" ht="15">
      <c r="B1036" s="86"/>
      <c r="C1036" s="87"/>
      <c r="D1036" s="88"/>
      <c r="E1036" s="89"/>
    </row>
    <row r="1037" spans="2:5" ht="15">
      <c r="B1037" s="86"/>
      <c r="C1037" s="87"/>
      <c r="D1037" s="88"/>
      <c r="E1037" s="89"/>
    </row>
    <row r="1038" spans="2:5" ht="15">
      <c r="B1038" s="86"/>
      <c r="C1038" s="87"/>
      <c r="D1038" s="88"/>
      <c r="E1038" s="89"/>
    </row>
    <row r="1039" spans="2:5" ht="15">
      <c r="B1039" s="86"/>
      <c r="C1039" s="87"/>
      <c r="D1039" s="88"/>
      <c r="E1039" s="89"/>
    </row>
    <row r="1040" spans="2:5" ht="15">
      <c r="B1040" s="86"/>
      <c r="C1040" s="87"/>
      <c r="D1040" s="88"/>
      <c r="E1040" s="89"/>
    </row>
    <row r="1041" spans="2:5" ht="15">
      <c r="B1041" s="86"/>
      <c r="C1041" s="87"/>
      <c r="D1041" s="88"/>
      <c r="E1041" s="89"/>
    </row>
    <row r="1042" spans="2:5" ht="15">
      <c r="B1042" s="86"/>
      <c r="C1042" s="87"/>
      <c r="D1042" s="88"/>
      <c r="E1042" s="89"/>
    </row>
    <row r="1043" spans="2:5" ht="15">
      <c r="B1043" s="86"/>
      <c r="C1043" s="87"/>
      <c r="D1043" s="88"/>
      <c r="E1043" s="89"/>
    </row>
    <row r="1044" spans="2:5" ht="15">
      <c r="B1044" s="86"/>
      <c r="C1044" s="87"/>
      <c r="D1044" s="88"/>
      <c r="E1044" s="89"/>
    </row>
    <row r="1045" spans="2:5" ht="15">
      <c r="B1045" s="86"/>
      <c r="C1045" s="87"/>
      <c r="D1045" s="88"/>
      <c r="E1045" s="89"/>
    </row>
    <row r="1046" spans="2:5" ht="15">
      <c r="B1046" s="86"/>
      <c r="C1046" s="87"/>
      <c r="D1046" s="88"/>
      <c r="E1046" s="89"/>
    </row>
    <row r="1047" spans="2:5" ht="15">
      <c r="B1047" s="86"/>
      <c r="C1047" s="87"/>
      <c r="D1047" s="88"/>
      <c r="E1047" s="89"/>
    </row>
    <row r="1048" spans="2:5" ht="15">
      <c r="B1048" s="86"/>
      <c r="C1048" s="87"/>
      <c r="D1048" s="88"/>
      <c r="E1048" s="89"/>
    </row>
    <row r="1049" spans="2:5" ht="15">
      <c r="B1049" s="86"/>
      <c r="C1049" s="87"/>
      <c r="D1049" s="88"/>
      <c r="E1049" s="89"/>
    </row>
    <row r="1050" spans="2:5" ht="15">
      <c r="B1050" s="86"/>
      <c r="C1050" s="87"/>
      <c r="D1050" s="88"/>
      <c r="E1050" s="89"/>
    </row>
    <row r="1051" spans="2:5" ht="15">
      <c r="B1051" s="86"/>
      <c r="C1051" s="87"/>
      <c r="D1051" s="88"/>
      <c r="E1051" s="89"/>
    </row>
    <row r="1052" spans="2:5" ht="15">
      <c r="B1052" s="86"/>
      <c r="C1052" s="87"/>
      <c r="D1052" s="88"/>
      <c r="E1052" s="89"/>
    </row>
    <row r="1053" spans="2:5" ht="15">
      <c r="B1053" s="86"/>
      <c r="C1053" s="87"/>
      <c r="D1053" s="88"/>
      <c r="E1053" s="89"/>
    </row>
    <row r="1054" spans="2:5" ht="15">
      <c r="B1054" s="86"/>
      <c r="C1054" s="87"/>
      <c r="D1054" s="88"/>
      <c r="E1054" s="89"/>
    </row>
    <row r="1055" spans="2:5" ht="15">
      <c r="B1055" s="86"/>
      <c r="C1055" s="87"/>
      <c r="D1055" s="88"/>
      <c r="E1055" s="89"/>
    </row>
    <row r="1056" spans="2:5" ht="15">
      <c r="B1056" s="86"/>
      <c r="C1056" s="87"/>
      <c r="D1056" s="88"/>
      <c r="E1056" s="89"/>
    </row>
    <row r="1057" spans="2:5" ht="15">
      <c r="B1057" s="86"/>
      <c r="C1057" s="87"/>
      <c r="D1057" s="88"/>
      <c r="E1057" s="89"/>
    </row>
    <row r="1058" spans="2:5" ht="15">
      <c r="B1058" s="86"/>
      <c r="C1058" s="87"/>
      <c r="D1058" s="88"/>
      <c r="E1058" s="89"/>
    </row>
    <row r="1059" spans="2:5" ht="15">
      <c r="B1059" s="86"/>
      <c r="C1059" s="87"/>
      <c r="D1059" s="88"/>
      <c r="E1059" s="89"/>
    </row>
    <row r="1060" spans="2:5" ht="15">
      <c r="B1060" s="86"/>
      <c r="C1060" s="87"/>
      <c r="D1060" s="88"/>
      <c r="E1060" s="89"/>
    </row>
    <row r="1061" spans="2:5" ht="15">
      <c r="B1061" s="86"/>
      <c r="C1061" s="87"/>
      <c r="D1061" s="88"/>
      <c r="E1061" s="89"/>
    </row>
    <row r="1062" spans="2:5" ht="15">
      <c r="B1062" s="86"/>
      <c r="C1062" s="87"/>
      <c r="D1062" s="88"/>
      <c r="E1062" s="89"/>
    </row>
    <row r="1063" spans="2:5" ht="15">
      <c r="B1063" s="86"/>
      <c r="C1063" s="87"/>
      <c r="D1063" s="88"/>
      <c r="E1063" s="89"/>
    </row>
    <row r="1064" spans="2:5" ht="15">
      <c r="B1064" s="86"/>
      <c r="C1064" s="87"/>
      <c r="D1064" s="88"/>
      <c r="E1064" s="89"/>
    </row>
    <row r="1065" spans="2:5" ht="15">
      <c r="B1065" s="86"/>
      <c r="C1065" s="87"/>
      <c r="D1065" s="88"/>
      <c r="E1065" s="89"/>
    </row>
    <row r="1066" spans="2:5" ht="15">
      <c r="B1066" s="86"/>
      <c r="C1066" s="87"/>
      <c r="D1066" s="88"/>
      <c r="E1066" s="89"/>
    </row>
    <row r="1067" spans="2:5" ht="15">
      <c r="B1067" s="86"/>
      <c r="C1067" s="87"/>
      <c r="D1067" s="88"/>
      <c r="E1067" s="89"/>
    </row>
    <row r="1068" spans="2:5" ht="15">
      <c r="B1068" s="86"/>
      <c r="C1068" s="87"/>
      <c r="D1068" s="88"/>
      <c r="E1068" s="89"/>
    </row>
    <row r="1069" spans="2:5" ht="15">
      <c r="B1069" s="86"/>
      <c r="C1069" s="87"/>
      <c r="D1069" s="88"/>
      <c r="E1069" s="89"/>
    </row>
    <row r="1070" spans="2:5" ht="15">
      <c r="B1070" s="86"/>
      <c r="C1070" s="87"/>
      <c r="D1070" s="88"/>
      <c r="E1070" s="89"/>
    </row>
    <row r="1071" spans="2:5" ht="15">
      <c r="B1071" s="86"/>
      <c r="C1071" s="87"/>
      <c r="D1071" s="88"/>
      <c r="E1071" s="89"/>
    </row>
    <row r="1072" spans="2:5" ht="15">
      <c r="B1072" s="86"/>
      <c r="C1072" s="87"/>
      <c r="D1072" s="88"/>
      <c r="E1072" s="89"/>
    </row>
    <row r="1073" spans="2:5" ht="15">
      <c r="B1073" s="86"/>
      <c r="C1073" s="87"/>
      <c r="D1073" s="88"/>
      <c r="E1073" s="89"/>
    </row>
    <row r="1074" spans="2:5" ht="15">
      <c r="B1074" s="86"/>
      <c r="C1074" s="87"/>
      <c r="D1074" s="88"/>
      <c r="E1074" s="89"/>
    </row>
    <row r="1075" spans="2:5" ht="15">
      <c r="B1075" s="86"/>
      <c r="C1075" s="87"/>
      <c r="D1075" s="88"/>
      <c r="E1075" s="89"/>
    </row>
    <row r="1076" spans="2:5" ht="15">
      <c r="B1076" s="86"/>
      <c r="C1076" s="87"/>
      <c r="D1076" s="88"/>
      <c r="E1076" s="89"/>
    </row>
    <row r="1077" spans="2:5" ht="15">
      <c r="B1077" s="86"/>
      <c r="C1077" s="87"/>
      <c r="D1077" s="88"/>
      <c r="E1077" s="89"/>
    </row>
    <row r="1078" spans="2:5" ht="15">
      <c r="B1078" s="86"/>
      <c r="C1078" s="87"/>
      <c r="D1078" s="88"/>
      <c r="E1078" s="89"/>
    </row>
    <row r="1079" spans="2:5" ht="15">
      <c r="B1079" s="86"/>
      <c r="C1079" s="87"/>
      <c r="D1079" s="88"/>
      <c r="E1079" s="89"/>
    </row>
    <row r="1080" spans="2:5" ht="15">
      <c r="B1080" s="86"/>
      <c r="C1080" s="87"/>
      <c r="D1080" s="88"/>
      <c r="E1080" s="89"/>
    </row>
    <row r="1081" spans="2:5" ht="15">
      <c r="B1081" s="86"/>
      <c r="C1081" s="87"/>
      <c r="D1081" s="88"/>
      <c r="E1081" s="89"/>
    </row>
    <row r="1082" spans="2:5" ht="15">
      <c r="B1082" s="86"/>
      <c r="C1082" s="87"/>
      <c r="D1082" s="88"/>
      <c r="E1082" s="89"/>
    </row>
    <row r="1083" spans="2:5" ht="15">
      <c r="B1083" s="86"/>
      <c r="C1083" s="87"/>
      <c r="D1083" s="88"/>
      <c r="E1083" s="89"/>
    </row>
    <row r="1084" spans="2:5" ht="15">
      <c r="B1084" s="86"/>
      <c r="C1084" s="87"/>
      <c r="D1084" s="88"/>
      <c r="E1084" s="89"/>
    </row>
    <row r="1085" spans="2:5" ht="15">
      <c r="B1085" s="86"/>
      <c r="C1085" s="87"/>
      <c r="D1085" s="88"/>
      <c r="E1085" s="89"/>
    </row>
    <row r="1086" spans="2:5" ht="15">
      <c r="B1086" s="86"/>
      <c r="C1086" s="87"/>
      <c r="D1086" s="88"/>
      <c r="E1086" s="89"/>
    </row>
    <row r="1087" spans="2:5" ht="15">
      <c r="B1087" s="86"/>
      <c r="C1087" s="87"/>
      <c r="D1087" s="88"/>
      <c r="E1087" s="89"/>
    </row>
    <row r="1088" spans="2:5" ht="15">
      <c r="B1088" s="86"/>
      <c r="C1088" s="87"/>
      <c r="D1088" s="88"/>
      <c r="E1088" s="89"/>
    </row>
    <row r="1089" spans="2:5" ht="15">
      <c r="B1089" s="86"/>
      <c r="C1089" s="87"/>
      <c r="D1089" s="88"/>
      <c r="E1089" s="89"/>
    </row>
    <row r="1090" spans="2:5" ht="15">
      <c r="B1090" s="86"/>
      <c r="C1090" s="87"/>
      <c r="D1090" s="88"/>
      <c r="E1090" s="89"/>
    </row>
    <row r="1091" spans="2:5" ht="15">
      <c r="B1091" s="86"/>
      <c r="C1091" s="87"/>
      <c r="D1091" s="88"/>
      <c r="E1091" s="89"/>
    </row>
    <row r="1092" spans="2:5" ht="15">
      <c r="B1092" s="86"/>
      <c r="C1092" s="87"/>
      <c r="D1092" s="88"/>
      <c r="E1092" s="89"/>
    </row>
    <row r="1093" spans="2:5" ht="15">
      <c r="B1093" s="86"/>
      <c r="C1093" s="87"/>
      <c r="D1093" s="88"/>
      <c r="E1093" s="89"/>
    </row>
    <row r="1094" spans="2:5" ht="15">
      <c r="B1094" s="86"/>
      <c r="C1094" s="87"/>
      <c r="D1094" s="88"/>
      <c r="E1094" s="89"/>
    </row>
    <row r="1095" spans="2:5" ht="15">
      <c r="B1095" s="86"/>
      <c r="C1095" s="87"/>
      <c r="D1095" s="88"/>
      <c r="E1095" s="89"/>
    </row>
    <row r="1096" spans="2:5" ht="15">
      <c r="B1096" s="86"/>
      <c r="C1096" s="87"/>
      <c r="D1096" s="88"/>
      <c r="E1096" s="89"/>
    </row>
    <row r="1097" spans="2:5" ht="15">
      <c r="B1097" s="86"/>
      <c r="C1097" s="87"/>
      <c r="D1097" s="88"/>
      <c r="E1097" s="89"/>
    </row>
    <row r="1098" spans="2:5" ht="15">
      <c r="B1098" s="86"/>
      <c r="C1098" s="87"/>
      <c r="D1098" s="88"/>
      <c r="E1098" s="89"/>
    </row>
    <row r="1099" spans="2:5" ht="15">
      <c r="B1099" s="86"/>
      <c r="C1099" s="87"/>
      <c r="D1099" s="88"/>
      <c r="E1099" s="89"/>
    </row>
    <row r="1100" spans="2:5" ht="15">
      <c r="B1100" s="86"/>
      <c r="C1100" s="87"/>
      <c r="D1100" s="88"/>
      <c r="E1100" s="89"/>
    </row>
    <row r="1101" spans="2:5" ht="15">
      <c r="B1101" s="86"/>
      <c r="C1101" s="87"/>
      <c r="D1101" s="88"/>
      <c r="E1101" s="89"/>
    </row>
    <row r="1102" spans="2:5" ht="15">
      <c r="B1102" s="86"/>
      <c r="C1102" s="87"/>
      <c r="D1102" s="88"/>
      <c r="E1102" s="89"/>
    </row>
    <row r="1103" spans="2:5" ht="15">
      <c r="B1103" s="86"/>
      <c r="C1103" s="87"/>
      <c r="D1103" s="88"/>
      <c r="E1103" s="89"/>
    </row>
    <row r="1104" spans="2:5" ht="15">
      <c r="B1104" s="86"/>
      <c r="C1104" s="87"/>
      <c r="D1104" s="88"/>
      <c r="E1104" s="89"/>
    </row>
    <row r="1105" spans="2:5" ht="15">
      <c r="B1105" s="86"/>
      <c r="C1105" s="87"/>
      <c r="D1105" s="88"/>
      <c r="E1105" s="89"/>
    </row>
    <row r="1106" spans="2:5" ht="15">
      <c r="B1106" s="86"/>
      <c r="C1106" s="87"/>
      <c r="D1106" s="88"/>
      <c r="E1106" s="89"/>
    </row>
    <row r="1107" spans="2:5" ht="15">
      <c r="B1107" s="86"/>
      <c r="C1107" s="87"/>
      <c r="D1107" s="88"/>
      <c r="E1107" s="89"/>
    </row>
    <row r="1108" spans="2:5" ht="15">
      <c r="B1108" s="86"/>
      <c r="C1108" s="87"/>
      <c r="D1108" s="88"/>
      <c r="E1108" s="89"/>
    </row>
    <row r="1109" spans="2:5" ht="15">
      <c r="B1109" s="86"/>
      <c r="C1109" s="87"/>
      <c r="D1109" s="88"/>
      <c r="E1109" s="89"/>
    </row>
    <row r="1110" spans="2:5" ht="15">
      <c r="B1110" s="86"/>
      <c r="C1110" s="87"/>
      <c r="D1110" s="88"/>
      <c r="E1110" s="89"/>
    </row>
    <row r="1111" spans="2:5" ht="15">
      <c r="B1111" s="86"/>
      <c r="C1111" s="87"/>
      <c r="D1111" s="88"/>
      <c r="E1111" s="89"/>
    </row>
    <row r="1112" spans="2:5" ht="15">
      <c r="B1112" s="86"/>
      <c r="C1112" s="87"/>
      <c r="D1112" s="88"/>
      <c r="E1112" s="89"/>
    </row>
    <row r="1113" spans="2:5" ht="15">
      <c r="B1113" s="86"/>
      <c r="C1113" s="87"/>
      <c r="D1113" s="88"/>
      <c r="E1113" s="89"/>
    </row>
    <row r="1114" spans="2:5" ht="15">
      <c r="B1114" s="86"/>
      <c r="C1114" s="87"/>
      <c r="D1114" s="88"/>
      <c r="E1114" s="89"/>
    </row>
    <row r="1115" spans="2:5" ht="15">
      <c r="B1115" s="86"/>
      <c r="C1115" s="87"/>
      <c r="D1115" s="88"/>
      <c r="E1115" s="89"/>
    </row>
    <row r="1116" spans="2:5" ht="15">
      <c r="B1116" s="86"/>
      <c r="C1116" s="87"/>
      <c r="D1116" s="88"/>
      <c r="E1116" s="89"/>
    </row>
    <row r="1117" spans="2:5" ht="15">
      <c r="B1117" s="86"/>
      <c r="C1117" s="87"/>
      <c r="D1117" s="88"/>
      <c r="E1117" s="89"/>
    </row>
    <row r="1118" spans="2:5" ht="15">
      <c r="B1118" s="86"/>
      <c r="C1118" s="87"/>
      <c r="D1118" s="88"/>
      <c r="E1118" s="89"/>
    </row>
    <row r="1119" spans="2:5" ht="15">
      <c r="B1119" s="86"/>
      <c r="C1119" s="87"/>
      <c r="D1119" s="88"/>
      <c r="E1119" s="89"/>
    </row>
    <row r="1120" spans="2:5" ht="15">
      <c r="B1120" s="86"/>
      <c r="C1120" s="87"/>
      <c r="D1120" s="88"/>
      <c r="E1120" s="89"/>
    </row>
    <row r="1121" spans="2:5" ht="15">
      <c r="B1121" s="86"/>
      <c r="C1121" s="87"/>
      <c r="D1121" s="88"/>
      <c r="E1121" s="89"/>
    </row>
    <row r="1122" spans="2:5" ht="15">
      <c r="B1122" s="86"/>
      <c r="C1122" s="87"/>
      <c r="D1122" s="88"/>
      <c r="E1122" s="89"/>
    </row>
    <row r="1123" spans="2:5" ht="15">
      <c r="B1123" s="86"/>
      <c r="C1123" s="87"/>
      <c r="D1123" s="88"/>
      <c r="E1123" s="89"/>
    </row>
    <row r="1124" spans="2:5" ht="15">
      <c r="B1124" s="86"/>
      <c r="C1124" s="87"/>
      <c r="D1124" s="88"/>
      <c r="E1124" s="89"/>
    </row>
    <row r="1125" spans="2:5" ht="15">
      <c r="B1125" s="86"/>
      <c r="C1125" s="87"/>
      <c r="D1125" s="88"/>
      <c r="E1125" s="89"/>
    </row>
    <row r="1126" spans="2:5" ht="15">
      <c r="B1126" s="86"/>
      <c r="C1126" s="87"/>
      <c r="D1126" s="88"/>
      <c r="E1126" s="89"/>
    </row>
    <row r="1127" spans="2:5" ht="15">
      <c r="B1127" s="86"/>
      <c r="C1127" s="87"/>
      <c r="D1127" s="88"/>
      <c r="E1127" s="89"/>
    </row>
    <row r="1128" spans="2:5" ht="15">
      <c r="B1128" s="86"/>
      <c r="C1128" s="87"/>
      <c r="D1128" s="88"/>
      <c r="E1128" s="89"/>
    </row>
    <row r="1129" spans="2:5" ht="15">
      <c r="B1129" s="86"/>
      <c r="C1129" s="87"/>
      <c r="D1129" s="88"/>
      <c r="E1129" s="89"/>
    </row>
    <row r="1130" spans="2:5" ht="15">
      <c r="B1130" s="86"/>
      <c r="C1130" s="87"/>
      <c r="D1130" s="88"/>
      <c r="E1130" s="89"/>
    </row>
    <row r="1131" spans="2:5" ht="15">
      <c r="B1131" s="86"/>
      <c r="C1131" s="87"/>
      <c r="D1131" s="88"/>
      <c r="E1131" s="89"/>
    </row>
    <row r="1132" spans="2:5" ht="15">
      <c r="B1132" s="86"/>
      <c r="C1132" s="87"/>
      <c r="D1132" s="88"/>
      <c r="E1132" s="89"/>
    </row>
    <row r="1133" spans="2:5" ht="15">
      <c r="B1133" s="86"/>
      <c r="C1133" s="87"/>
      <c r="D1133" s="88"/>
      <c r="E1133" s="89"/>
    </row>
    <row r="1134" spans="2:5" ht="15">
      <c r="B1134" s="86"/>
      <c r="C1134" s="87"/>
      <c r="D1134" s="88"/>
      <c r="E1134" s="89"/>
    </row>
    <row r="1135" spans="2:5" ht="15">
      <c r="B1135" s="86"/>
      <c r="C1135" s="87"/>
      <c r="D1135" s="88"/>
      <c r="E1135" s="89"/>
    </row>
    <row r="1136" spans="2:5" ht="15">
      <c r="B1136" s="86"/>
      <c r="C1136" s="87"/>
      <c r="D1136" s="88"/>
      <c r="E1136" s="89"/>
    </row>
    <row r="1137" spans="2:5" ht="15">
      <c r="B1137" s="86"/>
      <c r="C1137" s="87"/>
      <c r="D1137" s="88"/>
      <c r="E1137" s="89"/>
    </row>
    <row r="1138" spans="2:5" ht="15">
      <c r="B1138" s="86"/>
      <c r="C1138" s="87"/>
      <c r="D1138" s="88"/>
      <c r="E1138" s="89"/>
    </row>
    <row r="1139" spans="2:5" ht="15">
      <c r="B1139" s="86"/>
      <c r="C1139" s="87"/>
      <c r="D1139" s="88"/>
      <c r="E1139" s="89"/>
    </row>
    <row r="1140" spans="2:5" ht="15">
      <c r="B1140" s="86"/>
      <c r="C1140" s="87"/>
      <c r="D1140" s="88"/>
      <c r="E1140" s="89"/>
    </row>
    <row r="1141" spans="2:5" ht="15">
      <c r="B1141" s="86"/>
      <c r="C1141" s="87"/>
      <c r="D1141" s="88"/>
      <c r="E1141" s="89"/>
    </row>
    <row r="1142" spans="2:5" ht="15">
      <c r="B1142" s="86"/>
      <c r="C1142" s="87"/>
      <c r="D1142" s="88"/>
      <c r="E1142" s="89"/>
    </row>
    <row r="1143" spans="2:5" ht="15">
      <c r="B1143" s="86"/>
      <c r="C1143" s="87"/>
      <c r="D1143" s="88"/>
      <c r="E1143" s="89"/>
    </row>
    <row r="1144" spans="2:5" ht="15">
      <c r="B1144" s="86"/>
      <c r="C1144" s="87"/>
      <c r="D1144" s="88"/>
      <c r="E1144" s="89"/>
    </row>
    <row r="1145" spans="2:5" ht="15">
      <c r="B1145" s="86"/>
      <c r="C1145" s="87"/>
      <c r="D1145" s="88"/>
      <c r="E1145" s="89"/>
    </row>
    <row r="1146" spans="2:5" ht="15">
      <c r="B1146" s="86"/>
      <c r="C1146" s="87"/>
      <c r="D1146" s="88"/>
      <c r="E1146" s="89"/>
    </row>
    <row r="1147" spans="2:5" ht="15">
      <c r="B1147" s="86"/>
      <c r="C1147" s="87"/>
      <c r="D1147" s="88"/>
      <c r="E1147" s="89"/>
    </row>
    <row r="1148" spans="2:5" ht="15">
      <c r="B1148" s="86"/>
      <c r="C1148" s="87"/>
      <c r="D1148" s="88"/>
      <c r="E1148" s="89"/>
    </row>
    <row r="1149" spans="2:5" ht="15">
      <c r="B1149" s="86"/>
      <c r="C1149" s="87"/>
      <c r="D1149" s="88"/>
      <c r="E1149" s="89"/>
    </row>
    <row r="1150" spans="2:5" ht="15">
      <c r="B1150" s="86"/>
      <c r="C1150" s="87"/>
      <c r="D1150" s="88"/>
      <c r="E1150" s="89"/>
    </row>
    <row r="1151" spans="2:5" ht="15">
      <c r="B1151" s="86"/>
      <c r="C1151" s="87"/>
      <c r="D1151" s="88"/>
      <c r="E1151" s="89"/>
    </row>
    <row r="1152" spans="2:5" ht="15">
      <c r="B1152" s="86"/>
      <c r="C1152" s="87"/>
      <c r="D1152" s="88"/>
      <c r="E1152" s="89"/>
    </row>
    <row r="1153" spans="2:5" ht="15">
      <c r="B1153" s="86"/>
      <c r="C1153" s="87"/>
      <c r="D1153" s="88"/>
      <c r="E1153" s="89"/>
    </row>
    <row r="1154" spans="2:5" ht="15">
      <c r="B1154" s="86"/>
      <c r="C1154" s="87"/>
      <c r="D1154" s="88"/>
      <c r="E1154" s="89"/>
    </row>
    <row r="1155" spans="2:5" ht="15">
      <c r="B1155" s="86"/>
      <c r="C1155" s="87"/>
      <c r="D1155" s="88"/>
      <c r="E1155" s="89"/>
    </row>
    <row r="1156" spans="2:5" ht="15">
      <c r="B1156" s="86"/>
      <c r="C1156" s="87"/>
      <c r="D1156" s="88"/>
      <c r="E1156" s="89"/>
    </row>
    <row r="1157" spans="2:5" ht="15">
      <c r="B1157" s="86"/>
      <c r="C1157" s="87"/>
      <c r="D1157" s="88"/>
      <c r="E1157" s="89"/>
    </row>
    <row r="1158" spans="2:5" ht="15">
      <c r="B1158" s="86"/>
      <c r="C1158" s="87"/>
      <c r="D1158" s="88"/>
      <c r="E1158" s="89"/>
    </row>
    <row r="1159" spans="2:5" ht="15">
      <c r="B1159" s="86"/>
      <c r="C1159" s="87"/>
      <c r="D1159" s="88"/>
      <c r="E1159" s="89"/>
    </row>
    <row r="1160" spans="2:5" ht="15">
      <c r="B1160" s="86"/>
      <c r="C1160" s="87"/>
      <c r="D1160" s="88"/>
      <c r="E1160" s="89"/>
    </row>
    <row r="1161" spans="2:5" ht="15">
      <c r="B1161" s="86"/>
      <c r="C1161" s="87"/>
      <c r="D1161" s="88"/>
      <c r="E1161" s="89"/>
    </row>
    <row r="1162" spans="2:5" ht="15">
      <c r="B1162" s="86"/>
      <c r="C1162" s="87"/>
      <c r="D1162" s="88"/>
      <c r="E1162" s="89"/>
    </row>
    <row r="1163" spans="2:5" ht="15">
      <c r="B1163" s="86"/>
      <c r="C1163" s="87"/>
      <c r="D1163" s="88"/>
      <c r="E1163" s="89"/>
    </row>
    <row r="1164" spans="2:5" ht="15">
      <c r="B1164" s="86"/>
      <c r="C1164" s="87"/>
      <c r="D1164" s="88"/>
      <c r="E1164" s="89"/>
    </row>
    <row r="1165" spans="2:5" ht="15">
      <c r="B1165" s="86"/>
      <c r="C1165" s="87"/>
      <c r="D1165" s="88"/>
      <c r="E1165" s="89"/>
    </row>
    <row r="1166" spans="2:5" ht="15">
      <c r="B1166" s="86"/>
      <c r="C1166" s="87"/>
      <c r="D1166" s="88"/>
      <c r="E1166" s="89"/>
    </row>
    <row r="1167" spans="2:5" ht="15">
      <c r="B1167" s="86"/>
      <c r="C1167" s="87"/>
      <c r="D1167" s="88"/>
      <c r="E1167" s="89"/>
    </row>
    <row r="1168" spans="2:5" ht="15">
      <c r="B1168" s="86"/>
      <c r="C1168" s="87"/>
      <c r="D1168" s="88"/>
      <c r="E1168" s="89"/>
    </row>
    <row r="1169" spans="2:5" ht="15">
      <c r="B1169" s="86"/>
      <c r="C1169" s="87"/>
      <c r="D1169" s="88"/>
      <c r="E1169" s="89"/>
    </row>
    <row r="1170" spans="2:5" ht="15">
      <c r="B1170" s="86"/>
      <c r="C1170" s="87"/>
      <c r="D1170" s="88"/>
      <c r="E1170" s="89"/>
    </row>
    <row r="1171" spans="2:5" ht="15">
      <c r="B1171" s="86"/>
      <c r="C1171" s="87"/>
      <c r="D1171" s="88"/>
      <c r="E1171" s="89"/>
    </row>
    <row r="1172" spans="2:5" ht="15">
      <c r="B1172" s="86"/>
      <c r="C1172" s="87"/>
      <c r="D1172" s="88"/>
      <c r="E1172" s="89"/>
    </row>
    <row r="1173" spans="2:5" ht="15">
      <c r="B1173" s="86"/>
      <c r="C1173" s="87"/>
      <c r="D1173" s="88"/>
      <c r="E1173" s="89"/>
    </row>
    <row r="1174" spans="2:5" ht="15">
      <c r="B1174" s="86"/>
      <c r="C1174" s="87"/>
      <c r="D1174" s="88"/>
      <c r="E1174" s="89"/>
    </row>
    <row r="1175" spans="2:5" ht="15">
      <c r="B1175" s="86"/>
      <c r="C1175" s="87"/>
      <c r="D1175" s="88"/>
      <c r="E1175" s="89"/>
    </row>
    <row r="1176" spans="2:5" ht="15">
      <c r="B1176" s="86"/>
      <c r="C1176" s="87"/>
      <c r="D1176" s="88"/>
      <c r="E1176" s="89"/>
    </row>
    <row r="1177" spans="2:5" ht="15">
      <c r="B1177" s="86"/>
      <c r="C1177" s="87"/>
      <c r="D1177" s="88"/>
      <c r="E1177" s="89"/>
    </row>
    <row r="1178" spans="2:5" ht="15">
      <c r="B1178" s="86"/>
      <c r="C1178" s="87"/>
      <c r="D1178" s="88"/>
      <c r="E1178" s="89"/>
    </row>
    <row r="1179" spans="2:5" ht="15">
      <c r="B1179" s="86"/>
      <c r="C1179" s="87"/>
      <c r="D1179" s="88"/>
      <c r="E1179" s="89"/>
    </row>
    <row r="1180" spans="2:5" ht="15">
      <c r="B1180" s="86"/>
      <c r="C1180" s="87"/>
      <c r="D1180" s="88"/>
      <c r="E1180" s="89"/>
    </row>
    <row r="1181" spans="2:5" ht="15">
      <c r="B1181" s="86"/>
      <c r="C1181" s="87"/>
      <c r="D1181" s="88"/>
      <c r="E1181" s="89"/>
    </row>
    <row r="1182" spans="2:5" ht="15">
      <c r="B1182" s="86"/>
      <c r="C1182" s="87"/>
      <c r="D1182" s="88"/>
      <c r="E1182" s="89"/>
    </row>
    <row r="1183" spans="2:5" ht="15">
      <c r="B1183" s="86"/>
      <c r="C1183" s="87"/>
      <c r="D1183" s="88"/>
      <c r="E1183" s="89"/>
    </row>
    <row r="1184" spans="2:5" ht="15">
      <c r="B1184" s="86"/>
      <c r="C1184" s="87"/>
      <c r="D1184" s="88"/>
      <c r="E1184" s="89"/>
    </row>
    <row r="1185" spans="2:5" ht="15">
      <c r="B1185" s="86"/>
      <c r="C1185" s="87"/>
      <c r="D1185" s="88"/>
      <c r="E1185" s="89"/>
    </row>
    <row r="1186" spans="2:5" ht="15">
      <c r="B1186" s="86"/>
      <c r="C1186" s="87"/>
      <c r="D1186" s="88"/>
      <c r="E1186" s="89"/>
    </row>
    <row r="1187" spans="2:5" ht="15">
      <c r="B1187" s="86"/>
      <c r="C1187" s="87"/>
      <c r="D1187" s="88"/>
      <c r="E1187" s="89"/>
    </row>
    <row r="1188" spans="2:5" ht="15">
      <c r="B1188" s="86"/>
      <c r="C1188" s="87"/>
      <c r="D1188" s="88"/>
      <c r="E1188" s="89"/>
    </row>
    <row r="1189" spans="2:5" ht="15">
      <c r="B1189" s="86"/>
      <c r="C1189" s="87"/>
      <c r="D1189" s="88"/>
      <c r="E1189" s="89"/>
    </row>
    <row r="1190" spans="2:5" ht="15">
      <c r="B1190" s="86"/>
      <c r="C1190" s="87"/>
      <c r="D1190" s="88"/>
      <c r="E1190" s="89"/>
    </row>
    <row r="1191" spans="2:5" ht="15">
      <c r="B1191" s="86"/>
      <c r="C1191" s="87"/>
      <c r="D1191" s="88"/>
      <c r="E1191" s="89"/>
    </row>
    <row r="1192" spans="2:5" ht="15">
      <c r="B1192" s="86"/>
      <c r="C1192" s="87"/>
      <c r="D1192" s="88"/>
      <c r="E1192" s="89"/>
    </row>
    <row r="1193" spans="2:5" ht="15">
      <c r="B1193" s="86"/>
      <c r="C1193" s="87"/>
      <c r="D1193" s="88"/>
      <c r="E1193" s="89"/>
    </row>
    <row r="1194" spans="2:5" ht="15">
      <c r="B1194" s="86"/>
      <c r="C1194" s="87"/>
      <c r="D1194" s="88"/>
      <c r="E1194" s="89"/>
    </row>
    <row r="1195" spans="2:5" ht="15">
      <c r="B1195" s="86"/>
      <c r="C1195" s="87"/>
      <c r="D1195" s="88"/>
      <c r="E1195" s="89"/>
    </row>
    <row r="1196" spans="2:5" ht="15">
      <c r="B1196" s="86"/>
      <c r="C1196" s="87"/>
      <c r="D1196" s="88"/>
      <c r="E1196" s="89"/>
    </row>
    <row r="1197" spans="2:5" ht="15">
      <c r="B1197" s="86"/>
      <c r="C1197" s="87"/>
      <c r="D1197" s="88"/>
      <c r="E1197" s="89"/>
    </row>
    <row r="1198" spans="2:5" ht="15">
      <c r="B1198" s="86"/>
      <c r="C1198" s="87"/>
      <c r="D1198" s="88"/>
      <c r="E1198" s="89"/>
    </row>
    <row r="1199" spans="2:5" ht="15">
      <c r="B1199" s="86"/>
      <c r="C1199" s="87"/>
      <c r="D1199" s="88"/>
      <c r="E1199" s="89"/>
    </row>
    <row r="1200" spans="2:5" ht="15">
      <c r="B1200" s="86"/>
      <c r="C1200" s="87"/>
      <c r="D1200" s="88"/>
      <c r="E1200" s="89"/>
    </row>
    <row r="1201" spans="2:5" ht="15">
      <c r="B1201" s="86"/>
      <c r="C1201" s="87"/>
      <c r="D1201" s="88"/>
      <c r="E1201" s="89"/>
    </row>
    <row r="1202" spans="2:5" ht="15">
      <c r="B1202" s="86"/>
      <c r="C1202" s="87"/>
      <c r="D1202" s="88"/>
      <c r="E1202" s="89"/>
    </row>
    <row r="1203" spans="2:5" ht="15">
      <c r="B1203" s="86"/>
      <c r="C1203" s="87"/>
      <c r="D1203" s="88"/>
      <c r="E1203" s="89"/>
    </row>
    <row r="1204" spans="2:5" ht="15">
      <c r="B1204" s="86"/>
      <c r="C1204" s="87"/>
      <c r="D1204" s="88"/>
      <c r="E1204" s="89"/>
    </row>
    <row r="1205" spans="2:5" ht="15">
      <c r="B1205" s="86"/>
      <c r="C1205" s="87"/>
      <c r="D1205" s="88"/>
      <c r="E1205" s="89"/>
    </row>
    <row r="1206" spans="2:5" ht="15">
      <c r="B1206" s="86"/>
      <c r="C1206" s="87"/>
      <c r="D1206" s="88"/>
      <c r="E1206" s="89"/>
    </row>
    <row r="1207" spans="2:5" ht="15">
      <c r="B1207" s="86"/>
      <c r="C1207" s="87"/>
      <c r="D1207" s="88"/>
      <c r="E1207" s="89"/>
    </row>
    <row r="1208" spans="2:5" ht="15">
      <c r="B1208" s="86"/>
      <c r="C1208" s="87"/>
      <c r="D1208" s="88"/>
      <c r="E1208" s="89"/>
    </row>
    <row r="1209" spans="2:5" ht="15">
      <c r="B1209" s="86"/>
      <c r="C1209" s="87"/>
      <c r="D1209" s="88"/>
      <c r="E1209" s="89"/>
    </row>
    <row r="1210" spans="2:5" ht="15">
      <c r="B1210" s="86"/>
      <c r="C1210" s="87"/>
      <c r="D1210" s="88"/>
      <c r="E1210" s="89"/>
    </row>
    <row r="1211" spans="2:5" ht="15">
      <c r="B1211" s="86"/>
      <c r="C1211" s="87"/>
      <c r="D1211" s="88"/>
      <c r="E1211" s="89"/>
    </row>
    <row r="1212" spans="2:5" ht="15">
      <c r="B1212" s="86"/>
      <c r="C1212" s="87"/>
      <c r="D1212" s="88"/>
      <c r="E1212" s="89"/>
    </row>
    <row r="1213" spans="2:5" ht="15">
      <c r="B1213" s="86"/>
      <c r="C1213" s="87"/>
      <c r="D1213" s="88"/>
      <c r="E1213" s="89"/>
    </row>
    <row r="1214" spans="2:5" ht="15">
      <c r="B1214" s="86"/>
      <c r="C1214" s="87"/>
      <c r="D1214" s="88"/>
      <c r="E1214" s="89"/>
    </row>
    <row r="1215" spans="2:5" ht="15">
      <c r="B1215" s="86"/>
      <c r="C1215" s="87"/>
      <c r="D1215" s="88"/>
      <c r="E1215" s="89"/>
    </row>
    <row r="1216" spans="2:5" ht="15">
      <c r="B1216" s="86"/>
      <c r="C1216" s="87"/>
      <c r="D1216" s="88"/>
      <c r="E1216" s="89"/>
    </row>
    <row r="1217" spans="2:5" ht="15">
      <c r="B1217" s="86"/>
      <c r="C1217" s="87"/>
      <c r="D1217" s="88"/>
      <c r="E1217" s="89"/>
    </row>
    <row r="1218" spans="2:5" ht="15">
      <c r="B1218" s="86"/>
      <c r="C1218" s="87"/>
      <c r="D1218" s="88"/>
      <c r="E1218" s="89"/>
    </row>
    <row r="1219" spans="2:5" ht="15">
      <c r="B1219" s="86"/>
      <c r="C1219" s="87"/>
      <c r="D1219" s="88"/>
      <c r="E1219" s="89"/>
    </row>
    <row r="1220" spans="2:5" ht="15">
      <c r="B1220" s="86"/>
      <c r="C1220" s="87"/>
      <c r="D1220" s="88"/>
      <c r="E1220" s="89"/>
    </row>
    <row r="1221" spans="2:5" ht="15">
      <c r="B1221" s="86"/>
      <c r="C1221" s="87"/>
      <c r="D1221" s="88"/>
      <c r="E1221" s="89"/>
    </row>
    <row r="1222" spans="2:5" ht="15">
      <c r="B1222" s="86"/>
      <c r="C1222" s="87"/>
      <c r="D1222" s="88"/>
      <c r="E1222" s="89"/>
    </row>
    <row r="1223" spans="2:5" ht="15">
      <c r="B1223" s="86"/>
      <c r="C1223" s="87"/>
      <c r="D1223" s="88"/>
      <c r="E1223" s="89"/>
    </row>
    <row r="1224" spans="2:5" ht="15">
      <c r="B1224" s="86"/>
      <c r="C1224" s="87"/>
      <c r="D1224" s="88"/>
      <c r="E1224" s="89"/>
    </row>
    <row r="1225" spans="2:5" ht="15">
      <c r="B1225" s="86"/>
      <c r="C1225" s="87"/>
      <c r="D1225" s="88"/>
      <c r="E1225" s="89"/>
    </row>
    <row r="1226" spans="2:5" ht="15">
      <c r="B1226" s="86"/>
      <c r="C1226" s="87"/>
      <c r="D1226" s="88"/>
      <c r="E1226" s="89"/>
    </row>
    <row r="1227" spans="2:5" ht="15">
      <c r="B1227" s="86"/>
      <c r="C1227" s="87"/>
      <c r="D1227" s="88"/>
      <c r="E1227" s="89"/>
    </row>
    <row r="1228" spans="2:5" ht="15">
      <c r="B1228" s="86"/>
      <c r="C1228" s="87"/>
      <c r="D1228" s="88"/>
      <c r="E1228" s="89"/>
    </row>
    <row r="1229" spans="2:5" ht="15">
      <c r="B1229" s="86"/>
      <c r="C1229" s="87"/>
      <c r="D1229" s="88"/>
      <c r="E1229" s="89"/>
    </row>
    <row r="1230" spans="2:5" ht="15">
      <c r="B1230" s="86"/>
      <c r="C1230" s="87"/>
      <c r="D1230" s="88"/>
      <c r="E1230" s="89"/>
    </row>
    <row r="1231" spans="2:5" ht="15">
      <c r="B1231" s="86"/>
      <c r="C1231" s="87"/>
      <c r="D1231" s="88"/>
      <c r="E1231" s="89"/>
    </row>
    <row r="1232" spans="2:5" ht="15">
      <c r="B1232" s="86"/>
      <c r="C1232" s="87"/>
      <c r="D1232" s="88"/>
      <c r="E1232" s="89"/>
    </row>
    <row r="1233" spans="2:5" ht="15">
      <c r="B1233" s="86"/>
      <c r="C1233" s="87"/>
      <c r="D1233" s="88"/>
      <c r="E1233" s="89"/>
    </row>
    <row r="1234" spans="2:5" ht="15">
      <c r="B1234" s="86"/>
      <c r="C1234" s="87"/>
      <c r="D1234" s="88"/>
      <c r="E1234" s="89"/>
    </row>
    <row r="1235" spans="2:5" ht="15">
      <c r="B1235" s="86"/>
      <c r="C1235" s="87"/>
      <c r="D1235" s="88"/>
      <c r="E1235" s="89"/>
    </row>
    <row r="1236" spans="2:5" ht="15">
      <c r="B1236" s="86"/>
      <c r="C1236" s="87"/>
      <c r="D1236" s="88"/>
      <c r="E1236" s="89"/>
    </row>
    <row r="1237" spans="2:5" ht="15">
      <c r="B1237" s="86"/>
      <c r="C1237" s="87"/>
      <c r="D1237" s="88"/>
      <c r="E1237" s="89"/>
    </row>
    <row r="1238" spans="2:5" ht="15">
      <c r="B1238" s="86"/>
      <c r="C1238" s="87"/>
      <c r="D1238" s="88"/>
      <c r="E1238" s="89"/>
    </row>
    <row r="1239" spans="2:5" ht="15">
      <c r="B1239" s="86"/>
      <c r="C1239" s="87"/>
      <c r="D1239" s="88"/>
      <c r="E1239" s="89"/>
    </row>
    <row r="1240" spans="2:5" ht="15">
      <c r="B1240" s="86"/>
      <c r="C1240" s="87"/>
      <c r="D1240" s="88"/>
      <c r="E1240" s="89"/>
    </row>
    <row r="1241" spans="2:5" ht="15">
      <c r="B1241" s="86"/>
      <c r="C1241" s="87"/>
      <c r="D1241" s="88"/>
      <c r="E1241" s="89"/>
    </row>
    <row r="1242" spans="2:5" ht="15">
      <c r="B1242" s="86"/>
      <c r="C1242" s="87"/>
      <c r="D1242" s="88"/>
      <c r="E1242" s="89"/>
    </row>
    <row r="1243" spans="2:5" ht="15">
      <c r="B1243" s="86"/>
      <c r="C1243" s="87"/>
      <c r="D1243" s="88"/>
      <c r="E1243" s="89"/>
    </row>
    <row r="1244" spans="2:5" ht="15">
      <c r="B1244" s="86"/>
      <c r="C1244" s="87"/>
      <c r="D1244" s="88"/>
      <c r="E1244" s="89"/>
    </row>
    <row r="1245" spans="2:5" ht="15">
      <c r="B1245" s="86"/>
      <c r="C1245" s="87"/>
      <c r="D1245" s="88"/>
      <c r="E1245" s="89"/>
    </row>
    <row r="1246" spans="2:5" ht="15">
      <c r="B1246" s="86"/>
      <c r="C1246" s="87"/>
      <c r="D1246" s="88"/>
      <c r="E1246" s="89"/>
    </row>
    <row r="1247" spans="2:5" ht="15">
      <c r="B1247" s="86"/>
      <c r="C1247" s="87"/>
      <c r="D1247" s="88"/>
      <c r="E1247" s="89"/>
    </row>
    <row r="1248" spans="2:5" ht="15">
      <c r="B1248" s="86"/>
      <c r="C1248" s="87"/>
      <c r="D1248" s="88"/>
      <c r="E1248" s="89"/>
    </row>
    <row r="1249" spans="2:5" ht="15">
      <c r="B1249" s="86"/>
      <c r="C1249" s="87"/>
      <c r="D1249" s="88"/>
      <c r="E1249" s="89"/>
    </row>
    <row r="1250" spans="2:5" ht="15">
      <c r="B1250" s="86"/>
      <c r="C1250" s="87"/>
      <c r="D1250" s="88"/>
      <c r="E1250" s="89"/>
    </row>
    <row r="1251" spans="2:5" ht="15">
      <c r="B1251" s="86"/>
      <c r="C1251" s="87"/>
      <c r="D1251" s="88"/>
      <c r="E1251" s="89"/>
    </row>
    <row r="1252" spans="2:5" ht="15">
      <c r="B1252" s="86"/>
      <c r="C1252" s="87"/>
      <c r="D1252" s="88"/>
      <c r="E1252" s="89"/>
    </row>
    <row r="1253" spans="2:5" ht="15">
      <c r="B1253" s="86"/>
      <c r="C1253" s="87"/>
      <c r="D1253" s="88"/>
      <c r="E1253" s="89"/>
    </row>
    <row r="1254" spans="2:5" ht="15">
      <c r="B1254" s="86"/>
      <c r="C1254" s="87"/>
      <c r="D1254" s="88"/>
      <c r="E1254" s="89"/>
    </row>
    <row r="1255" spans="2:5" ht="15">
      <c r="B1255" s="86"/>
      <c r="C1255" s="87"/>
      <c r="D1255" s="88"/>
      <c r="E1255" s="89"/>
    </row>
    <row r="1256" spans="2:5" ht="15">
      <c r="B1256" s="86"/>
      <c r="C1256" s="87"/>
      <c r="D1256" s="88"/>
      <c r="E1256" s="89"/>
    </row>
    <row r="1257" spans="2:5" ht="15">
      <c r="B1257" s="86"/>
      <c r="C1257" s="87"/>
      <c r="D1257" s="88"/>
      <c r="E1257" s="89"/>
    </row>
    <row r="1258" spans="2:5" ht="15">
      <c r="B1258" s="86"/>
      <c r="C1258" s="87"/>
      <c r="D1258" s="88"/>
      <c r="E1258" s="89"/>
    </row>
    <row r="1259" spans="2:5" ht="15">
      <c r="B1259" s="86"/>
      <c r="C1259" s="87"/>
      <c r="D1259" s="88"/>
      <c r="E1259" s="89"/>
    </row>
    <row r="1260" spans="2:5" ht="15">
      <c r="B1260" s="86"/>
      <c r="C1260" s="87"/>
      <c r="D1260" s="88"/>
      <c r="E1260" s="89"/>
    </row>
    <row r="1261" spans="2:5" ht="15">
      <c r="B1261" s="86"/>
      <c r="C1261" s="87"/>
      <c r="D1261" s="88"/>
      <c r="E1261" s="89"/>
    </row>
    <row r="1262" spans="2:5" ht="15">
      <c r="B1262" s="86"/>
      <c r="C1262" s="87"/>
      <c r="D1262" s="88"/>
      <c r="E1262" s="89"/>
    </row>
    <row r="1263" spans="2:5" ht="15">
      <c r="B1263" s="86"/>
      <c r="C1263" s="87"/>
      <c r="D1263" s="88"/>
      <c r="E1263" s="89"/>
    </row>
    <row r="1264" spans="2:5" ht="15">
      <c r="B1264" s="86"/>
      <c r="C1264" s="87"/>
      <c r="D1264" s="88"/>
      <c r="E1264" s="89"/>
    </row>
    <row r="1265" spans="2:5" ht="15">
      <c r="B1265" s="86"/>
      <c r="C1265" s="87"/>
      <c r="D1265" s="88"/>
      <c r="E1265" s="89"/>
    </row>
    <row r="1266" spans="2:5" ht="15">
      <c r="B1266" s="86"/>
      <c r="C1266" s="87"/>
      <c r="D1266" s="88"/>
      <c r="E1266" s="89"/>
    </row>
    <row r="1267" spans="2:5" ht="15">
      <c r="B1267" s="86"/>
      <c r="C1267" s="87"/>
      <c r="D1267" s="88"/>
      <c r="E1267" s="89"/>
    </row>
    <row r="1268" spans="2:5" ht="15">
      <c r="B1268" s="86"/>
      <c r="C1268" s="87"/>
      <c r="D1268" s="88"/>
      <c r="E1268" s="89"/>
    </row>
    <row r="1269" spans="2:5" ht="15">
      <c r="B1269" s="86"/>
      <c r="C1269" s="87"/>
      <c r="D1269" s="88"/>
      <c r="E1269" s="89"/>
    </row>
    <row r="1270" spans="2:5" ht="15">
      <c r="B1270" s="86"/>
      <c r="C1270" s="87"/>
      <c r="D1270" s="88"/>
      <c r="E1270" s="89"/>
    </row>
    <row r="1271" spans="2:5" ht="15">
      <c r="B1271" s="86"/>
      <c r="C1271" s="87"/>
      <c r="D1271" s="88"/>
      <c r="E1271" s="89"/>
    </row>
    <row r="1272" spans="2:5" ht="15">
      <c r="B1272" s="86"/>
      <c r="C1272" s="87"/>
      <c r="D1272" s="88"/>
      <c r="E1272" s="89"/>
    </row>
    <row r="1273" spans="2:5" ht="15">
      <c r="B1273" s="86"/>
      <c r="C1273" s="87"/>
      <c r="D1273" s="88"/>
      <c r="E1273" s="89"/>
    </row>
    <row r="1274" spans="2:5" ht="15">
      <c r="B1274" s="86"/>
      <c r="C1274" s="87"/>
      <c r="D1274" s="88"/>
      <c r="E1274" s="89"/>
    </row>
    <row r="1275" spans="2:5" ht="15">
      <c r="B1275" s="86"/>
      <c r="C1275" s="87"/>
      <c r="D1275" s="88"/>
      <c r="E1275" s="89"/>
    </row>
    <row r="1276" spans="2:5" ht="15">
      <c r="B1276" s="86"/>
      <c r="C1276" s="87"/>
      <c r="D1276" s="88"/>
      <c r="E1276" s="89"/>
    </row>
    <row r="1277" spans="2:5" ht="15">
      <c r="B1277" s="86"/>
      <c r="C1277" s="87"/>
      <c r="D1277" s="88"/>
      <c r="E1277" s="89"/>
    </row>
    <row r="1278" spans="2:5" ht="15">
      <c r="B1278" s="86"/>
      <c r="C1278" s="87"/>
      <c r="D1278" s="88"/>
      <c r="E1278" s="89"/>
    </row>
    <row r="1279" spans="2:5" ht="15">
      <c r="B1279" s="86"/>
      <c r="C1279" s="87"/>
      <c r="D1279" s="88"/>
      <c r="E1279" s="89"/>
    </row>
    <row r="1280" spans="2:5" ht="15">
      <c r="B1280" s="86"/>
      <c r="C1280" s="87"/>
      <c r="D1280" s="88"/>
      <c r="E1280" s="89"/>
    </row>
    <row r="1281" spans="2:5" ht="15">
      <c r="B1281" s="86"/>
      <c r="C1281" s="87"/>
      <c r="D1281" s="88"/>
      <c r="E1281" s="89"/>
    </row>
    <row r="1282" spans="2:5" ht="15">
      <c r="B1282" s="86"/>
      <c r="C1282" s="87"/>
      <c r="D1282" s="88"/>
      <c r="E1282" s="89"/>
    </row>
    <row r="1283" spans="2:5" ht="15">
      <c r="B1283" s="86"/>
      <c r="C1283" s="87"/>
      <c r="D1283" s="88"/>
      <c r="E1283" s="89"/>
    </row>
    <row r="1284" spans="2:5" ht="15">
      <c r="B1284" s="86"/>
      <c r="C1284" s="87"/>
      <c r="D1284" s="88"/>
      <c r="E1284" s="89"/>
    </row>
    <row r="1285" spans="2:5" ht="15">
      <c r="B1285" s="86"/>
      <c r="C1285" s="87"/>
      <c r="D1285" s="88"/>
      <c r="E1285" s="89"/>
    </row>
    <row r="1286" spans="2:5" ht="15">
      <c r="B1286" s="86"/>
      <c r="C1286" s="87"/>
      <c r="D1286" s="88"/>
      <c r="E1286" s="89"/>
    </row>
    <row r="1287" spans="2:5" ht="15">
      <c r="B1287" s="86"/>
      <c r="C1287" s="87"/>
      <c r="D1287" s="88"/>
      <c r="E1287" s="89"/>
    </row>
    <row r="1288" spans="2:5" ht="15">
      <c r="B1288" s="86"/>
      <c r="C1288" s="87"/>
      <c r="D1288" s="88"/>
      <c r="E1288" s="89"/>
    </row>
    <row r="1289" spans="2:5" ht="15">
      <c r="B1289" s="86"/>
      <c r="C1289" s="87"/>
      <c r="D1289" s="88"/>
      <c r="E1289" s="89"/>
    </row>
    <row r="1290" spans="2:5" ht="15">
      <c r="B1290" s="86"/>
      <c r="C1290" s="87"/>
      <c r="D1290" s="88"/>
      <c r="E1290" s="89"/>
    </row>
    <row r="1291" spans="2:5" ht="15">
      <c r="B1291" s="86"/>
      <c r="C1291" s="87"/>
      <c r="D1291" s="88"/>
      <c r="E1291" s="89"/>
    </row>
    <row r="1292" spans="2:5" ht="15">
      <c r="B1292" s="86"/>
      <c r="C1292" s="87"/>
      <c r="D1292" s="88"/>
      <c r="E1292" s="89"/>
    </row>
    <row r="1293" spans="2:5" ht="15">
      <c r="B1293" s="86"/>
      <c r="C1293" s="87"/>
      <c r="D1293" s="88"/>
      <c r="E1293" s="89"/>
    </row>
    <row r="1294" spans="2:5" ht="15">
      <c r="B1294" s="86"/>
      <c r="C1294" s="87"/>
      <c r="D1294" s="88"/>
      <c r="E1294" s="89"/>
    </row>
    <row r="1295" spans="2:5" ht="15">
      <c r="B1295" s="86"/>
      <c r="C1295" s="87"/>
      <c r="D1295" s="88"/>
      <c r="E1295" s="89"/>
    </row>
    <row r="1296" spans="2:5" ht="15">
      <c r="B1296" s="86"/>
      <c r="C1296" s="87"/>
      <c r="D1296" s="88"/>
      <c r="E1296" s="89"/>
    </row>
    <row r="1297" spans="2:5" ht="15">
      <c r="B1297" s="86"/>
      <c r="C1297" s="87"/>
      <c r="D1297" s="88"/>
      <c r="E1297" s="89"/>
    </row>
    <row r="1298" spans="2:5" ht="15">
      <c r="B1298" s="86"/>
      <c r="C1298" s="87"/>
      <c r="D1298" s="88"/>
      <c r="E1298" s="89"/>
    </row>
    <row r="1299" spans="2:5" ht="15">
      <c r="B1299" s="86"/>
      <c r="C1299" s="87"/>
      <c r="D1299" s="88"/>
      <c r="E1299" s="89"/>
    </row>
    <row r="1300" spans="2:5" ht="15">
      <c r="B1300" s="86"/>
      <c r="C1300" s="87"/>
      <c r="D1300" s="88"/>
      <c r="E1300" s="89"/>
    </row>
    <row r="1301" spans="2:5" ht="15">
      <c r="B1301" s="86"/>
      <c r="C1301" s="87"/>
      <c r="D1301" s="88"/>
      <c r="E1301" s="89"/>
    </row>
    <row r="1302" spans="2:5" ht="15">
      <c r="B1302" s="86"/>
      <c r="C1302" s="87"/>
      <c r="D1302" s="88"/>
      <c r="E1302" s="89"/>
    </row>
    <row r="1303" spans="2:5" ht="15">
      <c r="B1303" s="86"/>
      <c r="C1303" s="87"/>
      <c r="D1303" s="88"/>
      <c r="E1303" s="89"/>
    </row>
    <row r="1304" spans="2:5" ht="15">
      <c r="B1304" s="86"/>
      <c r="C1304" s="87"/>
      <c r="D1304" s="88"/>
      <c r="E1304" s="89"/>
    </row>
    <row r="1305" spans="2:5" ht="15">
      <c r="B1305" s="86"/>
      <c r="C1305" s="87"/>
      <c r="D1305" s="88"/>
      <c r="E1305" s="89"/>
    </row>
    <row r="1306" spans="2:5" ht="15">
      <c r="B1306" s="86"/>
      <c r="C1306" s="87"/>
      <c r="D1306" s="88"/>
      <c r="E1306" s="89"/>
    </row>
    <row r="1307" spans="2:5" ht="15">
      <c r="B1307" s="86"/>
      <c r="C1307" s="87"/>
      <c r="D1307" s="88"/>
      <c r="E1307" s="89"/>
    </row>
    <row r="1308" spans="2:5" ht="15">
      <c r="B1308" s="86"/>
      <c r="C1308" s="87"/>
      <c r="D1308" s="88"/>
      <c r="E1308" s="89"/>
    </row>
    <row r="1309" spans="2:5" ht="15">
      <c r="B1309" s="86"/>
      <c r="C1309" s="87"/>
      <c r="D1309" s="88"/>
      <c r="E1309" s="89"/>
    </row>
    <row r="1310" spans="2:5" ht="15">
      <c r="B1310" s="86"/>
      <c r="C1310" s="87"/>
      <c r="D1310" s="88"/>
      <c r="E1310" s="89"/>
    </row>
    <row r="1311" spans="2:5" ht="15">
      <c r="B1311" s="86"/>
      <c r="C1311" s="87"/>
      <c r="D1311" s="88"/>
      <c r="E1311" s="89"/>
    </row>
    <row r="1312" spans="2:5" ht="15">
      <c r="B1312" s="86"/>
      <c r="C1312" s="87"/>
      <c r="D1312" s="88"/>
      <c r="E1312" s="89"/>
    </row>
    <row r="1313" spans="2:5" ht="15">
      <c r="B1313" s="86"/>
      <c r="C1313" s="87"/>
      <c r="D1313" s="88"/>
      <c r="E1313" s="89"/>
    </row>
    <row r="1314" spans="2:5" ht="15">
      <c r="B1314" s="86"/>
      <c r="C1314" s="87"/>
      <c r="D1314" s="88"/>
      <c r="E1314" s="89"/>
    </row>
    <row r="1315" spans="2:5" ht="15">
      <c r="B1315" s="86"/>
      <c r="C1315" s="87"/>
      <c r="D1315" s="88"/>
      <c r="E1315" s="89"/>
    </row>
    <row r="1316" spans="2:5" ht="15">
      <c r="B1316" s="86"/>
      <c r="C1316" s="87"/>
      <c r="D1316" s="88"/>
      <c r="E1316" s="89"/>
    </row>
    <row r="1317" spans="2:5" ht="15">
      <c r="B1317" s="86"/>
      <c r="C1317" s="87"/>
      <c r="D1317" s="88"/>
      <c r="E1317" s="89"/>
    </row>
    <row r="1318" spans="2:5" ht="15">
      <c r="B1318" s="86"/>
      <c r="C1318" s="87"/>
      <c r="D1318" s="88"/>
      <c r="E1318" s="89"/>
    </row>
    <row r="1319" spans="2:5" ht="15">
      <c r="B1319" s="86"/>
      <c r="C1319" s="87"/>
      <c r="D1319" s="88"/>
      <c r="E1319" s="89"/>
    </row>
    <row r="1320" spans="2:5" ht="15">
      <c r="B1320" s="86"/>
      <c r="C1320" s="87"/>
      <c r="D1320" s="88"/>
      <c r="E1320" s="89"/>
    </row>
    <row r="1321" spans="2:5" ht="15">
      <c r="B1321" s="86"/>
      <c r="C1321" s="87"/>
      <c r="D1321" s="88"/>
      <c r="E1321" s="89"/>
    </row>
    <row r="1322" spans="2:5" ht="15">
      <c r="B1322" s="86"/>
      <c r="C1322" s="87"/>
      <c r="D1322" s="88"/>
      <c r="E1322" s="89"/>
    </row>
    <row r="1323" spans="2:5" ht="15">
      <c r="B1323" s="86"/>
      <c r="C1323" s="87"/>
      <c r="D1323" s="88"/>
      <c r="E1323" s="89"/>
    </row>
    <row r="1324" spans="2:5" ht="15">
      <c r="B1324" s="86"/>
      <c r="C1324" s="87"/>
      <c r="D1324" s="88"/>
      <c r="E1324" s="89"/>
    </row>
    <row r="1325" spans="2:5" ht="15">
      <c r="B1325" s="86"/>
      <c r="C1325" s="87"/>
      <c r="D1325" s="88"/>
      <c r="E1325" s="89"/>
    </row>
    <row r="1326" spans="2:5" ht="15">
      <c r="B1326" s="86"/>
      <c r="C1326" s="87"/>
      <c r="D1326" s="88"/>
      <c r="E1326" s="89"/>
    </row>
    <row r="1327" spans="2:5" ht="15">
      <c r="B1327" s="86"/>
      <c r="C1327" s="87"/>
      <c r="D1327" s="88"/>
      <c r="E1327" s="89"/>
    </row>
    <row r="1328" spans="2:5" ht="15">
      <c r="B1328" s="86"/>
      <c r="C1328" s="87"/>
      <c r="D1328" s="88"/>
      <c r="E1328" s="89"/>
    </row>
    <row r="1329" spans="2:5" ht="15">
      <c r="B1329" s="86"/>
      <c r="C1329" s="87"/>
      <c r="D1329" s="88"/>
      <c r="E1329" s="89"/>
    </row>
    <row r="1330" spans="2:5" ht="15">
      <c r="B1330" s="86"/>
      <c r="C1330" s="87"/>
      <c r="D1330" s="88"/>
      <c r="E1330" s="89"/>
    </row>
    <row r="1331" spans="2:5" ht="15">
      <c r="B1331" s="86"/>
      <c r="C1331" s="87"/>
      <c r="D1331" s="88"/>
      <c r="E1331" s="89"/>
    </row>
    <row r="1332" spans="2:5" ht="15">
      <c r="B1332" s="86"/>
      <c r="C1332" s="87"/>
      <c r="D1332" s="88"/>
      <c r="E1332" s="89"/>
    </row>
    <row r="1333" spans="2:5" ht="15">
      <c r="B1333" s="86"/>
      <c r="C1333" s="87"/>
      <c r="D1333" s="88"/>
      <c r="E1333" s="89"/>
    </row>
    <row r="1334" spans="2:5" ht="15">
      <c r="B1334" s="86"/>
      <c r="C1334" s="87"/>
      <c r="D1334" s="88"/>
      <c r="E1334" s="89"/>
    </row>
    <row r="1335" spans="2:5" ht="15">
      <c r="B1335" s="86"/>
      <c r="C1335" s="87"/>
      <c r="D1335" s="88"/>
      <c r="E1335" s="89"/>
    </row>
    <row r="1336" spans="2:5" ht="15">
      <c r="B1336" s="86"/>
      <c r="C1336" s="87"/>
      <c r="D1336" s="88"/>
      <c r="E1336" s="89"/>
    </row>
    <row r="1337" spans="2:5" ht="15">
      <c r="B1337" s="86"/>
      <c r="C1337" s="87"/>
      <c r="D1337" s="88"/>
      <c r="E1337" s="89"/>
    </row>
    <row r="1338" spans="2:5" ht="15">
      <c r="B1338" s="86"/>
      <c r="C1338" s="87"/>
      <c r="D1338" s="88"/>
      <c r="E1338" s="89"/>
    </row>
    <row r="1339" spans="2:5" ht="15">
      <c r="B1339" s="86"/>
      <c r="C1339" s="87"/>
      <c r="D1339" s="88"/>
      <c r="E1339" s="89"/>
    </row>
    <row r="1340" spans="2:5" ht="15">
      <c r="B1340" s="86"/>
      <c r="C1340" s="87"/>
      <c r="D1340" s="88"/>
      <c r="E1340" s="89"/>
    </row>
    <row r="1341" spans="2:5" ht="15">
      <c r="B1341" s="86"/>
      <c r="C1341" s="87"/>
      <c r="D1341" s="88"/>
      <c r="E1341" s="89"/>
    </row>
    <row r="1342" spans="2:5" ht="15">
      <c r="B1342" s="86"/>
      <c r="C1342" s="87"/>
      <c r="D1342" s="88"/>
      <c r="E1342" s="89"/>
    </row>
    <row r="1343" spans="2:5" ht="15">
      <c r="B1343" s="86"/>
      <c r="C1343" s="87"/>
      <c r="D1343" s="88"/>
      <c r="E1343" s="89"/>
    </row>
    <row r="1344" spans="2:5" ht="15">
      <c r="B1344" s="86"/>
      <c r="C1344" s="87"/>
      <c r="D1344" s="88"/>
      <c r="E1344" s="89"/>
    </row>
    <row r="1345" spans="2:5" ht="15">
      <c r="B1345" s="86"/>
      <c r="C1345" s="87"/>
      <c r="D1345" s="88"/>
      <c r="E1345" s="89"/>
    </row>
    <row r="1346" spans="2:5" ht="15">
      <c r="B1346" s="86"/>
      <c r="C1346" s="87"/>
      <c r="D1346" s="88"/>
      <c r="E1346" s="89"/>
    </row>
    <row r="1347" spans="2:5" ht="15">
      <c r="B1347" s="86"/>
      <c r="C1347" s="87"/>
      <c r="D1347" s="88"/>
      <c r="E1347" s="89"/>
    </row>
    <row r="1348" spans="2:5" ht="15">
      <c r="B1348" s="86"/>
      <c r="C1348" s="87"/>
      <c r="D1348" s="88"/>
      <c r="E1348" s="89"/>
    </row>
    <row r="1349" spans="2:5" ht="15">
      <c r="B1349" s="86"/>
      <c r="C1349" s="87"/>
      <c r="D1349" s="88"/>
      <c r="E1349" s="89"/>
    </row>
    <row r="1350" spans="2:5" ht="15">
      <c r="B1350" s="86"/>
      <c r="C1350" s="87"/>
      <c r="D1350" s="88"/>
      <c r="E1350" s="89"/>
    </row>
    <row r="1351" spans="2:5" ht="15">
      <c r="B1351" s="86"/>
      <c r="C1351" s="87"/>
      <c r="D1351" s="88"/>
      <c r="E1351" s="89"/>
    </row>
    <row r="1352" spans="2:5" ht="15">
      <c r="B1352" s="86"/>
      <c r="C1352" s="87"/>
      <c r="D1352" s="88"/>
      <c r="E1352" s="89"/>
    </row>
    <row r="1353" spans="2:5" ht="15">
      <c r="B1353" s="86"/>
      <c r="C1353" s="87"/>
      <c r="D1353" s="88"/>
      <c r="E1353" s="89"/>
    </row>
    <row r="1354" spans="2:5" ht="15">
      <c r="B1354" s="86"/>
      <c r="C1354" s="87"/>
      <c r="D1354" s="88"/>
      <c r="E1354" s="89"/>
    </row>
    <row r="1355" spans="2:5" ht="15">
      <c r="B1355" s="86"/>
      <c r="C1355" s="87"/>
      <c r="D1355" s="88"/>
      <c r="E1355" s="89"/>
    </row>
    <row r="1356" spans="2:5" ht="15">
      <c r="B1356" s="86"/>
      <c r="C1356" s="87"/>
      <c r="D1356" s="88"/>
      <c r="E1356" s="89"/>
    </row>
    <row r="1357" spans="2:5" ht="15">
      <c r="B1357" s="86"/>
      <c r="C1357" s="87"/>
      <c r="D1357" s="88"/>
      <c r="E1357" s="89"/>
    </row>
    <row r="1358" spans="2:5" ht="15">
      <c r="B1358" s="86"/>
      <c r="C1358" s="87"/>
      <c r="D1358" s="88"/>
      <c r="E1358" s="89"/>
    </row>
    <row r="1359" spans="2:5" ht="15">
      <c r="B1359" s="86"/>
      <c r="C1359" s="87"/>
      <c r="D1359" s="88"/>
      <c r="E1359" s="89"/>
    </row>
    <row r="1360" spans="2:5" ht="15">
      <c r="B1360" s="86"/>
      <c r="C1360" s="87"/>
      <c r="D1360" s="88"/>
      <c r="E1360" s="89"/>
    </row>
    <row r="1361" spans="2:5" ht="15">
      <c r="B1361" s="86"/>
      <c r="C1361" s="87"/>
      <c r="D1361" s="88"/>
      <c r="E1361" s="89"/>
    </row>
    <row r="1362" spans="2:5" ht="15">
      <c r="B1362" s="86"/>
      <c r="C1362" s="87"/>
      <c r="D1362" s="88"/>
      <c r="E1362" s="89"/>
    </row>
    <row r="1363" spans="2:5" ht="15">
      <c r="B1363" s="86"/>
      <c r="C1363" s="87"/>
      <c r="D1363" s="88"/>
      <c r="E1363" s="89"/>
    </row>
    <row r="1364" spans="2:5" ht="15">
      <c r="B1364" s="86"/>
      <c r="C1364" s="87"/>
      <c r="D1364" s="88"/>
      <c r="E1364" s="89"/>
    </row>
    <row r="1365" spans="2:5" ht="15">
      <c r="B1365" s="86"/>
      <c r="C1365" s="87"/>
      <c r="D1365" s="88"/>
      <c r="E1365" s="89"/>
    </row>
    <row r="1366" spans="2:5" ht="15">
      <c r="B1366" s="86"/>
      <c r="C1366" s="87"/>
      <c r="D1366" s="88"/>
      <c r="E1366" s="89"/>
    </row>
    <row r="1367" spans="2:5" ht="15">
      <c r="B1367" s="86"/>
      <c r="C1367" s="87"/>
      <c r="D1367" s="88"/>
      <c r="E1367" s="89"/>
    </row>
    <row r="1368" spans="2:5" ht="15">
      <c r="B1368" s="86"/>
      <c r="C1368" s="87"/>
      <c r="D1368" s="88"/>
      <c r="E1368" s="89"/>
    </row>
    <row r="1369" spans="2:5" ht="15">
      <c r="B1369" s="86"/>
      <c r="C1369" s="87"/>
      <c r="D1369" s="88"/>
      <c r="E1369" s="89"/>
    </row>
    <row r="1370" spans="2:5" ht="15">
      <c r="B1370" s="86"/>
      <c r="C1370" s="87"/>
      <c r="D1370" s="88"/>
      <c r="E1370" s="89"/>
    </row>
    <row r="1371" spans="2:5" ht="15">
      <c r="B1371" s="86"/>
      <c r="C1371" s="87"/>
      <c r="D1371" s="88"/>
      <c r="E1371" s="89"/>
    </row>
    <row r="1372" spans="2:5" ht="15">
      <c r="B1372" s="86"/>
      <c r="C1372" s="87"/>
      <c r="D1372" s="88"/>
      <c r="E1372" s="89"/>
    </row>
    <row r="1373" spans="2:5" ht="15">
      <c r="B1373" s="86"/>
      <c r="C1373" s="87"/>
      <c r="D1373" s="88"/>
      <c r="E1373" s="89"/>
    </row>
    <row r="1374" spans="2:5" ht="15">
      <c r="B1374" s="86"/>
      <c r="C1374" s="87"/>
      <c r="D1374" s="88"/>
      <c r="E1374" s="89"/>
    </row>
    <row r="1375" spans="2:5" ht="15">
      <c r="B1375" s="86"/>
      <c r="C1375" s="87"/>
      <c r="D1375" s="88"/>
      <c r="E1375" s="89"/>
    </row>
    <row r="1376" spans="2:5" ht="15">
      <c r="B1376" s="86"/>
      <c r="C1376" s="87"/>
      <c r="D1376" s="88"/>
      <c r="E1376" s="89"/>
    </row>
    <row r="1377" spans="2:5" ht="15">
      <c r="B1377" s="86"/>
      <c r="C1377" s="87"/>
      <c r="D1377" s="88"/>
      <c r="E1377" s="89"/>
    </row>
    <row r="1378" spans="2:5" ht="15">
      <c r="B1378" s="86"/>
      <c r="C1378" s="87"/>
      <c r="D1378" s="88"/>
      <c r="E1378" s="89"/>
    </row>
    <row r="1379" spans="2:5" ht="15">
      <c r="B1379" s="86"/>
      <c r="C1379" s="87"/>
      <c r="D1379" s="88"/>
      <c r="E1379" s="89"/>
    </row>
    <row r="1380" spans="2:5" ht="15">
      <c r="B1380" s="86"/>
      <c r="C1380" s="87"/>
      <c r="D1380" s="88"/>
      <c r="E1380" s="89"/>
    </row>
    <row r="1381" spans="2:5" ht="15">
      <c r="B1381" s="86"/>
      <c r="C1381" s="87"/>
      <c r="D1381" s="88"/>
      <c r="E1381" s="89"/>
    </row>
    <row r="1382" spans="2:5" ht="15">
      <c r="B1382" s="86"/>
      <c r="C1382" s="87"/>
      <c r="D1382" s="88"/>
      <c r="E1382" s="89"/>
    </row>
    <row r="1383" spans="2:5" ht="15">
      <c r="B1383" s="86"/>
      <c r="C1383" s="87"/>
      <c r="D1383" s="88"/>
      <c r="E1383" s="89"/>
    </row>
    <row r="1384" spans="2:5" ht="15">
      <c r="B1384" s="86"/>
      <c r="C1384" s="87"/>
      <c r="D1384" s="88"/>
      <c r="E1384" s="89"/>
    </row>
    <row r="1385" spans="2:5" ht="15">
      <c r="B1385" s="86"/>
      <c r="C1385" s="87"/>
      <c r="D1385" s="88"/>
      <c r="E1385" s="89"/>
    </row>
    <row r="1386" spans="2:5" ht="15">
      <c r="B1386" s="86"/>
      <c r="C1386" s="87"/>
      <c r="D1386" s="88"/>
      <c r="E1386" s="89"/>
    </row>
    <row r="1387" spans="2:5" ht="15">
      <c r="B1387" s="86"/>
      <c r="C1387" s="87"/>
      <c r="D1387" s="88"/>
      <c r="E1387" s="89"/>
    </row>
    <row r="1388" spans="2:5" ht="15">
      <c r="B1388" s="86"/>
      <c r="C1388" s="87"/>
      <c r="D1388" s="88"/>
      <c r="E1388" s="89"/>
    </row>
    <row r="1389" spans="2:5" ht="15">
      <c r="B1389" s="86"/>
      <c r="C1389" s="87"/>
      <c r="D1389" s="88"/>
      <c r="E1389" s="89"/>
    </row>
    <row r="1390" spans="2:5" ht="15">
      <c r="B1390" s="86"/>
      <c r="C1390" s="87"/>
      <c r="D1390" s="88"/>
      <c r="E1390" s="89"/>
    </row>
    <row r="1391" spans="2:5" ht="15">
      <c r="B1391" s="86"/>
      <c r="C1391" s="87"/>
      <c r="D1391" s="88"/>
      <c r="E1391" s="89"/>
    </row>
    <row r="1392" spans="2:5" ht="15">
      <c r="B1392" s="86"/>
      <c r="C1392" s="87"/>
      <c r="D1392" s="88"/>
      <c r="E1392" s="89"/>
    </row>
    <row r="1393" spans="2:5" ht="15">
      <c r="B1393" s="86"/>
      <c r="C1393" s="87"/>
      <c r="D1393" s="88"/>
      <c r="E1393" s="89"/>
    </row>
    <row r="1394" spans="2:5" ht="15">
      <c r="B1394" s="86"/>
      <c r="C1394" s="87"/>
      <c r="D1394" s="88"/>
      <c r="E1394" s="89"/>
    </row>
    <row r="1395" spans="2:5" ht="15">
      <c r="B1395" s="86"/>
      <c r="C1395" s="87"/>
      <c r="D1395" s="88"/>
      <c r="E1395" s="89"/>
    </row>
    <row r="1396" spans="2:5" ht="15">
      <c r="B1396" s="86"/>
      <c r="C1396" s="87"/>
      <c r="D1396" s="88"/>
      <c r="E1396" s="89"/>
    </row>
    <row r="1397" spans="2:5" ht="15">
      <c r="B1397" s="86"/>
      <c r="C1397" s="87"/>
      <c r="D1397" s="88"/>
      <c r="E1397" s="89"/>
    </row>
    <row r="1398" spans="2:5" ht="15">
      <c r="B1398" s="86"/>
      <c r="C1398" s="87"/>
      <c r="D1398" s="88"/>
      <c r="E1398" s="89"/>
    </row>
    <row r="1399" spans="2:5" ht="15">
      <c r="B1399" s="86"/>
      <c r="C1399" s="87"/>
      <c r="D1399" s="88"/>
      <c r="E1399" s="89"/>
    </row>
    <row r="1400" spans="2:5" ht="15">
      <c r="B1400" s="86"/>
      <c r="C1400" s="87"/>
      <c r="D1400" s="88"/>
      <c r="E1400" s="89"/>
    </row>
    <row r="1401" spans="2:5" ht="15">
      <c r="B1401" s="86"/>
      <c r="C1401" s="87"/>
      <c r="D1401" s="88"/>
      <c r="E1401" s="89"/>
    </row>
    <row r="1402" spans="2:5" ht="15">
      <c r="B1402" s="86"/>
      <c r="C1402" s="87"/>
      <c r="D1402" s="88"/>
      <c r="E1402" s="89"/>
    </row>
    <row r="1403" spans="2:5" ht="15">
      <c r="B1403" s="86"/>
      <c r="C1403" s="87"/>
      <c r="D1403" s="88"/>
      <c r="E1403" s="89"/>
    </row>
    <row r="1404" spans="2:5" ht="15">
      <c r="B1404" s="86"/>
      <c r="C1404" s="87"/>
      <c r="D1404" s="88"/>
      <c r="E1404" s="89"/>
    </row>
    <row r="1405" spans="2:5" ht="15">
      <c r="B1405" s="86"/>
      <c r="C1405" s="87"/>
      <c r="D1405" s="88"/>
      <c r="E1405" s="89"/>
    </row>
    <row r="1406" spans="2:5" ht="15">
      <c r="B1406" s="86"/>
      <c r="C1406" s="87"/>
      <c r="D1406" s="88"/>
      <c r="E1406" s="89"/>
    </row>
    <row r="1407" spans="2:5" ht="15">
      <c r="B1407" s="86"/>
      <c r="C1407" s="87"/>
      <c r="D1407" s="88"/>
      <c r="E1407" s="89"/>
    </row>
    <row r="1408" spans="2:5" ht="15">
      <c r="B1408" s="86"/>
      <c r="C1408" s="87"/>
      <c r="D1408" s="88"/>
      <c r="E1408" s="89"/>
    </row>
    <row r="1409" spans="2:5" ht="15">
      <c r="B1409" s="86"/>
      <c r="C1409" s="87"/>
      <c r="D1409" s="88"/>
      <c r="E1409" s="89"/>
    </row>
    <row r="1410" spans="2:5" ht="15">
      <c r="B1410" s="86"/>
      <c r="C1410" s="87"/>
      <c r="D1410" s="88"/>
      <c r="E1410" s="89"/>
    </row>
    <row r="1411" spans="2:5" ht="15">
      <c r="B1411" s="86"/>
      <c r="C1411" s="87"/>
      <c r="D1411" s="88"/>
      <c r="E1411" s="89"/>
    </row>
    <row r="1412" spans="2:5" ht="15">
      <c r="B1412" s="86"/>
      <c r="C1412" s="87"/>
      <c r="D1412" s="88"/>
      <c r="E1412" s="89"/>
    </row>
    <row r="1413" spans="2:5" ht="15">
      <c r="B1413" s="86"/>
      <c r="C1413" s="87"/>
      <c r="D1413" s="88"/>
      <c r="E1413" s="89"/>
    </row>
    <row r="1414" spans="2:5" ht="15">
      <c r="B1414" s="86"/>
      <c r="C1414" s="87"/>
      <c r="D1414" s="88"/>
      <c r="E1414" s="89"/>
    </row>
    <row r="1415" spans="2:5" ht="15">
      <c r="B1415" s="86"/>
      <c r="C1415" s="87"/>
      <c r="D1415" s="88"/>
      <c r="E1415" s="89"/>
    </row>
    <row r="1416" spans="2:5" ht="15">
      <c r="B1416" s="86"/>
      <c r="C1416" s="87"/>
      <c r="D1416" s="88"/>
      <c r="E1416" s="89"/>
    </row>
    <row r="1417" spans="2:5" ht="15">
      <c r="B1417" s="86"/>
      <c r="C1417" s="87"/>
      <c r="D1417" s="88"/>
      <c r="E1417" s="89"/>
    </row>
    <row r="1418" spans="2:5" ht="15">
      <c r="B1418" s="86"/>
      <c r="C1418" s="87"/>
      <c r="D1418" s="88"/>
      <c r="E1418" s="89"/>
    </row>
    <row r="1419" spans="2:5" ht="15">
      <c r="B1419" s="86"/>
      <c r="C1419" s="87"/>
      <c r="D1419" s="88"/>
      <c r="E1419" s="89"/>
    </row>
    <row r="1420" spans="2:5" ht="15">
      <c r="B1420" s="86"/>
      <c r="C1420" s="87"/>
      <c r="D1420" s="88"/>
      <c r="E1420" s="89"/>
    </row>
    <row r="1421" spans="2:5" ht="15">
      <c r="B1421" s="86"/>
      <c r="C1421" s="87"/>
      <c r="D1421" s="88"/>
      <c r="E1421" s="89"/>
    </row>
    <row r="1422" spans="2:5" ht="15">
      <c r="B1422" s="86"/>
      <c r="C1422" s="87"/>
      <c r="D1422" s="88"/>
      <c r="E1422" s="89"/>
    </row>
    <row r="1423" spans="2:5" ht="15">
      <c r="B1423" s="86"/>
      <c r="C1423" s="87"/>
      <c r="D1423" s="88"/>
      <c r="E1423" s="89"/>
    </row>
    <row r="1424" spans="2:5" ht="15">
      <c r="B1424" s="86"/>
      <c r="C1424" s="87"/>
      <c r="D1424" s="88"/>
      <c r="E1424" s="89"/>
    </row>
    <row r="1425" spans="2:5" ht="15">
      <c r="B1425" s="86"/>
      <c r="C1425" s="87"/>
      <c r="D1425" s="88"/>
      <c r="E1425" s="89"/>
    </row>
    <row r="1426" spans="2:5" ht="15">
      <c r="B1426" s="86"/>
      <c r="C1426" s="87"/>
      <c r="D1426" s="88"/>
      <c r="E1426" s="89"/>
    </row>
    <row r="1427" spans="2:5" ht="15">
      <c r="B1427" s="86"/>
      <c r="C1427" s="87"/>
      <c r="D1427" s="88"/>
      <c r="E1427" s="89"/>
    </row>
    <row r="1428" spans="2:5" ht="15">
      <c r="B1428" s="86"/>
      <c r="C1428" s="87"/>
      <c r="D1428" s="88"/>
      <c r="E1428" s="89"/>
    </row>
    <row r="1429" spans="2:5" ht="15">
      <c r="B1429" s="86"/>
      <c r="C1429" s="87"/>
      <c r="D1429" s="88"/>
      <c r="E1429" s="89"/>
    </row>
    <row r="1430" spans="2:5" ht="15">
      <c r="B1430" s="86"/>
      <c r="C1430" s="87"/>
      <c r="D1430" s="88"/>
      <c r="E1430" s="89"/>
    </row>
    <row r="1431" spans="2:5" ht="15">
      <c r="B1431" s="86"/>
      <c r="C1431" s="87"/>
      <c r="D1431" s="88"/>
      <c r="E1431" s="89"/>
    </row>
    <row r="1432" spans="2:5" ht="15">
      <c r="B1432" s="86"/>
      <c r="C1432" s="87"/>
      <c r="D1432" s="88"/>
      <c r="E1432" s="89"/>
    </row>
    <row r="1433" spans="2:5" ht="15">
      <c r="B1433" s="86"/>
      <c r="C1433" s="87"/>
      <c r="D1433" s="88"/>
      <c r="E1433" s="89"/>
    </row>
    <row r="1434" spans="2:5" ht="15">
      <c r="B1434" s="86"/>
      <c r="C1434" s="87"/>
      <c r="D1434" s="88"/>
      <c r="E1434" s="89"/>
    </row>
    <row r="1435" spans="2:5" ht="15">
      <c r="B1435" s="86"/>
      <c r="C1435" s="87"/>
      <c r="D1435" s="88"/>
      <c r="E1435" s="89"/>
    </row>
    <row r="1436" spans="2:5" ht="15">
      <c r="B1436" s="86"/>
      <c r="C1436" s="87"/>
      <c r="D1436" s="88"/>
      <c r="E1436" s="89"/>
    </row>
    <row r="1437" spans="2:5" ht="15">
      <c r="B1437" s="86"/>
      <c r="C1437" s="87"/>
      <c r="D1437" s="88"/>
      <c r="E1437" s="89"/>
    </row>
    <row r="1438" spans="2:5" ht="15">
      <c r="B1438" s="86"/>
      <c r="C1438" s="87"/>
      <c r="D1438" s="88"/>
      <c r="E1438" s="89"/>
    </row>
    <row r="1439" spans="2:5" ht="15">
      <c r="B1439" s="86"/>
      <c r="C1439" s="87"/>
      <c r="D1439" s="88"/>
      <c r="E1439" s="89"/>
    </row>
    <row r="1440" spans="2:5" ht="15">
      <c r="B1440" s="86"/>
      <c r="C1440" s="87"/>
      <c r="D1440" s="88"/>
      <c r="E1440" s="89"/>
    </row>
    <row r="1441" spans="2:5" ht="15">
      <c r="B1441" s="86"/>
      <c r="C1441" s="87"/>
      <c r="D1441" s="88"/>
      <c r="E1441" s="89"/>
    </row>
    <row r="1442" spans="2:5" ht="15">
      <c r="B1442" s="86"/>
      <c r="C1442" s="87"/>
      <c r="D1442" s="88"/>
      <c r="E1442" s="89"/>
    </row>
    <row r="1443" spans="2:5" ht="15">
      <c r="B1443" s="86"/>
      <c r="C1443" s="87"/>
      <c r="D1443" s="88"/>
      <c r="E1443" s="89"/>
    </row>
    <row r="1444" spans="2:5" ht="15">
      <c r="B1444" s="86"/>
      <c r="C1444" s="87"/>
      <c r="D1444" s="88"/>
      <c r="E1444" s="89"/>
    </row>
    <row r="1445" spans="2:5" ht="15">
      <c r="B1445" s="86"/>
      <c r="C1445" s="87"/>
      <c r="D1445" s="88"/>
      <c r="E1445" s="89"/>
    </row>
    <row r="1446" spans="2:5" ht="15">
      <c r="B1446" s="86"/>
      <c r="C1446" s="87"/>
      <c r="D1446" s="88"/>
      <c r="E1446" s="89"/>
    </row>
    <row r="1447" spans="2:5" ht="15">
      <c r="B1447" s="86"/>
      <c r="C1447" s="87"/>
      <c r="D1447" s="88"/>
      <c r="E1447" s="89"/>
    </row>
    <row r="1448" spans="2:5" ht="15">
      <c r="B1448" s="86"/>
      <c r="C1448" s="87"/>
      <c r="D1448" s="88"/>
      <c r="E1448" s="89"/>
    </row>
    <row r="1449" spans="2:5" ht="15">
      <c r="B1449" s="86"/>
      <c r="C1449" s="87"/>
      <c r="D1449" s="88"/>
      <c r="E1449" s="89"/>
    </row>
    <row r="1450" spans="2:5" ht="15">
      <c r="B1450" s="86"/>
      <c r="C1450" s="87"/>
      <c r="D1450" s="88"/>
      <c r="E1450" s="89"/>
    </row>
    <row r="1451" spans="2:5" ht="15">
      <c r="B1451" s="86"/>
      <c r="C1451" s="87"/>
      <c r="D1451" s="88"/>
      <c r="E1451" s="89"/>
    </row>
    <row r="1452" spans="2:5" ht="15">
      <c r="B1452" s="86"/>
      <c r="C1452" s="87"/>
      <c r="D1452" s="88"/>
      <c r="E1452" s="89"/>
    </row>
    <row r="1453" spans="2:5" ht="15">
      <c r="B1453" s="86"/>
      <c r="C1453" s="87"/>
      <c r="D1453" s="88"/>
      <c r="E1453" s="89"/>
    </row>
    <row r="1454" spans="2:5" ht="15">
      <c r="B1454" s="86"/>
      <c r="C1454" s="87"/>
      <c r="D1454" s="88"/>
      <c r="E1454" s="89"/>
    </row>
    <row r="1455" spans="2:5" ht="15">
      <c r="B1455" s="86"/>
      <c r="C1455" s="87"/>
      <c r="D1455" s="88"/>
      <c r="E1455" s="89"/>
    </row>
    <row r="1456" spans="2:5" ht="15">
      <c r="B1456" s="86"/>
      <c r="C1456" s="87"/>
      <c r="D1456" s="88"/>
      <c r="E1456" s="89"/>
    </row>
    <row r="1457" spans="2:5" ht="15">
      <c r="B1457" s="86"/>
      <c r="C1457" s="87"/>
      <c r="D1457" s="88"/>
      <c r="E1457" s="89"/>
    </row>
    <row r="1458" spans="2:5" ht="15">
      <c r="B1458" s="86"/>
      <c r="C1458" s="87"/>
      <c r="D1458" s="88"/>
      <c r="E1458" s="89"/>
    </row>
    <row r="1459" spans="2:5" ht="15">
      <c r="B1459" s="86"/>
      <c r="C1459" s="87"/>
      <c r="D1459" s="88"/>
      <c r="E1459" s="89"/>
    </row>
    <row r="1460" spans="2:5" ht="15">
      <c r="B1460" s="86"/>
      <c r="C1460" s="87"/>
      <c r="D1460" s="88"/>
      <c r="E1460" s="89"/>
    </row>
    <row r="1461" spans="2:5" ht="15">
      <c r="B1461" s="86"/>
      <c r="C1461" s="87"/>
      <c r="D1461" s="88"/>
      <c r="E1461" s="89"/>
    </row>
    <row r="1462" spans="2:5" ht="15">
      <c r="B1462" s="86"/>
      <c r="C1462" s="87"/>
      <c r="D1462" s="88"/>
      <c r="E1462" s="89"/>
    </row>
    <row r="1463" spans="2:5" ht="15">
      <c r="B1463" s="86"/>
      <c r="C1463" s="87"/>
      <c r="D1463" s="88"/>
      <c r="E1463" s="89"/>
    </row>
    <row r="1464" spans="2:5" ht="15">
      <c r="B1464" s="86"/>
      <c r="C1464" s="87"/>
      <c r="D1464" s="88"/>
      <c r="E1464" s="89"/>
    </row>
    <row r="1465" spans="2:5" ht="15">
      <c r="B1465" s="86"/>
      <c r="C1465" s="87"/>
      <c r="D1465" s="88"/>
      <c r="E1465" s="89"/>
    </row>
    <row r="1466" spans="2:5" ht="15">
      <c r="B1466" s="86"/>
      <c r="C1466" s="87"/>
      <c r="D1466" s="88"/>
      <c r="E1466" s="89"/>
    </row>
    <row r="1467" spans="2:5" ht="15">
      <c r="B1467" s="86"/>
      <c r="C1467" s="87"/>
      <c r="D1467" s="88"/>
      <c r="E1467" s="89"/>
    </row>
    <row r="1468" spans="2:5" ht="15">
      <c r="B1468" s="86"/>
      <c r="C1468" s="87"/>
      <c r="D1468" s="88"/>
      <c r="E1468" s="89"/>
    </row>
    <row r="1469" spans="2:5" ht="15">
      <c r="B1469" s="86"/>
      <c r="C1469" s="87"/>
      <c r="D1469" s="88"/>
      <c r="E1469" s="89"/>
    </row>
    <row r="1470" spans="2:5" ht="15">
      <c r="B1470" s="86"/>
      <c r="C1470" s="87"/>
      <c r="D1470" s="88"/>
      <c r="E1470" s="89"/>
    </row>
    <row r="1471" spans="2:5" ht="15">
      <c r="B1471" s="86"/>
      <c r="C1471" s="87"/>
      <c r="D1471" s="88"/>
      <c r="E1471" s="89"/>
    </row>
    <row r="1472" spans="2:5" ht="15">
      <c r="B1472" s="86"/>
      <c r="C1472" s="87"/>
      <c r="D1472" s="88"/>
      <c r="E1472" s="89"/>
    </row>
    <row r="1473" spans="2:5" ht="15">
      <c r="B1473" s="86"/>
      <c r="C1473" s="87"/>
      <c r="D1473" s="88"/>
      <c r="E1473" s="89"/>
    </row>
    <row r="1474" spans="2:5" ht="15">
      <c r="B1474" s="86"/>
      <c r="C1474" s="87"/>
      <c r="D1474" s="88"/>
      <c r="E1474" s="89"/>
    </row>
    <row r="1475" spans="2:5" ht="15">
      <c r="B1475" s="86"/>
      <c r="C1475" s="87"/>
      <c r="D1475" s="88"/>
      <c r="E1475" s="89"/>
    </row>
    <row r="1476" spans="2:5" ht="15">
      <c r="B1476" s="86"/>
      <c r="C1476" s="87"/>
      <c r="D1476" s="88"/>
      <c r="E1476" s="89"/>
    </row>
    <row r="1477" spans="2:5" ht="15">
      <c r="B1477" s="86"/>
      <c r="C1477" s="87"/>
      <c r="D1477" s="88"/>
      <c r="E1477" s="89"/>
    </row>
    <row r="1478" spans="2:5" ht="15">
      <c r="B1478" s="86"/>
      <c r="C1478" s="87"/>
      <c r="D1478" s="88"/>
      <c r="E1478" s="89"/>
    </row>
    <row r="1479" spans="2:5" ht="15">
      <c r="B1479" s="86"/>
      <c r="C1479" s="87"/>
      <c r="D1479" s="88"/>
      <c r="E1479" s="89"/>
    </row>
    <row r="1480" spans="2:5" ht="15">
      <c r="B1480" s="86"/>
      <c r="C1480" s="87"/>
      <c r="D1480" s="88"/>
      <c r="E1480" s="89"/>
    </row>
    <row r="1481" spans="2:5" ht="15">
      <c r="B1481" s="86"/>
      <c r="C1481" s="87"/>
      <c r="D1481" s="88"/>
      <c r="E1481" s="89"/>
    </row>
    <row r="1482" spans="2:5" ht="15">
      <c r="B1482" s="86"/>
      <c r="C1482" s="87"/>
      <c r="D1482" s="88"/>
      <c r="E1482" s="89"/>
    </row>
    <row r="1483" spans="2:5" ht="15">
      <c r="B1483" s="86"/>
      <c r="C1483" s="87"/>
      <c r="D1483" s="88"/>
      <c r="E1483" s="89"/>
    </row>
    <row r="1484" spans="2:5" ht="15">
      <c r="B1484" s="86"/>
      <c r="C1484" s="87"/>
      <c r="D1484" s="88"/>
      <c r="E1484" s="89"/>
    </row>
    <row r="1485" spans="2:5" ht="15">
      <c r="B1485" s="86"/>
      <c r="C1485" s="87"/>
      <c r="D1485" s="88"/>
      <c r="E1485" s="89"/>
    </row>
    <row r="1486" spans="2:5" ht="15">
      <c r="B1486" s="86"/>
      <c r="C1486" s="87"/>
      <c r="D1486" s="88"/>
      <c r="E1486" s="89"/>
    </row>
    <row r="1487" spans="2:5" ht="15">
      <c r="B1487" s="86"/>
      <c r="C1487" s="87"/>
      <c r="D1487" s="88"/>
      <c r="E1487" s="89"/>
    </row>
    <row r="1488" spans="2:5" ht="15">
      <c r="B1488" s="86"/>
      <c r="C1488" s="87"/>
      <c r="D1488" s="88"/>
      <c r="E1488" s="89"/>
    </row>
    <row r="1489" spans="2:5" ht="15">
      <c r="B1489" s="86"/>
      <c r="C1489" s="87"/>
      <c r="D1489" s="88"/>
      <c r="E1489" s="89"/>
    </row>
    <row r="1490" spans="2:5" ht="15">
      <c r="B1490" s="86"/>
      <c r="C1490" s="87"/>
      <c r="D1490" s="88"/>
      <c r="E1490" s="89"/>
    </row>
    <row r="1491" spans="2:5" ht="15">
      <c r="B1491" s="86"/>
      <c r="C1491" s="87"/>
      <c r="D1491" s="88"/>
      <c r="E1491" s="89"/>
    </row>
    <row r="1492" spans="2:5" ht="15">
      <c r="B1492" s="86"/>
      <c r="C1492" s="87"/>
      <c r="D1492" s="88"/>
      <c r="E1492" s="89"/>
    </row>
    <row r="1493" spans="2:5" ht="15">
      <c r="B1493" s="86"/>
      <c r="C1493" s="87"/>
      <c r="D1493" s="88"/>
      <c r="E1493" s="89"/>
    </row>
    <row r="1494" spans="2:5" ht="15">
      <c r="B1494" s="86"/>
      <c r="C1494" s="87"/>
      <c r="D1494" s="88"/>
      <c r="E1494" s="89"/>
    </row>
    <row r="1495" spans="2:5" ht="15">
      <c r="B1495" s="86"/>
      <c r="C1495" s="87"/>
      <c r="D1495" s="88"/>
      <c r="E1495" s="89"/>
    </row>
    <row r="1496" spans="2:5" ht="15">
      <c r="B1496" s="86"/>
      <c r="C1496" s="87"/>
      <c r="D1496" s="88"/>
      <c r="E1496" s="89"/>
    </row>
    <row r="1497" spans="2:5" ht="15">
      <c r="B1497" s="86"/>
      <c r="C1497" s="87"/>
      <c r="D1497" s="88"/>
      <c r="E1497" s="89"/>
    </row>
    <row r="1498" spans="2:5" ht="15">
      <c r="B1498" s="86"/>
      <c r="C1498" s="87"/>
      <c r="D1498" s="88"/>
      <c r="E1498" s="89"/>
    </row>
    <row r="1499" spans="2:5" ht="15">
      <c r="B1499" s="86"/>
      <c r="C1499" s="87"/>
      <c r="D1499" s="88"/>
      <c r="E1499" s="89"/>
    </row>
    <row r="1500" spans="2:5" ht="15">
      <c r="B1500" s="86"/>
      <c r="C1500" s="87"/>
      <c r="D1500" s="88"/>
      <c r="E1500" s="89"/>
    </row>
    <row r="1501" spans="2:5" ht="15">
      <c r="B1501" s="86"/>
      <c r="C1501" s="87"/>
      <c r="D1501" s="88"/>
      <c r="E1501" s="89"/>
    </row>
    <row r="1502" spans="2:5" ht="15">
      <c r="B1502" s="86"/>
      <c r="C1502" s="87"/>
      <c r="D1502" s="88"/>
      <c r="E1502" s="89"/>
    </row>
    <row r="1503" spans="2:5" ht="15">
      <c r="B1503" s="86"/>
      <c r="C1503" s="87"/>
      <c r="D1503" s="88"/>
      <c r="E1503" s="89"/>
    </row>
    <row r="1504" spans="2:5" ht="15">
      <c r="B1504" s="86"/>
      <c r="C1504" s="87"/>
      <c r="D1504" s="88"/>
      <c r="E1504" s="89"/>
    </row>
    <row r="1505" spans="2:5" ht="15">
      <c r="B1505" s="86"/>
      <c r="C1505" s="87"/>
      <c r="D1505" s="88"/>
      <c r="E1505" s="89"/>
    </row>
    <row r="1506" spans="2:5" ht="15">
      <c r="B1506" s="86"/>
      <c r="C1506" s="87"/>
      <c r="D1506" s="88"/>
      <c r="E1506" s="89"/>
    </row>
    <row r="1507" spans="2:5" ht="15">
      <c r="B1507" s="86"/>
      <c r="C1507" s="87"/>
      <c r="D1507" s="88"/>
      <c r="E1507" s="89"/>
    </row>
    <row r="1508" spans="2:5" ht="15">
      <c r="B1508" s="86"/>
      <c r="C1508" s="87"/>
      <c r="D1508" s="88"/>
      <c r="E1508" s="89"/>
    </row>
    <row r="1509" spans="2:5" ht="15">
      <c r="B1509" s="86"/>
      <c r="C1509" s="87"/>
      <c r="D1509" s="88"/>
      <c r="E1509" s="89"/>
    </row>
    <row r="1510" spans="2:5" ht="15">
      <c r="B1510" s="86"/>
      <c r="C1510" s="87"/>
      <c r="D1510" s="88"/>
      <c r="E1510" s="89"/>
    </row>
    <row r="1511" spans="2:5" ht="15">
      <c r="B1511" s="86"/>
      <c r="C1511" s="87"/>
      <c r="D1511" s="88"/>
      <c r="E1511" s="89"/>
    </row>
    <row r="1512" spans="2:5" ht="15">
      <c r="B1512" s="86"/>
      <c r="C1512" s="87"/>
      <c r="D1512" s="88"/>
      <c r="E1512" s="89"/>
    </row>
    <row r="1513" spans="2:5" ht="15">
      <c r="B1513" s="86"/>
      <c r="C1513" s="87"/>
      <c r="D1513" s="88"/>
      <c r="E1513" s="89"/>
    </row>
    <row r="1514" spans="2:5" ht="15">
      <c r="B1514" s="86"/>
      <c r="C1514" s="87"/>
      <c r="D1514" s="88"/>
      <c r="E1514" s="89"/>
    </row>
    <row r="1515" spans="2:5" ht="15">
      <c r="B1515" s="86"/>
      <c r="C1515" s="87"/>
      <c r="D1515" s="88"/>
      <c r="E1515" s="89"/>
    </row>
    <row r="1516" spans="2:5" ht="15">
      <c r="B1516" s="86"/>
      <c r="C1516" s="87"/>
      <c r="D1516" s="88"/>
      <c r="E1516" s="89"/>
    </row>
    <row r="1517" spans="2:5" ht="15">
      <c r="B1517" s="86"/>
      <c r="C1517" s="87"/>
      <c r="D1517" s="88"/>
      <c r="E1517" s="89"/>
    </row>
    <row r="1518" spans="2:5" ht="15">
      <c r="B1518" s="86"/>
      <c r="C1518" s="87"/>
      <c r="D1518" s="88"/>
      <c r="E1518" s="89"/>
    </row>
    <row r="1519" spans="2:5" ht="15">
      <c r="B1519" s="86"/>
      <c r="C1519" s="87"/>
      <c r="D1519" s="88"/>
      <c r="E1519" s="89"/>
    </row>
    <row r="1520" spans="2:5" ht="15">
      <c r="B1520" s="86"/>
      <c r="C1520" s="87"/>
      <c r="D1520" s="88"/>
      <c r="E1520" s="89"/>
    </row>
    <row r="1521" spans="2:5" ht="15">
      <c r="B1521" s="86"/>
      <c r="C1521" s="87"/>
      <c r="D1521" s="88"/>
      <c r="E1521" s="89"/>
    </row>
    <row r="1522" spans="2:5" ht="15">
      <c r="B1522" s="86"/>
      <c r="C1522" s="87"/>
      <c r="D1522" s="88"/>
      <c r="E1522" s="89"/>
    </row>
    <row r="1523" spans="2:5" ht="15">
      <c r="B1523" s="86"/>
      <c r="C1523" s="87"/>
      <c r="D1523" s="88"/>
      <c r="E1523" s="89"/>
    </row>
    <row r="1524" spans="2:5" ht="15">
      <c r="B1524" s="86"/>
      <c r="C1524" s="87"/>
      <c r="D1524" s="88"/>
      <c r="E1524" s="89"/>
    </row>
    <row r="1525" spans="2:5" ht="15">
      <c r="B1525" s="86"/>
      <c r="C1525" s="87"/>
      <c r="D1525" s="88"/>
      <c r="E1525" s="89"/>
    </row>
    <row r="1526" spans="2:5" ht="15">
      <c r="B1526" s="86"/>
      <c r="C1526" s="87"/>
      <c r="D1526" s="88"/>
      <c r="E1526" s="89"/>
    </row>
    <row r="1527" spans="2:5" ht="15">
      <c r="B1527" s="86"/>
      <c r="C1527" s="87"/>
      <c r="D1527" s="88"/>
      <c r="E1527" s="89"/>
    </row>
    <row r="1528" spans="2:5" ht="15">
      <c r="B1528" s="86"/>
      <c r="C1528" s="87"/>
      <c r="D1528" s="88"/>
      <c r="E1528" s="89"/>
    </row>
    <row r="1529" spans="2:5" ht="15">
      <c r="B1529" s="86"/>
      <c r="C1529" s="87"/>
      <c r="D1529" s="88"/>
      <c r="E1529" s="89"/>
    </row>
    <row r="1530" spans="2:5" ht="15">
      <c r="B1530" s="86"/>
      <c r="C1530" s="87"/>
      <c r="D1530" s="88"/>
      <c r="E1530" s="89"/>
    </row>
    <row r="1531" spans="2:5" ht="15">
      <c r="B1531" s="86"/>
      <c r="C1531" s="87"/>
      <c r="D1531" s="88"/>
      <c r="E1531" s="89"/>
    </row>
    <row r="1532" spans="2:5" ht="15">
      <c r="B1532" s="86"/>
      <c r="C1532" s="87"/>
      <c r="D1532" s="88"/>
      <c r="E1532" s="89"/>
    </row>
    <row r="1533" spans="2:5" ht="15">
      <c r="B1533" s="86"/>
      <c r="C1533" s="87"/>
      <c r="D1533" s="88"/>
      <c r="E1533" s="89"/>
    </row>
    <row r="1534" spans="2:5" ht="15">
      <c r="B1534" s="86"/>
      <c r="C1534" s="87"/>
      <c r="D1534" s="88"/>
      <c r="E1534" s="89"/>
    </row>
    <row r="1535" spans="2:5" ht="15">
      <c r="B1535" s="86"/>
      <c r="C1535" s="87"/>
      <c r="D1535" s="88"/>
      <c r="E1535" s="89"/>
    </row>
    <row r="1536" spans="2:5" ht="15">
      <c r="B1536" s="86"/>
      <c r="C1536" s="87"/>
      <c r="D1536" s="88"/>
      <c r="E1536" s="89"/>
    </row>
    <row r="1537" spans="2:5" ht="15">
      <c r="B1537" s="86"/>
      <c r="C1537" s="87"/>
      <c r="D1537" s="88"/>
      <c r="E1537" s="89"/>
    </row>
    <row r="1538" spans="2:5" ht="15">
      <c r="B1538" s="86"/>
      <c r="C1538" s="87"/>
      <c r="D1538" s="88"/>
      <c r="E1538" s="89"/>
    </row>
    <row r="1539" spans="2:5" ht="15">
      <c r="B1539" s="86"/>
      <c r="C1539" s="87"/>
      <c r="D1539" s="88"/>
      <c r="E1539" s="89"/>
    </row>
    <row r="1540" spans="2:5" ht="15">
      <c r="B1540" s="86"/>
      <c r="C1540" s="87"/>
      <c r="D1540" s="88"/>
      <c r="E1540" s="89"/>
    </row>
    <row r="1541" spans="2:5" ht="15">
      <c r="B1541" s="86"/>
      <c r="C1541" s="87"/>
      <c r="D1541" s="88"/>
      <c r="E1541" s="89"/>
    </row>
    <row r="1542" spans="2:5" ht="15">
      <c r="B1542" s="86"/>
      <c r="C1542" s="87"/>
      <c r="D1542" s="88"/>
      <c r="E1542" s="89"/>
    </row>
    <row r="1543" spans="2:5" ht="15">
      <c r="B1543" s="86"/>
      <c r="C1543" s="87"/>
      <c r="D1543" s="88"/>
      <c r="E1543" s="89"/>
    </row>
    <row r="1544" spans="2:5" ht="15">
      <c r="B1544" s="86"/>
      <c r="C1544" s="87"/>
      <c r="D1544" s="88"/>
      <c r="E1544" s="89"/>
    </row>
    <row r="1545" spans="2:5" ht="15">
      <c r="B1545" s="86"/>
      <c r="C1545" s="87"/>
      <c r="D1545" s="88"/>
      <c r="E1545" s="89"/>
    </row>
    <row r="1546" spans="2:5" ht="15">
      <c r="B1546" s="86"/>
      <c r="C1546" s="87"/>
      <c r="D1546" s="88"/>
      <c r="E1546" s="89"/>
    </row>
    <row r="1547" spans="2:5" ht="15">
      <c r="B1547" s="86"/>
      <c r="C1547" s="87"/>
      <c r="D1547" s="88"/>
      <c r="E1547" s="89"/>
    </row>
    <row r="1548" spans="2:5" ht="15">
      <c r="B1548" s="86"/>
      <c r="C1548" s="87"/>
      <c r="D1548" s="88"/>
      <c r="E1548" s="89"/>
    </row>
    <row r="1549" spans="2:5" ht="15">
      <c r="B1549" s="86"/>
      <c r="C1549" s="87"/>
      <c r="D1549" s="88"/>
      <c r="E1549" s="89"/>
    </row>
    <row r="1550" spans="2:5" ht="15">
      <c r="B1550" s="86"/>
      <c r="C1550" s="87"/>
      <c r="D1550" s="88"/>
      <c r="E1550" s="89"/>
    </row>
    <row r="1551" spans="2:5" ht="15">
      <c r="B1551" s="86"/>
      <c r="C1551" s="87"/>
      <c r="D1551" s="88"/>
      <c r="E1551" s="89"/>
    </row>
    <row r="1552" spans="2:5" ht="15">
      <c r="B1552" s="86"/>
      <c r="C1552" s="87"/>
      <c r="D1552" s="88"/>
      <c r="E1552" s="89"/>
    </row>
    <row r="1553" spans="2:5" ht="15">
      <c r="B1553" s="86"/>
      <c r="C1553" s="87"/>
      <c r="D1553" s="88"/>
      <c r="E1553" s="89"/>
    </row>
    <row r="1554" spans="2:5" ht="15">
      <c r="B1554" s="86"/>
      <c r="C1554" s="87"/>
      <c r="D1554" s="88"/>
      <c r="E1554" s="89"/>
    </row>
    <row r="1555" spans="2:5" ht="15">
      <c r="B1555" s="86"/>
      <c r="C1555" s="87"/>
      <c r="D1555" s="88"/>
      <c r="E1555" s="89"/>
    </row>
    <row r="1556" spans="2:5" ht="15">
      <c r="B1556" s="86"/>
      <c r="C1556" s="87"/>
      <c r="D1556" s="88"/>
      <c r="E1556" s="89"/>
    </row>
    <row r="1557" spans="2:5" ht="15">
      <c r="B1557" s="86"/>
      <c r="C1557" s="87"/>
      <c r="D1557" s="88"/>
      <c r="E1557" s="89"/>
    </row>
    <row r="1558" spans="2:5" ht="15">
      <c r="B1558" s="86"/>
      <c r="C1558" s="87"/>
      <c r="D1558" s="88"/>
      <c r="E1558" s="89"/>
    </row>
    <row r="1559" spans="2:5" ht="15">
      <c r="B1559" s="86"/>
      <c r="C1559" s="87"/>
      <c r="D1559" s="88"/>
      <c r="E1559" s="89"/>
    </row>
    <row r="1560" spans="2:5" ht="15">
      <c r="B1560" s="86"/>
      <c r="C1560" s="87"/>
      <c r="D1560" s="88"/>
      <c r="E1560" s="89"/>
    </row>
    <row r="1561" spans="2:5" ht="15">
      <c r="B1561" s="86"/>
      <c r="C1561" s="87"/>
      <c r="D1561" s="88"/>
      <c r="E1561" s="89"/>
    </row>
    <row r="1562" spans="2:5" ht="15">
      <c r="B1562" s="86"/>
      <c r="C1562" s="87"/>
      <c r="D1562" s="88"/>
      <c r="E1562" s="89"/>
    </row>
    <row r="1563" spans="2:5" ht="15">
      <c r="B1563" s="86"/>
      <c r="C1563" s="87"/>
      <c r="D1563" s="88"/>
      <c r="E1563" s="89"/>
    </row>
    <row r="1564" spans="2:5" ht="15">
      <c r="B1564" s="86"/>
      <c r="C1564" s="87"/>
      <c r="D1564" s="88"/>
      <c r="E1564" s="89"/>
    </row>
    <row r="1565" spans="2:5" ht="15">
      <c r="B1565" s="86"/>
      <c r="C1565" s="87"/>
      <c r="D1565" s="88"/>
      <c r="E1565" s="89"/>
    </row>
    <row r="1566" spans="2:5" ht="15">
      <c r="B1566" s="86"/>
      <c r="C1566" s="87"/>
      <c r="D1566" s="88"/>
      <c r="E1566" s="89"/>
    </row>
    <row r="1567" spans="2:5" ht="15">
      <c r="B1567" s="86"/>
      <c r="C1567" s="87"/>
      <c r="D1567" s="88"/>
      <c r="E1567" s="89"/>
    </row>
    <row r="1568" spans="2:5" ht="15">
      <c r="B1568" s="86"/>
      <c r="C1568" s="87"/>
      <c r="D1568" s="88"/>
      <c r="E1568" s="89"/>
    </row>
    <row r="1569" spans="2:5" ht="15">
      <c r="B1569" s="86"/>
      <c r="C1569" s="87"/>
      <c r="D1569" s="88"/>
      <c r="E1569" s="89"/>
    </row>
    <row r="1570" spans="2:5" ht="15">
      <c r="B1570" s="86"/>
      <c r="C1570" s="87"/>
      <c r="D1570" s="88"/>
      <c r="E1570" s="89"/>
    </row>
    <row r="1571" spans="2:5" ht="15">
      <c r="B1571" s="86"/>
      <c r="C1571" s="87"/>
      <c r="D1571" s="88"/>
      <c r="E1571" s="89"/>
    </row>
    <row r="1572" spans="2:5" ht="15">
      <c r="B1572" s="86"/>
      <c r="C1572" s="87"/>
      <c r="D1572" s="88"/>
      <c r="E1572" s="89"/>
    </row>
    <row r="1573" spans="2:5" ht="15">
      <c r="B1573" s="86"/>
      <c r="C1573" s="87"/>
      <c r="D1573" s="88"/>
      <c r="E1573" s="89"/>
    </row>
    <row r="1574" spans="2:5" ht="15">
      <c r="B1574" s="86"/>
      <c r="C1574" s="87"/>
      <c r="D1574" s="88"/>
      <c r="E1574" s="89"/>
    </row>
    <row r="1575" spans="2:5" ht="15">
      <c r="B1575" s="86"/>
      <c r="C1575" s="87"/>
      <c r="D1575" s="88"/>
      <c r="E1575" s="89"/>
    </row>
    <row r="1576" spans="2:5" ht="15">
      <c r="B1576" s="86"/>
      <c r="C1576" s="87"/>
      <c r="D1576" s="88"/>
      <c r="E1576" s="89"/>
    </row>
    <row r="1577" spans="2:5" ht="15">
      <c r="B1577" s="86"/>
      <c r="C1577" s="87"/>
      <c r="D1577" s="88"/>
      <c r="E1577" s="89"/>
    </row>
    <row r="1578" spans="2:5" ht="15">
      <c r="B1578" s="86"/>
      <c r="C1578" s="87"/>
      <c r="D1578" s="88"/>
      <c r="E1578" s="89"/>
    </row>
    <row r="1579" spans="2:5" ht="15">
      <c r="B1579" s="86"/>
      <c r="C1579" s="87"/>
      <c r="D1579" s="88"/>
      <c r="E1579" s="89"/>
    </row>
    <row r="1580" spans="2:5" ht="15">
      <c r="B1580" s="86"/>
      <c r="C1580" s="87"/>
      <c r="D1580" s="88"/>
      <c r="E1580" s="89"/>
    </row>
    <row r="1581" spans="2:5" ht="15">
      <c r="B1581" s="86"/>
      <c r="C1581" s="87"/>
      <c r="D1581" s="88"/>
      <c r="E1581" s="89"/>
    </row>
    <row r="1582" spans="2:5" ht="15">
      <c r="B1582" s="86"/>
      <c r="C1582" s="87"/>
      <c r="D1582" s="88"/>
      <c r="E1582" s="89"/>
    </row>
    <row r="1583" spans="2:5" ht="15">
      <c r="B1583" s="86"/>
      <c r="C1583" s="87"/>
      <c r="D1583" s="88"/>
      <c r="E1583" s="89"/>
    </row>
    <row r="1584" spans="2:5" ht="15">
      <c r="B1584" s="86"/>
      <c r="C1584" s="87"/>
      <c r="D1584" s="88"/>
      <c r="E1584" s="89"/>
    </row>
    <row r="1585" spans="2:5" ht="15">
      <c r="B1585" s="86"/>
      <c r="C1585" s="87"/>
      <c r="D1585" s="88"/>
      <c r="E1585" s="89"/>
    </row>
    <row r="1586" spans="2:5" ht="15">
      <c r="B1586" s="86"/>
      <c r="C1586" s="87"/>
      <c r="D1586" s="88"/>
      <c r="E1586" s="89"/>
    </row>
    <row r="1587" spans="2:5" ht="15">
      <c r="B1587" s="86"/>
      <c r="C1587" s="87"/>
      <c r="D1587" s="88"/>
      <c r="E1587" s="89"/>
    </row>
    <row r="1588" spans="2:5" ht="15">
      <c r="B1588" s="86"/>
      <c r="C1588" s="87"/>
      <c r="D1588" s="88"/>
      <c r="E1588" s="89"/>
    </row>
    <row r="1589" spans="2:5" ht="15">
      <c r="B1589" s="86"/>
      <c r="C1589" s="87"/>
      <c r="D1589" s="88"/>
      <c r="E1589" s="89"/>
    </row>
    <row r="1590" spans="2:5" ht="15">
      <c r="B1590" s="86"/>
      <c r="C1590" s="87"/>
      <c r="D1590" s="88"/>
      <c r="E1590" s="89"/>
    </row>
    <row r="1591" spans="2:5" ht="15">
      <c r="B1591" s="86"/>
      <c r="C1591" s="87"/>
      <c r="D1591" s="88"/>
      <c r="E1591" s="89"/>
    </row>
    <row r="1592" spans="2:5" ht="15">
      <c r="B1592" s="86"/>
      <c r="C1592" s="87"/>
      <c r="D1592" s="88"/>
      <c r="E1592" s="89"/>
    </row>
    <row r="1593" spans="2:5" ht="15">
      <c r="B1593" s="86"/>
      <c r="C1593" s="87"/>
      <c r="D1593" s="88"/>
      <c r="E1593" s="89"/>
    </row>
    <row r="1594" spans="2:5" ht="15">
      <c r="B1594" s="86"/>
      <c r="C1594" s="87"/>
      <c r="D1594" s="88"/>
      <c r="E1594" s="89"/>
    </row>
    <row r="1595" spans="2:5" ht="15">
      <c r="B1595" s="86"/>
      <c r="C1595" s="87"/>
      <c r="D1595" s="88"/>
      <c r="E1595" s="89"/>
    </row>
    <row r="1596" spans="2:5" ht="15">
      <c r="B1596" s="86"/>
      <c r="C1596" s="87"/>
      <c r="D1596" s="88"/>
      <c r="E1596" s="89"/>
    </row>
    <row r="1597" spans="2:5" ht="15">
      <c r="B1597" s="86"/>
      <c r="C1597" s="87"/>
      <c r="D1597" s="88"/>
      <c r="E1597" s="89"/>
    </row>
    <row r="1598" spans="2:5" ht="15">
      <c r="B1598" s="86"/>
      <c r="C1598" s="87"/>
      <c r="D1598" s="88"/>
      <c r="E1598" s="89"/>
    </row>
    <row r="1599" spans="2:5" ht="15">
      <c r="B1599" s="86"/>
      <c r="C1599" s="87"/>
      <c r="D1599" s="88"/>
      <c r="E1599" s="89"/>
    </row>
    <row r="1600" spans="2:5" ht="15">
      <c r="B1600" s="86"/>
      <c r="C1600" s="87"/>
      <c r="D1600" s="88"/>
      <c r="E1600" s="89"/>
    </row>
    <row r="1601" spans="2:5" ht="15">
      <c r="B1601" s="86"/>
      <c r="C1601" s="87"/>
      <c r="D1601" s="88"/>
      <c r="E1601" s="89"/>
    </row>
    <row r="1602" spans="2:5" ht="15">
      <c r="B1602" s="86"/>
      <c r="C1602" s="87"/>
      <c r="D1602" s="88"/>
      <c r="E1602" s="89"/>
    </row>
    <row r="1603" spans="2:5" ht="15">
      <c r="B1603" s="86"/>
      <c r="C1603" s="87"/>
      <c r="D1603" s="88"/>
      <c r="E1603" s="89"/>
    </row>
    <row r="1604" spans="2:5" ht="15">
      <c r="B1604" s="86"/>
      <c r="C1604" s="87"/>
      <c r="D1604" s="88"/>
      <c r="E1604" s="89"/>
    </row>
    <row r="1605" spans="2:5" ht="15">
      <c r="B1605" s="86"/>
      <c r="C1605" s="87"/>
      <c r="D1605" s="88"/>
      <c r="E1605" s="89"/>
    </row>
    <row r="1606" spans="2:5" ht="15">
      <c r="B1606" s="86"/>
      <c r="C1606" s="87"/>
      <c r="D1606" s="88"/>
      <c r="E1606" s="89"/>
    </row>
    <row r="1607" spans="2:5" ht="15">
      <c r="B1607" s="86"/>
      <c r="C1607" s="87"/>
      <c r="D1607" s="88"/>
      <c r="E1607" s="89"/>
    </row>
    <row r="1608" spans="2:5" ht="15">
      <c r="B1608" s="86"/>
      <c r="C1608" s="87"/>
      <c r="D1608" s="88"/>
      <c r="E1608" s="89"/>
    </row>
    <row r="1609" spans="2:5" ht="15">
      <c r="B1609" s="86"/>
      <c r="C1609" s="87"/>
      <c r="D1609" s="88"/>
      <c r="E1609" s="89"/>
    </row>
    <row r="1610" spans="2:5" ht="15">
      <c r="B1610" s="86"/>
      <c r="C1610" s="87"/>
      <c r="D1610" s="88"/>
      <c r="E1610" s="89"/>
    </row>
    <row r="1611" spans="2:5" ht="15">
      <c r="B1611" s="86"/>
      <c r="C1611" s="87"/>
      <c r="D1611" s="88"/>
      <c r="E1611" s="89"/>
    </row>
    <row r="1612" spans="2:5" ht="15">
      <c r="B1612" s="86"/>
      <c r="C1612" s="87"/>
      <c r="D1612" s="88"/>
      <c r="E1612" s="89"/>
    </row>
    <row r="1613" spans="2:5" ht="15">
      <c r="B1613" s="86"/>
      <c r="C1613" s="87"/>
      <c r="D1613" s="88"/>
      <c r="E1613" s="89"/>
    </row>
    <row r="1614" spans="2:5" ht="15">
      <c r="B1614" s="86"/>
      <c r="C1614" s="87"/>
      <c r="D1614" s="88"/>
      <c r="E1614" s="89"/>
    </row>
    <row r="1615" spans="2:5" ht="15">
      <c r="B1615" s="86"/>
      <c r="C1615" s="87"/>
      <c r="D1615" s="88"/>
      <c r="E1615" s="89"/>
    </row>
    <row r="1616" spans="2:5" ht="15">
      <c r="B1616" s="86"/>
      <c r="C1616" s="87"/>
      <c r="D1616" s="88"/>
      <c r="E1616" s="89"/>
    </row>
    <row r="1617" spans="2:5" ht="15">
      <c r="B1617" s="86"/>
      <c r="C1617" s="87"/>
      <c r="D1617" s="88"/>
      <c r="E1617" s="89"/>
    </row>
    <row r="1618" spans="2:5" ht="15">
      <c r="B1618" s="86"/>
      <c r="C1618" s="87"/>
      <c r="D1618" s="88"/>
      <c r="E1618" s="89"/>
    </row>
    <row r="1619" spans="2:5" ht="15">
      <c r="B1619" s="86"/>
      <c r="C1619" s="87"/>
      <c r="D1619" s="88"/>
      <c r="E1619" s="89"/>
    </row>
    <row r="1620" spans="2:5" ht="15">
      <c r="B1620" s="86"/>
      <c r="C1620" s="87"/>
      <c r="D1620" s="88"/>
      <c r="E1620" s="89"/>
    </row>
    <row r="1621" spans="2:5" ht="15">
      <c r="B1621" s="86"/>
      <c r="C1621" s="87"/>
      <c r="D1621" s="88"/>
      <c r="E1621" s="89"/>
    </row>
    <row r="1622" spans="2:5" ht="15">
      <c r="B1622" s="86"/>
      <c r="C1622" s="87"/>
      <c r="D1622" s="88"/>
      <c r="E1622" s="89"/>
    </row>
    <row r="1623" spans="2:5" ht="15">
      <c r="B1623" s="86"/>
      <c r="C1623" s="87"/>
      <c r="D1623" s="88"/>
      <c r="E1623" s="89"/>
    </row>
    <row r="1624" spans="2:5" ht="15">
      <c r="B1624" s="86"/>
      <c r="C1624" s="87"/>
      <c r="D1624" s="88"/>
      <c r="E1624" s="89"/>
    </row>
    <row r="1625" spans="2:5" ht="15">
      <c r="B1625" s="86"/>
      <c r="C1625" s="87"/>
      <c r="D1625" s="88"/>
      <c r="E1625" s="89"/>
    </row>
    <row r="1626" spans="2:5" ht="15">
      <c r="B1626" s="86"/>
      <c r="C1626" s="87"/>
      <c r="D1626" s="88"/>
      <c r="E1626" s="89"/>
    </row>
    <row r="1627" spans="2:5" ht="15">
      <c r="B1627" s="86"/>
      <c r="C1627" s="87"/>
      <c r="D1627" s="88"/>
      <c r="E1627" s="89"/>
    </row>
    <row r="1628" spans="2:5" ht="15">
      <c r="B1628" s="86"/>
      <c r="C1628" s="87"/>
      <c r="D1628" s="88"/>
      <c r="E1628" s="89"/>
    </row>
    <row r="1629" spans="2:5" ht="15">
      <c r="B1629" s="86"/>
      <c r="C1629" s="87"/>
      <c r="D1629" s="88"/>
      <c r="E1629" s="89"/>
    </row>
    <row r="1630" spans="2:5" ht="15">
      <c r="B1630" s="86"/>
      <c r="C1630" s="87"/>
      <c r="D1630" s="88"/>
      <c r="E1630" s="89"/>
    </row>
    <row r="1631" spans="2:5" ht="15">
      <c r="B1631" s="86"/>
      <c r="C1631" s="87"/>
      <c r="D1631" s="88"/>
      <c r="E1631" s="89"/>
    </row>
    <row r="1632" spans="2:5" ht="15">
      <c r="B1632" s="86"/>
      <c r="C1632" s="87"/>
      <c r="D1632" s="88"/>
      <c r="E1632" s="89"/>
    </row>
    <row r="1633" spans="2:5" ht="15">
      <c r="B1633" s="86"/>
      <c r="C1633" s="87"/>
      <c r="D1633" s="88"/>
      <c r="E1633" s="89"/>
    </row>
    <row r="1634" spans="2:5" ht="15">
      <c r="B1634" s="86"/>
      <c r="C1634" s="87"/>
      <c r="D1634" s="88"/>
      <c r="E1634" s="89"/>
    </row>
    <row r="1635" spans="2:5" ht="15">
      <c r="B1635" s="86"/>
      <c r="C1635" s="87"/>
      <c r="D1635" s="88"/>
      <c r="E1635" s="89"/>
    </row>
    <row r="1636" spans="2:5" ht="15">
      <c r="B1636" s="86"/>
      <c r="C1636" s="87"/>
      <c r="D1636" s="88"/>
      <c r="E1636" s="89"/>
    </row>
    <row r="1637" spans="2:5" ht="15">
      <c r="B1637" s="86"/>
      <c r="C1637" s="87"/>
      <c r="D1637" s="88"/>
      <c r="E1637" s="89"/>
    </row>
    <row r="1638" spans="2:5" ht="15">
      <c r="B1638" s="86"/>
      <c r="C1638" s="87"/>
      <c r="D1638" s="88"/>
      <c r="E1638" s="89"/>
    </row>
    <row r="1639" spans="2:5" ht="15">
      <c r="B1639" s="86"/>
      <c r="C1639" s="87"/>
      <c r="D1639" s="88"/>
      <c r="E1639" s="89"/>
    </row>
    <row r="1640" spans="2:5" ht="15">
      <c r="B1640" s="86"/>
      <c r="C1640" s="87"/>
      <c r="D1640" s="88"/>
      <c r="E1640" s="89"/>
    </row>
    <row r="1641" spans="2:5" ht="15">
      <c r="B1641" s="86"/>
      <c r="C1641" s="87"/>
      <c r="D1641" s="88"/>
      <c r="E1641" s="89"/>
    </row>
    <row r="1642" spans="2:5" ht="15">
      <c r="B1642" s="86"/>
      <c r="C1642" s="87"/>
      <c r="D1642" s="88"/>
      <c r="E1642" s="89"/>
    </row>
    <row r="1643" spans="2:5" ht="15">
      <c r="B1643" s="86"/>
      <c r="C1643" s="87"/>
      <c r="D1643" s="88"/>
      <c r="E1643" s="89"/>
    </row>
    <row r="1644" spans="2:5" ht="15">
      <c r="B1644" s="86"/>
      <c r="C1644" s="87"/>
      <c r="D1644" s="88"/>
      <c r="E1644" s="89"/>
    </row>
    <row r="1645" spans="2:5" ht="15">
      <c r="B1645" s="86"/>
      <c r="C1645" s="87"/>
      <c r="D1645" s="88"/>
      <c r="E1645" s="89"/>
    </row>
    <row r="1646" spans="2:5" ht="15">
      <c r="B1646" s="86"/>
      <c r="C1646" s="87"/>
      <c r="D1646" s="88"/>
      <c r="E1646" s="89"/>
    </row>
    <row r="1647" spans="2:5" ht="15">
      <c r="B1647" s="86"/>
      <c r="C1647" s="87"/>
      <c r="D1647" s="88"/>
      <c r="E1647" s="89"/>
    </row>
    <row r="1648" spans="2:5" ht="15">
      <c r="B1648" s="86"/>
      <c r="C1648" s="87"/>
      <c r="D1648" s="88"/>
      <c r="E1648" s="89"/>
    </row>
    <row r="1649" spans="2:5" ht="15">
      <c r="B1649" s="86"/>
      <c r="C1649" s="87"/>
      <c r="D1649" s="88"/>
      <c r="E1649" s="89"/>
    </row>
    <row r="1650" spans="2:5" ht="15">
      <c r="B1650" s="86"/>
      <c r="C1650" s="87"/>
      <c r="D1650" s="88"/>
      <c r="E1650" s="89"/>
    </row>
    <row r="1651" spans="2:5" ht="15">
      <c r="B1651" s="86"/>
      <c r="C1651" s="87"/>
      <c r="D1651" s="88"/>
      <c r="E1651" s="89"/>
    </row>
    <row r="1652" spans="2:5" ht="15">
      <c r="B1652" s="86"/>
      <c r="C1652" s="87"/>
      <c r="D1652" s="88"/>
      <c r="E1652" s="89"/>
    </row>
    <row r="1653" spans="2:5" ht="15">
      <c r="B1653" s="86"/>
      <c r="C1653" s="87"/>
      <c r="D1653" s="88"/>
      <c r="E1653" s="89"/>
    </row>
    <row r="1654" spans="2:5" ht="15">
      <c r="B1654" s="86"/>
      <c r="C1654" s="87"/>
      <c r="D1654" s="88"/>
      <c r="E1654" s="89"/>
    </row>
    <row r="1655" spans="2:5" ht="15">
      <c r="B1655" s="86"/>
      <c r="C1655" s="87"/>
      <c r="D1655" s="88"/>
      <c r="E1655" s="89"/>
    </row>
    <row r="1656" spans="2:5" ht="15">
      <c r="B1656" s="86"/>
      <c r="C1656" s="87"/>
      <c r="D1656" s="88"/>
      <c r="E1656" s="89"/>
    </row>
    <row r="1657" spans="2:5" ht="15">
      <c r="B1657" s="86"/>
      <c r="C1657" s="87"/>
      <c r="D1657" s="88"/>
      <c r="E1657" s="89"/>
    </row>
    <row r="1658" spans="2:5" ht="15">
      <c r="B1658" s="86"/>
      <c r="C1658" s="87"/>
      <c r="D1658" s="88"/>
      <c r="E1658" s="89"/>
    </row>
    <row r="1659" spans="2:5" ht="15">
      <c r="B1659" s="86"/>
      <c r="C1659" s="87"/>
      <c r="D1659" s="88"/>
      <c r="E1659" s="89"/>
    </row>
    <row r="1660" spans="2:5" ht="15">
      <c r="B1660" s="86"/>
      <c r="C1660" s="87"/>
      <c r="D1660" s="88"/>
      <c r="E1660" s="89"/>
    </row>
    <row r="1661" spans="2:5" ht="15">
      <c r="B1661" s="86"/>
      <c r="C1661" s="87"/>
      <c r="D1661" s="88"/>
      <c r="E1661" s="89"/>
    </row>
    <row r="1662" spans="2:5" ht="15">
      <c r="B1662" s="86"/>
      <c r="C1662" s="87"/>
      <c r="D1662" s="88"/>
      <c r="E1662" s="89"/>
    </row>
    <row r="1663" spans="2:5" ht="15">
      <c r="B1663" s="86"/>
      <c r="C1663" s="87"/>
      <c r="D1663" s="88"/>
      <c r="E1663" s="89"/>
    </row>
    <row r="1664" spans="2:5" ht="15">
      <c r="B1664" s="86"/>
      <c r="C1664" s="87"/>
      <c r="D1664" s="88"/>
      <c r="E1664" s="89"/>
    </row>
    <row r="1665" spans="2:5" ht="15">
      <c r="B1665" s="86"/>
      <c r="C1665" s="87"/>
      <c r="D1665" s="88"/>
      <c r="E1665" s="89"/>
    </row>
    <row r="1666" spans="2:5" ht="15">
      <c r="B1666" s="86"/>
      <c r="C1666" s="87"/>
      <c r="D1666" s="88"/>
      <c r="E1666" s="89"/>
    </row>
    <row r="1667" spans="2:5" ht="15">
      <c r="B1667" s="86"/>
      <c r="C1667" s="87"/>
      <c r="D1667" s="88"/>
      <c r="E1667" s="89"/>
    </row>
    <row r="1668" spans="2:5" ht="15">
      <c r="B1668" s="86"/>
      <c r="C1668" s="87"/>
      <c r="D1668" s="88"/>
      <c r="E1668" s="89"/>
    </row>
    <row r="1669" spans="2:5" ht="15">
      <c r="B1669" s="86"/>
      <c r="C1669" s="87"/>
      <c r="D1669" s="88"/>
      <c r="E1669" s="89"/>
    </row>
    <row r="1670" spans="2:5" ht="15">
      <c r="B1670" s="86"/>
      <c r="C1670" s="87"/>
      <c r="D1670" s="88"/>
      <c r="E1670" s="89"/>
    </row>
    <row r="1671" spans="2:5" ht="15">
      <c r="B1671" s="86"/>
      <c r="C1671" s="87"/>
      <c r="D1671" s="88"/>
      <c r="E1671" s="89"/>
    </row>
    <row r="1672" spans="2:5" ht="15">
      <c r="B1672" s="86"/>
      <c r="C1672" s="87"/>
      <c r="D1672" s="88"/>
      <c r="E1672" s="89"/>
    </row>
    <row r="1673" spans="2:5" ht="15">
      <c r="B1673" s="86"/>
      <c r="C1673" s="87"/>
      <c r="D1673" s="88"/>
      <c r="E1673" s="89"/>
    </row>
    <row r="1674" spans="2:5" ht="15">
      <c r="B1674" s="86"/>
      <c r="C1674" s="87"/>
      <c r="D1674" s="88"/>
      <c r="E1674" s="89"/>
    </row>
    <row r="1675" spans="2:5" ht="15">
      <c r="B1675" s="86"/>
      <c r="C1675" s="87"/>
      <c r="D1675" s="88"/>
      <c r="E1675" s="89"/>
    </row>
    <row r="1676" spans="2:5" ht="15">
      <c r="B1676" s="86"/>
      <c r="C1676" s="87"/>
      <c r="D1676" s="88"/>
      <c r="E1676" s="89"/>
    </row>
    <row r="1677" spans="2:5" ht="15">
      <c r="B1677" s="86"/>
      <c r="C1677" s="87"/>
      <c r="D1677" s="88"/>
      <c r="E1677" s="89"/>
    </row>
    <row r="1678" spans="2:5" ht="15">
      <c r="B1678" s="86"/>
      <c r="C1678" s="87"/>
      <c r="D1678" s="88"/>
      <c r="E1678" s="89"/>
    </row>
    <row r="1679" spans="2:5" ht="15">
      <c r="B1679" s="86"/>
      <c r="C1679" s="87"/>
      <c r="D1679" s="88"/>
      <c r="E1679" s="89"/>
    </row>
    <row r="1680" spans="2:5" ht="15">
      <c r="B1680" s="86"/>
      <c r="C1680" s="87"/>
      <c r="D1680" s="88"/>
      <c r="E1680" s="89"/>
    </row>
    <row r="1681" spans="2:5" ht="15">
      <c r="B1681" s="86"/>
      <c r="C1681" s="87"/>
      <c r="D1681" s="88"/>
      <c r="E1681" s="89"/>
    </row>
    <row r="1682" spans="2:5" ht="15">
      <c r="B1682" s="86"/>
      <c r="C1682" s="87"/>
      <c r="D1682" s="88"/>
      <c r="E1682" s="89"/>
    </row>
    <row r="1683" spans="2:5" ht="15">
      <c r="B1683" s="86"/>
      <c r="C1683" s="87"/>
      <c r="D1683" s="88"/>
      <c r="E1683" s="89"/>
    </row>
    <row r="1684" spans="2:5" ht="15">
      <c r="B1684" s="86"/>
      <c r="C1684" s="87"/>
      <c r="D1684" s="88"/>
      <c r="E1684" s="89"/>
    </row>
    <row r="1685" spans="2:5" ht="15">
      <c r="B1685" s="86"/>
      <c r="C1685" s="87"/>
      <c r="D1685" s="88"/>
      <c r="E1685" s="89"/>
    </row>
    <row r="1686" spans="2:5" ht="15">
      <c r="B1686" s="86"/>
      <c r="C1686" s="87"/>
      <c r="D1686" s="88"/>
      <c r="E1686" s="89"/>
    </row>
    <row r="1687" spans="2:5" ht="15">
      <c r="B1687" s="86"/>
      <c r="C1687" s="87"/>
      <c r="D1687" s="88"/>
      <c r="E1687" s="89"/>
    </row>
    <row r="1688" spans="2:5" ht="15">
      <c r="B1688" s="86"/>
      <c r="C1688" s="87"/>
      <c r="D1688" s="88"/>
      <c r="E1688" s="89"/>
    </row>
    <row r="1689" spans="2:5" ht="15">
      <c r="B1689" s="86"/>
      <c r="C1689" s="87"/>
      <c r="D1689" s="88"/>
      <c r="E1689" s="89"/>
    </row>
    <row r="1690" spans="2:5" ht="15">
      <c r="B1690" s="86"/>
      <c r="C1690" s="87"/>
      <c r="D1690" s="88"/>
      <c r="E1690" s="89"/>
    </row>
    <row r="1691" spans="2:5" ht="15">
      <c r="B1691" s="86"/>
      <c r="C1691" s="87"/>
      <c r="D1691" s="88"/>
      <c r="E1691" s="89"/>
    </row>
    <row r="1692" spans="2:5" ht="15">
      <c r="B1692" s="86"/>
      <c r="C1692" s="87"/>
      <c r="D1692" s="88"/>
      <c r="E1692" s="89"/>
    </row>
    <row r="1693" spans="2:5" ht="15">
      <c r="B1693" s="86"/>
      <c r="C1693" s="87"/>
      <c r="D1693" s="88"/>
      <c r="E1693" s="89"/>
    </row>
    <row r="1694" spans="2:5" ht="15">
      <c r="B1694" s="86"/>
      <c r="C1694" s="87"/>
      <c r="D1694" s="88"/>
      <c r="E1694" s="89"/>
    </row>
    <row r="1695" spans="2:5" ht="15">
      <c r="B1695" s="86"/>
      <c r="C1695" s="87"/>
      <c r="D1695" s="88"/>
      <c r="E1695" s="89"/>
    </row>
    <row r="1696" spans="2:5" ht="15">
      <c r="B1696" s="86"/>
      <c r="C1696" s="87"/>
      <c r="D1696" s="88"/>
      <c r="E1696" s="89"/>
    </row>
    <row r="1697" spans="2:5" ht="15">
      <c r="B1697" s="86"/>
      <c r="C1697" s="87"/>
      <c r="D1697" s="88"/>
      <c r="E1697" s="89"/>
    </row>
    <row r="1698" spans="2:5" ht="15">
      <c r="B1698" s="86"/>
      <c r="C1698" s="87"/>
      <c r="D1698" s="88"/>
      <c r="E1698" s="89"/>
    </row>
    <row r="1699" spans="2:5" ht="15">
      <c r="B1699" s="86"/>
      <c r="C1699" s="87"/>
      <c r="D1699" s="88"/>
      <c r="E1699" s="89"/>
    </row>
    <row r="1700" spans="2:5" ht="15">
      <c r="B1700" s="86"/>
      <c r="C1700" s="87"/>
      <c r="D1700" s="88"/>
      <c r="E1700" s="89"/>
    </row>
    <row r="1701" spans="2:5" ht="15">
      <c r="B1701" s="86"/>
      <c r="C1701" s="87"/>
      <c r="D1701" s="88"/>
      <c r="E1701" s="89"/>
    </row>
    <row r="1702" spans="2:5" ht="15">
      <c r="B1702" s="86"/>
      <c r="C1702" s="87"/>
      <c r="D1702" s="88"/>
      <c r="E1702" s="89"/>
    </row>
    <row r="1703" spans="2:5" ht="15">
      <c r="B1703" s="86"/>
      <c r="C1703" s="87"/>
      <c r="D1703" s="88"/>
      <c r="E1703" s="89"/>
    </row>
    <row r="1704" spans="2:5" ht="15">
      <c r="B1704" s="86"/>
      <c r="C1704" s="87"/>
      <c r="D1704" s="88"/>
      <c r="E1704" s="89"/>
    </row>
    <row r="1705" spans="2:5" ht="15">
      <c r="B1705" s="86"/>
      <c r="C1705" s="87"/>
      <c r="D1705" s="88"/>
      <c r="E1705" s="89"/>
    </row>
    <row r="1706" spans="2:5" ht="15">
      <c r="B1706" s="86"/>
      <c r="C1706" s="87"/>
      <c r="D1706" s="88"/>
      <c r="E1706" s="89"/>
    </row>
    <row r="1707" spans="2:5" ht="15">
      <c r="B1707" s="86"/>
      <c r="C1707" s="87"/>
      <c r="D1707" s="88"/>
      <c r="E1707" s="89"/>
    </row>
    <row r="1708" spans="2:5" ht="15">
      <c r="B1708" s="86"/>
      <c r="C1708" s="87"/>
      <c r="D1708" s="88"/>
      <c r="E1708" s="89"/>
    </row>
    <row r="1709" spans="2:5" ht="15">
      <c r="B1709" s="86"/>
      <c r="C1709" s="87"/>
      <c r="D1709" s="88"/>
      <c r="E1709" s="89"/>
    </row>
    <row r="1710" spans="2:5" ht="15">
      <c r="B1710" s="86"/>
      <c r="C1710" s="87"/>
      <c r="D1710" s="88"/>
      <c r="E1710" s="89"/>
    </row>
    <row r="1711" spans="2:5" ht="15">
      <c r="B1711" s="86"/>
      <c r="C1711" s="87"/>
      <c r="D1711" s="88"/>
      <c r="E1711" s="89"/>
    </row>
    <row r="1712" spans="2:5" ht="15">
      <c r="B1712" s="86"/>
      <c r="C1712" s="87"/>
      <c r="D1712" s="88"/>
      <c r="E1712" s="89"/>
    </row>
    <row r="1713" spans="2:5" ht="15">
      <c r="B1713" s="86"/>
      <c r="C1713" s="87"/>
      <c r="D1713" s="88"/>
      <c r="E1713" s="89"/>
    </row>
    <row r="1714" spans="2:5" ht="15">
      <c r="B1714" s="86"/>
      <c r="C1714" s="87"/>
      <c r="D1714" s="88"/>
      <c r="E1714" s="89"/>
    </row>
    <row r="1715" spans="2:5" ht="15">
      <c r="B1715" s="86"/>
      <c r="C1715" s="87"/>
      <c r="D1715" s="88"/>
      <c r="E1715" s="89"/>
    </row>
    <row r="1716" spans="2:5" ht="15">
      <c r="B1716" s="86"/>
      <c r="C1716" s="87"/>
      <c r="D1716" s="88"/>
      <c r="E1716" s="89"/>
    </row>
    <row r="1717" spans="2:5" ht="15">
      <c r="B1717" s="86"/>
      <c r="C1717" s="87"/>
      <c r="D1717" s="88"/>
      <c r="E1717" s="89"/>
    </row>
    <row r="1718" spans="2:5" ht="15">
      <c r="B1718" s="86"/>
      <c r="C1718" s="87"/>
      <c r="D1718" s="88"/>
      <c r="E1718" s="89"/>
    </row>
    <row r="1719" spans="2:5" ht="15">
      <c r="B1719" s="86"/>
      <c r="C1719" s="87"/>
      <c r="D1719" s="88"/>
      <c r="E1719" s="89"/>
    </row>
    <row r="1720" spans="2:5" ht="15">
      <c r="B1720" s="86"/>
      <c r="C1720" s="87"/>
      <c r="D1720" s="88"/>
      <c r="E1720" s="89"/>
    </row>
    <row r="1721" spans="2:5" ht="15">
      <c r="B1721" s="86"/>
      <c r="C1721" s="87"/>
      <c r="D1721" s="88"/>
      <c r="E1721" s="89"/>
    </row>
    <row r="1722" spans="2:5" ht="15">
      <c r="B1722" s="86"/>
      <c r="C1722" s="87"/>
      <c r="D1722" s="88"/>
      <c r="E1722" s="89"/>
    </row>
    <row r="1723" spans="2:5" ht="15">
      <c r="B1723" s="86"/>
      <c r="C1723" s="87"/>
      <c r="D1723" s="88"/>
      <c r="E1723" s="89"/>
    </row>
    <row r="1724" spans="2:5" ht="15">
      <c r="B1724" s="86"/>
      <c r="C1724" s="87"/>
      <c r="D1724" s="88"/>
      <c r="E1724" s="89"/>
    </row>
    <row r="1725" spans="2:5" ht="15">
      <c r="B1725" s="86"/>
      <c r="C1725" s="87"/>
      <c r="D1725" s="88"/>
      <c r="E1725" s="89"/>
    </row>
    <row r="1726" spans="2:5" ht="15">
      <c r="B1726" s="86"/>
      <c r="C1726" s="87"/>
      <c r="D1726" s="88"/>
      <c r="E1726" s="89"/>
    </row>
    <row r="1727" spans="2:5" ht="15">
      <c r="B1727" s="86"/>
      <c r="C1727" s="87"/>
      <c r="D1727" s="88"/>
      <c r="E1727" s="89"/>
    </row>
    <row r="1728" spans="2:5" ht="15">
      <c r="B1728" s="86"/>
      <c r="C1728" s="87"/>
      <c r="D1728" s="88"/>
      <c r="E1728" s="89"/>
    </row>
    <row r="1729" spans="2:5" ht="15">
      <c r="B1729" s="86"/>
      <c r="C1729" s="87"/>
      <c r="D1729" s="88"/>
      <c r="E1729" s="89"/>
    </row>
    <row r="1730" spans="2:5" ht="15">
      <c r="B1730" s="86"/>
      <c r="C1730" s="87"/>
      <c r="D1730" s="88"/>
      <c r="E1730" s="89"/>
    </row>
    <row r="1731" spans="2:5" ht="15">
      <c r="B1731" s="86"/>
      <c r="C1731" s="87"/>
      <c r="D1731" s="88"/>
      <c r="E1731" s="89"/>
    </row>
    <row r="1732" spans="2:5" ht="15">
      <c r="B1732" s="86"/>
      <c r="C1732" s="87"/>
      <c r="D1732" s="88"/>
      <c r="E1732" s="89"/>
    </row>
    <row r="1733" spans="2:5" ht="15">
      <c r="B1733" s="86"/>
      <c r="C1733" s="87"/>
      <c r="D1733" s="88"/>
      <c r="E1733" s="89"/>
    </row>
    <row r="1734" spans="2:5" ht="15">
      <c r="B1734" s="86"/>
      <c r="C1734" s="87"/>
      <c r="D1734" s="88"/>
      <c r="E1734" s="89"/>
    </row>
    <row r="1735" spans="2:5" ht="15">
      <c r="B1735" s="86"/>
      <c r="C1735" s="87"/>
      <c r="D1735" s="88"/>
      <c r="E1735" s="89"/>
    </row>
    <row r="1736" spans="2:5" ht="15">
      <c r="B1736" s="86"/>
      <c r="C1736" s="87"/>
      <c r="D1736" s="88"/>
      <c r="E1736" s="89"/>
    </row>
    <row r="1737" spans="2:5" ht="15">
      <c r="B1737" s="86"/>
      <c r="C1737" s="87"/>
      <c r="D1737" s="88"/>
      <c r="E1737" s="89"/>
    </row>
    <row r="1738" spans="2:5" ht="15">
      <c r="B1738" s="86"/>
      <c r="C1738" s="87"/>
      <c r="D1738" s="88"/>
      <c r="E1738" s="89"/>
    </row>
    <row r="1739" spans="2:5" ht="15">
      <c r="B1739" s="86"/>
      <c r="C1739" s="87"/>
      <c r="D1739" s="88"/>
      <c r="E1739" s="89"/>
    </row>
    <row r="1740" spans="2:5" ht="15">
      <c r="B1740" s="86"/>
      <c r="C1740" s="87"/>
      <c r="D1740" s="88"/>
      <c r="E1740" s="89"/>
    </row>
    <row r="1741" spans="2:5" ht="15">
      <c r="B1741" s="86"/>
      <c r="C1741" s="87"/>
      <c r="D1741" s="88"/>
      <c r="E1741" s="89"/>
    </row>
    <row r="1742" spans="2:5" ht="15">
      <c r="B1742" s="86"/>
      <c r="C1742" s="87"/>
      <c r="D1742" s="88"/>
      <c r="E1742" s="89"/>
    </row>
    <row r="1743" spans="2:5" ht="15">
      <c r="B1743" s="86"/>
      <c r="C1743" s="87"/>
      <c r="D1743" s="88"/>
      <c r="E1743" s="89"/>
    </row>
    <row r="1744" spans="2:5" ht="15">
      <c r="B1744" s="86"/>
      <c r="C1744" s="87"/>
      <c r="D1744" s="88"/>
      <c r="E1744" s="89"/>
    </row>
    <row r="1745" spans="2:5" ht="15">
      <c r="B1745" s="86"/>
      <c r="C1745" s="87"/>
      <c r="D1745" s="88"/>
      <c r="E1745" s="89"/>
    </row>
    <row r="1746" spans="2:5" ht="15">
      <c r="B1746" s="86"/>
      <c r="C1746" s="87"/>
      <c r="D1746" s="88"/>
      <c r="E1746" s="89"/>
    </row>
    <row r="1747" spans="2:5" ht="15">
      <c r="B1747" s="86"/>
      <c r="C1747" s="87"/>
      <c r="D1747" s="88"/>
      <c r="E1747" s="89"/>
    </row>
    <row r="1748" spans="2:5" ht="15">
      <c r="B1748" s="86"/>
      <c r="C1748" s="87"/>
      <c r="D1748" s="88"/>
      <c r="E1748" s="89"/>
    </row>
    <row r="1749" spans="2:5" ht="15">
      <c r="B1749" s="86"/>
      <c r="C1749" s="87"/>
      <c r="D1749" s="88"/>
      <c r="E1749" s="89"/>
    </row>
    <row r="1750" spans="2:5" ht="15">
      <c r="B1750" s="86"/>
      <c r="C1750" s="87"/>
      <c r="D1750" s="88"/>
      <c r="E1750" s="89"/>
    </row>
    <row r="1751" spans="2:5" ht="15">
      <c r="B1751" s="86"/>
      <c r="C1751" s="87"/>
      <c r="D1751" s="88"/>
      <c r="E1751" s="89"/>
    </row>
    <row r="1752" spans="2:5" ht="15">
      <c r="B1752" s="86"/>
      <c r="C1752" s="87"/>
      <c r="D1752" s="88"/>
      <c r="E1752" s="89"/>
    </row>
    <row r="1753" spans="2:5" ht="15">
      <c r="B1753" s="86"/>
      <c r="C1753" s="87"/>
      <c r="D1753" s="88"/>
      <c r="E1753" s="89"/>
    </row>
    <row r="1754" spans="2:5" ht="15">
      <c r="B1754" s="86"/>
      <c r="C1754" s="87"/>
      <c r="D1754" s="88"/>
      <c r="E1754" s="89"/>
    </row>
    <row r="1755" spans="2:5" ht="15">
      <c r="B1755" s="86"/>
      <c r="C1755" s="87"/>
      <c r="D1755" s="88"/>
      <c r="E1755" s="89"/>
    </row>
    <row r="1756" spans="2:5" ht="15">
      <c r="B1756" s="86"/>
      <c r="C1756" s="87"/>
      <c r="D1756" s="88"/>
      <c r="E1756" s="89"/>
    </row>
    <row r="1757" spans="2:5" ht="15">
      <c r="B1757" s="86"/>
      <c r="C1757" s="87"/>
      <c r="D1757" s="88"/>
      <c r="E1757" s="89"/>
    </row>
    <row r="1758" spans="2:5" ht="15">
      <c r="B1758" s="86"/>
      <c r="C1758" s="87"/>
      <c r="D1758" s="88"/>
      <c r="E1758" s="89"/>
    </row>
    <row r="1759" spans="2:5" ht="15">
      <c r="B1759" s="86"/>
      <c r="C1759" s="87"/>
      <c r="D1759" s="88"/>
      <c r="E1759" s="89"/>
    </row>
    <row r="1760" spans="2:5" ht="15">
      <c r="B1760" s="86"/>
      <c r="C1760" s="87"/>
      <c r="D1760" s="88"/>
      <c r="E1760" s="89"/>
    </row>
    <row r="1761" spans="2:5" ht="15">
      <c r="B1761" s="86"/>
      <c r="C1761" s="87"/>
      <c r="D1761" s="88"/>
      <c r="E1761" s="89"/>
    </row>
    <row r="1762" spans="2:5" ht="15">
      <c r="B1762" s="86"/>
      <c r="C1762" s="87"/>
      <c r="D1762" s="88"/>
      <c r="E1762" s="89"/>
    </row>
    <row r="1763" spans="2:5" ht="15">
      <c r="B1763" s="86"/>
      <c r="C1763" s="87"/>
      <c r="D1763" s="88"/>
      <c r="E1763" s="89"/>
    </row>
    <row r="1764" spans="2:5" ht="15">
      <c r="B1764" s="86"/>
      <c r="C1764" s="87"/>
      <c r="D1764" s="88"/>
      <c r="E1764" s="89"/>
    </row>
    <row r="1765" spans="2:5" ht="15">
      <c r="B1765" s="86"/>
      <c r="C1765" s="87"/>
      <c r="D1765" s="88"/>
      <c r="E1765" s="89"/>
    </row>
    <row r="1766" spans="2:5" ht="15">
      <c r="B1766" s="86"/>
      <c r="C1766" s="87"/>
      <c r="D1766" s="88"/>
      <c r="E1766" s="89"/>
    </row>
    <row r="1767" spans="2:5" ht="15">
      <c r="B1767" s="86"/>
      <c r="C1767" s="87"/>
      <c r="D1767" s="88"/>
      <c r="E1767" s="89"/>
    </row>
    <row r="1768" spans="2:5" ht="15">
      <c r="B1768" s="86"/>
      <c r="C1768" s="87"/>
      <c r="D1768" s="88"/>
      <c r="E1768" s="89"/>
    </row>
    <row r="1769" spans="2:5" ht="15">
      <c r="B1769" s="86"/>
      <c r="C1769" s="87"/>
      <c r="D1769" s="88"/>
      <c r="E1769" s="89"/>
    </row>
    <row r="1770" spans="2:5" ht="15">
      <c r="B1770" s="86"/>
      <c r="C1770" s="87"/>
      <c r="D1770" s="88"/>
      <c r="E1770" s="89"/>
    </row>
    <row r="1771" spans="2:5" ht="15">
      <c r="B1771" s="86"/>
      <c r="C1771" s="87"/>
      <c r="D1771" s="88"/>
      <c r="E1771" s="89"/>
    </row>
    <row r="1772" spans="2:5" ht="15">
      <c r="B1772" s="86"/>
      <c r="C1772" s="87"/>
      <c r="D1772" s="88"/>
      <c r="E1772" s="89"/>
    </row>
    <row r="1773" spans="2:5" ht="15">
      <c r="B1773" s="86"/>
      <c r="C1773" s="87"/>
      <c r="D1773" s="88"/>
      <c r="E1773" s="89"/>
    </row>
    <row r="1774" spans="2:5" ht="15">
      <c r="B1774" s="86"/>
      <c r="C1774" s="87"/>
      <c r="D1774" s="88"/>
      <c r="E1774" s="89"/>
    </row>
    <row r="1775" spans="2:5" ht="15">
      <c r="B1775" s="86"/>
      <c r="C1775" s="87"/>
      <c r="D1775" s="88"/>
      <c r="E1775" s="89"/>
    </row>
    <row r="1776" spans="2:5" ht="15">
      <c r="B1776" s="86"/>
      <c r="C1776" s="87"/>
      <c r="D1776" s="88"/>
      <c r="E1776" s="89"/>
    </row>
    <row r="1777" spans="2:5" ht="15">
      <c r="B1777" s="86"/>
      <c r="C1777" s="87"/>
      <c r="D1777" s="88"/>
      <c r="E1777" s="89"/>
    </row>
    <row r="1778" spans="2:5" ht="15">
      <c r="B1778" s="86"/>
      <c r="C1778" s="87"/>
      <c r="D1778" s="88"/>
      <c r="E1778" s="89"/>
    </row>
    <row r="1779" spans="2:5" ht="15">
      <c r="B1779" s="86"/>
      <c r="C1779" s="87"/>
      <c r="D1779" s="88"/>
      <c r="E1779" s="89"/>
    </row>
    <row r="1780" spans="2:5" ht="15">
      <c r="B1780" s="86"/>
      <c r="C1780" s="87"/>
      <c r="D1780" s="88"/>
      <c r="E1780" s="89"/>
    </row>
    <row r="1781" spans="2:5" ht="15">
      <c r="B1781" s="86"/>
      <c r="C1781" s="87"/>
      <c r="D1781" s="88"/>
      <c r="E1781" s="89"/>
    </row>
    <row r="1782" spans="2:5" ht="15">
      <c r="B1782" s="86"/>
      <c r="C1782" s="87"/>
      <c r="D1782" s="88"/>
      <c r="E1782" s="89"/>
    </row>
    <row r="1783" spans="2:5" ht="15">
      <c r="B1783" s="86"/>
      <c r="C1783" s="87"/>
      <c r="D1783" s="88"/>
      <c r="E1783" s="89"/>
    </row>
    <row r="1784" spans="2:5" ht="15">
      <c r="B1784" s="86"/>
      <c r="C1784" s="87"/>
      <c r="D1784" s="88"/>
      <c r="E1784" s="89"/>
    </row>
    <row r="1785" spans="2:5" ht="15">
      <c r="B1785" s="86"/>
      <c r="C1785" s="87"/>
      <c r="D1785" s="88"/>
      <c r="E1785" s="89"/>
    </row>
    <row r="1786" spans="2:5" ht="15">
      <c r="B1786" s="86"/>
      <c r="C1786" s="87"/>
      <c r="D1786" s="88"/>
      <c r="E1786" s="89"/>
    </row>
    <row r="1787" spans="2:5" ht="15">
      <c r="B1787" s="86"/>
      <c r="C1787" s="87"/>
      <c r="D1787" s="88"/>
      <c r="E1787" s="89"/>
    </row>
    <row r="1788" spans="2:5" ht="15">
      <c r="B1788" s="86"/>
      <c r="C1788" s="87"/>
      <c r="D1788" s="88"/>
      <c r="E1788" s="89"/>
    </row>
    <row r="1789" spans="2:5" ht="15">
      <c r="B1789" s="86"/>
      <c r="C1789" s="87"/>
      <c r="D1789" s="88"/>
      <c r="E1789" s="89"/>
    </row>
    <row r="1790" spans="2:5" ht="15">
      <c r="B1790" s="86"/>
      <c r="C1790" s="87"/>
      <c r="D1790" s="88"/>
      <c r="E1790" s="89"/>
    </row>
    <row r="1791" spans="2:5" ht="15">
      <c r="B1791" s="86"/>
      <c r="C1791" s="87"/>
      <c r="D1791" s="88"/>
      <c r="E1791" s="89"/>
    </row>
    <row r="1792" spans="2:5" ht="15">
      <c r="B1792" s="86"/>
      <c r="C1792" s="87"/>
      <c r="D1792" s="88"/>
      <c r="E1792" s="89"/>
    </row>
    <row r="1793" spans="2:5" ht="15">
      <c r="B1793" s="86"/>
      <c r="C1793" s="87"/>
      <c r="D1793" s="88"/>
      <c r="E1793" s="89"/>
    </row>
    <row r="1794" spans="2:5" ht="15">
      <c r="B1794" s="86"/>
      <c r="C1794" s="87"/>
      <c r="D1794" s="88"/>
      <c r="E1794" s="89"/>
    </row>
    <row r="1795" spans="2:5" ht="15">
      <c r="B1795" s="86"/>
      <c r="C1795" s="87"/>
      <c r="D1795" s="88"/>
      <c r="E1795" s="89"/>
    </row>
    <row r="1796" spans="2:5" ht="15">
      <c r="B1796" s="86"/>
      <c r="C1796" s="87"/>
      <c r="D1796" s="88"/>
      <c r="E1796" s="89"/>
    </row>
    <row r="1797" spans="2:5" ht="15">
      <c r="B1797" s="86"/>
      <c r="C1797" s="87"/>
      <c r="D1797" s="88"/>
      <c r="E1797" s="89"/>
    </row>
    <row r="1798" spans="2:5" ht="15">
      <c r="B1798" s="86"/>
      <c r="C1798" s="87"/>
      <c r="D1798" s="88"/>
      <c r="E1798" s="89"/>
    </row>
    <row r="1799" spans="2:5" ht="15">
      <c r="B1799" s="86"/>
      <c r="C1799" s="87"/>
      <c r="D1799" s="88"/>
      <c r="E1799" s="89"/>
    </row>
    <row r="1800" spans="2:5" ht="15">
      <c r="B1800" s="86"/>
      <c r="C1800" s="87"/>
      <c r="D1800" s="88"/>
      <c r="E1800" s="89"/>
    </row>
    <row r="1801" spans="2:5" ht="15">
      <c r="B1801" s="86"/>
      <c r="C1801" s="87"/>
      <c r="D1801" s="88"/>
      <c r="E1801" s="89"/>
    </row>
    <row r="1802" spans="2:5" ht="15">
      <c r="B1802" s="86"/>
      <c r="C1802" s="87"/>
      <c r="D1802" s="88"/>
      <c r="E1802" s="89"/>
    </row>
    <row r="1803" spans="2:5" ht="15">
      <c r="B1803" s="86"/>
      <c r="C1803" s="87"/>
      <c r="D1803" s="88"/>
      <c r="E1803" s="89"/>
    </row>
    <row r="1804" spans="2:5" ht="15">
      <c r="B1804" s="86"/>
      <c r="C1804" s="87"/>
      <c r="D1804" s="88"/>
      <c r="E1804" s="89"/>
    </row>
    <row r="1805" spans="2:5" ht="15">
      <c r="B1805" s="86"/>
      <c r="C1805" s="87"/>
      <c r="D1805" s="88"/>
      <c r="E1805" s="89"/>
    </row>
    <row r="1806" spans="2:5" ht="15">
      <c r="B1806" s="86"/>
      <c r="C1806" s="87"/>
      <c r="D1806" s="88"/>
      <c r="E1806" s="89"/>
    </row>
    <row r="1807" spans="2:5" ht="15">
      <c r="B1807" s="86"/>
      <c r="C1807" s="87"/>
      <c r="D1807" s="88"/>
      <c r="E1807" s="89"/>
    </row>
    <row r="1808" spans="2:5" ht="15">
      <c r="B1808" s="86"/>
      <c r="C1808" s="87"/>
      <c r="D1808" s="88"/>
      <c r="E1808" s="89"/>
    </row>
    <row r="1809" spans="2:5" ht="15">
      <c r="B1809" s="86"/>
      <c r="C1809" s="87"/>
      <c r="D1809" s="88"/>
      <c r="E1809" s="89"/>
    </row>
    <row r="1810" spans="2:5" ht="15">
      <c r="B1810" s="86"/>
      <c r="C1810" s="87"/>
      <c r="D1810" s="88"/>
      <c r="E1810" s="89"/>
    </row>
    <row r="1811" spans="2:5" ht="15">
      <c r="B1811" s="86"/>
      <c r="C1811" s="87"/>
      <c r="D1811" s="88"/>
      <c r="E1811" s="89"/>
    </row>
    <row r="1812" spans="2:5" ht="15">
      <c r="B1812" s="86"/>
      <c r="C1812" s="87"/>
      <c r="D1812" s="88"/>
      <c r="E1812" s="89"/>
    </row>
    <row r="1813" spans="2:5" ht="15">
      <c r="B1813" s="86"/>
      <c r="C1813" s="87"/>
      <c r="D1813" s="88"/>
      <c r="E1813" s="89"/>
    </row>
    <row r="1814" spans="2:5" ht="15">
      <c r="B1814" s="86"/>
      <c r="C1814" s="87"/>
      <c r="D1814" s="88"/>
      <c r="E1814" s="89"/>
    </row>
    <row r="1815" spans="2:5" ht="15">
      <c r="B1815" s="86"/>
      <c r="C1815" s="87"/>
      <c r="D1815" s="88"/>
      <c r="E1815" s="89"/>
    </row>
    <row r="1816" spans="2:5" ht="15">
      <c r="B1816" s="86"/>
      <c r="C1816" s="87"/>
      <c r="D1816" s="88"/>
      <c r="E1816" s="89"/>
    </row>
    <row r="1817" spans="2:5" ht="15">
      <c r="B1817" s="86"/>
      <c r="C1817" s="87"/>
      <c r="D1817" s="88"/>
      <c r="E1817" s="89"/>
    </row>
    <row r="1818" spans="2:5" ht="15">
      <c r="B1818" s="86"/>
      <c r="C1818" s="87"/>
      <c r="D1818" s="88"/>
      <c r="E1818" s="89"/>
    </row>
    <row r="1819" spans="2:5" ht="15">
      <c r="B1819" s="86"/>
      <c r="C1819" s="87"/>
      <c r="D1819" s="88"/>
      <c r="E1819" s="89"/>
    </row>
    <row r="1820" spans="2:5" ht="15">
      <c r="B1820" s="86"/>
      <c r="C1820" s="87"/>
      <c r="D1820" s="88"/>
      <c r="E1820" s="89"/>
    </row>
    <row r="1821" spans="2:5" ht="15">
      <c r="B1821" s="86"/>
      <c r="C1821" s="87"/>
      <c r="D1821" s="88"/>
      <c r="E1821" s="89"/>
    </row>
    <row r="1822" spans="2:5" ht="15">
      <c r="B1822" s="86"/>
      <c r="C1822" s="87"/>
      <c r="D1822" s="88"/>
      <c r="E1822" s="89"/>
    </row>
    <row r="1823" spans="2:5" ht="15">
      <c r="B1823" s="86"/>
      <c r="C1823" s="87"/>
      <c r="D1823" s="88"/>
      <c r="E1823" s="89"/>
    </row>
    <row r="1824" spans="2:5" ht="15">
      <c r="B1824" s="86"/>
      <c r="C1824" s="87"/>
      <c r="D1824" s="88"/>
      <c r="E1824" s="89"/>
    </row>
    <row r="1825" spans="2:5" ht="15">
      <c r="B1825" s="86"/>
      <c r="C1825" s="87"/>
      <c r="D1825" s="88"/>
      <c r="E1825" s="89"/>
    </row>
    <row r="1826" spans="2:5" ht="15">
      <c r="B1826" s="86"/>
      <c r="C1826" s="87"/>
      <c r="D1826" s="88"/>
      <c r="E1826" s="89"/>
    </row>
    <row r="1827" spans="2:5" ht="15">
      <c r="B1827" s="86"/>
      <c r="C1827" s="87"/>
      <c r="D1827" s="88"/>
      <c r="E1827" s="89"/>
    </row>
    <row r="1828" spans="2:5" ht="15">
      <c r="B1828" s="86"/>
      <c r="C1828" s="87"/>
      <c r="D1828" s="88"/>
      <c r="E1828" s="89"/>
    </row>
    <row r="1829" spans="2:5" ht="15">
      <c r="B1829" s="86"/>
      <c r="C1829" s="87"/>
      <c r="D1829" s="88"/>
      <c r="E1829" s="89"/>
    </row>
    <row r="1830" spans="2:5" ht="15">
      <c r="B1830" s="86"/>
      <c r="C1830" s="87"/>
      <c r="D1830" s="88"/>
      <c r="E1830" s="89"/>
    </row>
    <row r="1831" spans="2:5" ht="15">
      <c r="B1831" s="86"/>
      <c r="C1831" s="87"/>
      <c r="D1831" s="88"/>
      <c r="E1831" s="89"/>
    </row>
    <row r="1832" spans="2:5" ht="15">
      <c r="B1832" s="86"/>
      <c r="C1832" s="87"/>
      <c r="D1832" s="88"/>
      <c r="E1832" s="89"/>
    </row>
    <row r="1833" spans="2:5" ht="15">
      <c r="B1833" s="86"/>
      <c r="C1833" s="87"/>
      <c r="D1833" s="88"/>
      <c r="E1833" s="89"/>
    </row>
    <row r="1834" spans="2:5" ht="15">
      <c r="B1834" s="86"/>
      <c r="C1834" s="87"/>
      <c r="D1834" s="88"/>
      <c r="E1834" s="89"/>
    </row>
    <row r="1835" spans="2:5" ht="15">
      <c r="B1835" s="86"/>
      <c r="C1835" s="87"/>
      <c r="D1835" s="88"/>
      <c r="E1835" s="89"/>
    </row>
    <row r="1836" spans="2:5" ht="15">
      <c r="B1836" s="86"/>
      <c r="C1836" s="87"/>
      <c r="D1836" s="88"/>
      <c r="E1836" s="89"/>
    </row>
    <row r="1837" spans="2:5" ht="15">
      <c r="B1837" s="86"/>
      <c r="C1837" s="87"/>
      <c r="D1837" s="88"/>
      <c r="E1837" s="89"/>
    </row>
    <row r="1838" spans="2:5" ht="15">
      <c r="B1838" s="86"/>
      <c r="C1838" s="87"/>
      <c r="D1838" s="88"/>
      <c r="E1838" s="89"/>
    </row>
    <row r="1839" spans="2:5" ht="15">
      <c r="B1839" s="86"/>
      <c r="C1839" s="87"/>
      <c r="D1839" s="88"/>
      <c r="E1839" s="89"/>
    </row>
    <row r="1840" spans="2:5" ht="15">
      <c r="B1840" s="86"/>
      <c r="C1840" s="87"/>
      <c r="D1840" s="88"/>
      <c r="E1840" s="89"/>
    </row>
    <row r="1841" spans="2:5" ht="15">
      <c r="B1841" s="86"/>
      <c r="C1841" s="87"/>
      <c r="D1841" s="88"/>
      <c r="E1841" s="89"/>
    </row>
    <row r="1842" spans="2:5" ht="15">
      <c r="B1842" s="86"/>
      <c r="C1842" s="87"/>
      <c r="D1842" s="88"/>
      <c r="E1842" s="89"/>
    </row>
    <row r="1843" spans="2:5" ht="15">
      <c r="B1843" s="86"/>
      <c r="C1843" s="87"/>
      <c r="D1843" s="88"/>
      <c r="E1843" s="89"/>
    </row>
    <row r="1844" spans="2:5" ht="15">
      <c r="B1844" s="86"/>
      <c r="C1844" s="87"/>
      <c r="D1844" s="88"/>
      <c r="E1844" s="89"/>
    </row>
    <row r="1845" spans="2:5" ht="15">
      <c r="B1845" s="86"/>
      <c r="C1845" s="87"/>
      <c r="D1845" s="88"/>
      <c r="E1845" s="89"/>
    </row>
    <row r="1846" spans="2:5" ht="15">
      <c r="B1846" s="86"/>
      <c r="C1846" s="87"/>
      <c r="D1846" s="88"/>
      <c r="E1846" s="89"/>
    </row>
    <row r="1847" spans="2:5" ht="15">
      <c r="B1847" s="86"/>
      <c r="C1847" s="87"/>
      <c r="D1847" s="88"/>
      <c r="E1847" s="89"/>
    </row>
    <row r="1848" spans="2:5" ht="15">
      <c r="B1848" s="86"/>
      <c r="C1848" s="87"/>
      <c r="D1848" s="88"/>
      <c r="E1848" s="89"/>
    </row>
    <row r="1849" spans="2:5" ht="15">
      <c r="B1849" s="86"/>
      <c r="C1849" s="87"/>
      <c r="D1849" s="88"/>
      <c r="E1849" s="89"/>
    </row>
    <row r="1850" spans="2:5" ht="15">
      <c r="B1850" s="86"/>
      <c r="C1850" s="87"/>
      <c r="D1850" s="88"/>
      <c r="E1850" s="89"/>
    </row>
    <row r="1851" spans="2:5" ht="15">
      <c r="B1851" s="86"/>
      <c r="C1851" s="87"/>
      <c r="D1851" s="88"/>
      <c r="E1851" s="89"/>
    </row>
    <row r="1852" spans="2:5" ht="15">
      <c r="B1852" s="86"/>
      <c r="C1852" s="87"/>
      <c r="D1852" s="88"/>
      <c r="E1852" s="89"/>
    </row>
    <row r="1853" spans="2:5" ht="15">
      <c r="B1853" s="86"/>
      <c r="C1853" s="87"/>
      <c r="D1853" s="88"/>
      <c r="E1853" s="89"/>
    </row>
    <row r="1854" spans="2:5" ht="15">
      <c r="B1854" s="86"/>
      <c r="C1854" s="87"/>
      <c r="D1854" s="88"/>
      <c r="E1854" s="89"/>
    </row>
    <row r="1855" spans="2:5" ht="15">
      <c r="B1855" s="86"/>
      <c r="C1855" s="87"/>
      <c r="D1855" s="88"/>
      <c r="E1855" s="89"/>
    </row>
    <row r="1856" spans="2:5" ht="15">
      <c r="B1856" s="86"/>
      <c r="C1856" s="87"/>
      <c r="D1856" s="88"/>
      <c r="E1856" s="89"/>
    </row>
    <row r="1857" spans="2:5" ht="15">
      <c r="B1857" s="86"/>
      <c r="C1857" s="87"/>
      <c r="D1857" s="88"/>
      <c r="E1857" s="89"/>
    </row>
    <row r="1858" spans="2:5" ht="15">
      <c r="B1858" s="86"/>
      <c r="C1858" s="87"/>
      <c r="D1858" s="88"/>
      <c r="E1858" s="89"/>
    </row>
    <row r="1859" spans="2:5" ht="15">
      <c r="B1859" s="86"/>
      <c r="C1859" s="87"/>
      <c r="D1859" s="88"/>
      <c r="E1859" s="89"/>
    </row>
    <row r="1860" spans="2:5" ht="15">
      <c r="B1860" s="86"/>
      <c r="C1860" s="87"/>
      <c r="D1860" s="88"/>
      <c r="E1860" s="89"/>
    </row>
    <row r="1861" spans="2:5" ht="15">
      <c r="B1861" s="86"/>
      <c r="C1861" s="87"/>
      <c r="D1861" s="88"/>
      <c r="E1861" s="89"/>
    </row>
    <row r="1862" spans="2:5" ht="15">
      <c r="B1862" s="86"/>
      <c r="C1862" s="87"/>
      <c r="D1862" s="88"/>
      <c r="E1862" s="89"/>
    </row>
    <row r="1863" spans="2:5" ht="15">
      <c r="B1863" s="86"/>
      <c r="C1863" s="87"/>
      <c r="D1863" s="88"/>
      <c r="E1863" s="89"/>
    </row>
    <row r="1864" spans="2:5" ht="15">
      <c r="B1864" s="86"/>
      <c r="C1864" s="87"/>
      <c r="D1864" s="88"/>
      <c r="E1864" s="89"/>
    </row>
    <row r="1865" spans="2:5" ht="15">
      <c r="B1865" s="86"/>
      <c r="C1865" s="87"/>
      <c r="D1865" s="88"/>
      <c r="E1865" s="89"/>
    </row>
    <row r="1866" spans="2:5" ht="15">
      <c r="B1866" s="86"/>
      <c r="C1866" s="87"/>
      <c r="D1866" s="88"/>
      <c r="E1866" s="89"/>
    </row>
    <row r="1867" spans="2:5" ht="15">
      <c r="B1867" s="86"/>
      <c r="C1867" s="87"/>
      <c r="D1867" s="88"/>
      <c r="E1867" s="89"/>
    </row>
    <row r="1868" spans="2:5" ht="15">
      <c r="B1868" s="86"/>
      <c r="C1868" s="87"/>
      <c r="D1868" s="88"/>
      <c r="E1868" s="89"/>
    </row>
    <row r="1869" spans="2:5" ht="15">
      <c r="B1869" s="86"/>
      <c r="C1869" s="87"/>
      <c r="D1869" s="88"/>
      <c r="E1869" s="89"/>
    </row>
    <row r="1870" spans="2:5" ht="15">
      <c r="B1870" s="86"/>
      <c r="C1870" s="87"/>
      <c r="D1870" s="88"/>
      <c r="E1870" s="89"/>
    </row>
    <row r="1871" spans="2:5" ht="15">
      <c r="B1871" s="86"/>
      <c r="C1871" s="87"/>
      <c r="D1871" s="88"/>
      <c r="E1871" s="89"/>
    </row>
    <row r="1872" spans="2:5" ht="15">
      <c r="B1872" s="86"/>
      <c r="C1872" s="87"/>
      <c r="D1872" s="88"/>
      <c r="E1872" s="89"/>
    </row>
    <row r="1873" spans="2:5" ht="15">
      <c r="B1873" s="86"/>
      <c r="C1873" s="87"/>
      <c r="D1873" s="88"/>
      <c r="E1873" s="89"/>
    </row>
    <row r="1874" spans="2:5" ht="15">
      <c r="B1874" s="86"/>
      <c r="C1874" s="87"/>
      <c r="D1874" s="88"/>
      <c r="E1874" s="89"/>
    </row>
    <row r="1875" spans="2:5" ht="15">
      <c r="B1875" s="86"/>
      <c r="C1875" s="87"/>
      <c r="D1875" s="88"/>
      <c r="E1875" s="89"/>
    </row>
    <row r="1876" spans="2:5" ht="15">
      <c r="B1876" s="86"/>
      <c r="C1876" s="87"/>
      <c r="D1876" s="88"/>
      <c r="E1876" s="89"/>
    </row>
    <row r="1877" spans="2:5" ht="15">
      <c r="B1877" s="86"/>
      <c r="C1877" s="87"/>
      <c r="D1877" s="88"/>
      <c r="E1877" s="89"/>
    </row>
    <row r="1878" spans="2:5" ht="15">
      <c r="B1878" s="86"/>
      <c r="C1878" s="87"/>
      <c r="D1878" s="88"/>
      <c r="E1878" s="89"/>
    </row>
    <row r="1879" spans="2:5" ht="15">
      <c r="B1879" s="86"/>
      <c r="C1879" s="87"/>
      <c r="D1879" s="88"/>
      <c r="E1879" s="89"/>
    </row>
    <row r="1880" spans="2:5" ht="15">
      <c r="B1880" s="86"/>
      <c r="C1880" s="87"/>
      <c r="D1880" s="88"/>
      <c r="E1880" s="89"/>
    </row>
    <row r="1881" spans="2:5" ht="15">
      <c r="B1881" s="86"/>
      <c r="C1881" s="87"/>
      <c r="D1881" s="88"/>
      <c r="E1881" s="89"/>
    </row>
    <row r="1882" spans="2:5" ht="15">
      <c r="B1882" s="86"/>
      <c r="C1882" s="87"/>
      <c r="D1882" s="88"/>
      <c r="E1882" s="89"/>
    </row>
    <row r="1883" spans="2:5" ht="15">
      <c r="B1883" s="86"/>
      <c r="C1883" s="87"/>
      <c r="D1883" s="88"/>
      <c r="E1883" s="89"/>
    </row>
    <row r="1884" spans="2:5" ht="15">
      <c r="B1884" s="86"/>
      <c r="C1884" s="87"/>
      <c r="D1884" s="88"/>
      <c r="E1884" s="89"/>
    </row>
    <row r="1885" spans="2:5" ht="15">
      <c r="B1885" s="86"/>
      <c r="C1885" s="87"/>
      <c r="D1885" s="88"/>
      <c r="E1885" s="89"/>
    </row>
    <row r="1886" spans="2:5" ht="15">
      <c r="B1886" s="86"/>
      <c r="C1886" s="87"/>
      <c r="D1886" s="88"/>
      <c r="E1886" s="89"/>
    </row>
    <row r="1887" spans="2:5" ht="15">
      <c r="B1887" s="86"/>
      <c r="C1887" s="87"/>
      <c r="D1887" s="88"/>
      <c r="E1887" s="89"/>
    </row>
    <row r="1888" spans="2:5" ht="15">
      <c r="B1888" s="86"/>
      <c r="C1888" s="87"/>
      <c r="D1888" s="88"/>
      <c r="E1888" s="89"/>
    </row>
    <row r="1889" spans="2:5" ht="15">
      <c r="B1889" s="86"/>
      <c r="C1889" s="87"/>
      <c r="D1889" s="88"/>
      <c r="E1889" s="89"/>
    </row>
    <row r="1890" spans="2:5" ht="15">
      <c r="B1890" s="86"/>
      <c r="C1890" s="87"/>
      <c r="D1890" s="88"/>
      <c r="E1890" s="89"/>
    </row>
    <row r="1891" spans="2:5" ht="15">
      <c r="B1891" s="86"/>
      <c r="C1891" s="87"/>
      <c r="D1891" s="88"/>
      <c r="E1891" s="89"/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7" right="0.75" top="1.82" bottom="0.2755905511811024" header="0.51" footer="0.11811023622047245"/>
  <pageSetup horizontalDpi="600" verticalDpi="600" orientation="portrait" paperSize="9" scale="90" r:id="rId1"/>
  <headerFooter alignWithMargins="0">
    <oddHeader>&amp;C&amp;"Arial,Normál"&amp;16
ÖNKORMÁNYZAT 2018. ÉVI 
KÖZHATALMI BEVÉTELEI&amp;R7. melléklet</oddHeader>
    <oddFooter xml:space="preserve">&amp;R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showGridLines="0" view="pageLayout" workbookViewId="0" topLeftCell="A21">
      <selection activeCell="C33" sqref="C33"/>
    </sheetView>
  </sheetViews>
  <sheetFormatPr defaultColWidth="8.796875" defaultRowHeight="15"/>
  <cols>
    <col min="1" max="1" width="8.5" style="99" customWidth="1"/>
    <col min="2" max="2" width="5.69921875" style="99" customWidth="1"/>
    <col min="3" max="3" width="51.19921875" style="99" customWidth="1"/>
    <col min="4" max="4" width="16" style="63" customWidth="1"/>
    <col min="5" max="5" width="13.69921875" style="63" customWidth="1"/>
    <col min="6" max="7" width="16" style="63" customWidth="1"/>
    <col min="8" max="9" width="16" style="63" hidden="1" customWidth="1"/>
    <col min="10" max="11" width="16" style="93" customWidth="1"/>
    <col min="12" max="16384" width="9" style="80" customWidth="1"/>
  </cols>
  <sheetData>
    <row r="1" spans="1:11" ht="18" customHeight="1" thickBot="1">
      <c r="A1" s="144" t="str">
        <f>Adatlap!A1</f>
        <v>Nagyréde Nagyközség Önkormányzata</v>
      </c>
      <c r="B1" s="224"/>
      <c r="C1" s="225"/>
      <c r="D1" s="226"/>
      <c r="E1" s="227"/>
      <c r="F1" s="92"/>
      <c r="G1" s="92"/>
      <c r="H1" s="92"/>
      <c r="I1" s="92"/>
      <c r="K1" s="94"/>
    </row>
    <row r="2" spans="1:11" ht="29.25" customHeight="1" thickTop="1">
      <c r="A2" s="625" t="s">
        <v>75</v>
      </c>
      <c r="B2" s="449" t="s">
        <v>76</v>
      </c>
      <c r="C2" s="450"/>
      <c r="D2" s="622" t="s">
        <v>129</v>
      </c>
      <c r="E2" s="623"/>
      <c r="F2" s="624"/>
      <c r="G2" s="624"/>
      <c r="H2" s="162"/>
      <c r="I2" s="162"/>
      <c r="J2" s="624"/>
      <c r="K2" s="624"/>
    </row>
    <row r="3" spans="1:11" ht="19.5" customHeight="1">
      <c r="A3" s="626"/>
      <c r="B3" s="451" t="s">
        <v>77</v>
      </c>
      <c r="C3" s="452" t="s">
        <v>78</v>
      </c>
      <c r="D3" s="453" t="s">
        <v>79</v>
      </c>
      <c r="E3" s="454" t="s">
        <v>80</v>
      </c>
      <c r="F3" s="163"/>
      <c r="G3" s="163"/>
      <c r="H3" s="163"/>
      <c r="I3" s="163"/>
      <c r="J3" s="163"/>
      <c r="K3" s="163"/>
    </row>
    <row r="4" spans="1:11" ht="21.75" customHeight="1">
      <c r="A4" s="455" t="s">
        <v>81</v>
      </c>
      <c r="B4" s="456"/>
      <c r="C4" s="452"/>
      <c r="D4" s="627" t="s">
        <v>190</v>
      </c>
      <c r="E4" s="628"/>
      <c r="F4" s="164"/>
      <c r="G4" s="164"/>
      <c r="H4" s="164"/>
      <c r="I4" s="164"/>
      <c r="J4" s="164"/>
      <c r="K4" s="164"/>
    </row>
    <row r="5" spans="1:11" ht="13.5" customHeight="1" thickBot="1">
      <c r="A5" s="457"/>
      <c r="B5" s="458"/>
      <c r="C5" s="459"/>
      <c r="D5" s="460">
        <v>1</v>
      </c>
      <c r="E5" s="461">
        <v>2</v>
      </c>
      <c r="F5" s="163"/>
      <c r="G5" s="163"/>
      <c r="H5" s="163"/>
      <c r="I5" s="163"/>
      <c r="J5" s="163"/>
      <c r="K5" s="163"/>
    </row>
    <row r="6" spans="1:11" ht="25.5" customHeight="1" thickBot="1" thickTop="1">
      <c r="A6" s="191" t="s">
        <v>82</v>
      </c>
      <c r="B6" s="192"/>
      <c r="C6" s="206" t="s">
        <v>2</v>
      </c>
      <c r="D6" s="196">
        <f>SUM(D7:D16)</f>
        <v>19</v>
      </c>
      <c r="E6" s="462">
        <f>SUM(E7:E16)</f>
        <v>2</v>
      </c>
      <c r="F6" s="165"/>
      <c r="G6" s="165"/>
      <c r="H6" s="165"/>
      <c r="I6" s="165"/>
      <c r="J6" s="165"/>
      <c r="K6" s="165"/>
    </row>
    <row r="7" spans="1:11" ht="25.5" customHeight="1">
      <c r="A7" s="194"/>
      <c r="B7" s="96">
        <v>1</v>
      </c>
      <c r="C7" s="207" t="s">
        <v>195</v>
      </c>
      <c r="D7" s="217">
        <v>1</v>
      </c>
      <c r="E7" s="345"/>
      <c r="F7" s="165"/>
      <c r="G7" s="165"/>
      <c r="H7" s="165"/>
      <c r="I7" s="165"/>
      <c r="J7" s="165"/>
      <c r="K7" s="165"/>
    </row>
    <row r="8" spans="1:11" ht="25.5" customHeight="1">
      <c r="A8" s="95"/>
      <c r="B8" s="96">
        <v>2</v>
      </c>
      <c r="C8" s="208" t="s">
        <v>430</v>
      </c>
      <c r="D8" s="217">
        <v>1</v>
      </c>
      <c r="E8" s="345"/>
      <c r="F8" s="165"/>
      <c r="G8" s="165"/>
      <c r="H8" s="165"/>
      <c r="I8" s="165"/>
      <c r="J8" s="165"/>
      <c r="K8" s="165"/>
    </row>
    <row r="9" spans="1:11" ht="25.5" customHeight="1">
      <c r="A9" s="95"/>
      <c r="B9" s="96">
        <v>3</v>
      </c>
      <c r="C9" s="208" t="s">
        <v>431</v>
      </c>
      <c r="D9" s="217">
        <v>3</v>
      </c>
      <c r="E9" s="345"/>
      <c r="F9" s="165"/>
      <c r="G9" s="165"/>
      <c r="H9" s="165"/>
      <c r="I9" s="165"/>
      <c r="J9" s="165"/>
      <c r="K9" s="165"/>
    </row>
    <row r="10" spans="1:11" ht="25.5" customHeight="1">
      <c r="A10" s="95"/>
      <c r="B10" s="96">
        <v>4</v>
      </c>
      <c r="C10" s="208" t="s">
        <v>327</v>
      </c>
      <c r="D10" s="218">
        <v>1</v>
      </c>
      <c r="E10" s="346"/>
      <c r="F10" s="165"/>
      <c r="G10" s="165"/>
      <c r="H10" s="165"/>
      <c r="I10" s="165"/>
      <c r="J10" s="165"/>
      <c r="K10" s="165"/>
    </row>
    <row r="11" spans="1:11" ht="25.5" customHeight="1">
      <c r="A11" s="95"/>
      <c r="B11" s="96">
        <v>5</v>
      </c>
      <c r="C11" s="202" t="s">
        <v>328</v>
      </c>
      <c r="D11" s="218">
        <v>2</v>
      </c>
      <c r="E11" s="347"/>
      <c r="F11" s="165"/>
      <c r="G11" s="165"/>
      <c r="H11" s="165"/>
      <c r="I11" s="165"/>
      <c r="J11" s="165"/>
      <c r="K11" s="165"/>
    </row>
    <row r="12" spans="1:11" ht="25.5" customHeight="1">
      <c r="A12" s="95"/>
      <c r="B12" s="96">
        <v>6</v>
      </c>
      <c r="C12" s="202" t="s">
        <v>303</v>
      </c>
      <c r="D12" s="218">
        <v>1</v>
      </c>
      <c r="E12" s="347"/>
      <c r="F12" s="165"/>
      <c r="G12" s="165"/>
      <c r="H12" s="165"/>
      <c r="I12" s="165"/>
      <c r="J12" s="165"/>
      <c r="K12" s="165"/>
    </row>
    <row r="13" spans="1:11" ht="25.5" customHeight="1">
      <c r="A13" s="95"/>
      <c r="B13" s="96">
        <v>7</v>
      </c>
      <c r="C13" s="385" t="s">
        <v>329</v>
      </c>
      <c r="D13" s="219">
        <v>2</v>
      </c>
      <c r="E13" s="347"/>
      <c r="F13" s="165"/>
      <c r="G13" s="165"/>
      <c r="H13" s="165"/>
      <c r="I13" s="165"/>
      <c r="J13" s="165"/>
      <c r="K13" s="165"/>
    </row>
    <row r="14" spans="1:11" ht="25.5" customHeight="1">
      <c r="A14" s="97"/>
      <c r="B14" s="96">
        <v>8</v>
      </c>
      <c r="C14" s="385" t="s">
        <v>344</v>
      </c>
      <c r="D14" s="219">
        <v>7</v>
      </c>
      <c r="E14" s="388">
        <v>1</v>
      </c>
      <c r="F14" s="165"/>
      <c r="G14" s="165"/>
      <c r="H14" s="165"/>
      <c r="I14" s="165"/>
      <c r="J14" s="165"/>
      <c r="K14" s="165"/>
    </row>
    <row r="15" spans="1:11" ht="25.5" customHeight="1">
      <c r="A15" s="97"/>
      <c r="B15" s="96">
        <v>9</v>
      </c>
      <c r="C15" s="385" t="s">
        <v>410</v>
      </c>
      <c r="D15" s="219">
        <v>1</v>
      </c>
      <c r="E15" s="347"/>
      <c r="F15" s="165"/>
      <c r="G15" s="165"/>
      <c r="H15" s="165"/>
      <c r="I15" s="165"/>
      <c r="J15" s="165"/>
      <c r="K15" s="165"/>
    </row>
    <row r="16" spans="1:11" ht="25.5" customHeight="1">
      <c r="A16" s="97"/>
      <c r="B16" s="96">
        <v>10</v>
      </c>
      <c r="C16" s="209" t="s">
        <v>332</v>
      </c>
      <c r="D16" s="219"/>
      <c r="E16" s="388">
        <v>1</v>
      </c>
      <c r="F16" s="165"/>
      <c r="G16" s="165"/>
      <c r="H16" s="165"/>
      <c r="I16" s="165"/>
      <c r="J16" s="165"/>
      <c r="K16" s="165"/>
    </row>
    <row r="17" spans="1:11" ht="25.5" customHeight="1" thickBot="1">
      <c r="A17" s="195" t="s">
        <v>83</v>
      </c>
      <c r="B17" s="228"/>
      <c r="C17" s="210" t="s">
        <v>323</v>
      </c>
      <c r="D17" s="220">
        <f>D18+D21</f>
        <v>13</v>
      </c>
      <c r="E17" s="348"/>
      <c r="F17" s="166"/>
      <c r="G17" s="166"/>
      <c r="H17" s="166"/>
      <c r="I17" s="166"/>
      <c r="J17" s="166"/>
      <c r="K17" s="166"/>
    </row>
    <row r="18" spans="1:11" ht="25.5" customHeight="1">
      <c r="A18" s="193"/>
      <c r="B18" s="229">
        <v>1</v>
      </c>
      <c r="C18" s="211" t="s">
        <v>324</v>
      </c>
      <c r="D18" s="221">
        <v>9</v>
      </c>
      <c r="E18" s="349"/>
      <c r="F18" s="166"/>
      <c r="G18" s="166"/>
      <c r="H18" s="166"/>
      <c r="I18" s="166"/>
      <c r="J18" s="166"/>
      <c r="K18" s="166"/>
    </row>
    <row r="19" spans="1:11" ht="25.5" customHeight="1">
      <c r="A19" s="193"/>
      <c r="B19" s="230"/>
      <c r="C19" s="212" t="s">
        <v>192</v>
      </c>
      <c r="D19" s="218">
        <v>1</v>
      </c>
      <c r="E19" s="350"/>
      <c r="F19" s="166"/>
      <c r="G19" s="166"/>
      <c r="H19" s="166"/>
      <c r="I19" s="166"/>
      <c r="J19" s="166"/>
      <c r="K19" s="166"/>
    </row>
    <row r="20" spans="1:11" ht="25.5" customHeight="1">
      <c r="A20" s="193"/>
      <c r="B20" s="230"/>
      <c r="C20" s="212" t="s">
        <v>193</v>
      </c>
      <c r="D20" s="218">
        <v>8</v>
      </c>
      <c r="E20" s="350"/>
      <c r="F20" s="166"/>
      <c r="G20" s="166"/>
      <c r="H20" s="166"/>
      <c r="I20" s="166"/>
      <c r="J20" s="166"/>
      <c r="K20" s="166"/>
    </row>
    <row r="21" spans="1:11" ht="25.5" customHeight="1">
      <c r="A21" s="193"/>
      <c r="B21" s="231">
        <v>2</v>
      </c>
      <c r="C21" s="213" t="s">
        <v>325</v>
      </c>
      <c r="D21" s="222">
        <v>4</v>
      </c>
      <c r="E21" s="350"/>
      <c r="F21" s="166"/>
      <c r="G21" s="166"/>
      <c r="H21" s="166"/>
      <c r="I21" s="166"/>
      <c r="J21" s="166"/>
      <c r="K21" s="166"/>
    </row>
    <row r="22" spans="1:11" ht="25.5" customHeight="1">
      <c r="A22" s="193"/>
      <c r="B22" s="231"/>
      <c r="C22" s="212" t="s">
        <v>194</v>
      </c>
      <c r="D22" s="218">
        <v>1</v>
      </c>
      <c r="E22" s="350"/>
      <c r="F22" s="166"/>
      <c r="G22" s="166"/>
      <c r="H22" s="166"/>
      <c r="I22" s="166"/>
      <c r="J22" s="166"/>
      <c r="K22" s="166"/>
    </row>
    <row r="23" spans="1:11" ht="25.5" customHeight="1">
      <c r="A23" s="193"/>
      <c r="B23" s="231"/>
      <c r="C23" s="212" t="s">
        <v>193</v>
      </c>
      <c r="D23" s="218">
        <v>3</v>
      </c>
      <c r="E23" s="350"/>
      <c r="F23" s="166"/>
      <c r="G23" s="166"/>
      <c r="H23" s="166"/>
      <c r="I23" s="166"/>
      <c r="J23" s="166"/>
      <c r="K23" s="166"/>
    </row>
    <row r="24" spans="1:11" ht="25.5" customHeight="1" thickBot="1">
      <c r="A24" s="200" t="s">
        <v>0</v>
      </c>
      <c r="B24" s="205"/>
      <c r="C24" s="214" t="s">
        <v>326</v>
      </c>
      <c r="D24" s="220">
        <f>SUM(D25:D30)</f>
        <v>22</v>
      </c>
      <c r="E24" s="348"/>
      <c r="F24" s="165"/>
      <c r="G24" s="165"/>
      <c r="H24" s="165"/>
      <c r="I24" s="165"/>
      <c r="J24" s="165"/>
      <c r="K24" s="165"/>
    </row>
    <row r="25" spans="1:11" ht="25.5" customHeight="1">
      <c r="A25" s="351"/>
      <c r="B25" s="204">
        <v>1</v>
      </c>
      <c r="C25" s="215" t="s">
        <v>197</v>
      </c>
      <c r="D25" s="217">
        <v>2</v>
      </c>
      <c r="E25" s="345"/>
      <c r="F25" s="165"/>
      <c r="G25" s="165"/>
      <c r="H25" s="165"/>
      <c r="I25" s="165"/>
      <c r="J25" s="165"/>
      <c r="K25" s="165"/>
    </row>
    <row r="26" spans="1:11" ht="25.5" customHeight="1">
      <c r="A26" s="197"/>
      <c r="B26" s="98">
        <v>2</v>
      </c>
      <c r="C26" s="202" t="s">
        <v>343</v>
      </c>
      <c r="D26" s="218">
        <v>7</v>
      </c>
      <c r="E26" s="346"/>
      <c r="F26" s="165"/>
      <c r="G26" s="165"/>
      <c r="H26" s="165"/>
      <c r="I26" s="165"/>
      <c r="J26" s="165"/>
      <c r="K26" s="165"/>
    </row>
    <row r="27" spans="1:11" ht="25.5" customHeight="1">
      <c r="A27" s="197"/>
      <c r="B27" s="98">
        <v>3</v>
      </c>
      <c r="C27" s="202" t="s">
        <v>330</v>
      </c>
      <c r="D27" s="218">
        <v>1</v>
      </c>
      <c r="E27" s="346"/>
      <c r="F27" s="165"/>
      <c r="G27" s="165"/>
      <c r="H27" s="165"/>
      <c r="I27" s="165"/>
      <c r="J27" s="165"/>
      <c r="K27" s="165"/>
    </row>
    <row r="28" spans="1:11" ht="25.5" customHeight="1">
      <c r="A28" s="197"/>
      <c r="B28" s="98">
        <v>4</v>
      </c>
      <c r="C28" s="202" t="s">
        <v>331</v>
      </c>
      <c r="D28" s="218">
        <v>4</v>
      </c>
      <c r="E28" s="346"/>
      <c r="F28" s="165"/>
      <c r="G28" s="165"/>
      <c r="H28" s="165"/>
      <c r="I28" s="165"/>
      <c r="J28" s="165"/>
      <c r="K28" s="165"/>
    </row>
    <row r="29" spans="1:11" ht="25.5" customHeight="1">
      <c r="A29" s="197"/>
      <c r="B29" s="98">
        <v>5</v>
      </c>
      <c r="C29" s="202" t="s">
        <v>198</v>
      </c>
      <c r="D29" s="218">
        <v>1</v>
      </c>
      <c r="E29" s="346"/>
      <c r="F29" s="165"/>
      <c r="G29" s="165"/>
      <c r="H29" s="165"/>
      <c r="I29" s="165"/>
      <c r="J29" s="165"/>
      <c r="K29" s="165"/>
    </row>
    <row r="30" spans="1:11" ht="25.5" customHeight="1">
      <c r="A30" s="387"/>
      <c r="B30" s="98">
        <v>6</v>
      </c>
      <c r="C30" s="216" t="s">
        <v>196</v>
      </c>
      <c r="D30" s="218">
        <v>7</v>
      </c>
      <c r="E30" s="346"/>
      <c r="F30" s="165"/>
      <c r="G30" s="165"/>
      <c r="H30" s="165"/>
      <c r="I30" s="165"/>
      <c r="J30" s="165"/>
      <c r="K30" s="165"/>
    </row>
    <row r="31" spans="1:11" ht="25.5" customHeight="1" thickBot="1">
      <c r="A31" s="200" t="s">
        <v>428</v>
      </c>
      <c r="B31" s="205"/>
      <c r="C31" s="214" t="s">
        <v>429</v>
      </c>
      <c r="D31" s="220">
        <v>3</v>
      </c>
      <c r="E31" s="348"/>
      <c r="F31" s="165"/>
      <c r="G31" s="165"/>
      <c r="H31" s="165"/>
      <c r="I31" s="165"/>
      <c r="J31" s="165"/>
      <c r="K31" s="165"/>
    </row>
    <row r="32" spans="1:11" ht="25.5" customHeight="1">
      <c r="A32" s="351"/>
      <c r="B32" s="204">
        <v>1</v>
      </c>
      <c r="C32" s="385" t="s">
        <v>345</v>
      </c>
      <c r="D32" s="219">
        <v>1</v>
      </c>
      <c r="E32" s="345"/>
      <c r="F32" s="165"/>
      <c r="G32" s="165"/>
      <c r="H32" s="165"/>
      <c r="I32" s="165"/>
      <c r="J32" s="165"/>
      <c r="K32" s="165"/>
    </row>
    <row r="33" spans="1:11" ht="25.5" customHeight="1">
      <c r="A33" s="197"/>
      <c r="B33" s="98">
        <v>2</v>
      </c>
      <c r="C33" s="385" t="s">
        <v>346</v>
      </c>
      <c r="D33" s="218">
        <v>2</v>
      </c>
      <c r="E33" s="346"/>
      <c r="F33" s="165"/>
      <c r="G33" s="165"/>
      <c r="H33" s="165"/>
      <c r="I33" s="165"/>
      <c r="J33" s="165"/>
      <c r="K33" s="165"/>
    </row>
    <row r="34" spans="1:11" ht="25.5" customHeight="1" thickBot="1">
      <c r="A34" s="201" t="s">
        <v>84</v>
      </c>
      <c r="B34" s="198"/>
      <c r="C34" s="199"/>
      <c r="D34" s="386">
        <f>D24+D17+D6</f>
        <v>54</v>
      </c>
      <c r="E34" s="463">
        <f>E24+E17+E6</f>
        <v>2</v>
      </c>
      <c r="F34" s="166"/>
      <c r="G34" s="166"/>
      <c r="H34" s="166"/>
      <c r="I34" s="166"/>
      <c r="J34" s="166"/>
      <c r="K34" s="166"/>
    </row>
    <row r="35" spans="1:11" ht="25.5" customHeight="1" thickBot="1" thickTop="1">
      <c r="A35" s="352"/>
      <c r="B35" s="232"/>
      <c r="C35" s="233"/>
      <c r="D35" s="223"/>
      <c r="E35" s="353"/>
      <c r="J35" s="63"/>
      <c r="K35" s="63"/>
    </row>
    <row r="36" spans="1:11" ht="25.5" customHeight="1" thickBot="1" thickTop="1">
      <c r="A36" s="620" t="s">
        <v>85</v>
      </c>
      <c r="B36" s="621"/>
      <c r="C36" s="621"/>
      <c r="D36" s="203">
        <v>15</v>
      </c>
      <c r="E36" s="354"/>
      <c r="F36" s="165"/>
      <c r="G36" s="165"/>
      <c r="H36" s="165"/>
      <c r="I36" s="165"/>
      <c r="J36" s="165"/>
      <c r="K36" s="165"/>
    </row>
    <row r="37" ht="21" thickTop="1">
      <c r="A37" s="100"/>
    </row>
    <row r="38" ht="20.25">
      <c r="A38" s="100"/>
    </row>
    <row r="39" ht="20.25">
      <c r="A39" s="100"/>
    </row>
    <row r="40" ht="20.25">
      <c r="A40" s="100"/>
    </row>
    <row r="41" ht="20.25">
      <c r="A41" s="100"/>
    </row>
    <row r="42" ht="20.25">
      <c r="A42" s="100"/>
    </row>
    <row r="43" ht="20.25">
      <c r="A43" s="100"/>
    </row>
    <row r="44" ht="20.25">
      <c r="A44" s="100"/>
    </row>
    <row r="45" ht="20.25">
      <c r="A45" s="100"/>
    </row>
  </sheetData>
  <sheetProtection/>
  <mergeCells count="6">
    <mergeCell ref="A36:C36"/>
    <mergeCell ref="D2:E2"/>
    <mergeCell ref="J2:K2"/>
    <mergeCell ref="A2:A3"/>
    <mergeCell ref="F2:G2"/>
    <mergeCell ref="D4:E4"/>
  </mergeCells>
  <printOptions horizontalCentered="1"/>
  <pageMargins left="0.64" right="0.21" top="1.6" bottom="0.3937007874015748" header="0.48" footer="0.2362204724409449"/>
  <pageSetup horizontalDpi="600" verticalDpi="600" orientation="portrait" paperSize="9" scale="80" r:id="rId2"/>
  <headerFooter alignWithMargins="0">
    <oddHeader>&amp;C&amp;"Arial,Normál"&amp;16
ÖNKORMÁNYZAT ÉS  INTÉZMÉNYEI
2018. ÉVI LÉTSZÁMA&amp;R&amp;"Arial,Normál"8. melléklet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Mátraholding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2016. évi költségvetés</dc:title>
  <dc:subject>Táblák_Mellékletek</dc:subject>
  <dc:creator>konyveles@nagyrede.t-online.hu</dc:creator>
  <cp:keywords/>
  <dc:description/>
  <cp:lastModifiedBy>User</cp:lastModifiedBy>
  <cp:lastPrinted>2018-02-09T09:41:14Z</cp:lastPrinted>
  <dcterms:created xsi:type="dcterms:W3CDTF">1997-07-30T07:21:49Z</dcterms:created>
  <dcterms:modified xsi:type="dcterms:W3CDTF">2018-02-09T09:42:56Z</dcterms:modified>
  <cp:category/>
  <cp:version/>
  <cp:contentType/>
  <cp:contentStatus/>
</cp:coreProperties>
</file>