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5.m.Felhalmozá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[3]Családsegítés!$C$27:$C$86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[3]Gyermekjóléti!$C$27:$C$86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[3]körjegyzőség!$C$9:$C$28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[2]kd!$Q$2:$Q$3152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[2]kd!$Q$2:$Q$3152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[2]kd!$F$2:$I$3368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 localSheetId="0">[2]kd!$F$2:$F$3176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F78" i="1"/>
  <c r="F77"/>
  <c r="F76"/>
  <c r="E75"/>
  <c r="F75" s="1"/>
  <c r="D75"/>
  <c r="F73"/>
  <c r="F72"/>
  <c r="F71"/>
  <c r="F70"/>
  <c r="F69"/>
  <c r="F68"/>
  <c r="E67"/>
  <c r="F67" s="1"/>
  <c r="D67"/>
  <c r="F65"/>
  <c r="F64"/>
  <c r="F57"/>
  <c r="K48"/>
  <c r="J48"/>
  <c r="H48"/>
  <c r="I46"/>
  <c r="I48" s="1"/>
  <c r="E46"/>
  <c r="D46"/>
  <c r="C46"/>
  <c r="F45"/>
  <c r="F44"/>
  <c r="F43"/>
  <c r="F42"/>
  <c r="F41"/>
  <c r="F40"/>
  <c r="F39"/>
  <c r="F38"/>
  <c r="G36"/>
  <c r="G48" s="1"/>
  <c r="E36"/>
  <c r="E48" s="1"/>
  <c r="D36"/>
  <c r="D48" s="1"/>
  <c r="C36"/>
  <c r="C48" s="1"/>
  <c r="F35"/>
  <c r="F34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48" l="1"/>
  <c r="F36"/>
</calcChain>
</file>

<file path=xl/sharedStrings.xml><?xml version="1.0" encoding="utf-8"?>
<sst xmlns="http://schemas.openxmlformats.org/spreadsheetml/2006/main" count="106" uniqueCount="94">
  <si>
    <t>15. melléklet a 6/2016.(V.20.) önkormányzati rendelethez</t>
  </si>
  <si>
    <t>ÖSKÜ KÖZSÉG ÖNKORMÁNYZATA 2015. ÉVI FELHALMOZÁSI CÉLÚ KIADÁSI ELŐIRÁNYZATAINAK</t>
  </si>
  <si>
    <t>FELADATONKÉNTI TELJESÍTÉSE</t>
  </si>
  <si>
    <t>adatok ezer forintban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</si>
  <si>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</si>
  <si>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</si>
  <si>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</si>
  <si>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</si>
  <si>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</si>
  <si>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</si>
  <si>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</si>
  <si>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</si>
  <si>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</si>
  <si>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</si>
  <si>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 xml:space="preserve">2015. </t>
  </si>
  <si>
    <t>2015.</t>
  </si>
  <si>
    <t>2015. évi teljesítésből</t>
  </si>
  <si>
    <t>Sor-</t>
  </si>
  <si>
    <t>Feladat megnevezése</t>
  </si>
  <si>
    <t xml:space="preserve">évi </t>
  </si>
  <si>
    <t>Fejlesztési</t>
  </si>
  <si>
    <t>Tartalék</t>
  </si>
  <si>
    <t>Hitel-</t>
  </si>
  <si>
    <t>szám</t>
  </si>
  <si>
    <t xml:space="preserve">eredeti </t>
  </si>
  <si>
    <t>módosított</t>
  </si>
  <si>
    <t>teljesítés</t>
  </si>
  <si>
    <t>Beruházások</t>
  </si>
  <si>
    <t xml:space="preserve"> célú pénz-</t>
  </si>
  <si>
    <t>Felújítások</t>
  </si>
  <si>
    <t>törlesztés</t>
  </si>
  <si>
    <t>előirányzat</t>
  </si>
  <si>
    <t>%-a</t>
  </si>
  <si>
    <t>eszk.átadás</t>
  </si>
  <si>
    <t>Szoftverek</t>
  </si>
  <si>
    <t>Winchester</t>
  </si>
  <si>
    <t>Informatikai eszköz/ Tanácsadó</t>
  </si>
  <si>
    <t>Monitor</t>
  </si>
  <si>
    <t>Nyomtató</t>
  </si>
  <si>
    <t>Genius USB</t>
  </si>
  <si>
    <t>Pendrive</t>
  </si>
  <si>
    <t>Vízmelegítő</t>
  </si>
  <si>
    <t>Vasaló, állvány</t>
  </si>
  <si>
    <t>Hulladékgyűjtő edény</t>
  </si>
  <si>
    <t>Háttérfüggöny</t>
  </si>
  <si>
    <t>Anyakönyvi terítő</t>
  </si>
  <si>
    <t>Ventilátor</t>
  </si>
  <si>
    <t>Főzőkonyha beruházás</t>
  </si>
  <si>
    <t>Sportpálya öntöző rendszer</t>
  </si>
  <si>
    <t>Mosógép</t>
  </si>
  <si>
    <t>Láda/ Útszóráshoz</t>
  </si>
  <si>
    <t>Poroltó</t>
  </si>
  <si>
    <t>Talicska</t>
  </si>
  <si>
    <t>Fúró, csavarozó</t>
  </si>
  <si>
    <t>KÖH bővítés/beruházás</t>
  </si>
  <si>
    <t>Fűkasza, tartotékok</t>
  </si>
  <si>
    <t>Ingatlanvásárlás</t>
  </si>
  <si>
    <t>Halottas hűtő</t>
  </si>
  <si>
    <t>Utak</t>
  </si>
  <si>
    <t>Bútor</t>
  </si>
  <si>
    <t>Beruházás összesen:</t>
  </si>
  <si>
    <t>-</t>
  </si>
  <si>
    <t>Utak, járdák felújítása</t>
  </si>
  <si>
    <t>Hálózat fejlesztés</t>
  </si>
  <si>
    <t>Főzőkonyha felújítás</t>
  </si>
  <si>
    <t>Sportpálya felújítás</t>
  </si>
  <si>
    <t>Temető felújítás</t>
  </si>
  <si>
    <t>Szennyvíztelep felújítás</t>
  </si>
  <si>
    <t>Kazánház felújítása</t>
  </si>
  <si>
    <t>Szélfogó</t>
  </si>
  <si>
    <t>Felújítások összesen:</t>
  </si>
  <si>
    <t>Fejlesztési tartalék</t>
  </si>
  <si>
    <t>Felhalmozási kiadás mindösszesen:</t>
  </si>
  <si>
    <t>Öskü Község Önkormányzat Napsugár Óvoda</t>
  </si>
  <si>
    <t>Eredeti előirányzat</t>
  </si>
  <si>
    <t>Módosított előirányzat</t>
  </si>
  <si>
    <t>Teljesítés 2015.dec.31.</t>
  </si>
  <si>
    <t>Teljesítés %-a</t>
  </si>
  <si>
    <t>Beruházások:</t>
  </si>
  <si>
    <t>Tárolószekrények</t>
  </si>
  <si>
    <t>Ösküi Közös Önkormányzati Hivatal</t>
  </si>
  <si>
    <t>K61/2 Szellemi termékek beszerzése</t>
  </si>
  <si>
    <t>Szoftwer beszerzés</t>
  </si>
  <si>
    <t>K63/2 Kisértékű informatikai eszköz besz.</t>
  </si>
  <si>
    <t>Utángyártott akkumulátor</t>
  </si>
  <si>
    <t>Számítógépek beszerzése</t>
  </si>
  <si>
    <t>Telefonkészülék</t>
  </si>
  <si>
    <t>Tápegység</t>
  </si>
  <si>
    <t>Fax</t>
  </si>
  <si>
    <t>Laptoptöltő</t>
  </si>
  <si>
    <t>K64/7 Kisértékű gép, berendezés besz.</t>
  </si>
  <si>
    <t>Mikro-Hifi lejátszó</t>
  </si>
  <si>
    <t>Irodaszék</t>
  </si>
  <si>
    <t>Kávéfőző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</si>
</sst>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Garamond"/>
      <family val="1"/>
      <charset val="238"/>
    </font>
    <font>
      <b/>
      <sz val="10"/>
      <name val="Garamond"/>
      <family val="1"/>
      <charset val="238"/>
    </font>
    <font>
      <i/>
      <sz val="8"/>
      <name val="Garamond"/>
      <family val="1"/>
      <charset val="238"/>
    </font>
    <font>
      <i/>
      <sz val="10"/>
      <name val="Garamond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9" fontId="15" fillId="0" borderId="0" applyFont="0" applyFill="0" applyBorder="0" applyAlignment="0" applyProtection="0"/>
    <xf numFmtId="0" fontId="2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1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6" fillId="6" borderId="0" applyNumberFormat="0" applyBorder="0" applyAlignment="0" applyProtection="0"/>
    <xf numFmtId="0" fontId="16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8" borderId="0" applyNumberFormat="0" applyBorder="0" applyAlignment="0" applyProtection="0"/>
    <xf numFmtId="0" fontId="19" fillId="9" borderId="0" applyNumberFormat="0" applyBorder="0" applyAlignment="0" applyProtection="0"/>
    <xf numFmtId="0" fontId="20" fillId="29" borderId="29" applyNumberFormat="0" applyAlignment="0" applyProtection="0"/>
    <xf numFmtId="0" fontId="21" fillId="30" borderId="30" applyNumberFormat="0" applyAlignment="0" applyProtection="0"/>
    <xf numFmtId="0" fontId="15" fillId="0" borderId="0"/>
    <xf numFmtId="0" fontId="22" fillId="0" borderId="0" applyNumberFormat="0" applyFill="0" applyBorder="0" applyAlignment="0" applyProtection="0"/>
    <xf numFmtId="0" fontId="23" fillId="10" borderId="0" applyNumberFormat="0" applyBorder="0" applyAlignment="0" applyProtection="0"/>
    <xf numFmtId="0" fontId="24" fillId="0" borderId="31" applyNumberFormat="0" applyFill="0" applyAlignment="0" applyProtection="0"/>
    <xf numFmtId="0" fontId="25" fillId="0" borderId="32" applyNumberFormat="0" applyFill="0" applyAlignment="0" applyProtection="0"/>
    <xf numFmtId="0" fontId="26" fillId="0" borderId="33" applyNumberFormat="0" applyFill="0" applyAlignment="0" applyProtection="0"/>
    <xf numFmtId="0" fontId="26" fillId="0" borderId="0" applyNumberFormat="0" applyFill="0" applyBorder="0" applyAlignment="0" applyProtection="0"/>
    <xf numFmtId="0" fontId="27" fillId="13" borderId="29" applyNumberFormat="0" applyAlignment="0" applyProtection="0"/>
    <xf numFmtId="0" fontId="28" fillId="0" borderId="34" applyNumberFormat="0" applyFill="0" applyAlignment="0" applyProtection="0"/>
    <xf numFmtId="0" fontId="29" fillId="31" borderId="0" applyNumberFormat="0" applyBorder="0" applyAlignment="0" applyProtection="0"/>
    <xf numFmtId="0" fontId="30" fillId="0" borderId="0"/>
    <xf numFmtId="0" fontId="31" fillId="0" borderId="0"/>
    <xf numFmtId="0" fontId="31" fillId="0" borderId="0"/>
    <xf numFmtId="0" fontId="1" fillId="0" borderId="0"/>
    <xf numFmtId="0" fontId="15" fillId="0" borderId="0"/>
    <xf numFmtId="0" fontId="17" fillId="32" borderId="35" applyNumberFormat="0" applyFont="0" applyAlignment="0" applyProtection="0"/>
    <xf numFmtId="0" fontId="32" fillId="29" borderId="36" applyNumberFormat="0" applyAlignment="0" applyProtection="0"/>
    <xf numFmtId="164" fontId="15" fillId="0" borderId="0"/>
    <xf numFmtId="164" fontId="2" fillId="0" borderId="0"/>
    <xf numFmtId="44" fontId="2" fillId="0" borderId="0" applyFont="0" applyFill="0" applyBorder="0" applyAlignment="0" applyProtection="0"/>
    <xf numFmtId="164" fontId="2" fillId="0" borderId="0" applyFill="0" applyBorder="0" applyAlignment="0" applyProtection="0"/>
    <xf numFmtId="9" fontId="2" fillId="0" borderId="0" applyFill="0" applyBorder="0" applyAlignment="0" applyProtection="0"/>
    <xf numFmtId="9" fontId="30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37" applyNumberFormat="0" applyFill="0" applyAlignment="0" applyProtection="0"/>
    <xf numFmtId="0" fontId="35" fillId="0" borderId="0" applyNumberFormat="0" applyFill="0" applyBorder="0" applyAlignment="0" applyProtection="0"/>
  </cellStyleXfs>
  <cellXfs count="82">
    <xf numFmtId="0" fontId="0" fillId="0" borderId="0" xfId="0"/>
    <xf numFmtId="3" fontId="3" fillId="0" borderId="0" xfId="2" applyNumberFormat="1" applyFont="1" applyAlignment="1"/>
    <xf numFmtId="0" fontId="3" fillId="0" borderId="0" xfId="2" applyFont="1" applyAlignment="1">
      <alignment horizontal="left"/>
    </xf>
    <xf numFmtId="3" fontId="3" fillId="0" borderId="0" xfId="2" applyNumberFormat="1" applyFont="1"/>
    <xf numFmtId="3" fontId="4" fillId="0" borderId="0" xfId="2" applyNumberFormat="1" applyFont="1" applyAlignment="1">
      <alignment horizontal="center"/>
    </xf>
    <xf numFmtId="3" fontId="5" fillId="0" borderId="0" xfId="2" applyNumberFormat="1" applyFont="1" applyBorder="1" applyAlignment="1">
      <alignment horizontal="right"/>
    </xf>
    <xf numFmtId="0" fontId="6" fillId="0" borderId="0" xfId="2" applyFont="1" applyAlignment="1"/>
    <xf numFmtId="3" fontId="7" fillId="0" borderId="1" xfId="2" applyNumberFormat="1" applyFont="1" applyBorder="1"/>
    <xf numFmtId="3" fontId="8" fillId="0" borderId="2" xfId="2" applyNumberFormat="1" applyFont="1" applyBorder="1" applyAlignment="1">
      <alignment horizontal="center"/>
    </xf>
    <xf numFmtId="2" fontId="8" fillId="0" borderId="2" xfId="2" applyNumberFormat="1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3" fontId="7" fillId="0" borderId="0" xfId="2" applyNumberFormat="1" applyFont="1"/>
    <xf numFmtId="3" fontId="7" fillId="0" borderId="4" xfId="2" applyNumberFormat="1" applyFont="1" applyBorder="1" applyAlignment="1">
      <alignment horizontal="center"/>
    </xf>
    <xf numFmtId="3" fontId="7" fillId="0" borderId="5" xfId="2" applyNumberFormat="1" applyFont="1" applyFill="1" applyBorder="1" applyAlignment="1">
      <alignment horizontal="center"/>
    </xf>
    <xf numFmtId="3" fontId="7" fillId="0" borderId="6" xfId="2" applyNumberFormat="1" applyFont="1" applyFill="1" applyBorder="1" applyAlignment="1">
      <alignment horizontal="center" vertical="center" wrapText="1"/>
    </xf>
    <xf numFmtId="2" fontId="7" fillId="0" borderId="6" xfId="2" applyNumberFormat="1" applyFont="1" applyFill="1" applyBorder="1" applyAlignment="1">
      <alignment horizontal="center" vertical="center" wrapText="1"/>
    </xf>
    <xf numFmtId="3" fontId="7" fillId="0" borderId="7" xfId="2" applyNumberFormat="1" applyFont="1" applyFill="1" applyBorder="1" applyAlignment="1">
      <alignment horizontal="center"/>
    </xf>
    <xf numFmtId="3" fontId="7" fillId="0" borderId="8" xfId="2" applyNumberFormat="1" applyFont="1" applyFill="1" applyBorder="1" applyAlignment="1">
      <alignment horizontal="center"/>
    </xf>
    <xf numFmtId="3" fontId="7" fillId="0" borderId="9" xfId="2" applyNumberFormat="1" applyFont="1" applyFill="1" applyBorder="1" applyAlignment="1">
      <alignment horizontal="center"/>
    </xf>
    <xf numFmtId="3" fontId="7" fillId="0" borderId="0" xfId="2" applyNumberFormat="1" applyFont="1" applyAlignment="1">
      <alignment horizontal="center"/>
    </xf>
    <xf numFmtId="3" fontId="7" fillId="0" borderId="10" xfId="2" applyNumberFormat="1" applyFont="1" applyBorder="1" applyAlignment="1">
      <alignment horizontal="center"/>
    </xf>
    <xf numFmtId="3" fontId="7" fillId="0" borderId="11" xfId="2" applyNumberFormat="1" applyFont="1" applyFill="1" applyBorder="1" applyAlignment="1">
      <alignment horizontal="center"/>
    </xf>
    <xf numFmtId="0" fontId="7" fillId="0" borderId="11" xfId="2" applyFont="1" applyBorder="1" applyAlignment="1">
      <alignment horizontal="center" vertical="center" wrapText="1"/>
    </xf>
    <xf numFmtId="2" fontId="7" fillId="0" borderId="11" xfId="2" applyNumberFormat="1" applyFont="1" applyBorder="1" applyAlignment="1">
      <alignment horizontal="center" vertical="center" wrapText="1"/>
    </xf>
    <xf numFmtId="3" fontId="7" fillId="0" borderId="12" xfId="2" applyNumberFormat="1" applyFont="1" applyFill="1" applyBorder="1" applyAlignment="1">
      <alignment horizontal="center"/>
    </xf>
    <xf numFmtId="3" fontId="7" fillId="0" borderId="13" xfId="2" applyNumberFormat="1" applyFont="1" applyFill="1" applyBorder="1" applyAlignment="1">
      <alignment horizontal="center"/>
    </xf>
    <xf numFmtId="3" fontId="7" fillId="0" borderId="13" xfId="2" applyNumberFormat="1" applyFont="1" applyBorder="1" applyAlignment="1">
      <alignment horizontal="center"/>
    </xf>
    <xf numFmtId="3" fontId="7" fillId="0" borderId="14" xfId="2" applyNumberFormat="1" applyFont="1" applyBorder="1" applyAlignment="1">
      <alignment horizontal="center"/>
    </xf>
    <xf numFmtId="3" fontId="7" fillId="0" borderId="15" xfId="2" applyNumberFormat="1" applyFont="1" applyFill="1" applyBorder="1" applyAlignment="1">
      <alignment horizontal="center"/>
    </xf>
    <xf numFmtId="3" fontId="7" fillId="0" borderId="15" xfId="2" applyNumberFormat="1" applyFont="1" applyBorder="1" applyAlignment="1">
      <alignment horizontal="center"/>
    </xf>
    <xf numFmtId="3" fontId="7" fillId="0" borderId="16" xfId="2" applyNumberFormat="1" applyFont="1" applyBorder="1" applyAlignment="1">
      <alignment horizontal="center"/>
    </xf>
    <xf numFmtId="3" fontId="7" fillId="0" borderId="17" xfId="2" applyNumberFormat="1" applyFont="1" applyBorder="1" applyAlignment="1">
      <alignment horizontal="center"/>
    </xf>
    <xf numFmtId="3" fontId="7" fillId="0" borderId="18" xfId="2" applyNumberFormat="1" applyFont="1" applyFill="1" applyBorder="1" applyAlignment="1">
      <alignment horizontal="center"/>
    </xf>
    <xf numFmtId="0" fontId="7" fillId="0" borderId="18" xfId="2" applyFont="1" applyBorder="1" applyAlignment="1">
      <alignment horizontal="center"/>
    </xf>
    <xf numFmtId="2" fontId="7" fillId="0" borderId="18" xfId="2" applyNumberFormat="1" applyFont="1" applyBorder="1" applyAlignment="1">
      <alignment horizontal="center"/>
    </xf>
    <xf numFmtId="3" fontId="7" fillId="0" borderId="19" xfId="2" applyNumberFormat="1" applyFont="1" applyFill="1" applyBorder="1" applyAlignment="1">
      <alignment horizontal="center"/>
    </xf>
    <xf numFmtId="3" fontId="7" fillId="0" borderId="19" xfId="2" applyNumberFormat="1" applyFont="1" applyBorder="1" applyAlignment="1">
      <alignment horizontal="center"/>
    </xf>
    <xf numFmtId="3" fontId="7" fillId="0" borderId="20" xfId="2" applyNumberFormat="1" applyFont="1" applyBorder="1" applyAlignment="1">
      <alignment horizontal="center"/>
    </xf>
    <xf numFmtId="3" fontId="7" fillId="0" borderId="21" xfId="2" applyNumberFormat="1" applyFont="1" applyBorder="1"/>
    <xf numFmtId="3" fontId="7" fillId="0" borderId="22" xfId="2" applyNumberFormat="1" applyFont="1" applyBorder="1"/>
    <xf numFmtId="3" fontId="7" fillId="0" borderId="22" xfId="2" applyNumberFormat="1" applyFont="1" applyFill="1" applyBorder="1"/>
    <xf numFmtId="3" fontId="7" fillId="0" borderId="23" xfId="2" applyNumberFormat="1" applyFont="1" applyFill="1" applyBorder="1"/>
    <xf numFmtId="2" fontId="7" fillId="0" borderId="23" xfId="2" applyNumberFormat="1" applyFont="1" applyFill="1" applyBorder="1"/>
    <xf numFmtId="3" fontId="7" fillId="0" borderId="24" xfId="2" applyNumberFormat="1" applyFont="1" applyFill="1" applyBorder="1"/>
    <xf numFmtId="3" fontId="7" fillId="0" borderId="25" xfId="2" applyNumberFormat="1" applyFont="1" applyFill="1" applyBorder="1"/>
    <xf numFmtId="3" fontId="7" fillId="0" borderId="26" xfId="2" applyNumberFormat="1" applyFont="1" applyBorder="1"/>
    <xf numFmtId="3" fontId="7" fillId="0" borderId="27" xfId="2" applyNumberFormat="1" applyFont="1" applyFill="1" applyBorder="1"/>
    <xf numFmtId="3" fontId="7" fillId="0" borderId="28" xfId="2" applyNumberFormat="1" applyFont="1" applyFill="1" applyBorder="1"/>
    <xf numFmtId="3" fontId="9" fillId="0" borderId="22" xfId="2" applyNumberFormat="1" applyFont="1" applyBorder="1"/>
    <xf numFmtId="3" fontId="9" fillId="0" borderId="23" xfId="2" applyNumberFormat="1" applyFont="1" applyFill="1" applyBorder="1"/>
    <xf numFmtId="3" fontId="9" fillId="0" borderId="27" xfId="2" applyNumberFormat="1" applyFont="1" applyFill="1" applyBorder="1"/>
    <xf numFmtId="3" fontId="9" fillId="0" borderId="28" xfId="2" applyNumberFormat="1" applyFont="1" applyFill="1" applyBorder="1"/>
    <xf numFmtId="3" fontId="9" fillId="0" borderId="0" xfId="2" applyNumberFormat="1" applyFont="1"/>
    <xf numFmtId="2" fontId="7" fillId="0" borderId="23" xfId="2" applyNumberFormat="1" applyFont="1" applyFill="1" applyBorder="1" applyAlignment="1">
      <alignment horizontal="center"/>
    </xf>
    <xf numFmtId="3" fontId="9" fillId="0" borderId="22" xfId="2" applyNumberFormat="1" applyFont="1" applyBorder="1" applyAlignment="1"/>
    <xf numFmtId="2" fontId="9" fillId="0" borderId="23" xfId="2" applyNumberFormat="1" applyFont="1" applyFill="1" applyBorder="1"/>
    <xf numFmtId="3" fontId="7" fillId="0" borderId="23" xfId="2" applyNumberFormat="1" applyFont="1" applyBorder="1" applyAlignment="1"/>
    <xf numFmtId="2" fontId="7" fillId="0" borderId="0" xfId="2" applyNumberFormat="1" applyFont="1"/>
    <xf numFmtId="1" fontId="10" fillId="2" borderId="0" xfId="0" applyNumberFormat="1" applyFont="1" applyFill="1" applyAlignment="1">
      <alignment horizontal="center" vertical="center" wrapText="1"/>
    </xf>
    <xf numFmtId="0" fontId="11" fillId="0" borderId="0" xfId="0" applyFont="1"/>
    <xf numFmtId="0" fontId="0" fillId="0" borderId="0" xfId="0" applyBorder="1"/>
    <xf numFmtId="0" fontId="12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/>
    </xf>
    <xf numFmtId="0" fontId="11" fillId="0" borderId="0" xfId="0" applyFont="1" applyBorder="1"/>
    <xf numFmtId="0" fontId="13" fillId="0" borderId="0" xfId="0" applyFont="1" applyBorder="1" applyAlignment="1">
      <alignment horizontal="left"/>
    </xf>
    <xf numFmtId="0" fontId="14" fillId="0" borderId="0" xfId="0" applyFont="1" applyBorder="1"/>
    <xf numFmtId="0" fontId="13" fillId="0" borderId="0" xfId="0" applyFont="1" applyBorder="1"/>
    <xf numFmtId="9" fontId="10" fillId="4" borderId="0" xfId="1" applyFont="1" applyFill="1" applyBorder="1"/>
    <xf numFmtId="9" fontId="10" fillId="0" borderId="0" xfId="1" applyFont="1" applyFill="1" applyBorder="1"/>
    <xf numFmtId="0" fontId="10" fillId="0" borderId="0" xfId="0" applyFont="1" applyAlignment="1">
      <alignment horizontal="center"/>
    </xf>
    <xf numFmtId="0" fontId="11" fillId="0" borderId="22" xfId="0" applyFont="1" applyBorder="1"/>
    <xf numFmtId="0" fontId="12" fillId="3" borderId="22" xfId="0" applyFont="1" applyFill="1" applyBorder="1" applyAlignment="1">
      <alignment horizontal="center" vertical="center" wrapText="1"/>
    </xf>
    <xf numFmtId="0" fontId="10" fillId="3" borderId="22" xfId="0" applyFont="1" applyFill="1" applyBorder="1"/>
    <xf numFmtId="0" fontId="10" fillId="0" borderId="22" xfId="0" applyFont="1" applyBorder="1"/>
    <xf numFmtId="0" fontId="13" fillId="5" borderId="22" xfId="0" applyFont="1" applyFill="1" applyBorder="1"/>
    <xf numFmtId="0" fontId="11" fillId="4" borderId="22" xfId="0" applyFont="1" applyFill="1" applyBorder="1"/>
    <xf numFmtId="9" fontId="10" fillId="4" borderId="22" xfId="1" applyFont="1" applyFill="1" applyBorder="1"/>
    <xf numFmtId="0" fontId="14" fillId="0" borderId="22" xfId="0" applyFont="1" applyBorder="1"/>
    <xf numFmtId="9" fontId="11" fillId="4" borderId="22" xfId="1" applyFont="1" applyFill="1" applyBorder="1"/>
    <xf numFmtId="9" fontId="11" fillId="0" borderId="22" xfId="1" applyFont="1" applyBorder="1"/>
    <xf numFmtId="2" fontId="3" fillId="0" borderId="0" xfId="2" applyNumberFormat="1" applyFont="1"/>
  </cellXfs>
  <cellStyles count="62">
    <cellStyle name="1. jelölőszín" xfId="3"/>
    <cellStyle name="2. jelölőszín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3. jelölőszín" xfId="11"/>
    <cellStyle name="4. jelölőszín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5. jelölőszín" xfId="19"/>
    <cellStyle name="6. jelölőszín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cel Built-in Norma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ál" xfId="0" builtinId="0"/>
    <cellStyle name="Normál 2" xfId="46"/>
    <cellStyle name="Normál 2 2" xfId="47"/>
    <cellStyle name="Normál 2_Esztertáblák" xfId="48"/>
    <cellStyle name="Normál 3" xfId="49"/>
    <cellStyle name="Normál 4" xfId="50"/>
    <cellStyle name="Normál_Felhalmozási tábla Zsuzsának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" xfId="1" builtinId="5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;vi/pendrive/&#214;sk&#252;/2016/05.19/4.%20z&#225;rsz&#225;mad&#225;s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</sheetPr>
  <dimension ref="A1:O78"/>
  <sheetViews>
    <sheetView tabSelected="1" workbookViewId="0">
      <selection activeCell="L11" sqref="L11"/>
    </sheetView>
  </sheetViews>
  <sheetFormatPr defaultRowHeight="11.25"/>
  <cols>
    <col min="1" max="1" width="4.7109375" style="3" customWidth="1"/>
    <col min="2" max="2" width="42.5703125" style="3" customWidth="1"/>
    <col min="3" max="3" width="9.42578125" style="3" customWidth="1"/>
    <col min="4" max="4" width="9.5703125" style="3" customWidth="1"/>
    <col min="5" max="5" width="7.85546875" style="3" customWidth="1"/>
    <col min="6" max="6" width="8.28515625" style="81" customWidth="1"/>
    <col min="7" max="7" width="9.85546875" style="3" customWidth="1"/>
    <col min="8" max="8" width="9.42578125" style="3" bestFit="1" customWidth="1"/>
    <col min="9" max="9" width="8.140625" style="3" customWidth="1"/>
    <col min="10" max="11" width="7.140625" style="3" customWidth="1"/>
    <col min="12" max="16384" width="9.140625" style="3"/>
  </cols>
  <sheetData>
    <row r="1" spans="1:15" ht="12.75" customHeight="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</row>
    <row r="2" spans="1:15" ht="12.7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5" ht="12.7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5" ht="13.5" thickBot="1">
      <c r="B4" s="5" t="s">
        <v>3</v>
      </c>
      <c r="C4" s="5"/>
      <c r="D4" s="5"/>
      <c r="E4" s="5"/>
      <c r="F4" s="5"/>
      <c r="G4" s="5"/>
      <c r="H4" s="5"/>
      <c r="I4" s="5"/>
      <c r="J4" s="6"/>
      <c r="K4" s="6"/>
    </row>
    <row r="5" spans="1:15" s="12" customFormat="1" ht="13.5" thickBot="1">
      <c r="A5" s="7"/>
      <c r="B5" s="8" t="s">
        <v>4</v>
      </c>
      <c r="C5" s="8" t="s">
        <v>5</v>
      </c>
      <c r="D5" s="8" t="s">
        <v>6</v>
      </c>
      <c r="E5" s="8" t="s">
        <v>7</v>
      </c>
      <c r="F5" s="9" t="s">
        <v>8</v>
      </c>
      <c r="G5" s="8" t="s">
        <v>9</v>
      </c>
      <c r="H5" s="8" t="s">
        <v>10</v>
      </c>
      <c r="I5" s="8" t="s">
        <v>11</v>
      </c>
      <c r="J5" s="10" t="s">
        <v>12</v>
      </c>
      <c r="K5" s="11" t="s">
        <v>13</v>
      </c>
    </row>
    <row r="6" spans="1:15" s="20" customFormat="1" ht="12.75" customHeight="1">
      <c r="A6" s="13"/>
      <c r="B6" s="14"/>
      <c r="C6" s="15" t="s">
        <v>14</v>
      </c>
      <c r="D6" s="15" t="s">
        <v>15</v>
      </c>
      <c r="E6" s="15" t="s">
        <v>14</v>
      </c>
      <c r="F6" s="16" t="s">
        <v>14</v>
      </c>
      <c r="G6" s="17" t="s">
        <v>16</v>
      </c>
      <c r="H6" s="18"/>
      <c r="I6" s="18"/>
      <c r="J6" s="18"/>
      <c r="K6" s="19"/>
    </row>
    <row r="7" spans="1:15" s="20" customFormat="1" ht="16.5" customHeight="1">
      <c r="A7" s="21" t="s">
        <v>17</v>
      </c>
      <c r="B7" s="22" t="s">
        <v>18</v>
      </c>
      <c r="C7" s="23" t="s">
        <v>19</v>
      </c>
      <c r="D7" s="23" t="s">
        <v>19</v>
      </c>
      <c r="E7" s="23" t="s">
        <v>19</v>
      </c>
      <c r="F7" s="24" t="s">
        <v>19</v>
      </c>
      <c r="G7" s="25"/>
      <c r="H7" s="25" t="s">
        <v>20</v>
      </c>
      <c r="I7" s="26"/>
      <c r="J7" s="27" t="s">
        <v>21</v>
      </c>
      <c r="K7" s="28" t="s">
        <v>22</v>
      </c>
    </row>
    <row r="8" spans="1:15" s="20" customFormat="1" ht="17.45" customHeight="1">
      <c r="A8" s="21" t="s">
        <v>23</v>
      </c>
      <c r="B8" s="22"/>
      <c r="C8" s="23" t="s">
        <v>24</v>
      </c>
      <c r="D8" s="23" t="s">
        <v>25</v>
      </c>
      <c r="E8" s="23" t="s">
        <v>26</v>
      </c>
      <c r="F8" s="24" t="s">
        <v>26</v>
      </c>
      <c r="G8" s="22" t="s">
        <v>27</v>
      </c>
      <c r="H8" s="22" t="s">
        <v>28</v>
      </c>
      <c r="I8" s="29" t="s">
        <v>29</v>
      </c>
      <c r="J8" s="30"/>
      <c r="K8" s="31" t="s">
        <v>30</v>
      </c>
    </row>
    <row r="9" spans="1:15" s="20" customFormat="1" ht="23.1" customHeight="1" thickBot="1">
      <c r="A9" s="32"/>
      <c r="B9" s="33"/>
      <c r="C9" s="34" t="s">
        <v>31</v>
      </c>
      <c r="D9" s="34" t="s">
        <v>31</v>
      </c>
      <c r="E9" s="34"/>
      <c r="F9" s="35" t="s">
        <v>32</v>
      </c>
      <c r="G9" s="33"/>
      <c r="H9" s="33" t="s">
        <v>33</v>
      </c>
      <c r="I9" s="36"/>
      <c r="J9" s="37"/>
      <c r="K9" s="38"/>
    </row>
    <row r="10" spans="1:15" s="12" customFormat="1" ht="12.75">
      <c r="A10" s="39">
        <v>1</v>
      </c>
      <c r="B10" s="40" t="s">
        <v>34</v>
      </c>
      <c r="C10" s="41">
        <v>20</v>
      </c>
      <c r="D10" s="41">
        <v>397</v>
      </c>
      <c r="E10" s="42">
        <v>397</v>
      </c>
      <c r="F10" s="43">
        <f t="shared" ref="F10:F36" si="0">(E10/D10)*100</f>
        <v>100</v>
      </c>
      <c r="G10" s="41">
        <v>397</v>
      </c>
      <c r="H10" s="41"/>
      <c r="I10" s="41"/>
      <c r="J10" s="44"/>
      <c r="K10" s="45"/>
    </row>
    <row r="11" spans="1:15" s="12" customFormat="1" ht="12.75">
      <c r="A11" s="46">
        <v>2</v>
      </c>
      <c r="B11" s="40" t="s">
        <v>35</v>
      </c>
      <c r="C11" s="42">
        <v>0</v>
      </c>
      <c r="D11" s="42">
        <v>33</v>
      </c>
      <c r="E11" s="42">
        <v>33</v>
      </c>
      <c r="F11" s="43">
        <f t="shared" si="0"/>
        <v>100</v>
      </c>
      <c r="G11" s="42">
        <v>33</v>
      </c>
      <c r="H11" s="42"/>
      <c r="I11" s="42"/>
      <c r="J11" s="47"/>
      <c r="K11" s="48"/>
    </row>
    <row r="12" spans="1:15" s="12" customFormat="1" ht="12.75">
      <c r="A12" s="46">
        <v>3</v>
      </c>
      <c r="B12" s="40" t="s">
        <v>36</v>
      </c>
      <c r="C12" s="42">
        <v>118</v>
      </c>
      <c r="D12" s="42">
        <v>108</v>
      </c>
      <c r="E12" s="42">
        <v>103</v>
      </c>
      <c r="F12" s="43">
        <f t="shared" si="0"/>
        <v>95.370370370370367</v>
      </c>
      <c r="G12" s="42">
        <v>103</v>
      </c>
      <c r="H12" s="42"/>
      <c r="I12" s="42"/>
      <c r="J12" s="47"/>
      <c r="K12" s="48"/>
    </row>
    <row r="13" spans="1:15" s="12" customFormat="1" ht="12.75">
      <c r="A13" s="46">
        <v>4</v>
      </c>
      <c r="B13" s="40" t="s">
        <v>37</v>
      </c>
      <c r="C13" s="42">
        <v>0</v>
      </c>
      <c r="D13" s="42">
        <v>39</v>
      </c>
      <c r="E13" s="42">
        <v>39</v>
      </c>
      <c r="F13" s="43">
        <f t="shared" si="0"/>
        <v>100</v>
      </c>
      <c r="G13" s="42">
        <v>39</v>
      </c>
      <c r="H13" s="42"/>
      <c r="I13" s="42"/>
      <c r="J13" s="47"/>
      <c r="K13" s="48"/>
    </row>
    <row r="14" spans="1:15" s="12" customFormat="1" ht="12.75">
      <c r="A14" s="46">
        <v>5</v>
      </c>
      <c r="B14" s="40" t="s">
        <v>38</v>
      </c>
      <c r="C14" s="42">
        <v>0</v>
      </c>
      <c r="D14" s="42">
        <v>51</v>
      </c>
      <c r="E14" s="42">
        <v>51</v>
      </c>
      <c r="F14" s="43">
        <f t="shared" si="0"/>
        <v>100</v>
      </c>
      <c r="G14" s="42">
        <v>51</v>
      </c>
      <c r="H14" s="42"/>
      <c r="I14" s="42"/>
      <c r="J14" s="47"/>
      <c r="K14" s="48"/>
    </row>
    <row r="15" spans="1:15" s="12" customFormat="1" ht="12.75">
      <c r="A15" s="46">
        <v>6</v>
      </c>
      <c r="B15" s="40" t="s">
        <v>39</v>
      </c>
      <c r="C15" s="42">
        <v>0</v>
      </c>
      <c r="D15" s="42">
        <v>8</v>
      </c>
      <c r="E15" s="42">
        <v>8</v>
      </c>
      <c r="F15" s="43">
        <f t="shared" si="0"/>
        <v>100</v>
      </c>
      <c r="G15" s="42">
        <v>8</v>
      </c>
      <c r="H15" s="42"/>
      <c r="I15" s="42"/>
      <c r="J15" s="47"/>
      <c r="K15" s="48"/>
    </row>
    <row r="16" spans="1:15" s="12" customFormat="1" ht="12.75">
      <c r="A16" s="46">
        <v>7</v>
      </c>
      <c r="B16" s="40" t="s">
        <v>40</v>
      </c>
      <c r="C16" s="42">
        <v>0</v>
      </c>
      <c r="D16" s="42">
        <v>5</v>
      </c>
      <c r="E16" s="42">
        <v>5</v>
      </c>
      <c r="F16" s="43">
        <f t="shared" si="0"/>
        <v>100</v>
      </c>
      <c r="G16" s="42">
        <v>5</v>
      </c>
      <c r="H16" s="42"/>
      <c r="I16" s="42"/>
      <c r="J16" s="47"/>
      <c r="K16" s="48"/>
    </row>
    <row r="17" spans="1:11" s="12" customFormat="1" ht="12.75">
      <c r="A17" s="46">
        <v>8</v>
      </c>
      <c r="B17" s="40" t="s">
        <v>41</v>
      </c>
      <c r="C17" s="42">
        <v>25</v>
      </c>
      <c r="D17" s="42">
        <v>21</v>
      </c>
      <c r="E17" s="42">
        <v>21</v>
      </c>
      <c r="F17" s="43">
        <f t="shared" si="0"/>
        <v>100</v>
      </c>
      <c r="G17" s="42">
        <v>21</v>
      </c>
      <c r="H17" s="42"/>
      <c r="I17" s="42"/>
      <c r="J17" s="47"/>
      <c r="K17" s="48"/>
    </row>
    <row r="18" spans="1:11" s="12" customFormat="1" ht="12.75">
      <c r="A18" s="46">
        <v>9</v>
      </c>
      <c r="B18" s="40" t="s">
        <v>42</v>
      </c>
      <c r="C18" s="42">
        <v>0</v>
      </c>
      <c r="D18" s="42">
        <v>9</v>
      </c>
      <c r="E18" s="42">
        <v>9</v>
      </c>
      <c r="F18" s="43">
        <f t="shared" si="0"/>
        <v>100</v>
      </c>
      <c r="G18" s="42">
        <v>9</v>
      </c>
      <c r="H18" s="42"/>
      <c r="I18" s="42"/>
      <c r="J18" s="47"/>
      <c r="K18" s="48"/>
    </row>
    <row r="19" spans="1:11" s="12" customFormat="1" ht="12.75">
      <c r="A19" s="46">
        <v>10</v>
      </c>
      <c r="B19" s="40" t="s">
        <v>43</v>
      </c>
      <c r="C19" s="42">
        <v>0</v>
      </c>
      <c r="D19" s="42">
        <v>44</v>
      </c>
      <c r="E19" s="42">
        <v>44</v>
      </c>
      <c r="F19" s="43">
        <f t="shared" si="0"/>
        <v>100</v>
      </c>
      <c r="G19" s="42">
        <v>44</v>
      </c>
      <c r="H19" s="42"/>
      <c r="I19" s="42"/>
      <c r="J19" s="47"/>
      <c r="K19" s="48"/>
    </row>
    <row r="20" spans="1:11" s="12" customFormat="1" ht="12.75">
      <c r="A20" s="46">
        <v>11</v>
      </c>
      <c r="B20" s="40" t="s">
        <v>44</v>
      </c>
      <c r="C20" s="42">
        <v>0</v>
      </c>
      <c r="D20" s="42">
        <v>360</v>
      </c>
      <c r="E20" s="42">
        <v>360</v>
      </c>
      <c r="F20" s="43">
        <f t="shared" si="0"/>
        <v>100</v>
      </c>
      <c r="G20" s="42">
        <v>360</v>
      </c>
      <c r="H20" s="42"/>
      <c r="I20" s="42"/>
      <c r="J20" s="47"/>
      <c r="K20" s="48"/>
    </row>
    <row r="21" spans="1:11" s="12" customFormat="1" ht="12.75">
      <c r="A21" s="46">
        <v>12</v>
      </c>
      <c r="B21" s="40" t="s">
        <v>45</v>
      </c>
      <c r="C21" s="42">
        <v>0</v>
      </c>
      <c r="D21" s="42">
        <v>39</v>
      </c>
      <c r="E21" s="42">
        <v>39</v>
      </c>
      <c r="F21" s="43">
        <f t="shared" si="0"/>
        <v>100</v>
      </c>
      <c r="G21" s="42">
        <v>39</v>
      </c>
      <c r="H21" s="42"/>
      <c r="I21" s="42"/>
      <c r="J21" s="47"/>
      <c r="K21" s="48"/>
    </row>
    <row r="22" spans="1:11" s="12" customFormat="1" ht="12.75">
      <c r="A22" s="46">
        <v>13</v>
      </c>
      <c r="B22" s="40" t="s">
        <v>46</v>
      </c>
      <c r="C22" s="42">
        <v>5</v>
      </c>
      <c r="D22" s="42">
        <v>5</v>
      </c>
      <c r="E22" s="42">
        <v>5</v>
      </c>
      <c r="F22" s="43">
        <f t="shared" si="0"/>
        <v>100</v>
      </c>
      <c r="G22" s="42">
        <v>5</v>
      </c>
      <c r="H22" s="42"/>
      <c r="I22" s="42"/>
      <c r="J22" s="47"/>
      <c r="K22" s="48"/>
    </row>
    <row r="23" spans="1:11" s="12" customFormat="1" ht="12.75">
      <c r="A23" s="46">
        <v>14</v>
      </c>
      <c r="B23" s="40" t="s">
        <v>47</v>
      </c>
      <c r="C23" s="42">
        <v>0</v>
      </c>
      <c r="D23" s="42">
        <v>414</v>
      </c>
      <c r="E23" s="42">
        <v>399</v>
      </c>
      <c r="F23" s="43">
        <f t="shared" si="0"/>
        <v>96.376811594202891</v>
      </c>
      <c r="G23" s="42">
        <v>399</v>
      </c>
      <c r="H23" s="42"/>
      <c r="I23" s="42"/>
      <c r="J23" s="47"/>
      <c r="K23" s="48"/>
    </row>
    <row r="24" spans="1:11" s="12" customFormat="1" ht="12.75">
      <c r="A24" s="46">
        <v>15</v>
      </c>
      <c r="B24" s="40" t="s">
        <v>48</v>
      </c>
      <c r="C24" s="42">
        <v>0</v>
      </c>
      <c r="D24" s="42">
        <v>1333</v>
      </c>
      <c r="E24" s="42">
        <v>1333</v>
      </c>
      <c r="F24" s="43">
        <f t="shared" si="0"/>
        <v>100</v>
      </c>
      <c r="G24" s="42">
        <v>1333</v>
      </c>
      <c r="H24" s="42"/>
      <c r="I24" s="42"/>
      <c r="J24" s="47"/>
      <c r="K24" s="48"/>
    </row>
    <row r="25" spans="1:11" s="12" customFormat="1" ht="12.75">
      <c r="A25" s="46">
        <v>16</v>
      </c>
      <c r="B25" s="40" t="s">
        <v>49</v>
      </c>
      <c r="C25" s="42">
        <v>0</v>
      </c>
      <c r="D25" s="42">
        <v>65</v>
      </c>
      <c r="E25" s="42">
        <v>65</v>
      </c>
      <c r="F25" s="43">
        <f t="shared" si="0"/>
        <v>100</v>
      </c>
      <c r="G25" s="42">
        <v>65</v>
      </c>
      <c r="H25" s="42"/>
      <c r="I25" s="42"/>
      <c r="J25" s="47"/>
      <c r="K25" s="48"/>
    </row>
    <row r="26" spans="1:11" s="12" customFormat="1" ht="12.75">
      <c r="A26" s="46">
        <v>17</v>
      </c>
      <c r="B26" s="40" t="s">
        <v>50</v>
      </c>
      <c r="C26" s="42">
        <v>120</v>
      </c>
      <c r="D26" s="42">
        <v>120</v>
      </c>
      <c r="E26" s="42">
        <v>118</v>
      </c>
      <c r="F26" s="43">
        <f t="shared" si="0"/>
        <v>98.333333333333329</v>
      </c>
      <c r="G26" s="42">
        <v>118</v>
      </c>
      <c r="H26" s="42"/>
      <c r="I26" s="42"/>
      <c r="J26" s="47"/>
      <c r="K26" s="48"/>
    </row>
    <row r="27" spans="1:11" s="12" customFormat="1" ht="12.75">
      <c r="A27" s="46">
        <v>18</v>
      </c>
      <c r="B27" s="40" t="s">
        <v>51</v>
      </c>
      <c r="C27" s="42">
        <v>0</v>
      </c>
      <c r="D27" s="42">
        <v>37</v>
      </c>
      <c r="E27" s="42">
        <v>37</v>
      </c>
      <c r="F27" s="43">
        <f t="shared" si="0"/>
        <v>100</v>
      </c>
      <c r="G27" s="42">
        <v>37</v>
      </c>
      <c r="H27" s="42"/>
      <c r="I27" s="42"/>
      <c r="J27" s="47"/>
      <c r="K27" s="48"/>
    </row>
    <row r="28" spans="1:11" s="12" customFormat="1" ht="12.75">
      <c r="A28" s="46">
        <v>19</v>
      </c>
      <c r="B28" s="40" t="s">
        <v>52</v>
      </c>
      <c r="C28" s="42">
        <v>0</v>
      </c>
      <c r="D28" s="42">
        <v>9</v>
      </c>
      <c r="E28" s="42">
        <v>9</v>
      </c>
      <c r="F28" s="43">
        <f t="shared" si="0"/>
        <v>100</v>
      </c>
      <c r="G28" s="42">
        <v>9</v>
      </c>
      <c r="H28" s="42"/>
      <c r="I28" s="42"/>
      <c r="J28" s="47"/>
      <c r="K28" s="48"/>
    </row>
    <row r="29" spans="1:11" s="12" customFormat="1" ht="12.75">
      <c r="A29" s="46">
        <v>20</v>
      </c>
      <c r="B29" s="40" t="s">
        <v>53</v>
      </c>
      <c r="C29" s="42">
        <v>0</v>
      </c>
      <c r="D29" s="42">
        <v>32</v>
      </c>
      <c r="E29" s="42">
        <v>32</v>
      </c>
      <c r="F29" s="43">
        <f t="shared" si="0"/>
        <v>100</v>
      </c>
      <c r="G29" s="42">
        <v>32</v>
      </c>
      <c r="H29" s="42"/>
      <c r="I29" s="42"/>
      <c r="J29" s="47"/>
      <c r="K29" s="48"/>
    </row>
    <row r="30" spans="1:11" s="12" customFormat="1" ht="12.75">
      <c r="A30" s="46">
        <v>21</v>
      </c>
      <c r="B30" s="40" t="s">
        <v>54</v>
      </c>
      <c r="C30" s="42">
        <v>0</v>
      </c>
      <c r="D30" s="42">
        <v>1543</v>
      </c>
      <c r="E30" s="42">
        <v>1543</v>
      </c>
      <c r="F30" s="43">
        <f t="shared" si="0"/>
        <v>100</v>
      </c>
      <c r="G30" s="42">
        <v>1543</v>
      </c>
      <c r="H30" s="42"/>
      <c r="I30" s="42"/>
      <c r="J30" s="47"/>
      <c r="K30" s="48"/>
    </row>
    <row r="31" spans="1:11" s="12" customFormat="1" ht="13.5" thickBot="1">
      <c r="A31" s="46">
        <v>22</v>
      </c>
      <c r="B31" s="40" t="s">
        <v>55</v>
      </c>
      <c r="C31" s="42">
        <v>710</v>
      </c>
      <c r="D31" s="42">
        <v>465</v>
      </c>
      <c r="E31" s="42">
        <v>176</v>
      </c>
      <c r="F31" s="43">
        <f t="shared" si="0"/>
        <v>37.8494623655914</v>
      </c>
      <c r="G31" s="42">
        <v>176</v>
      </c>
      <c r="H31" s="42"/>
      <c r="I31" s="42"/>
      <c r="J31" s="47"/>
      <c r="K31" s="48"/>
    </row>
    <row r="32" spans="1:11" s="12" customFormat="1" ht="13.5" thickBot="1">
      <c r="A32" s="39">
        <v>23</v>
      </c>
      <c r="B32" s="40" t="s">
        <v>56</v>
      </c>
      <c r="C32" s="42">
        <v>80</v>
      </c>
      <c r="D32" s="42">
        <v>90</v>
      </c>
      <c r="E32" s="42">
        <v>90</v>
      </c>
      <c r="F32" s="43">
        <f t="shared" si="0"/>
        <v>100</v>
      </c>
      <c r="G32" s="42">
        <v>90</v>
      </c>
      <c r="H32" s="42"/>
      <c r="I32" s="42"/>
      <c r="J32" s="47"/>
      <c r="K32" s="48"/>
    </row>
    <row r="33" spans="1:11" s="12" customFormat="1" ht="13.5" thickBot="1">
      <c r="A33" s="39">
        <v>24</v>
      </c>
      <c r="B33" s="40" t="s">
        <v>57</v>
      </c>
      <c r="C33" s="42">
        <v>472</v>
      </c>
      <c r="D33" s="42">
        <v>0</v>
      </c>
      <c r="E33" s="42">
        <v>0</v>
      </c>
      <c r="F33" s="43"/>
      <c r="G33" s="42">
        <v>0</v>
      </c>
      <c r="H33" s="42"/>
      <c r="I33" s="42"/>
      <c r="J33" s="47"/>
      <c r="K33" s="48"/>
    </row>
    <row r="34" spans="1:11" s="12" customFormat="1" ht="13.5" thickBot="1">
      <c r="A34" s="39">
        <v>25</v>
      </c>
      <c r="B34" s="40" t="s">
        <v>58</v>
      </c>
      <c r="C34" s="42">
        <v>0</v>
      </c>
      <c r="D34" s="42">
        <v>6747</v>
      </c>
      <c r="E34" s="42">
        <v>6747</v>
      </c>
      <c r="F34" s="43">
        <f t="shared" si="0"/>
        <v>100</v>
      </c>
      <c r="G34" s="42">
        <v>6747</v>
      </c>
      <c r="H34" s="42"/>
      <c r="I34" s="42"/>
      <c r="J34" s="47"/>
      <c r="K34" s="48"/>
    </row>
    <row r="35" spans="1:11" s="12" customFormat="1" ht="12.75">
      <c r="A35" s="39">
        <v>26</v>
      </c>
      <c r="B35" s="40" t="s">
        <v>59</v>
      </c>
      <c r="C35" s="42">
        <v>715</v>
      </c>
      <c r="D35" s="42">
        <v>325</v>
      </c>
      <c r="E35" s="42">
        <v>255</v>
      </c>
      <c r="F35" s="43">
        <f t="shared" si="0"/>
        <v>78.461538461538467</v>
      </c>
      <c r="G35" s="42">
        <v>255</v>
      </c>
      <c r="H35" s="42"/>
      <c r="I35" s="42"/>
      <c r="J35" s="47"/>
      <c r="K35" s="48"/>
    </row>
    <row r="36" spans="1:11" s="53" customFormat="1" ht="12.75">
      <c r="A36" s="46">
        <v>27</v>
      </c>
      <c r="B36" s="49" t="s">
        <v>60</v>
      </c>
      <c r="C36" s="50">
        <f>SUM(C10:C35)</f>
        <v>2265</v>
      </c>
      <c r="D36" s="50">
        <f>SUM(D10:D35)</f>
        <v>12299</v>
      </c>
      <c r="E36" s="50">
        <f>SUM(E10:E35)</f>
        <v>11918</v>
      </c>
      <c r="F36" s="43">
        <f t="shared" si="0"/>
        <v>96.902187169688588</v>
      </c>
      <c r="G36" s="50">
        <f>SUM(G10:G35)</f>
        <v>11918</v>
      </c>
      <c r="H36" s="50"/>
      <c r="I36" s="50"/>
      <c r="J36" s="51"/>
      <c r="K36" s="52"/>
    </row>
    <row r="37" spans="1:11" s="12" customFormat="1" ht="12.75">
      <c r="A37" s="46">
        <v>28</v>
      </c>
      <c r="B37" s="40"/>
      <c r="C37" s="42">
        <v>0</v>
      </c>
      <c r="D37" s="42"/>
      <c r="E37" s="42"/>
      <c r="F37" s="54" t="s">
        <v>61</v>
      </c>
      <c r="G37" s="42"/>
      <c r="H37" s="42"/>
      <c r="I37" s="42"/>
      <c r="J37" s="47"/>
      <c r="K37" s="48"/>
    </row>
    <row r="38" spans="1:11" s="53" customFormat="1" ht="13.5" thickBot="1">
      <c r="A38" s="46">
        <v>29</v>
      </c>
      <c r="B38" s="55" t="s">
        <v>62</v>
      </c>
      <c r="C38" s="50">
        <v>3800</v>
      </c>
      <c r="D38" s="50">
        <v>6860</v>
      </c>
      <c r="E38" s="50">
        <v>6860</v>
      </c>
      <c r="F38" s="56">
        <f t="shared" ref="F38:F45" si="1">(E38/D38)*100</f>
        <v>100</v>
      </c>
      <c r="G38" s="50"/>
      <c r="H38" s="50"/>
      <c r="I38" s="50">
        <v>6860</v>
      </c>
      <c r="J38" s="51"/>
      <c r="K38" s="52"/>
    </row>
    <row r="39" spans="1:11" s="12" customFormat="1" ht="13.5" thickBot="1">
      <c r="A39" s="39">
        <v>30</v>
      </c>
      <c r="B39" s="57" t="s">
        <v>63</v>
      </c>
      <c r="C39" s="42">
        <v>0</v>
      </c>
      <c r="D39" s="42">
        <v>238</v>
      </c>
      <c r="E39" s="42">
        <v>245</v>
      </c>
      <c r="F39" s="56">
        <f t="shared" si="1"/>
        <v>102.94117647058823</v>
      </c>
      <c r="G39" s="42"/>
      <c r="H39" s="42"/>
      <c r="I39" s="42">
        <v>245</v>
      </c>
      <c r="J39" s="47"/>
      <c r="K39" s="48"/>
    </row>
    <row r="40" spans="1:11" s="12" customFormat="1" ht="12.75">
      <c r="A40" s="39">
        <v>31</v>
      </c>
      <c r="B40" s="57" t="s">
        <v>64</v>
      </c>
      <c r="C40" s="42">
        <v>14880</v>
      </c>
      <c r="D40" s="42">
        <v>12507</v>
      </c>
      <c r="E40" s="42">
        <v>12507</v>
      </c>
      <c r="F40" s="56">
        <f t="shared" si="1"/>
        <v>100</v>
      </c>
      <c r="G40" s="42"/>
      <c r="H40" s="42"/>
      <c r="I40" s="42">
        <v>12507</v>
      </c>
      <c r="J40" s="47"/>
      <c r="K40" s="48"/>
    </row>
    <row r="41" spans="1:11" s="12" customFormat="1" ht="12.75">
      <c r="A41" s="46">
        <v>32</v>
      </c>
      <c r="B41" s="57" t="s">
        <v>65</v>
      </c>
      <c r="C41" s="42">
        <v>2315</v>
      </c>
      <c r="D41" s="42">
        <v>2648</v>
      </c>
      <c r="E41" s="42">
        <v>2647</v>
      </c>
      <c r="F41" s="56">
        <f t="shared" si="1"/>
        <v>99.962235649546827</v>
      </c>
      <c r="G41" s="42"/>
      <c r="H41" s="42"/>
      <c r="I41" s="42">
        <v>2647</v>
      </c>
      <c r="J41" s="47"/>
      <c r="K41" s="48"/>
    </row>
    <row r="42" spans="1:11" s="12" customFormat="1" ht="12.75">
      <c r="A42" s="46">
        <v>33</v>
      </c>
      <c r="B42" s="57" t="s">
        <v>66</v>
      </c>
      <c r="C42" s="42">
        <v>1000</v>
      </c>
      <c r="D42" s="42">
        <v>550</v>
      </c>
      <c r="E42" s="42">
        <v>549</v>
      </c>
      <c r="F42" s="56">
        <f t="shared" si="1"/>
        <v>99.818181818181813</v>
      </c>
      <c r="G42" s="42"/>
      <c r="H42" s="42"/>
      <c r="I42" s="42">
        <v>549</v>
      </c>
      <c r="J42" s="47"/>
      <c r="K42" s="48"/>
    </row>
    <row r="43" spans="1:11" s="12" customFormat="1" ht="12.75">
      <c r="A43" s="46">
        <v>34</v>
      </c>
      <c r="B43" s="57" t="s">
        <v>67</v>
      </c>
      <c r="C43" s="42">
        <v>2000</v>
      </c>
      <c r="D43" s="42">
        <v>1485</v>
      </c>
      <c r="E43" s="42">
        <v>1485</v>
      </c>
      <c r="F43" s="56">
        <f t="shared" si="1"/>
        <v>100</v>
      </c>
      <c r="G43" s="42"/>
      <c r="H43" s="42"/>
      <c r="I43" s="42">
        <v>1485</v>
      </c>
      <c r="J43" s="47"/>
      <c r="K43" s="48"/>
    </row>
    <row r="44" spans="1:11" s="12" customFormat="1" ht="12.75">
      <c r="A44" s="46">
        <v>35</v>
      </c>
      <c r="B44" s="57" t="s">
        <v>68</v>
      </c>
      <c r="C44" s="42">
        <v>150</v>
      </c>
      <c r="D44" s="42">
        <v>170</v>
      </c>
      <c r="E44" s="42">
        <v>168</v>
      </c>
      <c r="F44" s="56">
        <f t="shared" si="1"/>
        <v>98.82352941176471</v>
      </c>
      <c r="G44" s="42"/>
      <c r="H44" s="42"/>
      <c r="I44" s="42">
        <v>168</v>
      </c>
      <c r="J44" s="47"/>
      <c r="K44" s="48"/>
    </row>
    <row r="45" spans="1:11" s="12" customFormat="1" ht="12.75">
      <c r="A45" s="46">
        <v>36</v>
      </c>
      <c r="B45" s="57" t="s">
        <v>69</v>
      </c>
      <c r="C45" s="42">
        <v>115</v>
      </c>
      <c r="D45" s="42">
        <v>258</v>
      </c>
      <c r="E45" s="42">
        <v>252</v>
      </c>
      <c r="F45" s="56">
        <f t="shared" si="1"/>
        <v>97.674418604651152</v>
      </c>
      <c r="G45" s="42"/>
      <c r="H45" s="42"/>
      <c r="I45" s="42">
        <v>252</v>
      </c>
      <c r="J45" s="47"/>
      <c r="K45" s="48"/>
    </row>
    <row r="46" spans="1:11" s="12" customFormat="1" ht="12.75">
      <c r="A46" s="46">
        <v>37</v>
      </c>
      <c r="B46" s="57" t="s">
        <v>70</v>
      </c>
      <c r="C46" s="42">
        <f>SUM(C38:C45)</f>
        <v>24260</v>
      </c>
      <c r="D46" s="42">
        <f>SUM(D38:D45)</f>
        <v>24716</v>
      </c>
      <c r="E46" s="42">
        <f>SUM(E38:E45)</f>
        <v>24713</v>
      </c>
      <c r="F46" s="56"/>
      <c r="G46" s="42"/>
      <c r="H46" s="42"/>
      <c r="I46" s="42">
        <f>SUM(I38:I45)</f>
        <v>24713</v>
      </c>
      <c r="J46" s="47"/>
      <c r="K46" s="48"/>
    </row>
    <row r="47" spans="1:11" s="12" customFormat="1" ht="13.5" thickBot="1">
      <c r="A47" s="46">
        <v>38</v>
      </c>
      <c r="B47" s="57" t="s">
        <v>71</v>
      </c>
      <c r="C47" s="42">
        <v>0</v>
      </c>
      <c r="D47" s="42"/>
      <c r="E47" s="42"/>
      <c r="F47" s="54"/>
      <c r="G47" s="42"/>
      <c r="H47" s="42"/>
      <c r="I47" s="42"/>
      <c r="J47" s="47">
        <v>0</v>
      </c>
      <c r="K47" s="48"/>
    </row>
    <row r="48" spans="1:11" s="12" customFormat="1" ht="12.75">
      <c r="A48" s="39">
        <v>39</v>
      </c>
      <c r="B48" s="57" t="s">
        <v>72</v>
      </c>
      <c r="C48" s="42">
        <f>C36+C46</f>
        <v>26525</v>
      </c>
      <c r="D48" s="42">
        <f>D36+D46</f>
        <v>37015</v>
      </c>
      <c r="E48" s="42">
        <f>E36+E46</f>
        <v>36631</v>
      </c>
      <c r="F48" s="43">
        <f>(E48/D48)*100</f>
        <v>98.962582736728351</v>
      </c>
      <c r="G48" s="42">
        <f>SUM(G36:G47)</f>
        <v>11918</v>
      </c>
      <c r="H48" s="42">
        <f>SUM(H36:H47)</f>
        <v>0</v>
      </c>
      <c r="I48" s="42">
        <f>I46</f>
        <v>24713</v>
      </c>
      <c r="J48" s="42">
        <f>SUM(J36:J47)</f>
        <v>0</v>
      </c>
      <c r="K48" s="42">
        <f>SUM(K36:K47)</f>
        <v>0</v>
      </c>
    </row>
    <row r="49" spans="2:7" s="12" customFormat="1" ht="12.75">
      <c r="F49" s="58"/>
    </row>
    <row r="52" spans="2:7" ht="15">
      <c r="B52" s="59" t="s">
        <v>73</v>
      </c>
      <c r="C52" s="59"/>
      <c r="D52" s="59"/>
      <c r="E52" s="59"/>
      <c r="F52" s="59"/>
    </row>
    <row r="53" spans="2:7" ht="15">
      <c r="B53" s="60"/>
      <c r="C53" s="60"/>
      <c r="D53" s="60"/>
      <c r="E53" s="60"/>
      <c r="F53" s="60"/>
    </row>
    <row r="54" spans="2:7" ht="51">
      <c r="B54" s="61"/>
      <c r="C54" s="62" t="s">
        <v>74</v>
      </c>
      <c r="D54" s="62" t="s">
        <v>75</v>
      </c>
      <c r="E54" s="62" t="s">
        <v>76</v>
      </c>
      <c r="F54" s="62" t="s">
        <v>77</v>
      </c>
    </row>
    <row r="55" spans="2:7" ht="15">
      <c r="B55" s="63" t="s">
        <v>78</v>
      </c>
      <c r="C55" s="64"/>
      <c r="D55" s="64"/>
      <c r="E55" s="64"/>
      <c r="F55" s="64"/>
    </row>
    <row r="56" spans="2:7" ht="15">
      <c r="B56" s="65"/>
      <c r="C56" s="64"/>
      <c r="D56" s="64"/>
      <c r="E56" s="64"/>
      <c r="F56" s="64"/>
    </row>
    <row r="57" spans="2:7" ht="15">
      <c r="B57" s="66" t="s">
        <v>79</v>
      </c>
      <c r="C57" s="64">
        <v>200</v>
      </c>
      <c r="D57" s="64">
        <v>500</v>
      </c>
      <c r="E57" s="67">
        <v>500</v>
      </c>
      <c r="F57" s="68">
        <f>E57/D57</f>
        <v>1</v>
      </c>
    </row>
    <row r="58" spans="2:7" ht="15">
      <c r="B58" s="61"/>
      <c r="C58" s="64"/>
      <c r="D58" s="64"/>
      <c r="E58" s="64"/>
      <c r="F58" s="69"/>
    </row>
    <row r="59" spans="2:7" ht="15">
      <c r="B59" s="70" t="s">
        <v>80</v>
      </c>
      <c r="C59" s="70"/>
      <c r="D59" s="70"/>
      <c r="E59" s="70"/>
      <c r="F59" s="70"/>
      <c r="G59" s="70"/>
    </row>
    <row r="60" spans="2:7" ht="15">
      <c r="B60" s="60"/>
      <c r="C60" s="60"/>
      <c r="D60" s="60"/>
      <c r="E60" s="60"/>
      <c r="F60" s="60"/>
      <c r="G60" s="60"/>
    </row>
    <row r="61" spans="2:7" ht="51">
      <c r="B61" s="71"/>
      <c r="C61" s="72" t="s">
        <v>74</v>
      </c>
      <c r="D61" s="72" t="s">
        <v>75</v>
      </c>
      <c r="E61" s="72" t="s">
        <v>76</v>
      </c>
      <c r="F61" s="72" t="s">
        <v>77</v>
      </c>
      <c r="G61" s="60"/>
    </row>
    <row r="62" spans="2:7" ht="15">
      <c r="B62" s="73" t="s">
        <v>27</v>
      </c>
      <c r="C62" s="71"/>
      <c r="D62" s="71"/>
      <c r="E62" s="71"/>
      <c r="F62" s="71"/>
      <c r="G62" s="60"/>
    </row>
    <row r="63" spans="2:7" ht="15">
      <c r="B63" s="74"/>
      <c r="C63" s="71"/>
      <c r="D63" s="71"/>
      <c r="E63" s="71"/>
      <c r="F63" s="71"/>
      <c r="G63" s="60"/>
    </row>
    <row r="64" spans="2:7" ht="15">
      <c r="B64" s="75" t="s">
        <v>81</v>
      </c>
      <c r="C64" s="76">
        <v>0</v>
      </c>
      <c r="D64" s="76">
        <v>50</v>
      </c>
      <c r="E64" s="76">
        <v>50</v>
      </c>
      <c r="F64" s="77">
        <f>E64/D64</f>
        <v>1</v>
      </c>
      <c r="G64" s="60"/>
    </row>
    <row r="65" spans="2:7" ht="15">
      <c r="B65" s="78" t="s">
        <v>82</v>
      </c>
      <c r="C65" s="71"/>
      <c r="D65" s="71">
        <v>50</v>
      </c>
      <c r="E65" s="71">
        <v>50</v>
      </c>
      <c r="F65" s="79">
        <f>E65/D65</f>
        <v>1</v>
      </c>
      <c r="G65" s="60"/>
    </row>
    <row r="66" spans="2:7" ht="15">
      <c r="B66" s="78"/>
      <c r="C66" s="71"/>
      <c r="D66" s="71"/>
      <c r="E66" s="71"/>
      <c r="F66" s="71"/>
      <c r="G66" s="60"/>
    </row>
    <row r="67" spans="2:7" ht="15">
      <c r="B67" s="75" t="s">
        <v>83</v>
      </c>
      <c r="C67" s="76">
        <v>0</v>
      </c>
      <c r="D67" s="76">
        <f>SUM(D68:D73)</f>
        <v>162</v>
      </c>
      <c r="E67" s="76">
        <f>SUM(E68:E73)</f>
        <v>162</v>
      </c>
      <c r="F67" s="77">
        <f t="shared" ref="F67:F73" si="2">E67/D67</f>
        <v>1</v>
      </c>
      <c r="G67" s="60"/>
    </row>
    <row r="68" spans="2:7" ht="15">
      <c r="B68" s="78" t="s">
        <v>84</v>
      </c>
      <c r="C68" s="71">
        <v>0</v>
      </c>
      <c r="D68" s="71">
        <v>22</v>
      </c>
      <c r="E68" s="71">
        <v>22</v>
      </c>
      <c r="F68" s="80">
        <f t="shared" si="2"/>
        <v>1</v>
      </c>
      <c r="G68" s="60"/>
    </row>
    <row r="69" spans="2:7" ht="15">
      <c r="B69" s="78" t="s">
        <v>85</v>
      </c>
      <c r="C69" s="71">
        <v>0</v>
      </c>
      <c r="D69" s="71">
        <v>102</v>
      </c>
      <c r="E69" s="71">
        <v>102</v>
      </c>
      <c r="F69" s="80">
        <f t="shared" si="2"/>
        <v>1</v>
      </c>
      <c r="G69" s="60"/>
    </row>
    <row r="70" spans="2:7" ht="15">
      <c r="B70" s="78" t="s">
        <v>86</v>
      </c>
      <c r="C70" s="71">
        <v>0</v>
      </c>
      <c r="D70" s="71">
        <v>4</v>
      </c>
      <c r="E70" s="71">
        <v>4</v>
      </c>
      <c r="F70" s="80">
        <f t="shared" si="2"/>
        <v>1</v>
      </c>
      <c r="G70" s="60"/>
    </row>
    <row r="71" spans="2:7" ht="15">
      <c r="B71" s="78" t="s">
        <v>87</v>
      </c>
      <c r="C71" s="71">
        <v>0</v>
      </c>
      <c r="D71" s="71">
        <v>17</v>
      </c>
      <c r="E71" s="71">
        <v>17</v>
      </c>
      <c r="F71" s="80">
        <f t="shared" si="2"/>
        <v>1</v>
      </c>
      <c r="G71" s="60"/>
    </row>
    <row r="72" spans="2:7" ht="15">
      <c r="B72" s="78" t="s">
        <v>88</v>
      </c>
      <c r="C72" s="71">
        <v>0</v>
      </c>
      <c r="D72" s="71">
        <v>14</v>
      </c>
      <c r="E72" s="71">
        <v>14</v>
      </c>
      <c r="F72" s="80">
        <f t="shared" si="2"/>
        <v>1</v>
      </c>
      <c r="G72" s="60"/>
    </row>
    <row r="73" spans="2:7" ht="15">
      <c r="B73" s="78" t="s">
        <v>89</v>
      </c>
      <c r="C73" s="71">
        <v>0</v>
      </c>
      <c r="D73" s="71">
        <v>3</v>
      </c>
      <c r="E73" s="71">
        <v>3</v>
      </c>
      <c r="F73" s="80">
        <f t="shared" si="2"/>
        <v>1</v>
      </c>
      <c r="G73" s="60"/>
    </row>
    <row r="74" spans="2:7" ht="15">
      <c r="B74" s="78"/>
      <c r="C74" s="71"/>
      <c r="D74" s="71"/>
      <c r="E74" s="71"/>
      <c r="F74" s="80"/>
      <c r="G74" s="60"/>
    </row>
    <row r="75" spans="2:7" ht="15">
      <c r="B75" s="75" t="s">
        <v>90</v>
      </c>
      <c r="C75" s="76">
        <v>0</v>
      </c>
      <c r="D75" s="76">
        <f>SUM(D76:D78)</f>
        <v>56</v>
      </c>
      <c r="E75" s="76">
        <f>SUM(E76:E78)</f>
        <v>55</v>
      </c>
      <c r="F75" s="77">
        <f>E75/D75</f>
        <v>0.9821428571428571</v>
      </c>
      <c r="G75" s="60"/>
    </row>
    <row r="76" spans="2:7" ht="15">
      <c r="B76" s="78" t="s">
        <v>91</v>
      </c>
      <c r="C76" s="71">
        <v>0</v>
      </c>
      <c r="D76" s="71">
        <v>20</v>
      </c>
      <c r="E76" s="71">
        <v>20</v>
      </c>
      <c r="F76" s="80">
        <f>E76/D76</f>
        <v>1</v>
      </c>
      <c r="G76" s="60"/>
    </row>
    <row r="77" spans="2:7" ht="15">
      <c r="B77" s="78" t="s">
        <v>92</v>
      </c>
      <c r="C77" s="71">
        <v>0</v>
      </c>
      <c r="D77" s="71">
        <v>30</v>
      </c>
      <c r="E77" s="71">
        <v>29</v>
      </c>
      <c r="F77" s="80">
        <f>E77/D77</f>
        <v>0.96666666666666667</v>
      </c>
      <c r="G77" s="60"/>
    </row>
    <row r="78" spans="2:7" ht="15">
      <c r="B78" s="78" t="s">
        <v>93</v>
      </c>
      <c r="C78" s="71">
        <v>0</v>
      </c>
      <c r="D78" s="71">
        <v>6</v>
      </c>
      <c r="E78" s="71">
        <v>6</v>
      </c>
      <c r="F78" s="80">
        <f>E78/D78</f>
        <v>1</v>
      </c>
      <c r="G78" s="60"/>
    </row>
  </sheetData>
  <mergeCells count="7">
    <mergeCell ref="B59:G59"/>
    <mergeCell ref="B1:N1"/>
    <mergeCell ref="A2:K2"/>
    <mergeCell ref="A3:K3"/>
    <mergeCell ref="B4:K4"/>
    <mergeCell ref="G6:K6"/>
    <mergeCell ref="B52:F52"/>
  </mergeCells>
  <printOptions horizontalCentered="1"/>
  <pageMargins left="0.59055118110236227" right="0.39370078740157483" top="0.98425196850393704" bottom="0.78740157480314965" header="0.59055118110236227" footer="0.5905511811023622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15.m.Felhalmozás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2016-05-23T06:52:27Z</dcterms:created>
  <dcterms:modified xsi:type="dcterms:W3CDTF">2016-05-23T06:52:35Z</dcterms:modified>
</cp:coreProperties>
</file>