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4.mell" sheetId="4" r:id="rId1"/>
  </sheets>
  <externalReferences>
    <externalReference r:id="rId2"/>
  </externalReferences>
  <definedNames>
    <definedName name="enczi">[1]rszakfössz!$D$123</definedName>
  </definedNames>
  <calcPr calcId="145621"/>
</workbook>
</file>

<file path=xl/calcChain.xml><?xml version="1.0" encoding="utf-8"?>
<calcChain xmlns="http://schemas.openxmlformats.org/spreadsheetml/2006/main">
  <c r="O39" i="4" l="1"/>
  <c r="N39" i="4"/>
  <c r="M39" i="4"/>
  <c r="L39" i="4"/>
  <c r="O37" i="4"/>
  <c r="N37" i="4"/>
  <c r="M37" i="4"/>
  <c r="L37" i="4"/>
  <c r="O35" i="4"/>
  <c r="N35" i="4"/>
  <c r="M35" i="4"/>
  <c r="L35" i="4"/>
  <c r="O34" i="4"/>
  <c r="N34" i="4"/>
  <c r="M34" i="4"/>
  <c r="L34" i="4"/>
  <c r="K33" i="4"/>
  <c r="J33" i="4"/>
  <c r="I33" i="4"/>
  <c r="H33" i="4"/>
  <c r="G33" i="4"/>
  <c r="F33" i="4"/>
  <c r="E33" i="4"/>
  <c r="D33" i="4"/>
  <c r="O32" i="4"/>
  <c r="N32" i="4"/>
  <c r="M32" i="4"/>
  <c r="L32" i="4"/>
  <c r="O31" i="4"/>
  <c r="O33" i="4" s="1"/>
  <c r="N31" i="4"/>
  <c r="N33" i="4" s="1"/>
  <c r="M31" i="4"/>
  <c r="M33" i="4" s="1"/>
  <c r="L31" i="4"/>
  <c r="L33" i="4" s="1"/>
  <c r="K30" i="4"/>
  <c r="K36" i="4" s="1"/>
  <c r="K38" i="4" s="1"/>
  <c r="J30" i="4"/>
  <c r="J36" i="4" s="1"/>
  <c r="J38" i="4" s="1"/>
  <c r="I30" i="4"/>
  <c r="I36" i="4" s="1"/>
  <c r="I38" i="4" s="1"/>
  <c r="H30" i="4"/>
  <c r="H36" i="4" s="1"/>
  <c r="H38" i="4" s="1"/>
  <c r="G30" i="4"/>
  <c r="G36" i="4" s="1"/>
  <c r="G38" i="4" s="1"/>
  <c r="F30" i="4"/>
  <c r="F36" i="4" s="1"/>
  <c r="F38" i="4" s="1"/>
  <c r="E30" i="4"/>
  <c r="E36" i="4" s="1"/>
  <c r="E38" i="4" s="1"/>
  <c r="D30" i="4"/>
  <c r="D36" i="4" s="1"/>
  <c r="D38" i="4" s="1"/>
  <c r="O29" i="4"/>
  <c r="N29" i="4"/>
  <c r="M29" i="4"/>
  <c r="L29" i="4"/>
  <c r="O28" i="4"/>
  <c r="N28" i="4"/>
  <c r="M28" i="4"/>
  <c r="L28" i="4"/>
  <c r="O27" i="4"/>
  <c r="O30" i="4" s="1"/>
  <c r="O36" i="4" s="1"/>
  <c r="O38" i="4" s="1"/>
  <c r="N27" i="4"/>
  <c r="N30" i="4" s="1"/>
  <c r="N36" i="4" s="1"/>
  <c r="N38" i="4" s="1"/>
  <c r="M27" i="4"/>
  <c r="M30" i="4" s="1"/>
  <c r="M36" i="4" s="1"/>
  <c r="M38" i="4" s="1"/>
  <c r="L27" i="4"/>
  <c r="L30" i="4" s="1"/>
  <c r="L36" i="4" s="1"/>
  <c r="L38" i="4" s="1"/>
  <c r="K23" i="4"/>
  <c r="J23" i="4"/>
  <c r="I23" i="4"/>
  <c r="H23" i="4"/>
  <c r="G23" i="4"/>
  <c r="F23" i="4"/>
  <c r="E23" i="4"/>
  <c r="D23" i="4"/>
  <c r="O22" i="4"/>
  <c r="N22" i="4"/>
  <c r="M22" i="4"/>
  <c r="L22" i="4"/>
  <c r="O21" i="4"/>
  <c r="O23" i="4" s="1"/>
  <c r="N21" i="4"/>
  <c r="N23" i="4" s="1"/>
  <c r="M21" i="4"/>
  <c r="M23" i="4" s="1"/>
  <c r="L21" i="4"/>
  <c r="L23" i="4" s="1"/>
  <c r="O20" i="4"/>
  <c r="N20" i="4"/>
  <c r="M20" i="4"/>
  <c r="L20" i="4"/>
  <c r="O18" i="4"/>
  <c r="N18" i="4"/>
  <c r="M18" i="4"/>
  <c r="L18" i="4"/>
  <c r="O17" i="4"/>
  <c r="N17" i="4"/>
  <c r="M17" i="4"/>
  <c r="L17" i="4"/>
  <c r="O16" i="4"/>
  <c r="N16" i="4"/>
  <c r="M16" i="4"/>
  <c r="L16" i="4"/>
  <c r="O15" i="4"/>
  <c r="N15" i="4"/>
  <c r="M15" i="4"/>
  <c r="L15" i="4"/>
  <c r="O14" i="4"/>
  <c r="N14" i="4"/>
  <c r="M14" i="4"/>
  <c r="L14" i="4"/>
  <c r="O13" i="4"/>
  <c r="N13" i="4"/>
  <c r="M13" i="4"/>
  <c r="L13" i="4"/>
  <c r="K12" i="4"/>
  <c r="K19" i="4" s="1"/>
  <c r="K24" i="4" s="1"/>
  <c r="J12" i="4"/>
  <c r="J19" i="4" s="1"/>
  <c r="J24" i="4" s="1"/>
  <c r="I12" i="4"/>
  <c r="I19" i="4" s="1"/>
  <c r="I24" i="4" s="1"/>
  <c r="H12" i="4"/>
  <c r="H19" i="4" s="1"/>
  <c r="H24" i="4" s="1"/>
  <c r="G12" i="4"/>
  <c r="G19" i="4" s="1"/>
  <c r="G24" i="4" s="1"/>
  <c r="F12" i="4"/>
  <c r="F19" i="4" s="1"/>
  <c r="F24" i="4" s="1"/>
  <c r="E12" i="4"/>
  <c r="E19" i="4" s="1"/>
  <c r="E24" i="4" s="1"/>
  <c r="D12" i="4"/>
  <c r="D19" i="4" s="1"/>
  <c r="D24" i="4" s="1"/>
  <c r="O11" i="4"/>
  <c r="N11" i="4"/>
  <c r="M11" i="4"/>
  <c r="L11" i="4"/>
  <c r="O10" i="4"/>
  <c r="N10" i="4"/>
  <c r="M10" i="4"/>
  <c r="L10" i="4"/>
  <c r="O9" i="4"/>
  <c r="O12" i="4" s="1"/>
  <c r="O19" i="4" s="1"/>
  <c r="O24" i="4" s="1"/>
  <c r="N9" i="4"/>
  <c r="N12" i="4" s="1"/>
  <c r="N19" i="4" s="1"/>
  <c r="N24" i="4" s="1"/>
  <c r="M9" i="4"/>
  <c r="M12" i="4" s="1"/>
  <c r="M19" i="4" s="1"/>
  <c r="M24" i="4" s="1"/>
  <c r="L9" i="4"/>
  <c r="L12" i="4" s="1"/>
  <c r="L19" i="4" s="1"/>
  <c r="L24" i="4" s="1"/>
</calcChain>
</file>

<file path=xl/sharedStrings.xml><?xml version="1.0" encoding="utf-8"?>
<sst xmlns="http://schemas.openxmlformats.org/spreadsheetml/2006/main" count="75" uniqueCount="53">
  <si>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</si>
  <si>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</si>
  <si>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</si>
  <si>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</si>
  <si>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</si>
  <si>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</si>
  <si>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</si>
  <si>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</si>
  <si>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</si>
  <si>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</si>
  <si>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</si>
  <si>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</si>
  <si>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</si>
  <si>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megnevezés</t>
  </si>
  <si>
    <t>hivatal</t>
  </si>
  <si>
    <t>Óvoda</t>
  </si>
  <si>
    <t>Önkormányzat összesen</t>
  </si>
  <si>
    <t>kötelező</t>
  </si>
  <si>
    <t>önként vállalt</t>
  </si>
  <si>
    <t>eredeti</t>
  </si>
  <si>
    <t>módosított</t>
  </si>
  <si>
    <t xml:space="preserve">előirányzat </t>
  </si>
  <si>
    <t>Kiadások</t>
  </si>
  <si>
    <t>Működési kiadások</t>
  </si>
  <si>
    <t>Rendszeres személyi juttatások</t>
  </si>
  <si>
    <t>Nem rendszeres személyi juttatás</t>
  </si>
  <si>
    <t>Külső Személyi juttatás</t>
  </si>
  <si>
    <t>Személyi juttatás összesen</t>
  </si>
  <si>
    <t>Munkadókat terhelő járulékok</t>
  </si>
  <si>
    <t>Dologi kiadások</t>
  </si>
  <si>
    <t>Egyéb folyó kiadások</t>
  </si>
  <si>
    <t>Támogatás értékű működési kiadás</t>
  </si>
  <si>
    <t>Működésre átadott pénzeszköz</t>
  </si>
  <si>
    <t>Társadalom és szociál politikai juttatások</t>
  </si>
  <si>
    <t>Működési kiadások összesen</t>
  </si>
  <si>
    <t>Felhalmozási kiadások</t>
  </si>
  <si>
    <t>általános tartalék</t>
  </si>
  <si>
    <t>Céltartalék</t>
  </si>
  <si>
    <t>Tartalékok összesen</t>
  </si>
  <si>
    <t>Kiadások összesen</t>
  </si>
  <si>
    <t>Bevételek</t>
  </si>
  <si>
    <t>Intézményi működési bevételek</t>
  </si>
  <si>
    <t>Támogatás értékű működési bevételek</t>
  </si>
  <si>
    <t>Közhatalmi bevételek</t>
  </si>
  <si>
    <t>Saját bevételek összesen</t>
  </si>
  <si>
    <t>Normatív állami támogatás</t>
  </si>
  <si>
    <t>Kötött felhasználású normatív támogatás</t>
  </si>
  <si>
    <t>Központi költségvetési támogatás össz.</t>
  </si>
  <si>
    <t>pénzmaradvány igénybevétel</t>
  </si>
  <si>
    <t>likviditási hitel igénybevétel</t>
  </si>
  <si>
    <t>Működési bevételek összesen</t>
  </si>
  <si>
    <t>Felhalmozási bevételek</t>
  </si>
  <si>
    <t>Bevételek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</si>
</sst>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 applyFont="1" applyBorder="1"/>
    <xf numFmtId="0" fontId="2" fillId="0" borderId="1" xfId="1" applyFont="1" applyBorder="1"/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164" fontId="2" fillId="0" borderId="4" xfId="2" applyNumberFormat="1" applyFont="1" applyBorder="1" applyAlignment="1">
      <alignment horizontal="center"/>
    </xf>
    <xf numFmtId="164" fontId="2" fillId="0" borderId="5" xfId="2" applyNumberFormat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 applyAlignment="1">
      <alignment horizontal="center" vertical="center"/>
    </xf>
    <xf numFmtId="164" fontId="2" fillId="0" borderId="7" xfId="2" applyNumberFormat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/>
    <xf numFmtId="0" fontId="1" fillId="0" borderId="7" xfId="1" applyBorder="1"/>
    <xf numFmtId="164" fontId="2" fillId="0" borderId="8" xfId="2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/>
    <xf numFmtId="164" fontId="2" fillId="0" borderId="7" xfId="2" applyNumberFormat="1" applyFont="1" applyBorder="1"/>
    <xf numFmtId="0" fontId="2" fillId="0" borderId="8" xfId="1" applyFont="1" applyBorder="1"/>
    <xf numFmtId="0" fontId="2" fillId="0" borderId="7" xfId="1" applyFont="1" applyBorder="1"/>
    <xf numFmtId="164" fontId="2" fillId="0" borderId="8" xfId="2" applyNumberFormat="1" applyFont="1" applyBorder="1"/>
    <xf numFmtId="0" fontId="4" fillId="0" borderId="9" xfId="1" applyFont="1" applyBorder="1"/>
    <xf numFmtId="0" fontId="4" fillId="0" borderId="6" xfId="1" applyFont="1" applyBorder="1"/>
    <xf numFmtId="0" fontId="4" fillId="0" borderId="7" xfId="1" applyFont="1" applyBorder="1"/>
    <xf numFmtId="164" fontId="4" fillId="0" borderId="7" xfId="2" applyNumberFormat="1" applyFont="1" applyBorder="1"/>
    <xf numFmtId="164" fontId="4" fillId="0" borderId="8" xfId="2" applyNumberFormat="1" applyFont="1" applyBorder="1"/>
    <xf numFmtId="0" fontId="4" fillId="0" borderId="0" xfId="1" applyFont="1" applyBorder="1"/>
    <xf numFmtId="0" fontId="5" fillId="0" borderId="9" xfId="1" applyFont="1" applyBorder="1"/>
    <xf numFmtId="0" fontId="5" fillId="0" borderId="6" xfId="1" applyFont="1" applyBorder="1"/>
    <xf numFmtId="0" fontId="5" fillId="0" borderId="7" xfId="1" applyFont="1" applyBorder="1"/>
    <xf numFmtId="164" fontId="5" fillId="0" borderId="7" xfId="2" applyNumberFormat="1" applyFont="1" applyBorder="1"/>
    <xf numFmtId="164" fontId="5" fillId="0" borderId="8" xfId="2" applyNumberFormat="1" applyFont="1" applyBorder="1"/>
    <xf numFmtId="0" fontId="5" fillId="0" borderId="0" xfId="1" applyFont="1" applyBorder="1"/>
    <xf numFmtId="0" fontId="2" fillId="0" borderId="7" xfId="1" applyFont="1" applyBorder="1" applyAlignment="1">
      <alignment horizontal="center"/>
    </xf>
    <xf numFmtId="0" fontId="5" fillId="0" borderId="10" xfId="1" applyFont="1" applyBorder="1"/>
    <xf numFmtId="0" fontId="5" fillId="0" borderId="11" xfId="1" applyFont="1" applyBorder="1"/>
    <xf numFmtId="164" fontId="5" fillId="0" borderId="11" xfId="2" applyNumberFormat="1" applyFont="1" applyBorder="1"/>
    <xf numFmtId="164" fontId="5" fillId="0" borderId="12" xfId="2" applyNumberFormat="1" applyFont="1" applyBorder="1"/>
    <xf numFmtId="164" fontId="2" fillId="0" borderId="0" xfId="2" applyNumberFormat="1" applyFont="1" applyBorder="1"/>
  </cellXfs>
  <cellStyles count="3">
    <cellStyle name="Ezres 2" xfId="2"/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ssi\c\Dokumentumok\1k&#246;lts&#233;gvet&#233;s\ktgvet&#233;s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zemzs"/>
      <sheetName val="szemszámol"/>
      <sheetName val="szemjav"/>
      <sheetName val="átírürlap"/>
      <sheetName val="másürlap"/>
      <sheetName val="452025"/>
      <sheetName val="551414"/>
      <sheetName val="631211"/>
      <sheetName val="751142"/>
      <sheetName val="751153"/>
      <sheetName val="751164"/>
      <sheetName val="751845"/>
      <sheetName val="751867"/>
      <sheetName val="751878"/>
      <sheetName val="751922"/>
      <sheetName val="751966"/>
      <sheetName val="üres"/>
      <sheetName val="851231"/>
      <sheetName val="851219"/>
      <sheetName val="851297"/>
      <sheetName val="852018"/>
      <sheetName val="853224"/>
      <sheetName val="853235"/>
      <sheetName val="853246"/>
      <sheetName val="853257"/>
      <sheetName val="853279"/>
      <sheetName val="853280"/>
      <sheetName val="901116"/>
      <sheetName val="901215"/>
      <sheetName val="930921"/>
      <sheetName val="rszakfössz"/>
      <sheetName val="szocszakf"/>
      <sheetName val="ellenőr"/>
      <sheetName val="szemeredet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23">
          <cell r="D123">
            <v>0</v>
          </cell>
        </row>
      </sheetData>
      <sheetData sheetId="31"/>
      <sheetData sheetId="32"/>
      <sheetData sheetId="3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tabSelected="1" view="pageLayout" zoomScaleNormal="100" workbookViewId="0">
      <selection activeCell="K14" sqref="K14"/>
    </sheetView>
  </sheetViews>
  <sheetFormatPr defaultRowHeight="11.25" x14ac:dyDescent="0.2"/>
  <cols>
    <col min="1" max="2" width="5.28515625" style="1" customWidth="1"/>
    <col min="3" max="3" width="28.42578125" style="1" customWidth="1"/>
    <col min="4" max="5" width="10.140625" style="40" bestFit="1" customWidth="1"/>
    <col min="6" max="6" width="7.140625" style="40" bestFit="1" customWidth="1"/>
    <col min="7" max="7" width="6.85546875" style="40" bestFit="1" customWidth="1"/>
    <col min="8" max="8" width="10.140625" style="40" customWidth="1"/>
    <col min="9" max="9" width="9.28515625" style="40" bestFit="1" customWidth="1"/>
    <col min="10" max="14" width="10.140625" style="40" customWidth="1"/>
    <col min="15" max="15" width="10.140625" style="1" customWidth="1"/>
    <col min="16" max="16384" width="9.140625" style="1"/>
  </cols>
  <sheetData>
    <row r="1" spans="1:27" ht="21" customHeight="1" x14ac:dyDescent="0.2">
      <c r="B1" s="2"/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4" t="s">
        <v>12</v>
      </c>
      <c r="P1" s="5" t="s">
        <v>1</v>
      </c>
      <c r="Q1" s="6"/>
      <c r="R1" s="6"/>
      <c r="S1" s="6"/>
      <c r="T1" s="6" t="s">
        <v>2</v>
      </c>
      <c r="U1" s="6"/>
      <c r="V1" s="6"/>
      <c r="W1" s="6"/>
      <c r="X1" s="6" t="s">
        <v>3</v>
      </c>
      <c r="Y1" s="6"/>
      <c r="Z1" s="6"/>
      <c r="AA1" s="6"/>
    </row>
    <row r="2" spans="1:27" x14ac:dyDescent="0.2">
      <c r="B2" s="7"/>
      <c r="C2" s="8" t="s">
        <v>13</v>
      </c>
      <c r="D2" s="9" t="s">
        <v>14</v>
      </c>
      <c r="E2" s="9"/>
      <c r="F2" s="9"/>
      <c r="G2" s="10"/>
      <c r="H2" s="9" t="s">
        <v>15</v>
      </c>
      <c r="I2" s="9"/>
      <c r="J2" s="9"/>
      <c r="K2" s="10"/>
      <c r="L2" s="9" t="s">
        <v>16</v>
      </c>
      <c r="M2" s="9"/>
      <c r="N2" s="9"/>
      <c r="O2" s="11"/>
    </row>
    <row r="3" spans="1:27" ht="3.75" customHeight="1" x14ac:dyDescent="0.2">
      <c r="B3" s="7"/>
      <c r="C3" s="12"/>
      <c r="D3" s="9"/>
      <c r="E3" s="9"/>
      <c r="F3" s="9"/>
      <c r="G3" s="10"/>
      <c r="H3" s="9"/>
      <c r="I3" s="9"/>
      <c r="J3" s="9"/>
      <c r="K3" s="10"/>
      <c r="L3" s="9"/>
      <c r="M3" s="9"/>
      <c r="N3" s="9"/>
      <c r="O3" s="11"/>
    </row>
    <row r="4" spans="1:27" ht="12.75" customHeight="1" x14ac:dyDescent="0.2">
      <c r="B4" s="7"/>
      <c r="C4" s="12"/>
      <c r="D4" s="9" t="s">
        <v>17</v>
      </c>
      <c r="E4" s="9"/>
      <c r="F4" s="9" t="s">
        <v>18</v>
      </c>
      <c r="G4" s="9"/>
      <c r="H4" s="9" t="s">
        <v>17</v>
      </c>
      <c r="I4" s="9"/>
      <c r="J4" s="9" t="s">
        <v>18</v>
      </c>
      <c r="K4" s="9"/>
      <c r="L4" s="9" t="s">
        <v>17</v>
      </c>
      <c r="M4" s="9"/>
      <c r="N4" s="9" t="s">
        <v>18</v>
      </c>
      <c r="O4" s="13"/>
    </row>
    <row r="5" spans="1:27" ht="10.5" customHeight="1" x14ac:dyDescent="0.2">
      <c r="B5" s="7"/>
      <c r="C5" s="12"/>
      <c r="D5" s="14" t="s">
        <v>19</v>
      </c>
      <c r="E5" s="14" t="s">
        <v>20</v>
      </c>
      <c r="F5" s="14" t="s">
        <v>19</v>
      </c>
      <c r="G5" s="14" t="s">
        <v>20</v>
      </c>
      <c r="H5" s="14" t="s">
        <v>19</v>
      </c>
      <c r="I5" s="14" t="s">
        <v>20</v>
      </c>
      <c r="J5" s="14" t="s">
        <v>19</v>
      </c>
      <c r="K5" s="14" t="s">
        <v>20</v>
      </c>
      <c r="L5" s="14" t="s">
        <v>19</v>
      </c>
      <c r="M5" s="14" t="s">
        <v>20</v>
      </c>
      <c r="N5" s="14" t="s">
        <v>19</v>
      </c>
      <c r="O5" s="15" t="s">
        <v>20</v>
      </c>
    </row>
    <row r="6" spans="1:27" ht="10.5" customHeight="1" x14ac:dyDescent="0.2">
      <c r="B6" s="7"/>
      <c r="C6" s="16"/>
      <c r="D6" s="8" t="s">
        <v>21</v>
      </c>
      <c r="E6" s="8"/>
      <c r="F6" s="8" t="s">
        <v>21</v>
      </c>
      <c r="G6" s="8"/>
      <c r="H6" s="8" t="s">
        <v>21</v>
      </c>
      <c r="I6" s="8"/>
      <c r="J6" s="8" t="s">
        <v>21</v>
      </c>
      <c r="K6" s="8"/>
      <c r="L6" s="8" t="s">
        <v>21</v>
      </c>
      <c r="M6" s="8"/>
      <c r="N6" s="8" t="s">
        <v>21</v>
      </c>
      <c r="O6" s="17"/>
    </row>
    <row r="7" spans="1:27" x14ac:dyDescent="0.2">
      <c r="A7" s="18">
        <v>1</v>
      </c>
      <c r="B7" s="7">
        <v>1</v>
      </c>
      <c r="C7" s="14" t="s">
        <v>22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0"/>
    </row>
    <row r="8" spans="1:27" x14ac:dyDescent="0.2">
      <c r="A8" s="18">
        <v>2</v>
      </c>
      <c r="B8" s="7">
        <v>2</v>
      </c>
      <c r="C8" s="21" t="s">
        <v>23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0"/>
    </row>
    <row r="9" spans="1:27" x14ac:dyDescent="0.2">
      <c r="A9" s="18">
        <v>3</v>
      </c>
      <c r="B9" s="7">
        <v>3</v>
      </c>
      <c r="C9" s="21" t="s">
        <v>24</v>
      </c>
      <c r="D9" s="19">
        <v>7939</v>
      </c>
      <c r="E9" s="19">
        <v>41334</v>
      </c>
      <c r="F9" s="19"/>
      <c r="G9" s="19"/>
      <c r="H9" s="19">
        <v>9051</v>
      </c>
      <c r="I9" s="19">
        <v>9051</v>
      </c>
      <c r="J9" s="19">
        <v>2299</v>
      </c>
      <c r="K9" s="19">
        <v>2299</v>
      </c>
      <c r="L9" s="19">
        <f>D9+H9</f>
        <v>16990</v>
      </c>
      <c r="M9" s="19">
        <f t="shared" ref="M9:O11" si="0">E9+I9</f>
        <v>50385</v>
      </c>
      <c r="N9" s="19">
        <f t="shared" si="0"/>
        <v>2299</v>
      </c>
      <c r="O9" s="22">
        <f t="shared" si="0"/>
        <v>2299</v>
      </c>
    </row>
    <row r="10" spans="1:27" x14ac:dyDescent="0.2">
      <c r="A10" s="18">
        <v>4</v>
      </c>
      <c r="B10" s="7">
        <v>4</v>
      </c>
      <c r="C10" s="21" t="s">
        <v>25</v>
      </c>
      <c r="D10" s="19">
        <v>918</v>
      </c>
      <c r="E10" s="19">
        <v>1227</v>
      </c>
      <c r="F10" s="19"/>
      <c r="G10" s="19"/>
      <c r="H10" s="19">
        <v>1443</v>
      </c>
      <c r="I10" s="19">
        <v>1626</v>
      </c>
      <c r="J10" s="19">
        <v>341</v>
      </c>
      <c r="K10" s="19">
        <v>395</v>
      </c>
      <c r="L10" s="19">
        <f>D10+H10</f>
        <v>2361</v>
      </c>
      <c r="M10" s="19">
        <f t="shared" si="0"/>
        <v>2853</v>
      </c>
      <c r="N10" s="19">
        <f t="shared" si="0"/>
        <v>341</v>
      </c>
      <c r="O10" s="22">
        <f t="shared" si="0"/>
        <v>395</v>
      </c>
    </row>
    <row r="11" spans="1:27" x14ac:dyDescent="0.2">
      <c r="A11" s="18">
        <v>5</v>
      </c>
      <c r="B11" s="7">
        <v>5</v>
      </c>
      <c r="C11" s="21" t="s">
        <v>26</v>
      </c>
      <c r="D11" s="19">
        <v>3613</v>
      </c>
      <c r="E11" s="19">
        <v>3613</v>
      </c>
      <c r="F11" s="19"/>
      <c r="G11" s="19"/>
      <c r="H11" s="19"/>
      <c r="I11" s="19"/>
      <c r="J11" s="19"/>
      <c r="K11" s="19"/>
      <c r="L11" s="19">
        <f>D11+H11</f>
        <v>3613</v>
      </c>
      <c r="M11" s="19">
        <f t="shared" si="0"/>
        <v>3613</v>
      </c>
      <c r="N11" s="19">
        <f t="shared" si="0"/>
        <v>0</v>
      </c>
      <c r="O11" s="22">
        <f t="shared" si="0"/>
        <v>0</v>
      </c>
    </row>
    <row r="12" spans="1:27" x14ac:dyDescent="0.2">
      <c r="A12" s="18">
        <v>6</v>
      </c>
      <c r="B12" s="7">
        <v>6</v>
      </c>
      <c r="C12" s="21" t="s">
        <v>27</v>
      </c>
      <c r="D12" s="19">
        <f t="shared" ref="D12:O12" si="1">SUM(D9:D11)</f>
        <v>12470</v>
      </c>
      <c r="E12" s="19">
        <f t="shared" si="1"/>
        <v>46174</v>
      </c>
      <c r="F12" s="19">
        <f t="shared" si="1"/>
        <v>0</v>
      </c>
      <c r="G12" s="19">
        <f t="shared" si="1"/>
        <v>0</v>
      </c>
      <c r="H12" s="19">
        <f t="shared" si="1"/>
        <v>10494</v>
      </c>
      <c r="I12" s="19">
        <f t="shared" si="1"/>
        <v>10677</v>
      </c>
      <c r="J12" s="19">
        <f t="shared" si="1"/>
        <v>2640</v>
      </c>
      <c r="K12" s="19">
        <f t="shared" si="1"/>
        <v>2694</v>
      </c>
      <c r="L12" s="19">
        <f t="shared" si="1"/>
        <v>22964</v>
      </c>
      <c r="M12" s="19">
        <f t="shared" si="1"/>
        <v>56851</v>
      </c>
      <c r="N12" s="19">
        <f t="shared" si="1"/>
        <v>2640</v>
      </c>
      <c r="O12" s="22">
        <f t="shared" si="1"/>
        <v>2694</v>
      </c>
    </row>
    <row r="13" spans="1:27" x14ac:dyDescent="0.2">
      <c r="A13" s="18">
        <v>7</v>
      </c>
      <c r="B13" s="7">
        <v>7</v>
      </c>
      <c r="C13" s="21" t="s">
        <v>28</v>
      </c>
      <c r="D13" s="19">
        <v>2946</v>
      </c>
      <c r="E13" s="19">
        <v>7537</v>
      </c>
      <c r="F13" s="19"/>
      <c r="G13" s="19"/>
      <c r="H13" s="19">
        <v>2587</v>
      </c>
      <c r="I13" s="19">
        <v>2636</v>
      </c>
      <c r="J13" s="19">
        <v>678</v>
      </c>
      <c r="K13" s="19">
        <v>693</v>
      </c>
      <c r="L13" s="19">
        <f t="shared" ref="L13:O18" si="2">D13+H13</f>
        <v>5533</v>
      </c>
      <c r="M13" s="19">
        <f t="shared" si="2"/>
        <v>10173</v>
      </c>
      <c r="N13" s="19">
        <f t="shared" si="2"/>
        <v>678</v>
      </c>
      <c r="O13" s="22">
        <f t="shared" si="2"/>
        <v>693</v>
      </c>
    </row>
    <row r="14" spans="1:27" x14ac:dyDescent="0.2">
      <c r="A14" s="18">
        <v>8</v>
      </c>
      <c r="B14" s="7">
        <v>8</v>
      </c>
      <c r="C14" s="21" t="s">
        <v>29</v>
      </c>
      <c r="D14" s="19">
        <v>16313</v>
      </c>
      <c r="E14" s="19">
        <v>28723</v>
      </c>
      <c r="F14" s="19"/>
      <c r="G14" s="19"/>
      <c r="H14" s="19">
        <v>5824</v>
      </c>
      <c r="I14" s="19">
        <v>5825</v>
      </c>
      <c r="J14" s="19">
        <v>3715</v>
      </c>
      <c r="K14" s="19">
        <v>3715</v>
      </c>
      <c r="L14" s="19">
        <f t="shared" si="2"/>
        <v>22137</v>
      </c>
      <c r="M14" s="19">
        <f t="shared" si="2"/>
        <v>34548</v>
      </c>
      <c r="N14" s="19">
        <f t="shared" si="2"/>
        <v>3715</v>
      </c>
      <c r="O14" s="22">
        <f t="shared" si="2"/>
        <v>3715</v>
      </c>
    </row>
    <row r="15" spans="1:27" x14ac:dyDescent="0.2">
      <c r="A15" s="18">
        <v>9</v>
      </c>
      <c r="B15" s="7">
        <v>9</v>
      </c>
      <c r="C15" s="21" t="s">
        <v>30</v>
      </c>
      <c r="D15" s="19">
        <v>1374</v>
      </c>
      <c r="E15" s="19">
        <v>1374</v>
      </c>
      <c r="F15" s="19"/>
      <c r="G15" s="19"/>
      <c r="H15" s="19">
        <v>83</v>
      </c>
      <c r="I15" s="19">
        <v>83</v>
      </c>
      <c r="J15" s="19">
        <v>70</v>
      </c>
      <c r="K15" s="19">
        <v>70</v>
      </c>
      <c r="L15" s="19">
        <f t="shared" si="2"/>
        <v>1457</v>
      </c>
      <c r="M15" s="19">
        <f t="shared" si="2"/>
        <v>1457</v>
      </c>
      <c r="N15" s="19">
        <f t="shared" si="2"/>
        <v>70</v>
      </c>
      <c r="O15" s="22">
        <f t="shared" si="2"/>
        <v>70</v>
      </c>
    </row>
    <row r="16" spans="1:27" x14ac:dyDescent="0.2">
      <c r="A16" s="18">
        <v>10</v>
      </c>
      <c r="B16" s="7">
        <v>10</v>
      </c>
      <c r="C16" s="21" t="s">
        <v>31</v>
      </c>
      <c r="D16" s="19">
        <v>10176</v>
      </c>
      <c r="E16" s="19">
        <v>10176</v>
      </c>
      <c r="F16" s="19"/>
      <c r="G16" s="19"/>
      <c r="H16" s="19"/>
      <c r="I16" s="19"/>
      <c r="J16" s="19"/>
      <c r="K16" s="19"/>
      <c r="L16" s="19">
        <f t="shared" si="2"/>
        <v>10176</v>
      </c>
      <c r="M16" s="19">
        <f t="shared" si="2"/>
        <v>10176</v>
      </c>
      <c r="N16" s="19">
        <f t="shared" si="2"/>
        <v>0</v>
      </c>
      <c r="O16" s="22">
        <f t="shared" si="2"/>
        <v>0</v>
      </c>
    </row>
    <row r="17" spans="1:15" x14ac:dyDescent="0.2">
      <c r="A17" s="18">
        <v>11</v>
      </c>
      <c r="B17" s="7">
        <v>11</v>
      </c>
      <c r="C17" s="21" t="s">
        <v>32</v>
      </c>
      <c r="D17" s="19"/>
      <c r="E17" s="19"/>
      <c r="F17" s="19">
        <v>120</v>
      </c>
      <c r="G17" s="19">
        <v>120</v>
      </c>
      <c r="H17" s="19"/>
      <c r="I17" s="19"/>
      <c r="J17" s="19"/>
      <c r="K17" s="19"/>
      <c r="L17" s="19">
        <f t="shared" si="2"/>
        <v>0</v>
      </c>
      <c r="M17" s="19">
        <f t="shared" si="2"/>
        <v>0</v>
      </c>
      <c r="N17" s="19">
        <f t="shared" si="2"/>
        <v>120</v>
      </c>
      <c r="O17" s="22">
        <f t="shared" si="2"/>
        <v>120</v>
      </c>
    </row>
    <row r="18" spans="1:15" x14ac:dyDescent="0.2">
      <c r="A18" s="18">
        <v>12</v>
      </c>
      <c r="B18" s="7">
        <v>12</v>
      </c>
      <c r="C18" s="21" t="s">
        <v>33</v>
      </c>
      <c r="D18" s="19">
        <v>11025</v>
      </c>
      <c r="E18" s="19">
        <v>11025</v>
      </c>
      <c r="F18" s="19"/>
      <c r="G18" s="19"/>
      <c r="H18" s="19"/>
      <c r="I18" s="19"/>
      <c r="J18" s="19"/>
      <c r="K18" s="19"/>
      <c r="L18" s="19">
        <f t="shared" si="2"/>
        <v>11025</v>
      </c>
      <c r="M18" s="19">
        <f t="shared" si="2"/>
        <v>11025</v>
      </c>
      <c r="N18" s="19">
        <f t="shared" si="2"/>
        <v>0</v>
      </c>
      <c r="O18" s="22">
        <f t="shared" si="2"/>
        <v>0</v>
      </c>
    </row>
    <row r="19" spans="1:15" s="28" customFormat="1" x14ac:dyDescent="0.2">
      <c r="A19" s="23">
        <v>13</v>
      </c>
      <c r="B19" s="24">
        <v>13</v>
      </c>
      <c r="C19" s="25" t="s">
        <v>34</v>
      </c>
      <c r="D19" s="26">
        <f t="shared" ref="D19:O19" si="3">SUM(D12:D18)</f>
        <v>54304</v>
      </c>
      <c r="E19" s="26">
        <f t="shared" si="3"/>
        <v>105009</v>
      </c>
      <c r="F19" s="26">
        <f t="shared" si="3"/>
        <v>120</v>
      </c>
      <c r="G19" s="26">
        <f t="shared" si="3"/>
        <v>120</v>
      </c>
      <c r="H19" s="26">
        <f t="shared" si="3"/>
        <v>18988</v>
      </c>
      <c r="I19" s="26">
        <f t="shared" si="3"/>
        <v>19221</v>
      </c>
      <c r="J19" s="26">
        <f t="shared" si="3"/>
        <v>7103</v>
      </c>
      <c r="K19" s="26">
        <f t="shared" si="3"/>
        <v>7172</v>
      </c>
      <c r="L19" s="26">
        <f t="shared" si="3"/>
        <v>73292</v>
      </c>
      <c r="M19" s="26">
        <f t="shared" si="3"/>
        <v>124230</v>
      </c>
      <c r="N19" s="26">
        <f t="shared" si="3"/>
        <v>7223</v>
      </c>
      <c r="O19" s="27">
        <f t="shared" si="3"/>
        <v>7292</v>
      </c>
    </row>
    <row r="20" spans="1:15" s="28" customFormat="1" x14ac:dyDescent="0.2">
      <c r="A20" s="23">
        <v>14</v>
      </c>
      <c r="B20" s="24">
        <v>14</v>
      </c>
      <c r="C20" s="25" t="s">
        <v>35</v>
      </c>
      <c r="D20" s="26"/>
      <c r="E20" s="26">
        <v>8636</v>
      </c>
      <c r="F20" s="26"/>
      <c r="G20" s="26"/>
      <c r="H20" s="26"/>
      <c r="I20" s="26"/>
      <c r="J20" s="26"/>
      <c r="K20" s="26"/>
      <c r="L20" s="19">
        <f>D20+H20</f>
        <v>0</v>
      </c>
      <c r="M20" s="19">
        <f t="shared" ref="M20:O22" si="4">E20+I20</f>
        <v>8636</v>
      </c>
      <c r="N20" s="19">
        <f t="shared" si="4"/>
        <v>0</v>
      </c>
      <c r="O20" s="22">
        <f t="shared" si="4"/>
        <v>0</v>
      </c>
    </row>
    <row r="21" spans="1:15" x14ac:dyDescent="0.2">
      <c r="A21" s="18">
        <v>15</v>
      </c>
      <c r="B21" s="7">
        <v>15</v>
      </c>
      <c r="C21" s="21" t="s">
        <v>36</v>
      </c>
      <c r="D21" s="19">
        <v>500</v>
      </c>
      <c r="E21" s="19">
        <v>3319</v>
      </c>
      <c r="F21" s="19"/>
      <c r="G21" s="19"/>
      <c r="H21" s="19"/>
      <c r="I21" s="19"/>
      <c r="J21" s="19"/>
      <c r="K21" s="19"/>
      <c r="L21" s="19">
        <f>D21+H21</f>
        <v>500</v>
      </c>
      <c r="M21" s="19">
        <f t="shared" si="4"/>
        <v>3319</v>
      </c>
      <c r="N21" s="19">
        <f t="shared" si="4"/>
        <v>0</v>
      </c>
      <c r="O21" s="22">
        <f t="shared" si="4"/>
        <v>0</v>
      </c>
    </row>
    <row r="22" spans="1:15" x14ac:dyDescent="0.2">
      <c r="A22" s="18">
        <v>16</v>
      </c>
      <c r="B22" s="7">
        <v>16</v>
      </c>
      <c r="C22" s="21" t="s">
        <v>37</v>
      </c>
      <c r="D22" s="19"/>
      <c r="E22" s="19"/>
      <c r="F22" s="19"/>
      <c r="G22" s="19"/>
      <c r="H22" s="19"/>
      <c r="I22" s="19"/>
      <c r="J22" s="19"/>
      <c r="K22" s="19"/>
      <c r="L22" s="19">
        <f>D22+H22</f>
        <v>0</v>
      </c>
      <c r="M22" s="19">
        <f t="shared" si="4"/>
        <v>0</v>
      </c>
      <c r="N22" s="19">
        <f t="shared" si="4"/>
        <v>0</v>
      </c>
      <c r="O22" s="22">
        <f t="shared" si="4"/>
        <v>0</v>
      </c>
    </row>
    <row r="23" spans="1:15" s="28" customFormat="1" x14ac:dyDescent="0.2">
      <c r="A23" s="23">
        <v>17</v>
      </c>
      <c r="B23" s="24">
        <v>17</v>
      </c>
      <c r="C23" s="25" t="s">
        <v>38</v>
      </c>
      <c r="D23" s="26">
        <f t="shared" ref="D23:O23" si="5">SUM(D21:D22)</f>
        <v>500</v>
      </c>
      <c r="E23" s="26">
        <f t="shared" si="5"/>
        <v>3319</v>
      </c>
      <c r="F23" s="26">
        <f t="shared" si="5"/>
        <v>0</v>
      </c>
      <c r="G23" s="26">
        <f t="shared" si="5"/>
        <v>0</v>
      </c>
      <c r="H23" s="26">
        <f t="shared" si="5"/>
        <v>0</v>
      </c>
      <c r="I23" s="26">
        <f t="shared" si="5"/>
        <v>0</v>
      </c>
      <c r="J23" s="26">
        <f t="shared" si="5"/>
        <v>0</v>
      </c>
      <c r="K23" s="26">
        <f t="shared" si="5"/>
        <v>0</v>
      </c>
      <c r="L23" s="26">
        <f t="shared" si="5"/>
        <v>500</v>
      </c>
      <c r="M23" s="26">
        <f t="shared" si="5"/>
        <v>3319</v>
      </c>
      <c r="N23" s="26">
        <f t="shared" si="5"/>
        <v>0</v>
      </c>
      <c r="O23" s="27">
        <f t="shared" si="5"/>
        <v>0</v>
      </c>
    </row>
    <row r="24" spans="1:15" s="34" customFormat="1" ht="10.5" x14ac:dyDescent="0.15">
      <c r="A24" s="29">
        <v>18</v>
      </c>
      <c r="B24" s="30">
        <v>18</v>
      </c>
      <c r="C24" s="31" t="s">
        <v>39</v>
      </c>
      <c r="D24" s="32">
        <f t="shared" ref="D24:O24" si="6">D19+D20+D23</f>
        <v>54804</v>
      </c>
      <c r="E24" s="32">
        <f t="shared" si="6"/>
        <v>116964</v>
      </c>
      <c r="F24" s="32">
        <f t="shared" si="6"/>
        <v>120</v>
      </c>
      <c r="G24" s="32">
        <f t="shared" si="6"/>
        <v>120</v>
      </c>
      <c r="H24" s="32">
        <f t="shared" si="6"/>
        <v>18988</v>
      </c>
      <c r="I24" s="32">
        <f t="shared" si="6"/>
        <v>19221</v>
      </c>
      <c r="J24" s="32">
        <f t="shared" si="6"/>
        <v>7103</v>
      </c>
      <c r="K24" s="32">
        <f t="shared" si="6"/>
        <v>7172</v>
      </c>
      <c r="L24" s="32">
        <f t="shared" si="6"/>
        <v>73792</v>
      </c>
      <c r="M24" s="32">
        <f t="shared" si="6"/>
        <v>136185</v>
      </c>
      <c r="N24" s="32">
        <f t="shared" si="6"/>
        <v>7223</v>
      </c>
      <c r="O24" s="33">
        <f t="shared" si="6"/>
        <v>7292</v>
      </c>
    </row>
    <row r="25" spans="1:15" x14ac:dyDescent="0.2">
      <c r="A25" s="18">
        <v>20</v>
      </c>
      <c r="B25" s="7">
        <v>19</v>
      </c>
      <c r="C25" s="21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2"/>
    </row>
    <row r="26" spans="1:15" x14ac:dyDescent="0.2">
      <c r="A26" s="18">
        <v>21</v>
      </c>
      <c r="B26" s="7">
        <v>20</v>
      </c>
      <c r="C26" s="35" t="s">
        <v>40</v>
      </c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22"/>
    </row>
    <row r="27" spans="1:15" x14ac:dyDescent="0.2">
      <c r="A27" s="18">
        <v>22</v>
      </c>
      <c r="B27" s="7">
        <v>21</v>
      </c>
      <c r="C27" s="21" t="s">
        <v>41</v>
      </c>
      <c r="D27" s="19">
        <v>4632</v>
      </c>
      <c r="E27" s="19">
        <v>4632</v>
      </c>
      <c r="F27" s="19"/>
      <c r="G27" s="19"/>
      <c r="H27" s="19">
        <v>1074</v>
      </c>
      <c r="I27" s="19">
        <v>1075</v>
      </c>
      <c r="J27" s="19">
        <v>6325</v>
      </c>
      <c r="K27" s="19">
        <v>6325</v>
      </c>
      <c r="L27" s="19">
        <f>D27+H27</f>
        <v>5706</v>
      </c>
      <c r="M27" s="19">
        <f t="shared" ref="M27:O29" si="7">E27+I27</f>
        <v>5707</v>
      </c>
      <c r="N27" s="19">
        <f t="shared" si="7"/>
        <v>6325</v>
      </c>
      <c r="O27" s="22">
        <f t="shared" si="7"/>
        <v>6325</v>
      </c>
    </row>
    <row r="28" spans="1:15" x14ac:dyDescent="0.2">
      <c r="A28" s="18">
        <v>23</v>
      </c>
      <c r="B28" s="7">
        <v>22</v>
      </c>
      <c r="C28" s="21" t="s">
        <v>42</v>
      </c>
      <c r="D28" s="19">
        <v>69473</v>
      </c>
      <c r="E28" s="19">
        <v>69473</v>
      </c>
      <c r="F28" s="19"/>
      <c r="G28" s="19"/>
      <c r="H28" s="19"/>
      <c r="I28" s="19"/>
      <c r="J28" s="19"/>
      <c r="K28" s="19"/>
      <c r="L28" s="19">
        <f>D28+H28</f>
        <v>69473</v>
      </c>
      <c r="M28" s="19">
        <f t="shared" si="7"/>
        <v>69473</v>
      </c>
      <c r="N28" s="19">
        <f t="shared" si="7"/>
        <v>0</v>
      </c>
      <c r="O28" s="22">
        <f t="shared" si="7"/>
        <v>0</v>
      </c>
    </row>
    <row r="29" spans="1:15" x14ac:dyDescent="0.2">
      <c r="A29" s="18">
        <v>24</v>
      </c>
      <c r="B29" s="7">
        <v>23</v>
      </c>
      <c r="C29" s="21" t="s">
        <v>43</v>
      </c>
      <c r="D29" s="19">
        <v>5640</v>
      </c>
      <c r="E29" s="19">
        <v>5640</v>
      </c>
      <c r="F29" s="19"/>
      <c r="G29" s="19"/>
      <c r="H29" s="19"/>
      <c r="I29" s="19"/>
      <c r="J29" s="19"/>
      <c r="K29" s="19"/>
      <c r="L29" s="19">
        <f>D29+H29</f>
        <v>5640</v>
      </c>
      <c r="M29" s="19">
        <f t="shared" si="7"/>
        <v>5640</v>
      </c>
      <c r="N29" s="19">
        <f t="shared" si="7"/>
        <v>0</v>
      </c>
      <c r="O29" s="22">
        <f t="shared" si="7"/>
        <v>0</v>
      </c>
    </row>
    <row r="30" spans="1:15" s="28" customFormat="1" x14ac:dyDescent="0.2">
      <c r="A30" s="23">
        <v>25</v>
      </c>
      <c r="B30" s="24">
        <v>24</v>
      </c>
      <c r="C30" s="25" t="s">
        <v>44</v>
      </c>
      <c r="D30" s="26">
        <f t="shared" ref="D30:O30" si="8">SUM(D27:D29)</f>
        <v>79745</v>
      </c>
      <c r="E30" s="26">
        <f t="shared" si="8"/>
        <v>79745</v>
      </c>
      <c r="F30" s="26">
        <f t="shared" si="8"/>
        <v>0</v>
      </c>
      <c r="G30" s="26">
        <f t="shared" si="8"/>
        <v>0</v>
      </c>
      <c r="H30" s="26">
        <f t="shared" si="8"/>
        <v>1074</v>
      </c>
      <c r="I30" s="26">
        <f t="shared" si="8"/>
        <v>1075</v>
      </c>
      <c r="J30" s="26">
        <f t="shared" si="8"/>
        <v>6325</v>
      </c>
      <c r="K30" s="26">
        <f t="shared" si="8"/>
        <v>6325</v>
      </c>
      <c r="L30" s="26">
        <f t="shared" si="8"/>
        <v>80819</v>
      </c>
      <c r="M30" s="26">
        <f t="shared" si="8"/>
        <v>80820</v>
      </c>
      <c r="N30" s="26">
        <f t="shared" si="8"/>
        <v>6325</v>
      </c>
      <c r="O30" s="27">
        <f t="shared" si="8"/>
        <v>6325</v>
      </c>
    </row>
    <row r="31" spans="1:15" x14ac:dyDescent="0.2">
      <c r="A31" s="18">
        <v>26</v>
      </c>
      <c r="B31" s="7">
        <v>25</v>
      </c>
      <c r="C31" s="21" t="s">
        <v>45</v>
      </c>
      <c r="D31" s="19">
        <v>19008</v>
      </c>
      <c r="E31" s="19">
        <v>19008</v>
      </c>
      <c r="F31" s="19"/>
      <c r="G31" s="19"/>
      <c r="H31" s="19"/>
      <c r="I31" s="19"/>
      <c r="J31" s="19"/>
      <c r="K31" s="19"/>
      <c r="L31" s="19">
        <f>D31+H31</f>
        <v>19008</v>
      </c>
      <c r="M31" s="19">
        <f t="shared" ref="M31:O32" si="9">E31+I31</f>
        <v>19008</v>
      </c>
      <c r="N31" s="19">
        <f t="shared" si="9"/>
        <v>0</v>
      </c>
      <c r="O31" s="22">
        <f t="shared" si="9"/>
        <v>0</v>
      </c>
    </row>
    <row r="32" spans="1:15" x14ac:dyDescent="0.2">
      <c r="A32" s="18">
        <v>27</v>
      </c>
      <c r="B32" s="7">
        <v>26</v>
      </c>
      <c r="C32" s="21" t="s">
        <v>46</v>
      </c>
      <c r="D32" s="19">
        <v>17336</v>
      </c>
      <c r="E32" s="19">
        <v>17336</v>
      </c>
      <c r="F32" s="19"/>
      <c r="G32" s="19"/>
      <c r="H32" s="19"/>
      <c r="I32" s="19"/>
      <c r="J32" s="19"/>
      <c r="K32" s="19"/>
      <c r="L32" s="19">
        <f>D32+H32</f>
        <v>17336</v>
      </c>
      <c r="M32" s="19">
        <f t="shared" si="9"/>
        <v>17336</v>
      </c>
      <c r="N32" s="19">
        <f t="shared" si="9"/>
        <v>0</v>
      </c>
      <c r="O32" s="22">
        <f t="shared" si="9"/>
        <v>0</v>
      </c>
    </row>
    <row r="33" spans="1:15" s="28" customFormat="1" x14ac:dyDescent="0.2">
      <c r="A33" s="23">
        <v>28</v>
      </c>
      <c r="B33" s="24">
        <v>27</v>
      </c>
      <c r="C33" s="25" t="s">
        <v>47</v>
      </c>
      <c r="D33" s="26">
        <f t="shared" ref="D33:O33" si="10">SUM(D31:D32)</f>
        <v>36344</v>
      </c>
      <c r="E33" s="26">
        <f t="shared" si="10"/>
        <v>36344</v>
      </c>
      <c r="F33" s="26">
        <f t="shared" si="10"/>
        <v>0</v>
      </c>
      <c r="G33" s="26">
        <f t="shared" si="10"/>
        <v>0</v>
      </c>
      <c r="H33" s="26">
        <f t="shared" si="10"/>
        <v>0</v>
      </c>
      <c r="I33" s="26">
        <f t="shared" si="10"/>
        <v>0</v>
      </c>
      <c r="J33" s="26">
        <f t="shared" si="10"/>
        <v>0</v>
      </c>
      <c r="K33" s="26">
        <f t="shared" si="10"/>
        <v>0</v>
      </c>
      <c r="L33" s="26">
        <f t="shared" si="10"/>
        <v>36344</v>
      </c>
      <c r="M33" s="26">
        <f t="shared" si="10"/>
        <v>36344</v>
      </c>
      <c r="N33" s="26">
        <f t="shared" si="10"/>
        <v>0</v>
      </c>
      <c r="O33" s="27">
        <f t="shared" si="10"/>
        <v>0</v>
      </c>
    </row>
    <row r="34" spans="1:15" x14ac:dyDescent="0.2">
      <c r="A34" s="18">
        <v>29</v>
      </c>
      <c r="B34" s="7">
        <v>28</v>
      </c>
      <c r="C34" s="21" t="s">
        <v>48</v>
      </c>
      <c r="D34" s="19">
        <v>11019</v>
      </c>
      <c r="E34" s="19">
        <v>11019</v>
      </c>
      <c r="F34" s="19"/>
      <c r="G34" s="19"/>
      <c r="H34" s="19"/>
      <c r="I34" s="19"/>
      <c r="J34" s="19"/>
      <c r="K34" s="19"/>
      <c r="L34" s="19">
        <f>D34+H34</f>
        <v>11019</v>
      </c>
      <c r="M34" s="19">
        <f t="shared" ref="M34:O35" si="11">E34+I34</f>
        <v>11019</v>
      </c>
      <c r="N34" s="19">
        <f t="shared" si="11"/>
        <v>0</v>
      </c>
      <c r="O34" s="22">
        <f t="shared" si="11"/>
        <v>0</v>
      </c>
    </row>
    <row r="35" spans="1:15" x14ac:dyDescent="0.2">
      <c r="A35" s="18">
        <v>30</v>
      </c>
      <c r="B35" s="7">
        <v>29</v>
      </c>
      <c r="C35" s="21" t="s">
        <v>49</v>
      </c>
      <c r="D35" s="19">
        <v>8926</v>
      </c>
      <c r="E35" s="19">
        <v>8926</v>
      </c>
      <c r="F35" s="19"/>
      <c r="G35" s="19"/>
      <c r="H35" s="19"/>
      <c r="I35" s="19"/>
      <c r="J35" s="19"/>
      <c r="K35" s="19"/>
      <c r="L35" s="19">
        <f>D35+H35</f>
        <v>8926</v>
      </c>
      <c r="M35" s="19">
        <f t="shared" si="11"/>
        <v>8926</v>
      </c>
      <c r="N35" s="19">
        <f t="shared" si="11"/>
        <v>0</v>
      </c>
      <c r="O35" s="22">
        <f t="shared" si="11"/>
        <v>0</v>
      </c>
    </row>
    <row r="36" spans="1:15" s="34" customFormat="1" ht="10.5" x14ac:dyDescent="0.15">
      <c r="A36" s="29">
        <v>31</v>
      </c>
      <c r="B36" s="30">
        <v>30</v>
      </c>
      <c r="C36" s="31" t="s">
        <v>50</v>
      </c>
      <c r="D36" s="32">
        <f t="shared" ref="D36:O36" si="12">D30+D33+D34+D35</f>
        <v>136034</v>
      </c>
      <c r="E36" s="32">
        <f t="shared" si="12"/>
        <v>136034</v>
      </c>
      <c r="F36" s="32">
        <f t="shared" si="12"/>
        <v>0</v>
      </c>
      <c r="G36" s="32">
        <f t="shared" si="12"/>
        <v>0</v>
      </c>
      <c r="H36" s="32">
        <f t="shared" si="12"/>
        <v>1074</v>
      </c>
      <c r="I36" s="32">
        <f t="shared" si="12"/>
        <v>1075</v>
      </c>
      <c r="J36" s="32">
        <f t="shared" si="12"/>
        <v>6325</v>
      </c>
      <c r="K36" s="32">
        <f t="shared" si="12"/>
        <v>6325</v>
      </c>
      <c r="L36" s="32">
        <f t="shared" si="12"/>
        <v>137108</v>
      </c>
      <c r="M36" s="32">
        <f t="shared" si="12"/>
        <v>137109</v>
      </c>
      <c r="N36" s="32">
        <f t="shared" si="12"/>
        <v>6325</v>
      </c>
      <c r="O36" s="33">
        <f t="shared" si="12"/>
        <v>6325</v>
      </c>
    </row>
    <row r="37" spans="1:15" x14ac:dyDescent="0.2">
      <c r="A37" s="18">
        <v>32</v>
      </c>
      <c r="B37" s="7">
        <v>31</v>
      </c>
      <c r="C37" s="21" t="s">
        <v>51</v>
      </c>
      <c r="D37" s="19">
        <v>43</v>
      </c>
      <c r="E37" s="19">
        <v>43</v>
      </c>
      <c r="F37" s="19"/>
      <c r="G37" s="19"/>
      <c r="H37" s="19"/>
      <c r="I37" s="19"/>
      <c r="J37" s="19"/>
      <c r="K37" s="19"/>
      <c r="L37" s="19">
        <f>D37+H37</f>
        <v>43</v>
      </c>
      <c r="M37" s="19">
        <f>E37+I37</f>
        <v>43</v>
      </c>
      <c r="N37" s="19">
        <f>F37+J37</f>
        <v>0</v>
      </c>
      <c r="O37" s="22">
        <f>G37+K37</f>
        <v>0</v>
      </c>
    </row>
    <row r="38" spans="1:15" s="34" customFormat="1" thickBot="1" x14ac:dyDescent="0.2">
      <c r="A38" s="29">
        <v>33</v>
      </c>
      <c r="B38" s="36">
        <v>32</v>
      </c>
      <c r="C38" s="37" t="s">
        <v>52</v>
      </c>
      <c r="D38" s="38">
        <f t="shared" ref="D38:O38" si="13">SUM(D36:D37)</f>
        <v>136077</v>
      </c>
      <c r="E38" s="38">
        <f t="shared" si="13"/>
        <v>136077</v>
      </c>
      <c r="F38" s="38">
        <f t="shared" si="13"/>
        <v>0</v>
      </c>
      <c r="G38" s="38">
        <f t="shared" si="13"/>
        <v>0</v>
      </c>
      <c r="H38" s="38">
        <f t="shared" si="13"/>
        <v>1074</v>
      </c>
      <c r="I38" s="38">
        <f t="shared" si="13"/>
        <v>1075</v>
      </c>
      <c r="J38" s="38">
        <f t="shared" si="13"/>
        <v>6325</v>
      </c>
      <c r="K38" s="38">
        <f t="shared" si="13"/>
        <v>6325</v>
      </c>
      <c r="L38" s="38">
        <f t="shared" si="13"/>
        <v>137151</v>
      </c>
      <c r="M38" s="38">
        <f t="shared" si="13"/>
        <v>137152</v>
      </c>
      <c r="N38" s="38">
        <f t="shared" si="13"/>
        <v>6325</v>
      </c>
      <c r="O38" s="39">
        <f t="shared" si="13"/>
        <v>6325</v>
      </c>
    </row>
    <row r="39" spans="1:15" x14ac:dyDescent="0.2">
      <c r="A39" s="18">
        <v>34</v>
      </c>
      <c r="L39" s="40">
        <f>D39+H39</f>
        <v>0</v>
      </c>
      <c r="M39" s="40">
        <f>E39+I39</f>
        <v>0</v>
      </c>
      <c r="N39" s="40">
        <f>F39+J39</f>
        <v>0</v>
      </c>
      <c r="O39" s="40">
        <f>G39+K39</f>
        <v>0</v>
      </c>
    </row>
  </sheetData>
  <mergeCells count="19">
    <mergeCell ref="J4:K4"/>
    <mergeCell ref="L4:M4"/>
    <mergeCell ref="N4:O4"/>
    <mergeCell ref="D6:E6"/>
    <mergeCell ref="F6:G6"/>
    <mergeCell ref="H6:I6"/>
    <mergeCell ref="J6:K6"/>
    <mergeCell ref="L6:M6"/>
    <mergeCell ref="N6:O6"/>
    <mergeCell ref="P1:S1"/>
    <mergeCell ref="T1:W1"/>
    <mergeCell ref="X1:AA1"/>
    <mergeCell ref="C2:C5"/>
    <mergeCell ref="D2:G3"/>
    <mergeCell ref="H2:K3"/>
    <mergeCell ref="L2:O3"/>
    <mergeCell ref="D4:E4"/>
    <mergeCell ref="F4:G4"/>
    <mergeCell ref="H4:I4"/>
  </mergeCells>
  <printOptions horizontalCentered="1"/>
  <pageMargins left="0.35433070866141736" right="0.23622047244094491" top="1.1417322834645669" bottom="0.47244094488188981" header="0.31496062992125984" footer="0.27559055118110237"/>
  <pageSetup paperSize="9" orientation="landscape" r:id="rId1"/>
  <headerFooter alignWithMargins="0">
    <oddHeader xml:space="preserve">&amp;C
&amp;"Times New Roman,Félkövér dőlt"&amp;12Tiszagyulaháza község és intézményei 2013. évi kötelező és önként vállalt feladatainak kiadásai és bevételei&amp;R&amp;"Times New Roman,Dőlt"&amp;8 4. melléklet
a 2/2013. (II. 26.) Önkormányzati Rendelethez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2013-09-23T08:46:30Z</dcterms:modified>
</cp:coreProperties>
</file>