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.m.Összevont 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[4]kd!$Q$2:$Q$3152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[4]kd!$F$2:$F$3176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[5]körjegyzőség!$C$9:$C$28</definedName>
    <definedName name="ah" localSheetId="0">#REF!</definedName>
    <definedName name="ah">#REF!</definedName>
    <definedName name="aí">[5]Családsegítés!$C$27:$C$86</definedName>
    <definedName name="aj">[4]kd!$Q$2:$Q$3152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[4]kd!$F$2:$F$3176</definedName>
    <definedName name="aű">[4]kd!$F$2:$I$3368</definedName>
    <definedName name="aw" localSheetId="0">#REF!</definedName>
    <definedName name="aw">#REF!</definedName>
    <definedName name="ay">[4]kd!$F$2:$I$3368</definedName>
    <definedName name="BB" localSheetId="0">#REF!</definedName>
    <definedName name="BB">#REF!</definedName>
    <definedName name="bbmmmm">#REF!</definedName>
    <definedName name="cv">[5]Gyermekjóléti!$C$27:$C$86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[5]körjegyzőség!$C$9:$C$28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[4]kd!$Q$2:$Q$3152</definedName>
    <definedName name="épl" localSheetId="0">#REF!</definedName>
    <definedName name="épl">#REF!</definedName>
    <definedName name="er">[5]Családsegítés!$C$27:$C$86</definedName>
    <definedName name="es" localSheetId="0">#REF!</definedName>
    <definedName name="es">#REF!</definedName>
    <definedName name="ew">[5]Gyermekjóléti!$C$27:$C$86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[4]kd!$F$2:$I$3368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[4]kd!$F$2:$F$3176</definedName>
    <definedName name="ÍÍ">[5]Családsegítés!$C$27:$C$86</definedName>
    <definedName name="ÍS">[4]kd!$F$2:$I$3368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[4]kd!$Q$2:$Q$3152</definedName>
    <definedName name="kj_sz1">[7]kd!$Q$2:$Q$3152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>NA()</definedName>
    <definedName name="kjz_sz_1">NA()</definedName>
    <definedName name="kjz_sz_2">[4]kd!$Q$2:$Q$3152</definedName>
    <definedName name="kjz_sz_3">[4]kd!$Q$2:$Q$3152</definedName>
    <definedName name="kjz_sz_4">[8]kd!$Q$2:$Q$3152</definedName>
    <definedName name="kjz_sz_5">[8]kd!$Q$2:$Q$3152</definedName>
    <definedName name="kjz_sz_6">[8]kd!$Q$2:$Q$3152</definedName>
    <definedName name="kjz_sz_7">[4]kd!$Q$2:$Q$3152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[5]körjegyzőség!$C$9:$C$28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[4]kd!$F$2:$I$3368</definedName>
    <definedName name="okod_3">[4]kd!$F$2:$I$3368</definedName>
    <definedName name="okod_4">[8]kd!$F$2:$I$3368</definedName>
    <definedName name="okod_5">[8]kd!$F$2:$I$3368</definedName>
    <definedName name="okod_6">[8]kd!$F$2:$I$3368</definedName>
    <definedName name="okod_7">[4]kd!$F$2:$I$3368</definedName>
    <definedName name="onev">[10]kod!$BT$34:$BT$3184</definedName>
    <definedName name="onk">[11]kd!$F$2:$F$3178</definedName>
    <definedName name="ovimérleg">#REF!</definedName>
    <definedName name="őé" localSheetId="0">#REF!</definedName>
    <definedName name="őé">#REF!</definedName>
    <definedName name="önk">NA()</definedName>
    <definedName name="önk_1">NA()</definedName>
    <definedName name="önk_2">[4]kd!$F$2:$F$3176</definedName>
    <definedName name="önk_3">[4]kd!$F$2:$F$3176</definedName>
    <definedName name="önk_4">[8]kd!$F$2:$F$3176</definedName>
    <definedName name="önk_5">[8]kd!$F$2:$F$3176</definedName>
    <definedName name="önk_6">[8]kd!$F$2:$F$3176</definedName>
    <definedName name="önk_7">[4]kd!$F$2:$F$3176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[8]kd!$F$2:$F$3178</definedName>
    <definedName name="po">[5]Családsegítés!$C$27:$C$86</definedName>
    <definedName name="ppp">[11]kd!$F$2:$I$3370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[5]körjegyzőség!$C$9:$C$28</definedName>
    <definedName name="qd">[4]kd!$Q$2:$Q$3152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[5]Gyermekjóléti!$C$27:$C$86</definedName>
    <definedName name="QÍ">[4]kd!$F$2:$F$3176</definedName>
    <definedName name="qj">[4]kd!$F$2:$I$3368</definedName>
    <definedName name="qk">[4]kd!$F$2:$F$3176</definedName>
    <definedName name="QL" localSheetId="0">#REF!</definedName>
    <definedName name="QL">#REF!</definedName>
    <definedName name="QM">[4]kd!$Q$2:$Q$3152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[5]körjegyzőség!$C$9:$C$28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[11]kd!$Q$2:$Q$3154</definedName>
    <definedName name="qr" localSheetId="0">#REF!</definedName>
    <definedName name="qr">#REF!</definedName>
    <definedName name="qt">[5]Családsegítés!$C$27:$C$86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[4]kd!$F$2:$I$3368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[6]Családsegítés!$C$27:$C$86</definedName>
    <definedName name="sta">[6]Gyermekjóléti!$C$27:$C$86</definedName>
    <definedName name="szt">[8]kd!$Q$2:$Q$3154</definedName>
    <definedName name="tre">[5]Gyermekjóléti!$C$27:$C$86</definedName>
    <definedName name="tttttttt">#REF!</definedName>
    <definedName name="tz" localSheetId="0">#REF!</definedName>
    <definedName name="tz">#REF!</definedName>
    <definedName name="úé">[4]kd!$F$2:$I$3368</definedName>
    <definedName name="úű">[4]kd!$F$2:$F$3176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[5]Gyermekjóléti!$C$27:$C$86</definedName>
    <definedName name="we">[5]körjegyzőség!$C$9:$C$28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[5]Családsegítés!$C$27:$C$86</definedName>
    <definedName name="WT" localSheetId="0">#REF!</definedName>
    <definedName name="WT">#REF!</definedName>
    <definedName name="WU">[5]Gyermekjóléti!$C$27:$C$86</definedName>
    <definedName name="ww">[4]kd!$F$2:$F$3176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[5]körjegyzőség!$C$9:$C$28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L40" i="1"/>
  <c r="K40"/>
  <c r="J40"/>
  <c r="F40"/>
  <c r="E40"/>
  <c r="G40" s="1"/>
  <c r="D40"/>
  <c r="G38"/>
  <c r="G37"/>
  <c r="M36"/>
  <c r="M33"/>
  <c r="M31"/>
  <c r="M30"/>
  <c r="L26"/>
  <c r="K26"/>
  <c r="J26"/>
  <c r="F26"/>
  <c r="G26" s="1"/>
  <c r="E26"/>
  <c r="D26"/>
  <c r="M24"/>
  <c r="G24"/>
  <c r="M23"/>
  <c r="G23"/>
  <c r="L19"/>
  <c r="L27" s="1"/>
  <c r="K19"/>
  <c r="K27" s="1"/>
  <c r="J19"/>
  <c r="J27" s="1"/>
  <c r="G18"/>
  <c r="G17"/>
  <c r="G16"/>
  <c r="G15"/>
  <c r="M14"/>
  <c r="M13"/>
  <c r="M12"/>
  <c r="M11"/>
  <c r="G11"/>
  <c r="M10"/>
  <c r="G10"/>
  <c r="M9"/>
  <c r="F9"/>
  <c r="G9" s="1"/>
  <c r="E9"/>
  <c r="E19" s="1"/>
  <c r="E27" s="1"/>
  <c r="E41" s="1"/>
  <c r="D9"/>
  <c r="D19" s="1"/>
  <c r="D27" s="1"/>
  <c r="D41" s="1"/>
  <c r="K41" l="1"/>
  <c r="M27"/>
  <c r="J41"/>
  <c r="L41"/>
  <c r="M41" s="1"/>
  <c r="F19"/>
  <c r="M40"/>
  <c r="M19"/>
  <c r="F27" l="1"/>
  <c r="G19"/>
  <c r="F41" l="1"/>
  <c r="G41" s="1"/>
  <c r="G27"/>
</calcChain>
</file>

<file path=xl/sharedStrings.xml><?xml version="1.0" encoding="utf-8"?>
<sst xmlns="http://schemas.openxmlformats.org/spreadsheetml/2006/main" count="76" uniqueCount="69">
  <si>
    <t>1. melléklet az 5/2017.(V.30.) önkormányzati rendelethez</t>
  </si>
  <si>
    <t>JÁSD  KÖZSÉG  ÖNKORMÁNYZATA  BEVÉTELEINEK  ÉS KIADÁSAINAK</t>
  </si>
  <si>
    <t xml:space="preserve"> ÖSSZEVONT KÖLTSÉGVETÉSI MÉRLEGE 2016. DECEMBER 31-én</t>
  </si>
  <si>
    <t>adatok ezer Ft-ban</t>
  </si>
  <si>
    <t>Sor-szám</t>
  </si>
  <si>
    <t xml:space="preserve">BEVÉTELEK </t>
  </si>
  <si>
    <t>2016. évi eredeti előirányzat</t>
  </si>
  <si>
    <t>Módosított előirányzat</t>
  </si>
  <si>
    <t>Teljesítés   dec.31.</t>
  </si>
  <si>
    <t>Teljesí-tés          %-a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</si>
  <si>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</si>
  <si>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</si>
  <si>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</si>
  <si>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</si>
  <si>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</si>
  <si>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</si>
  <si>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</si>
  <si>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</si>
  <si>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</si>
  <si>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</si>
  <si>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</si>
  <si>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</si>
  <si>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</si>
  <si>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</si>
  <si>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</si>
  <si>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</si>
  <si>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</si>
  <si>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</si>
  <si>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</si>
  <si>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</si>
  <si>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</si>
  <si>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</si>
  <si>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</si>
  <si>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</si>
  <si>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</si>
  <si>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</si>
  <si>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</si>
  <si>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</si>
  <si>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</si>
  <si>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</si>
  <si>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</si>
  <si>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</t>
  </si>
  <si>
    <t xml:space="preserve"> ÁHT-n belüli megelőlegezések visszafiz.</t>
  </si>
  <si>
    <t>Intézményfinanszírozás működésre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</si>
  <si>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</si>
  <si>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</si>
  <si>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</si>
  <si>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</si>
  <si>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</si>
  <si>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</si>
  <si>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</si>
  <si>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</si>
  <si>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</si>
  <si>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</si>
  <si>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</si>
  <si>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</si>
  <si>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</si>
  <si>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</si>
  <si>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</si>
  <si>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</si>
  <si>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 xml:space="preserve">  Víziközmű hitel törlesztés</t>
  </si>
  <si>
    <t>3. Felhalmozási célú átvett pénzeszközök</t>
  </si>
  <si>
    <t xml:space="preserve">  Fejlesztési tartalék</t>
  </si>
  <si>
    <t>Előző évi felhalmozási pénzmaradvány igénybevétele</t>
  </si>
  <si>
    <t>Intézményfinanszírozás fejlesztésre</t>
  </si>
  <si>
    <t>Felhalm. célú bevételek összesen:</t>
  </si>
  <si>
    <t>Felhalm. célú kiadások összesen:</t>
  </si>
  <si>
    <t>Bevételek mindösszesen:</t>
  </si>
  <si>
    <t xml:space="preserve">  Kiadások mindösszesen: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</si>
</sst>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5">
    <xf numFmtId="0" fontId="0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8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5" borderId="0" applyNumberFormat="0" applyBorder="0" applyAlignment="0" applyProtection="0"/>
    <xf numFmtId="0" fontId="18" fillId="6" borderId="0" applyNumberFormat="0" applyBorder="0" applyAlignment="0" applyProtection="0"/>
    <xf numFmtId="0" fontId="19" fillId="26" borderId="14" applyNumberFormat="0" applyAlignment="0" applyProtection="0"/>
    <xf numFmtId="0" fontId="20" fillId="27" borderId="15" applyNumberFormat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4" applyNumberFormat="0" applyAlignment="0" applyProtection="0"/>
    <xf numFmtId="0" fontId="28" fillId="0" borderId="19" applyNumberFormat="0" applyFill="0" applyAlignment="0" applyProtection="0"/>
    <xf numFmtId="0" fontId="29" fillId="28" borderId="0" applyNumberFormat="0" applyBorder="0" applyAlignment="0" applyProtection="0"/>
    <xf numFmtId="0" fontId="11" fillId="0" borderId="0"/>
    <xf numFmtId="0" fontId="30" fillId="0" borderId="0"/>
    <xf numFmtId="0" fontId="30" fillId="0" borderId="0"/>
    <xf numFmtId="0" fontId="1" fillId="0" borderId="0"/>
    <xf numFmtId="0" fontId="21" fillId="0" borderId="0"/>
    <xf numFmtId="0" fontId="16" fillId="29" borderId="20" applyNumberFormat="0" applyFont="0" applyAlignment="0" applyProtection="0"/>
    <xf numFmtId="0" fontId="33" fillId="26" borderId="21" applyNumberFormat="0" applyAlignment="0" applyProtection="0"/>
    <xf numFmtId="164" fontId="21" fillId="0" borderId="0"/>
    <xf numFmtId="164" fontId="31" fillId="0" borderId="0"/>
    <xf numFmtId="44" fontId="31" fillId="0" borderId="0" applyFont="0" applyFill="0" applyBorder="0" applyAlignment="0" applyProtection="0"/>
    <xf numFmtId="164" fontId="31" fillId="0" borderId="0" applyFill="0" applyBorder="0" applyAlignment="0" applyProtection="0"/>
    <xf numFmtId="9" fontId="32" fillId="0" borderId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2" applyNumberFormat="0" applyFill="0" applyAlignment="0" applyProtection="0"/>
    <xf numFmtId="0" fontId="36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1" applyFont="1" applyAlignment="1">
      <alignment horizontal="right"/>
    </xf>
    <xf numFmtId="0" fontId="2" fillId="0" borderId="0" xfId="2"/>
    <xf numFmtId="3" fontId="4" fillId="0" borderId="0" xfId="3" applyNumberFormat="1" applyFont="1" applyAlignment="1">
      <alignment horizontal="center"/>
    </xf>
    <xf numFmtId="3" fontId="5" fillId="0" borderId="1" xfId="3" applyNumberFormat="1" applyFont="1" applyBorder="1" applyAlignment="1">
      <alignment horizontal="right"/>
    </xf>
    <xf numFmtId="0" fontId="6" fillId="2" borderId="2" xfId="3" applyFont="1" applyFill="1" applyBorder="1" applyAlignment="1">
      <alignment horizontal="center" vertical="center" wrapText="1"/>
    </xf>
    <xf numFmtId="3" fontId="7" fillId="2" borderId="3" xfId="3" applyNumberFormat="1" applyFont="1" applyFill="1" applyBorder="1" applyAlignment="1">
      <alignment horizontal="center" vertical="center" wrapText="1"/>
    </xf>
    <xf numFmtId="3" fontId="7" fillId="2" borderId="4" xfId="3" applyNumberFormat="1" applyFont="1" applyFill="1" applyBorder="1" applyAlignment="1">
      <alignment horizontal="center" vertical="center" wrapText="1"/>
    </xf>
    <xf numFmtId="3" fontId="7" fillId="2" borderId="2" xfId="3" applyNumberFormat="1" applyFont="1" applyFill="1" applyBorder="1" applyAlignment="1">
      <alignment horizontal="center" vertical="center" wrapText="1"/>
    </xf>
    <xf numFmtId="3" fontId="7" fillId="2" borderId="5" xfId="3" applyNumberFormat="1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3" fontId="7" fillId="2" borderId="7" xfId="3" applyNumberFormat="1" applyFont="1" applyFill="1" applyBorder="1" applyAlignment="1">
      <alignment horizontal="center" vertical="center" wrapText="1"/>
    </xf>
    <xf numFmtId="3" fontId="7" fillId="2" borderId="8" xfId="3" applyNumberFormat="1" applyFont="1" applyFill="1" applyBorder="1" applyAlignment="1">
      <alignment horizontal="center" vertical="center" wrapText="1"/>
    </xf>
    <xf numFmtId="3" fontId="7" fillId="2" borderId="6" xfId="3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3" fontId="7" fillId="2" borderId="11" xfId="3" applyNumberFormat="1" applyFont="1" applyFill="1" applyBorder="1" applyAlignment="1">
      <alignment horizontal="center" vertical="center" wrapText="1"/>
    </xf>
    <xf numFmtId="3" fontId="7" fillId="2" borderId="9" xfId="3" applyNumberFormat="1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3" fontId="9" fillId="0" borderId="5" xfId="3" applyNumberFormat="1" applyFont="1" applyBorder="1" applyAlignment="1">
      <alignment vertical="center"/>
    </xf>
    <xf numFmtId="3" fontId="9" fillId="0" borderId="5" xfId="3" applyNumberFormat="1" applyFont="1" applyBorder="1" applyAlignment="1">
      <alignment vertical="center"/>
    </xf>
    <xf numFmtId="3" fontId="10" fillId="0" borderId="5" xfId="3" applyNumberFormat="1" applyFont="1" applyBorder="1" applyAlignment="1">
      <alignment vertical="center"/>
    </xf>
    <xf numFmtId="3" fontId="10" fillId="0" borderId="12" xfId="3" applyNumberFormat="1" applyFont="1" applyBorder="1" applyAlignment="1">
      <alignment vertical="center"/>
    </xf>
    <xf numFmtId="3" fontId="10" fillId="0" borderId="13" xfId="3" applyNumberFormat="1" applyFont="1" applyBorder="1" applyAlignment="1">
      <alignment vertical="center"/>
    </xf>
    <xf numFmtId="3" fontId="10" fillId="0" borderId="5" xfId="3" applyNumberFormat="1" applyFont="1" applyBorder="1" applyAlignment="1">
      <alignment vertical="center"/>
    </xf>
    <xf numFmtId="3" fontId="10" fillId="0" borderId="5" xfId="3" applyNumberFormat="1" applyFont="1" applyBorder="1" applyAlignment="1">
      <alignment horizontal="right" vertical="center"/>
    </xf>
    <xf numFmtId="3" fontId="10" fillId="0" borderId="12" xfId="3" applyNumberFormat="1" applyFont="1" applyBorder="1" applyAlignment="1">
      <alignment horizontal="left" vertical="center"/>
    </xf>
    <xf numFmtId="3" fontId="10" fillId="0" borderId="13" xfId="3" applyNumberFormat="1" applyFont="1" applyBorder="1" applyAlignment="1">
      <alignment horizontal="left" vertical="center"/>
    </xf>
    <xf numFmtId="3" fontId="10" fillId="0" borderId="13" xfId="3" applyNumberFormat="1" applyFont="1" applyBorder="1" applyAlignment="1">
      <alignment horizontal="right" vertical="center"/>
    </xf>
    <xf numFmtId="3" fontId="10" fillId="0" borderId="13" xfId="3" applyNumberFormat="1" applyFont="1" applyBorder="1" applyAlignment="1">
      <alignment vertical="center"/>
    </xf>
    <xf numFmtId="3" fontId="10" fillId="0" borderId="12" xfId="3" applyNumberFormat="1" applyFont="1" applyFill="1" applyBorder="1" applyAlignment="1">
      <alignment horizontal="left" vertical="center"/>
    </xf>
    <xf numFmtId="3" fontId="10" fillId="0" borderId="13" xfId="3" applyNumberFormat="1" applyFont="1" applyFill="1" applyBorder="1" applyAlignment="1">
      <alignment horizontal="left" vertical="center"/>
    </xf>
    <xf numFmtId="3" fontId="10" fillId="0" borderId="13" xfId="3" applyNumberFormat="1" applyFont="1" applyFill="1" applyBorder="1" applyAlignment="1">
      <alignment horizontal="right" vertical="center"/>
    </xf>
    <xf numFmtId="0" fontId="10" fillId="0" borderId="12" xfId="3" applyFont="1" applyBorder="1" applyAlignment="1">
      <alignment horizontal="left" vertical="center"/>
    </xf>
    <xf numFmtId="0" fontId="10" fillId="0" borderId="13" xfId="3" applyFont="1" applyBorder="1" applyAlignment="1">
      <alignment horizontal="left" vertical="center"/>
    </xf>
    <xf numFmtId="3" fontId="10" fillId="0" borderId="12" xfId="3" applyNumberFormat="1" applyFont="1" applyBorder="1" applyAlignment="1">
      <alignment horizontal="center" vertical="center"/>
    </xf>
    <xf numFmtId="3" fontId="10" fillId="0" borderId="13" xfId="3" applyNumberFormat="1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9" fillId="0" borderId="12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right" vertical="center"/>
    </xf>
    <xf numFmtId="0" fontId="12" fillId="0" borderId="12" xfId="4" applyFont="1" applyFill="1" applyBorder="1" applyAlignment="1">
      <alignment horizontal="left" vertical="center"/>
    </xf>
    <xf numFmtId="0" fontId="12" fillId="0" borderId="13" xfId="4" applyFont="1" applyFill="1" applyBorder="1" applyAlignment="1">
      <alignment horizontal="left"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0" fontId="10" fillId="0" borderId="12" xfId="4" applyFont="1" applyFill="1" applyBorder="1" applyAlignment="1">
      <alignment horizontal="left" vertical="center"/>
    </xf>
    <xf numFmtId="0" fontId="10" fillId="0" borderId="13" xfId="4" applyFont="1" applyFill="1" applyBorder="1" applyAlignment="1">
      <alignment horizontal="left" vertical="center"/>
    </xf>
    <xf numFmtId="3" fontId="10" fillId="0" borderId="12" xfId="3" applyNumberFormat="1" applyFont="1" applyBorder="1" applyAlignment="1">
      <alignment horizontal="left" vertical="center"/>
    </xf>
    <xf numFmtId="3" fontId="10" fillId="0" borderId="13" xfId="3" applyNumberFormat="1" applyFont="1" applyBorder="1" applyAlignment="1">
      <alignment horizontal="left" vertical="center"/>
    </xf>
    <xf numFmtId="0" fontId="13" fillId="0" borderId="5" xfId="3" applyFont="1" applyBorder="1" applyAlignment="1">
      <alignment horizontal="center" vertical="center"/>
    </xf>
    <xf numFmtId="3" fontId="10" fillId="0" borderId="12" xfId="3" applyNumberFormat="1" applyFont="1" applyFill="1" applyBorder="1" applyAlignment="1">
      <alignment horizontal="left" vertical="center"/>
    </xf>
    <xf numFmtId="3" fontId="10" fillId="0" borderId="13" xfId="3" applyNumberFormat="1" applyFont="1" applyFill="1" applyBorder="1" applyAlignment="1">
      <alignment horizontal="left" vertical="center"/>
    </xf>
    <xf numFmtId="0" fontId="9" fillId="0" borderId="12" xfId="4" applyFont="1" applyFill="1" applyBorder="1" applyAlignment="1">
      <alignment horizontal="left" vertical="center"/>
    </xf>
    <xf numFmtId="0" fontId="9" fillId="0" borderId="13" xfId="4" applyFont="1" applyFill="1" applyBorder="1" applyAlignment="1">
      <alignment horizontal="left" vertical="center"/>
    </xf>
    <xf numFmtId="3" fontId="9" fillId="0" borderId="12" xfId="3" applyNumberFormat="1" applyFont="1" applyFill="1" applyBorder="1" applyAlignment="1">
      <alignment vertical="center"/>
    </xf>
    <xf numFmtId="3" fontId="9" fillId="0" borderId="13" xfId="3" applyNumberFormat="1" applyFont="1" applyFill="1" applyBorder="1" applyAlignment="1">
      <alignment vertical="center"/>
    </xf>
    <xf numFmtId="3" fontId="9" fillId="0" borderId="5" xfId="3" applyNumberFormat="1" applyFont="1" applyFill="1" applyBorder="1" applyAlignment="1">
      <alignment horizontal="right" vertical="center"/>
    </xf>
    <xf numFmtId="3" fontId="9" fillId="0" borderId="5" xfId="3" applyNumberFormat="1" applyFont="1" applyBorder="1" applyAlignment="1">
      <alignment horizontal="right" vertical="center"/>
    </xf>
    <xf numFmtId="3" fontId="9" fillId="0" borderId="12" xfId="3" applyNumberFormat="1" applyFont="1" applyBorder="1" applyAlignment="1">
      <alignment vertical="center"/>
    </xf>
    <xf numFmtId="3" fontId="9" fillId="0" borderId="13" xfId="3" applyNumberFormat="1" applyFont="1" applyBorder="1" applyAlignment="1">
      <alignment vertical="center"/>
    </xf>
    <xf numFmtId="0" fontId="14" fillId="0" borderId="12" xfId="4" applyFont="1" applyBorder="1" applyAlignment="1">
      <alignment horizontal="left" vertical="center"/>
    </xf>
    <xf numFmtId="0" fontId="14" fillId="0" borderId="13" xfId="4" applyFont="1" applyBorder="1" applyAlignment="1">
      <alignment horizontal="left" vertical="center"/>
    </xf>
    <xf numFmtId="3" fontId="10" fillId="0" borderId="12" xfId="3" applyNumberFormat="1" applyFont="1" applyBorder="1" applyAlignment="1">
      <alignment horizontal="center" vertical="center"/>
    </xf>
    <xf numFmtId="3" fontId="10" fillId="0" borderId="13" xfId="3" applyNumberFormat="1" applyFont="1" applyBorder="1" applyAlignment="1">
      <alignment horizontal="center"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3" fontId="9" fillId="0" borderId="12" xfId="3" applyNumberFormat="1" applyFont="1" applyFill="1" applyBorder="1" applyAlignment="1">
      <alignment horizontal="center" vertical="center"/>
    </xf>
    <xf numFmtId="3" fontId="9" fillId="0" borderId="13" xfId="3" applyNumberFormat="1" applyFont="1" applyFill="1" applyBorder="1" applyAlignment="1">
      <alignment horizontal="center" vertical="center"/>
    </xf>
    <xf numFmtId="3" fontId="9" fillId="0" borderId="5" xfId="3" applyNumberFormat="1" applyFont="1" applyFill="1" applyBorder="1" applyAlignment="1">
      <alignment vertical="center"/>
    </xf>
    <xf numFmtId="0" fontId="2" fillId="0" borderId="0" xfId="2" applyAlignment="1">
      <alignment vertical="center"/>
    </xf>
    <xf numFmtId="3" fontId="2" fillId="0" borderId="0" xfId="2" applyNumberFormat="1" applyAlignment="1">
      <alignment vertical="center"/>
    </xf>
  </cellXfs>
  <cellStyles count="65">
    <cellStyle name="1. jelölőszín" xfId="5"/>
    <cellStyle name="2. jelölőszín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13"/>
    <cellStyle name="4. jelölőszín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5. jelölőszín" xfId="21"/>
    <cellStyle name="6. jelölőszín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xcel Built-in Normal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Input" xfId="45"/>
    <cellStyle name="Linked Cell" xfId="46"/>
    <cellStyle name="Neutral" xfId="47"/>
    <cellStyle name="Normál" xfId="0" builtinId="0"/>
    <cellStyle name="Normál 2" xfId="1"/>
    <cellStyle name="Normál 2 2" xfId="48"/>
    <cellStyle name="Normál 2 2 2" xfId="2"/>
    <cellStyle name="Normál 2 2 2 2" xfId="4"/>
    <cellStyle name="Normál 2 3" xfId="49"/>
    <cellStyle name="Normál 2_Esztertáblák" xfId="50"/>
    <cellStyle name="Normál 3" xfId="51"/>
    <cellStyle name="Normál 4" xfId="52"/>
    <cellStyle name="Normál_Rendelet mellékletek 2008.jav." xfId="3"/>
    <cellStyle name="Note" xfId="53"/>
    <cellStyle name="Output" xfId="54"/>
    <cellStyle name="Pénznem 2" xfId="55"/>
    <cellStyle name="Pénznem 3" xfId="56"/>
    <cellStyle name="Pénznem 3 2" xfId="57"/>
    <cellStyle name="Pénznem 3_Teljesítési táblák Zirc I-III." xfId="58"/>
    <cellStyle name="Százalék 2" xfId="59"/>
    <cellStyle name="Százalék 3" xfId="60"/>
    <cellStyle name="Százalék 4" xfId="61"/>
    <cellStyle name="Title" xfId="62"/>
    <cellStyle name="Total" xfId="63"/>
    <cellStyle name="Warning Text" xfId="6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AppData/Local/Microsoft/Windows/Temporary%20Internet%20Files/Content.Outlook/J2MCBCP8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5.29/z&#225;rsz&#225;mad&#225;s/M&#225;solat%20eredetijeZ&#193;RSZ&#193;MAD&#193;S_2016_mell&#233;klete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Bevételek"/>
      <sheetName val="7.m.Önk.kiadások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KOFOG_ÖNK"/>
      <sheetName val="KOFOG_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4"/>
  <sheetViews>
    <sheetView tabSelected="1" workbookViewId="0">
      <selection activeCell="O17" sqref="O17"/>
    </sheetView>
  </sheetViews>
  <sheetFormatPr defaultColWidth="9" defaultRowHeight="12.75"/>
  <cols>
    <col min="1" max="1" width="4.42578125" style="2" customWidth="1"/>
    <col min="2" max="2" width="9" style="2"/>
    <col min="3" max="3" width="22.42578125" style="2" customWidth="1"/>
    <col min="4" max="4" width="7.140625" style="2" customWidth="1"/>
    <col min="5" max="5" width="7.42578125" style="2" customWidth="1"/>
    <col min="6" max="6" width="7.140625" style="2" customWidth="1"/>
    <col min="7" max="7" width="4.85546875" style="2" customWidth="1"/>
    <col min="8" max="8" width="9" style="2"/>
    <col min="9" max="9" width="18.28515625" style="2" customWidth="1"/>
    <col min="10" max="10" width="7.28515625" style="2" customWidth="1"/>
    <col min="11" max="11" width="7.140625" style="2" customWidth="1"/>
    <col min="12" max="12" width="7" style="2" customWidth="1"/>
    <col min="13" max="13" width="5.28515625" style="2" customWidth="1"/>
    <col min="14" max="16384" width="9" style="2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9.7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2.75" customHeight="1">
      <c r="A5" s="5" t="s">
        <v>4</v>
      </c>
      <c r="B5" s="6" t="s">
        <v>5</v>
      </c>
      <c r="C5" s="7"/>
      <c r="D5" s="8" t="s">
        <v>6</v>
      </c>
      <c r="E5" s="9" t="s">
        <v>7</v>
      </c>
      <c r="F5" s="9" t="s">
        <v>8</v>
      </c>
      <c r="G5" s="9" t="s">
        <v>9</v>
      </c>
      <c r="H5" s="6" t="s">
        <v>10</v>
      </c>
      <c r="I5" s="7"/>
      <c r="J5" s="8" t="s">
        <v>6</v>
      </c>
      <c r="K5" s="9" t="s">
        <v>7</v>
      </c>
      <c r="L5" s="9" t="s">
        <v>8</v>
      </c>
      <c r="M5" s="9" t="s">
        <v>9</v>
      </c>
    </row>
    <row r="6" spans="1:13">
      <c r="A6" s="10"/>
      <c r="B6" s="11"/>
      <c r="C6" s="12"/>
      <c r="D6" s="13"/>
      <c r="E6" s="9"/>
      <c r="F6" s="9"/>
      <c r="G6" s="9"/>
      <c r="H6" s="11"/>
      <c r="I6" s="12"/>
      <c r="J6" s="13"/>
      <c r="K6" s="9"/>
      <c r="L6" s="9"/>
      <c r="M6" s="9"/>
    </row>
    <row r="7" spans="1:13" ht="7.5" customHeight="1">
      <c r="A7" s="14"/>
      <c r="B7" s="15"/>
      <c r="C7" s="16"/>
      <c r="D7" s="17"/>
      <c r="E7" s="9"/>
      <c r="F7" s="9"/>
      <c r="G7" s="9"/>
      <c r="H7" s="15"/>
      <c r="I7" s="16"/>
      <c r="J7" s="17"/>
      <c r="K7" s="9"/>
      <c r="L7" s="9"/>
      <c r="M7" s="9"/>
    </row>
    <row r="8" spans="1:13" ht="13.5" customHeight="1">
      <c r="A8" s="18">
        <v>1</v>
      </c>
      <c r="B8" s="19" t="s">
        <v>11</v>
      </c>
      <c r="C8" s="19"/>
      <c r="D8" s="20"/>
      <c r="E8" s="20"/>
      <c r="F8" s="20"/>
      <c r="G8" s="21"/>
      <c r="H8" s="19" t="s">
        <v>12</v>
      </c>
      <c r="I8" s="19"/>
      <c r="J8" s="20"/>
      <c r="K8" s="20"/>
      <c r="L8" s="20"/>
      <c r="M8" s="21"/>
    </row>
    <row r="9" spans="1:13" ht="13.5" customHeight="1">
      <c r="A9" s="18">
        <v>2</v>
      </c>
      <c r="B9" s="22" t="s">
        <v>13</v>
      </c>
      <c r="C9" s="23"/>
      <c r="D9" s="21">
        <f>SUM(D10:D15)</f>
        <v>45897</v>
      </c>
      <c r="E9" s="21">
        <f>SUM(E10:E15)</f>
        <v>56956</v>
      </c>
      <c r="F9" s="21">
        <f>SUM(F10:F15)</f>
        <v>56956</v>
      </c>
      <c r="G9" s="21">
        <f>F9/E9*100</f>
        <v>100</v>
      </c>
      <c r="H9" s="24" t="s">
        <v>14</v>
      </c>
      <c r="I9" s="24"/>
      <c r="J9" s="21">
        <v>26539</v>
      </c>
      <c r="K9" s="21">
        <v>32115</v>
      </c>
      <c r="L9" s="25">
        <v>31691</v>
      </c>
      <c r="M9" s="21">
        <f t="shared" ref="M9:M19" si="0">L9/K9*100</f>
        <v>98.679744667600815</v>
      </c>
    </row>
    <row r="10" spans="1:13" ht="13.5" customHeight="1">
      <c r="A10" s="18">
        <v>3</v>
      </c>
      <c r="B10" s="24" t="s">
        <v>15</v>
      </c>
      <c r="C10" s="24"/>
      <c r="D10" s="21">
        <v>42905</v>
      </c>
      <c r="E10" s="21">
        <v>45900</v>
      </c>
      <c r="F10" s="21">
        <v>45900</v>
      </c>
      <c r="G10" s="21">
        <f>F10/E10*100</f>
        <v>100</v>
      </c>
      <c r="H10" s="24" t="s">
        <v>16</v>
      </c>
      <c r="I10" s="24"/>
      <c r="J10" s="21">
        <v>6548</v>
      </c>
      <c r="K10" s="21">
        <v>8241</v>
      </c>
      <c r="L10" s="25">
        <v>8138</v>
      </c>
      <c r="M10" s="21">
        <f t="shared" si="0"/>
        <v>98.750151680621272</v>
      </c>
    </row>
    <row r="11" spans="1:13">
      <c r="A11" s="18">
        <v>4</v>
      </c>
      <c r="B11" s="26" t="s">
        <v>17</v>
      </c>
      <c r="C11" s="27"/>
      <c r="D11" s="21">
        <v>2600</v>
      </c>
      <c r="E11" s="21">
        <v>9585</v>
      </c>
      <c r="F11" s="21">
        <v>9585</v>
      </c>
      <c r="G11" s="21">
        <f>F11/E11*100</f>
        <v>100</v>
      </c>
      <c r="H11" s="24" t="s">
        <v>18</v>
      </c>
      <c r="I11" s="24"/>
      <c r="J11" s="21">
        <v>40025</v>
      </c>
      <c r="K11" s="21">
        <v>43319</v>
      </c>
      <c r="L11" s="25">
        <v>36914</v>
      </c>
      <c r="M11" s="21">
        <f t="shared" si="0"/>
        <v>85.214340127888448</v>
      </c>
    </row>
    <row r="12" spans="1:13">
      <c r="A12" s="18">
        <v>5</v>
      </c>
      <c r="B12" s="26" t="s">
        <v>19</v>
      </c>
      <c r="C12" s="27"/>
      <c r="D12" s="21"/>
      <c r="E12" s="21"/>
      <c r="F12" s="21"/>
      <c r="G12" s="21"/>
      <c r="H12" s="24" t="s">
        <v>20</v>
      </c>
      <c r="I12" s="24"/>
      <c r="J12" s="28">
        <v>5550</v>
      </c>
      <c r="K12" s="28">
        <v>6728</v>
      </c>
      <c r="L12" s="28">
        <v>6198</v>
      </c>
      <c r="M12" s="21">
        <f t="shared" si="0"/>
        <v>92.122473246135556</v>
      </c>
    </row>
    <row r="13" spans="1:13">
      <c r="A13" s="18">
        <v>6</v>
      </c>
      <c r="B13" s="26" t="s">
        <v>21</v>
      </c>
      <c r="C13" s="27"/>
      <c r="D13" s="21"/>
      <c r="E13" s="21"/>
      <c r="F13" s="21"/>
      <c r="G13" s="21"/>
      <c r="H13" s="24" t="s">
        <v>22</v>
      </c>
      <c r="I13" s="24"/>
      <c r="J13" s="21">
        <v>495</v>
      </c>
      <c r="K13" s="21">
        <v>505</v>
      </c>
      <c r="L13" s="25">
        <v>469</v>
      </c>
      <c r="M13" s="21">
        <f t="shared" si="0"/>
        <v>92.871287128712879</v>
      </c>
    </row>
    <row r="14" spans="1:13">
      <c r="A14" s="18">
        <v>7</v>
      </c>
      <c r="B14" s="26" t="s">
        <v>23</v>
      </c>
      <c r="C14" s="27"/>
      <c r="D14" s="21"/>
      <c r="E14" s="21">
        <v>174</v>
      </c>
      <c r="F14" s="21">
        <v>174</v>
      </c>
      <c r="G14" s="21"/>
      <c r="H14" s="26" t="s">
        <v>24</v>
      </c>
      <c r="I14" s="27"/>
      <c r="J14" s="28">
        <v>280</v>
      </c>
      <c r="K14" s="28">
        <v>280</v>
      </c>
      <c r="L14" s="28">
        <v>222</v>
      </c>
      <c r="M14" s="21">
        <f t="shared" si="0"/>
        <v>79.285714285714278</v>
      </c>
    </row>
    <row r="15" spans="1:13">
      <c r="A15" s="18">
        <v>8</v>
      </c>
      <c r="B15" s="26" t="s">
        <v>25</v>
      </c>
      <c r="C15" s="27"/>
      <c r="D15" s="21">
        <v>392</v>
      </c>
      <c r="E15" s="29">
        <v>1297</v>
      </c>
      <c r="F15" s="25">
        <v>1297</v>
      </c>
      <c r="G15" s="21">
        <f>F15/E15*100</f>
        <v>100</v>
      </c>
      <c r="H15" s="30" t="s">
        <v>26</v>
      </c>
      <c r="I15" s="31"/>
      <c r="J15" s="32"/>
      <c r="K15" s="32"/>
      <c r="L15" s="32"/>
      <c r="M15" s="21"/>
    </row>
    <row r="16" spans="1:13">
      <c r="A16" s="18">
        <v>9</v>
      </c>
      <c r="B16" s="33" t="s">
        <v>27</v>
      </c>
      <c r="C16" s="34"/>
      <c r="D16" s="28">
        <v>8200</v>
      </c>
      <c r="E16" s="28">
        <v>8932</v>
      </c>
      <c r="F16" s="28">
        <v>7858</v>
      </c>
      <c r="G16" s="21">
        <f>F16/E16*100</f>
        <v>87.975817286162112</v>
      </c>
      <c r="H16" s="26" t="s">
        <v>28</v>
      </c>
      <c r="I16" s="27"/>
      <c r="J16" s="28">
        <v>4605</v>
      </c>
      <c r="K16" s="28">
        <v>9905</v>
      </c>
      <c r="L16" s="28">
        <v>0</v>
      </c>
      <c r="M16" s="21"/>
    </row>
    <row r="17" spans="1:13">
      <c r="A17" s="18">
        <v>10</v>
      </c>
      <c r="B17" s="33" t="s">
        <v>29</v>
      </c>
      <c r="C17" s="34"/>
      <c r="D17" s="28">
        <v>25351</v>
      </c>
      <c r="E17" s="28">
        <v>29037</v>
      </c>
      <c r="F17" s="28">
        <v>27507</v>
      </c>
      <c r="G17" s="21">
        <f>F17/E17*100</f>
        <v>94.730860626097737</v>
      </c>
      <c r="H17" s="35"/>
      <c r="I17" s="36"/>
      <c r="J17" s="28"/>
      <c r="K17" s="28"/>
      <c r="L17" s="28"/>
      <c r="M17" s="21"/>
    </row>
    <row r="18" spans="1:13">
      <c r="A18" s="18">
        <v>11</v>
      </c>
      <c r="B18" s="33" t="s">
        <v>30</v>
      </c>
      <c r="C18" s="34"/>
      <c r="D18" s="28"/>
      <c r="E18" s="28">
        <v>1302</v>
      </c>
      <c r="F18" s="28">
        <v>1302</v>
      </c>
      <c r="G18" s="21">
        <f>F18/E18*100</f>
        <v>100</v>
      </c>
      <c r="H18" s="35"/>
      <c r="I18" s="36"/>
      <c r="J18" s="28"/>
      <c r="K18" s="28"/>
      <c r="L18" s="28"/>
      <c r="M18" s="21"/>
    </row>
    <row r="19" spans="1:13">
      <c r="A19" s="37">
        <v>12</v>
      </c>
      <c r="B19" s="38" t="s">
        <v>31</v>
      </c>
      <c r="C19" s="39"/>
      <c r="D19" s="40">
        <f>D9+D16+D17+D18</f>
        <v>79448</v>
      </c>
      <c r="E19" s="40">
        <f>E9+E16+E17+E18</f>
        <v>96227</v>
      </c>
      <c r="F19" s="40">
        <f>F9+F16+F17+F18</f>
        <v>93623</v>
      </c>
      <c r="G19" s="20">
        <f>F19/E19*100</f>
        <v>97.293898801791599</v>
      </c>
      <c r="H19" s="38" t="s">
        <v>32</v>
      </c>
      <c r="I19" s="39"/>
      <c r="J19" s="40">
        <f>SUM(J9:J17)</f>
        <v>84042</v>
      </c>
      <c r="K19" s="40">
        <f>SUM(K9:K17)</f>
        <v>101093</v>
      </c>
      <c r="L19" s="40">
        <f>SUM(L9:L17)</f>
        <v>83632</v>
      </c>
      <c r="M19" s="20">
        <f t="shared" si="0"/>
        <v>82.727785306598875</v>
      </c>
    </row>
    <row r="20" spans="1:13">
      <c r="A20" s="37">
        <v>13</v>
      </c>
      <c r="B20" s="41" t="s">
        <v>33</v>
      </c>
      <c r="C20" s="42"/>
      <c r="D20" s="28"/>
      <c r="E20" s="28"/>
      <c r="F20" s="28"/>
      <c r="G20" s="21"/>
      <c r="H20" s="43" t="s">
        <v>34</v>
      </c>
      <c r="I20" s="44"/>
      <c r="J20" s="28"/>
      <c r="K20" s="28"/>
      <c r="L20" s="28"/>
      <c r="M20" s="21"/>
    </row>
    <row r="21" spans="1:13">
      <c r="A21" s="37">
        <v>14</v>
      </c>
      <c r="B21" s="45" t="s">
        <v>35</v>
      </c>
      <c r="C21" s="46"/>
      <c r="D21" s="28"/>
      <c r="E21" s="28"/>
      <c r="F21" s="28"/>
      <c r="G21" s="21"/>
      <c r="H21" s="47" t="s">
        <v>36</v>
      </c>
      <c r="I21" s="48"/>
      <c r="J21" s="28"/>
      <c r="K21" s="28"/>
      <c r="L21" s="28"/>
      <c r="M21" s="21"/>
    </row>
    <row r="22" spans="1:13">
      <c r="A22" s="37">
        <v>15</v>
      </c>
      <c r="B22" s="45" t="s">
        <v>37</v>
      </c>
      <c r="C22" s="46"/>
      <c r="D22" s="28"/>
      <c r="E22" s="28"/>
      <c r="F22" s="28"/>
      <c r="G22" s="21"/>
      <c r="H22" s="47" t="s">
        <v>38</v>
      </c>
      <c r="I22" s="48"/>
      <c r="J22" s="28"/>
      <c r="K22" s="28"/>
      <c r="L22" s="28"/>
      <c r="M22" s="21"/>
    </row>
    <row r="23" spans="1:13">
      <c r="A23" s="37">
        <v>16</v>
      </c>
      <c r="B23" s="45" t="s">
        <v>39</v>
      </c>
      <c r="C23" s="46"/>
      <c r="D23" s="28">
        <v>6098</v>
      </c>
      <c r="E23" s="28">
        <v>8701</v>
      </c>
      <c r="F23" s="28">
        <v>8701</v>
      </c>
      <c r="G23" s="21">
        <f>F23/E23*100</f>
        <v>100</v>
      </c>
      <c r="H23" s="26" t="s">
        <v>40</v>
      </c>
      <c r="I23" s="27"/>
      <c r="J23" s="28">
        <v>19182</v>
      </c>
      <c r="K23" s="28">
        <v>18338</v>
      </c>
      <c r="L23" s="28">
        <v>18338</v>
      </c>
      <c r="M23" s="21">
        <f>L23/K23*100</f>
        <v>100</v>
      </c>
    </row>
    <row r="24" spans="1:13">
      <c r="A24" s="18">
        <v>17</v>
      </c>
      <c r="B24" s="45" t="s">
        <v>41</v>
      </c>
      <c r="C24" s="46"/>
      <c r="D24" s="21"/>
      <c r="E24" s="21">
        <v>6034</v>
      </c>
      <c r="F24" s="21">
        <v>6034</v>
      </c>
      <c r="G24" s="21">
        <f>F24/E24*100</f>
        <v>100</v>
      </c>
      <c r="H24" s="30" t="s">
        <v>42</v>
      </c>
      <c r="I24" s="31"/>
      <c r="J24" s="21">
        <v>1504</v>
      </c>
      <c r="K24" s="21">
        <v>5892</v>
      </c>
      <c r="L24" s="25">
        <v>5892</v>
      </c>
      <c r="M24" s="21">
        <f>L24/K24*100</f>
        <v>100</v>
      </c>
    </row>
    <row r="25" spans="1:13">
      <c r="A25" s="49">
        <v>18</v>
      </c>
      <c r="B25" s="45" t="s">
        <v>43</v>
      </c>
      <c r="C25" s="46"/>
      <c r="D25" s="29">
        <v>19182</v>
      </c>
      <c r="E25" s="29">
        <v>18338</v>
      </c>
      <c r="F25" s="29">
        <v>18338</v>
      </c>
      <c r="G25" s="21"/>
      <c r="H25" s="50"/>
      <c r="I25" s="51"/>
      <c r="J25" s="21"/>
      <c r="K25" s="21"/>
      <c r="L25" s="25"/>
      <c r="M25" s="21"/>
    </row>
    <row r="26" spans="1:13">
      <c r="A26" s="18">
        <v>19</v>
      </c>
      <c r="B26" s="52" t="s">
        <v>44</v>
      </c>
      <c r="C26" s="53"/>
      <c r="D26" s="40">
        <f>SUM(D21:D25)</f>
        <v>25280</v>
      </c>
      <c r="E26" s="40">
        <f>SUM(E21:E25)</f>
        <v>33073</v>
      </c>
      <c r="F26" s="40">
        <f>SUM(F21:F25)</f>
        <v>33073</v>
      </c>
      <c r="G26" s="20">
        <f>F26/E26*100</f>
        <v>100</v>
      </c>
      <c r="H26" s="52" t="s">
        <v>45</v>
      </c>
      <c r="I26" s="53"/>
      <c r="J26" s="20">
        <f>SUM(J21:J24)</f>
        <v>20686</v>
      </c>
      <c r="K26" s="20">
        <f>SUM(K21:K24)</f>
        <v>24230</v>
      </c>
      <c r="L26" s="20">
        <f>SUM(L21:L24)</f>
        <v>24230</v>
      </c>
      <c r="M26" s="21"/>
    </row>
    <row r="27" spans="1:13">
      <c r="A27" s="18">
        <v>20</v>
      </c>
      <c r="B27" s="54" t="s">
        <v>46</v>
      </c>
      <c r="C27" s="55"/>
      <c r="D27" s="40">
        <f>D19+D26</f>
        <v>104728</v>
      </c>
      <c r="E27" s="40">
        <f>E19+E26</f>
        <v>129300</v>
      </c>
      <c r="F27" s="40">
        <f>F19+F26</f>
        <v>126696</v>
      </c>
      <c r="G27" s="20">
        <f>F27/E27*100</f>
        <v>97.986078886310906</v>
      </c>
      <c r="H27" s="19" t="s">
        <v>47</v>
      </c>
      <c r="I27" s="19"/>
      <c r="J27" s="20">
        <f>J19+J26</f>
        <v>104728</v>
      </c>
      <c r="K27" s="20">
        <f>K19+K26</f>
        <v>125323</v>
      </c>
      <c r="L27" s="20">
        <f>L19+L26</f>
        <v>107862</v>
      </c>
      <c r="M27" s="20">
        <f>L27/K27*100</f>
        <v>86.067202349129843</v>
      </c>
    </row>
    <row r="28" spans="1:13" ht="9" customHeight="1">
      <c r="A28" s="18">
        <v>21</v>
      </c>
      <c r="B28" s="54"/>
      <c r="C28" s="55"/>
      <c r="D28" s="56"/>
      <c r="E28" s="56"/>
      <c r="F28" s="56"/>
      <c r="G28" s="21"/>
      <c r="H28" s="19"/>
      <c r="I28" s="19"/>
      <c r="J28" s="20"/>
      <c r="K28" s="20"/>
      <c r="L28" s="57"/>
      <c r="M28" s="21"/>
    </row>
    <row r="29" spans="1:13">
      <c r="A29" s="18">
        <v>22</v>
      </c>
      <c r="B29" s="58" t="s">
        <v>48</v>
      </c>
      <c r="C29" s="59"/>
      <c r="D29" s="20"/>
      <c r="E29" s="20"/>
      <c r="F29" s="20"/>
      <c r="G29" s="21"/>
      <c r="H29" s="19" t="s">
        <v>49</v>
      </c>
      <c r="I29" s="19"/>
      <c r="J29" s="20"/>
      <c r="K29" s="20"/>
      <c r="L29" s="57"/>
      <c r="M29" s="21"/>
    </row>
    <row r="30" spans="1:13">
      <c r="A30" s="18">
        <v>23</v>
      </c>
      <c r="B30" s="26" t="s">
        <v>50</v>
      </c>
      <c r="C30" s="27"/>
      <c r="D30" s="21"/>
      <c r="E30" s="21">
        <v>15</v>
      </c>
      <c r="F30" s="21">
        <v>15</v>
      </c>
      <c r="G30" s="21"/>
      <c r="H30" s="24" t="s">
        <v>51</v>
      </c>
      <c r="I30" s="24"/>
      <c r="J30" s="21">
        <v>6770</v>
      </c>
      <c r="K30" s="21">
        <v>8495</v>
      </c>
      <c r="L30" s="25">
        <v>4471</v>
      </c>
      <c r="M30" s="21">
        <f>L30/K30*100</f>
        <v>52.630959387875222</v>
      </c>
    </row>
    <row r="31" spans="1:13">
      <c r="A31" s="18">
        <v>24</v>
      </c>
      <c r="B31" s="22" t="s">
        <v>52</v>
      </c>
      <c r="C31" s="23"/>
      <c r="D31" s="21"/>
      <c r="E31" s="21"/>
      <c r="F31" s="21"/>
      <c r="G31" s="21"/>
      <c r="H31" s="47" t="s">
        <v>53</v>
      </c>
      <c r="I31" s="48"/>
      <c r="J31" s="25">
        <v>700</v>
      </c>
      <c r="K31" s="25">
        <v>2949</v>
      </c>
      <c r="L31" s="25">
        <v>2936</v>
      </c>
      <c r="M31" s="21">
        <f>L31/K31*100</f>
        <v>99.559172600881652</v>
      </c>
    </row>
    <row r="32" spans="1:13">
      <c r="A32" s="18">
        <v>25</v>
      </c>
      <c r="B32" s="22" t="s">
        <v>54</v>
      </c>
      <c r="C32" s="23"/>
      <c r="D32" s="21"/>
      <c r="E32" s="21"/>
      <c r="F32" s="21"/>
      <c r="G32" s="21"/>
      <c r="H32" s="21" t="s">
        <v>55</v>
      </c>
      <c r="I32" s="21"/>
      <c r="J32" s="21">
        <v>20</v>
      </c>
      <c r="K32" s="21">
        <v>20</v>
      </c>
      <c r="L32" s="25">
        <v>8</v>
      </c>
      <c r="M32" s="21"/>
    </row>
    <row r="33" spans="1:13">
      <c r="A33" s="37">
        <v>26</v>
      </c>
      <c r="B33" s="22" t="s">
        <v>56</v>
      </c>
      <c r="C33" s="23"/>
      <c r="D33" s="21"/>
      <c r="E33" s="21"/>
      <c r="F33" s="21"/>
      <c r="G33" s="21"/>
      <c r="H33" s="47" t="s">
        <v>57</v>
      </c>
      <c r="I33" s="48"/>
      <c r="J33" s="21">
        <v>496</v>
      </c>
      <c r="K33" s="21">
        <v>511</v>
      </c>
      <c r="L33" s="25">
        <v>262</v>
      </c>
      <c r="M33" s="21">
        <f>L33/K33*100</f>
        <v>51.272015655577299</v>
      </c>
    </row>
    <row r="34" spans="1:13" ht="9" customHeight="1">
      <c r="A34" s="37">
        <v>27</v>
      </c>
      <c r="B34" s="26" t="s">
        <v>58</v>
      </c>
      <c r="C34" s="27"/>
      <c r="D34" s="21"/>
      <c r="E34" s="21"/>
      <c r="F34" s="21"/>
      <c r="G34" s="21"/>
      <c r="H34" s="26"/>
      <c r="I34" s="27"/>
      <c r="J34" s="21"/>
      <c r="K34" s="21"/>
      <c r="L34" s="25"/>
      <c r="M34" s="21"/>
    </row>
    <row r="35" spans="1:13">
      <c r="A35" s="18">
        <v>28</v>
      </c>
      <c r="B35" s="26" t="s">
        <v>25</v>
      </c>
      <c r="C35" s="27"/>
      <c r="D35" s="21"/>
      <c r="E35" s="21"/>
      <c r="F35" s="21"/>
      <c r="G35" s="21"/>
      <c r="H35" s="43" t="s">
        <v>34</v>
      </c>
      <c r="I35" s="44"/>
      <c r="J35" s="20"/>
      <c r="K35" s="21"/>
      <c r="L35" s="25"/>
      <c r="M35" s="21"/>
    </row>
    <row r="36" spans="1:13">
      <c r="A36" s="18">
        <v>29</v>
      </c>
      <c r="B36" s="60" t="s">
        <v>59</v>
      </c>
      <c r="C36" s="61"/>
      <c r="D36" s="21"/>
      <c r="E36" s="21"/>
      <c r="F36" s="21"/>
      <c r="G36" s="21"/>
      <c r="H36" s="26" t="s">
        <v>60</v>
      </c>
      <c r="I36" s="27"/>
      <c r="J36" s="21">
        <v>1536</v>
      </c>
      <c r="K36" s="21">
        <v>1539</v>
      </c>
      <c r="L36" s="25">
        <v>1539</v>
      </c>
      <c r="M36" s="21">
        <f>L36/K36*100</f>
        <v>100</v>
      </c>
    </row>
    <row r="37" spans="1:13">
      <c r="A37" s="18">
        <v>30</v>
      </c>
      <c r="B37" s="60" t="s">
        <v>61</v>
      </c>
      <c r="C37" s="61"/>
      <c r="D37" s="21">
        <v>5500</v>
      </c>
      <c r="E37" s="21">
        <v>5500</v>
      </c>
      <c r="F37" s="21">
        <v>4968</v>
      </c>
      <c r="G37" s="21">
        <f>F37/E37*100</f>
        <v>90.327272727272728</v>
      </c>
      <c r="H37" s="26" t="s">
        <v>62</v>
      </c>
      <c r="I37" s="27"/>
      <c r="J37" s="21">
        <v>2880</v>
      </c>
      <c r="K37" s="21">
        <v>2880</v>
      </c>
      <c r="L37" s="25"/>
      <c r="M37" s="21"/>
    </row>
    <row r="38" spans="1:13">
      <c r="A38" s="18">
        <v>31</v>
      </c>
      <c r="B38" s="22" t="s">
        <v>63</v>
      </c>
      <c r="C38" s="23"/>
      <c r="D38" s="21">
        <v>6902</v>
      </c>
      <c r="E38" s="21">
        <v>6902</v>
      </c>
      <c r="F38" s="21">
        <v>6902</v>
      </c>
      <c r="G38" s="21">
        <f>F38/E38*100</f>
        <v>100</v>
      </c>
      <c r="H38" s="26" t="s">
        <v>40</v>
      </c>
      <c r="I38" s="27"/>
      <c r="J38" s="21">
        <v>1000</v>
      </c>
      <c r="K38" s="21">
        <v>2168</v>
      </c>
      <c r="L38" s="25">
        <v>2168</v>
      </c>
      <c r="M38" s="21"/>
    </row>
    <row r="39" spans="1:13">
      <c r="A39" s="18">
        <v>32</v>
      </c>
      <c r="B39" s="26" t="s">
        <v>64</v>
      </c>
      <c r="C39" s="27"/>
      <c r="D39" s="21">
        <v>1000</v>
      </c>
      <c r="E39" s="21">
        <v>2168</v>
      </c>
      <c r="F39" s="21">
        <v>2168</v>
      </c>
      <c r="G39" s="21"/>
      <c r="H39" s="62"/>
      <c r="I39" s="63"/>
      <c r="J39" s="21"/>
      <c r="K39" s="21"/>
      <c r="L39" s="25"/>
      <c r="M39" s="21"/>
    </row>
    <row r="40" spans="1:13">
      <c r="A40" s="18">
        <v>33</v>
      </c>
      <c r="B40" s="64" t="s">
        <v>65</v>
      </c>
      <c r="C40" s="65"/>
      <c r="D40" s="57">
        <f>SUM(D30:D39)</f>
        <v>13402</v>
      </c>
      <c r="E40" s="57">
        <f>SUM(E30:E39)</f>
        <v>14585</v>
      </c>
      <c r="F40" s="57">
        <f>SUM(F30:F39)</f>
        <v>14053</v>
      </c>
      <c r="G40" s="20">
        <f>F40/E40*100</f>
        <v>96.352416866643807</v>
      </c>
      <c r="H40" s="66" t="s">
        <v>66</v>
      </c>
      <c r="I40" s="67"/>
      <c r="J40" s="20">
        <f>SUM(J30:J38)</f>
        <v>13402</v>
      </c>
      <c r="K40" s="20">
        <f>SUM(K30:K38)</f>
        <v>18562</v>
      </c>
      <c r="L40" s="20">
        <f>SUM(L30:L38)</f>
        <v>11384</v>
      </c>
      <c r="M40" s="20">
        <f>L40/K40*100</f>
        <v>61.329598103652629</v>
      </c>
    </row>
    <row r="41" spans="1:13">
      <c r="A41" s="18">
        <v>34</v>
      </c>
      <c r="B41" s="54" t="s">
        <v>67</v>
      </c>
      <c r="C41" s="55"/>
      <c r="D41" s="68">
        <f>D27+D40</f>
        <v>118130</v>
      </c>
      <c r="E41" s="68">
        <f>E27+E40</f>
        <v>143885</v>
      </c>
      <c r="F41" s="68">
        <f>F27+F40</f>
        <v>140749</v>
      </c>
      <c r="G41" s="20">
        <f>F41/E41*100</f>
        <v>97.820481634638782</v>
      </c>
      <c r="H41" s="19" t="s">
        <v>68</v>
      </c>
      <c r="I41" s="19"/>
      <c r="J41" s="56">
        <f>J40+J27</f>
        <v>118130</v>
      </c>
      <c r="K41" s="56">
        <f>K40+K27</f>
        <v>143885</v>
      </c>
      <c r="L41" s="56">
        <f>L40+L27</f>
        <v>119246</v>
      </c>
      <c r="M41" s="20">
        <f>L41/K41*100</f>
        <v>82.875907843069115</v>
      </c>
    </row>
    <row r="42" spans="1:13">
      <c r="A42" s="69"/>
      <c r="B42" s="69"/>
      <c r="C42" s="69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</row>
    <row r="44" spans="1:13">
      <c r="A44" s="69"/>
      <c r="B44" s="69"/>
      <c r="C44" s="69"/>
      <c r="D44" s="69"/>
      <c r="E44" s="70"/>
      <c r="F44" s="70"/>
      <c r="G44" s="69"/>
      <c r="H44" s="69"/>
      <c r="I44" s="69"/>
      <c r="J44" s="69"/>
      <c r="K44" s="69"/>
      <c r="L44" s="69"/>
      <c r="M44" s="69"/>
    </row>
    <row r="45" spans="1:13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</row>
    <row r="46" spans="1:13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</row>
    <row r="47" spans="1:13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</row>
    <row r="48" spans="1:13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</row>
    <row r="49" spans="1:13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</row>
    <row r="50" spans="1:13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</row>
    <row r="51" spans="1:13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</row>
    <row r="52" spans="1:13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</row>
    <row r="53" spans="1:13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</row>
    <row r="54" spans="1:13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</row>
  </sheetData>
  <mergeCells count="76">
    <mergeCell ref="B41:C41"/>
    <mergeCell ref="H41:I41"/>
    <mergeCell ref="B37:C37"/>
    <mergeCell ref="H37:I37"/>
    <mergeCell ref="B38:C38"/>
    <mergeCell ref="H38:I38"/>
    <mergeCell ref="B39:C39"/>
    <mergeCell ref="B40:C40"/>
    <mergeCell ref="H40:I40"/>
    <mergeCell ref="B33:C33"/>
    <mergeCell ref="B34:C34"/>
    <mergeCell ref="H34:I34"/>
    <mergeCell ref="B35:C35"/>
    <mergeCell ref="H35:I35"/>
    <mergeCell ref="B36:C36"/>
    <mergeCell ref="H36:I36"/>
    <mergeCell ref="B29:C29"/>
    <mergeCell ref="H29:I29"/>
    <mergeCell ref="B30:C30"/>
    <mergeCell ref="H30:I30"/>
    <mergeCell ref="B31:C31"/>
    <mergeCell ref="B32:C32"/>
    <mergeCell ref="B25:C25"/>
    <mergeCell ref="B26:C26"/>
    <mergeCell ref="H26:I26"/>
    <mergeCell ref="B27:C27"/>
    <mergeCell ref="H27:I27"/>
    <mergeCell ref="B28:C28"/>
    <mergeCell ref="H28:I28"/>
    <mergeCell ref="B21:C21"/>
    <mergeCell ref="B22:C22"/>
    <mergeCell ref="B23:C23"/>
    <mergeCell ref="H23:I23"/>
    <mergeCell ref="B24:C24"/>
    <mergeCell ref="H24:I24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H5:I7"/>
    <mergeCell ref="J5:J7"/>
    <mergeCell ref="K5:K7"/>
    <mergeCell ref="L5:L7"/>
    <mergeCell ref="M5:M7"/>
    <mergeCell ref="B8:C8"/>
    <mergeCell ref="H8:I8"/>
    <mergeCell ref="A1:M1"/>
    <mergeCell ref="A2:M2"/>
    <mergeCell ref="A3:M3"/>
    <mergeCell ref="A4:M4"/>
    <mergeCell ref="A5:A7"/>
    <mergeCell ref="B5:C7"/>
    <mergeCell ref="D5:D7"/>
    <mergeCell ref="E5:E7"/>
    <mergeCell ref="F5:F7"/>
    <mergeCell ref="G5:G7"/>
  </mergeCells>
  <pageMargins left="0.9055118110236221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1.m.Összevont KV-i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2017-06-01T07:35:50Z</dcterms:created>
  <dcterms:modified xsi:type="dcterms:W3CDTF">2017-06-01T07:36:21Z</dcterms:modified>
</cp:coreProperties>
</file>