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activeTab="9"/>
  </bookViews>
  <sheets>
    <sheet name="1.sz.mell." sheetId="1" r:id="rId1"/>
    <sheet name="2.sz.mell  " sheetId="2" r:id="rId2"/>
    <sheet name="2.1.sz.mell  " sheetId="3" r:id="rId3"/>
    <sheet name="3.sz.mell." sheetId="4" r:id="rId4"/>
    <sheet name="4. sz. mell" sheetId="5" r:id="rId5"/>
    <sheet name="4.1. sz. mell " sheetId="6" r:id="rId6"/>
    <sheet name="4.2. sz. mell  " sheetId="7" r:id="rId7"/>
    <sheet name="4.3.sz.mell." sheetId="8" r:id="rId8"/>
    <sheet name="5. mell" sheetId="9" r:id="rId9"/>
    <sheet name="6.sz. melléklet" sheetId="10" r:id="rId10"/>
    <sheet name="Munka1" sheetId="11" r:id="rId11"/>
  </sheets>
  <definedNames>
    <definedName name="_xlfn.IFERROR" hidden="1">#NAME?</definedName>
    <definedName name="_xlnm.Print_Titles" localSheetId="4">'4. sz. mell'!$1:$6</definedName>
    <definedName name="_xlnm.Print_Titles" localSheetId="5">'4.1. sz. mell '!$1:$6</definedName>
    <definedName name="_xlnm.Print_Titles" localSheetId="6">'4.2. sz. mell  '!$1:$6</definedName>
    <definedName name="_xlnm.Print_Area" localSheetId="0">'1.sz.mell.'!$A$1:$F$150</definedName>
    <definedName name="_xlnm.Print_Area" localSheetId="8">'5. mell'!$A$1:$E$146</definedName>
    <definedName name="_xlnm.Print_Area" localSheetId="9">'6.sz. melléklet'!$A$1:$P$33</definedName>
  </definedNames>
  <calcPr fullCalcOnLoad="1"/>
</workbook>
</file>

<file path=xl/sharedStrings.xml><?xml version="1.0" encoding="utf-8"?>
<sst xmlns="http://schemas.openxmlformats.org/spreadsheetml/2006/main" count="1972" uniqueCount="422">
  <si>
    <t>Felújítási kiadások előirányzata felújításonként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</si>
  <si>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</si>
  <si>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</si>
  <si>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</si>
  <si>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</si>
  <si>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</si>
  <si>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</si>
  <si>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</si>
  <si>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</si>
  <si>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</si>
  <si>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</si>
  <si>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</si>
  <si>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</si>
  <si>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</si>
  <si>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</si>
  <si>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</si>
  <si>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</si>
  <si>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</si>
  <si>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</si>
  <si>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</si>
  <si>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</si>
  <si>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</si>
  <si>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</si>
  <si>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</si>
  <si>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</si>
  <si>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</si>
  <si>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</si>
  <si>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</si>
  <si>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</si>
  <si>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</si>
  <si>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</si>
  <si>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</si>
  <si>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</si>
  <si>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</si>
  <si>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</si>
  <si>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</si>
  <si>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</si>
  <si>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</si>
  <si>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</si>
  <si>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</si>
  <si>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</si>
  <si>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</si>
  <si>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</si>
  <si>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</si>
  <si>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</si>
  <si>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</si>
  <si>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</si>
  <si>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</si>
  <si>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</si>
  <si>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</si>
  <si>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</si>
  <si>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</si>
  <si>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</si>
  <si>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</si>
  <si>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</si>
  <si>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</si>
  <si>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</si>
  <si>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</si>
  <si>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</si>
  <si>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</si>
  <si>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</si>
  <si>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</si>
  <si>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</si>
  <si>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</si>
  <si>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</si>
  <si>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</si>
  <si>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</si>
  <si>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</si>
  <si>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</si>
  <si>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</si>
  <si>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</si>
  <si>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</si>
  <si>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</si>
  <si>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</si>
  <si>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</si>
  <si>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</si>
  <si>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</si>
  <si>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</si>
  <si>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</si>
  <si>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</si>
  <si>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</si>
  <si>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</si>
  <si>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</si>
  <si>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</si>
  <si>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</si>
  <si>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</si>
  <si>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</si>
  <si>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</si>
  <si>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</si>
  <si>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</si>
  <si>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</si>
  <si>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</si>
  <si>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</si>
  <si>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</si>
  <si>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</si>
  <si>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</si>
  <si>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</si>
  <si>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</si>
  <si>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</si>
  <si>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</si>
  <si>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</si>
  <si>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</si>
  <si>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</si>
  <si>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</si>
  <si>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</si>
  <si>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</si>
  <si>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</si>
  <si>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</si>
  <si>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</si>
  <si>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</si>
  <si>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</si>
  <si>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</si>
  <si>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</si>
  <si>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</si>
  <si>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</si>
  <si>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</si>
  <si>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</si>
  <si>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</si>
  <si>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</si>
  <si>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</si>
  <si>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</si>
  <si>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</si>
  <si>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</si>
  <si>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</si>
  <si>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</si>
  <si>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</si>
  <si>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</si>
  <si>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</si>
  <si>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</si>
  <si>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</si>
  <si>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</si>
  <si>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</si>
  <si>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</si>
  <si>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</si>
  <si>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</si>
  <si>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</si>
  <si>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</si>
  <si>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</si>
  <si>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</si>
  <si>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</si>
  <si>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</si>
  <si>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</si>
  <si>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</si>
  <si>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</si>
  <si>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</si>
  <si>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</si>
  <si>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</si>
  <si>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</si>
  <si>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</si>
  <si>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</si>
  <si>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</si>
  <si>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</si>
  <si>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</si>
  <si>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</si>
  <si>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</si>
  <si>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</si>
  <si>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</si>
  <si>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</si>
  <si>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</si>
  <si>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</si>
  <si>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</si>
  <si>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</si>
  <si>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</si>
  <si>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</si>
  <si>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</si>
  <si>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</si>
  <si>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</si>
  <si>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</si>
  <si>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</si>
  <si>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</si>
  <si>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</si>
  <si>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</si>
  <si>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</si>
  <si>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</si>
  <si>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</si>
  <si>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</si>
  <si>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</si>
  <si>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</si>
  <si>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</si>
  <si>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</si>
  <si>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</si>
  <si>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</si>
  <si>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</si>
  <si>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</si>
  <si>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</si>
  <si>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</si>
  <si>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</si>
  <si>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</si>
  <si>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</si>
  <si>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</si>
  <si>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</si>
  <si>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</si>
  <si>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</si>
  <si>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</si>
  <si>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</si>
  <si>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</si>
  <si>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</si>
  <si>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</si>
  <si>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</si>
  <si>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</si>
  <si>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</si>
  <si>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</si>
  <si>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</si>
  <si>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</si>
  <si>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</si>
  <si>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</si>
  <si>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</si>
  <si>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</si>
  <si>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</si>
  <si>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</si>
  <si>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</si>
  <si>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</si>
  <si>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</si>
  <si>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</si>
  <si>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</si>
  <si>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</si>
  <si>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</si>
  <si>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</si>
  <si>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</si>
  <si>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</si>
  <si>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</si>
  <si>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</si>
  <si>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</si>
  <si>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</si>
  <si>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</si>
  <si>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</si>
  <si>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</si>
  <si>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</si>
  <si>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</si>
  <si>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</si>
  <si>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</si>
  <si>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</si>
  <si>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</si>
  <si>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</si>
  <si>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</si>
  <si>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</si>
  <si>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</si>
  <si>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</si>
  <si>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</si>
  <si>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</si>
  <si>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</si>
  <si>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</si>
  <si>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</si>
  <si>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</si>
  <si>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</si>
  <si>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</si>
  <si>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</si>
  <si>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</si>
  <si>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</si>
  <si>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</si>
  <si>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</si>
  <si>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</si>
  <si>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</si>
  <si>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</si>
  <si>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</si>
  <si>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</si>
  <si>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</si>
  <si>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</si>
  <si>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</si>
  <si>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</si>
  <si>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</si>
  <si>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</si>
  <si>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</si>
  <si>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</si>
  <si>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</si>
  <si>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</si>
  <si>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</si>
  <si>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</si>
  <si>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</si>
  <si>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</si>
  <si>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</si>
  <si>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</si>
  <si>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</si>
  <si>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</si>
  <si>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</si>
  <si>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</si>
  <si>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</si>
  <si>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</si>
  <si>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</si>
  <si>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</si>
  <si>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</si>
  <si>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</si>
  <si>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</si>
  <si>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</si>
  <si>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</si>
  <si>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</si>
  <si>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</si>
  <si>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</si>
  <si>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</si>
  <si>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</si>
  <si>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</si>
  <si>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</si>
  <si>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</si>
  <si>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</si>
  <si>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</si>
  <si>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</si>
  <si>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</si>
  <si>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</si>
  <si>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</si>
  <si>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</si>
  <si>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</si>
  <si>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</si>
  <si>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</si>
  <si>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</si>
  <si>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</si>
  <si>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</si>
  <si>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</si>
  <si>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</si>
  <si>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</si>
  <si>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</si>
  <si>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</si>
  <si>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</si>
  <si>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</si>
  <si>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</si>
  <si>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</si>
  <si>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</si>
  <si>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</si>
  <si>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</si>
  <si>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</si>
  <si>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</si>
  <si>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</si>
  <si>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</si>
  <si>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</si>
  <si>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</si>
  <si>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</si>
  <si>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</si>
  <si>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</si>
  <si>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</si>
  <si>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</si>
  <si>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</si>
  <si>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</si>
  <si>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</si>
  <si>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</si>
  <si>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</si>
  <si>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</si>
  <si>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</si>
  <si>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</si>
  <si>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</si>
  <si>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</si>
  <si>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</si>
  <si>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</si>
  <si>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</si>
  <si>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</si>
  <si>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</si>
  <si>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</si>
  <si>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</si>
  <si>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</si>
  <si>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</si>
  <si>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</si>
  <si>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</si>
  <si>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</si>
  <si>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</si>
  <si>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BEVÉTEL ÖSSZESEN (12+25)</t>
  </si>
  <si>
    <t>KIADÁSOK ÖSSZESEN (12+25)</t>
  </si>
  <si>
    <t>Felhasználás
2013. XII.31-ig</t>
  </si>
  <si>
    <t>2014. év utáni szükséglet
(6=2 - 4 - 5)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</si>
  <si>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</si>
  <si>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</si>
  <si>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</si>
  <si>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</si>
  <si>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</si>
  <si>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</si>
  <si>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Előirányzat-felhasználási terv
2014. évre</t>
  </si>
  <si>
    <t>Összes bevétel, kiadás</t>
  </si>
  <si>
    <t>Felhalmozási célú átvett pénzeszközök</t>
  </si>
  <si>
    <t>Irányító szervi (önkormányzati) támogatás (intézményfinanszírozás)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</si>
  <si>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</si>
  <si>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</si>
  <si>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</si>
  <si>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</si>
  <si>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</si>
  <si>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</si>
  <si>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</si>
  <si>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</si>
  <si>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</si>
  <si>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</si>
  <si>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</si>
  <si>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</si>
  <si>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</si>
  <si>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Kölcsön visszatérülés</t>
  </si>
  <si>
    <r>
      <t xml:space="preserve">   Működési költségvetés kiadásai </t>
    </r>
    <r>
      <rPr>
        <sz val="9"/>
        <rFont val="Times New Roman CE"/>
        <family val="0"/>
      </rPr>
      <t>(1.1+…+1.5.)</t>
    </r>
  </si>
  <si>
    <r>
      <t xml:space="preserve">   Felhalmozási költségvetés kiadásai </t>
    </r>
    <r>
      <rPr>
        <sz val="9"/>
        <rFont val="Times New Roman CE"/>
        <family val="0"/>
      </rPr>
      <t>(2.1.+2.3.+2.5.)</t>
    </r>
  </si>
  <si>
    <t>7.5.</t>
  </si>
  <si>
    <t>Belföldi finanszírozás kiadásai (7.1. + … + 7.5.)</t>
  </si>
  <si>
    <t>2014. I. félévi mód.</t>
  </si>
  <si>
    <t>Módosított előirányzat</t>
  </si>
  <si>
    <t xml:space="preserve"> </t>
  </si>
  <si>
    <t>2014.I.f.évi mód.</t>
  </si>
  <si>
    <t xml:space="preserve">Széchenyi u. ép.felújítása </t>
  </si>
  <si>
    <t>Szennyvíz tisztító (gépi rács)</t>
  </si>
  <si>
    <t xml:space="preserve">  Kultúrház tető javítása</t>
  </si>
  <si>
    <t xml:space="preserve">  Cserépkályha átalakítása</t>
  </si>
  <si>
    <t>2014.I.f.évi       mód.</t>
  </si>
  <si>
    <t>Állami (államigazgatási) feladatok bevételei, kiadása</t>
  </si>
  <si>
    <t>2014.I.f.évi mód</t>
  </si>
  <si>
    <t>Módosított ei.</t>
  </si>
  <si>
    <t>Felhalmozási célú finanszírozási kiadások összesen (13.+...+24.)</t>
  </si>
  <si>
    <t>2014. II. félévi mód.</t>
  </si>
  <si>
    <t>2014.II.f.évi mód.</t>
  </si>
  <si>
    <t>2014.II.f.évi       mód.</t>
  </si>
  <si>
    <t>Államh.belüli megelőlegezések</t>
  </si>
  <si>
    <t>Államh.belüli megelőlegezések visszaf.</t>
  </si>
  <si>
    <t>2014.II.f.évi mód</t>
  </si>
  <si>
    <t>2012. évi tény</t>
  </si>
  <si>
    <t>2013. évi 
várható</t>
  </si>
  <si>
    <t xml:space="preserve">   Rövid lejáratú  hitelek, kölcsönök felvétele</t>
  </si>
  <si>
    <r>
      <rPr>
        <vertAlign val="superscript"/>
        <sz val="10"/>
        <rFont val="Times New Roman CE"/>
        <family val="0"/>
      </rPr>
      <t>4</t>
    </r>
    <r>
      <rPr>
        <sz val="10"/>
        <rFont val="Times New Roman CE"/>
        <family val="0"/>
      </rPr>
      <t xml:space="preserve"> Módosította a 6/2015. (V.26.) önkormányzati rendelet. Hatálybalépés napja: 2014.12.31.</t>
    </r>
  </si>
  <si>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0"/>
      </rPr>
      <t xml:space="preserve"> Módosította a 6/2015. (V.26.) önkormányzati rendelet. Hatálybalépés napja: 2014.12.31.</t>
    </r>
  </si>
  <si>
    <r>
      <rPr>
        <vertAlign val="superscript"/>
        <sz val="10"/>
        <rFont val="Times New Roman CE"/>
        <family val="0"/>
      </rPr>
      <t>5</t>
    </r>
    <r>
      <rPr>
        <sz val="10"/>
        <rFont val="Times New Roman CE"/>
        <family val="0"/>
      </rPr>
      <t xml:space="preserve"> Módosította a 6/2015. (V.26.) önkormányzati rendelet. Hatálybalépés napja: 2014.12.31.</t>
    </r>
  </si>
  <si>
    <r>
      <rPr>
        <vertAlign val="superscript"/>
        <sz val="10"/>
        <rFont val="Times New Roman CE"/>
        <family val="0"/>
      </rPr>
      <t>6</t>
    </r>
    <r>
      <rPr>
        <sz val="10"/>
        <rFont val="Times New Roman CE"/>
        <family val="0"/>
      </rPr>
      <t xml:space="preserve"> Módosította a 6/2015. (V.26.) önkormányzati rendelet. Hatálybalépés napja: 2014.12.31.</t>
    </r>
  </si>
  <si>
    <r>
      <rPr>
        <vertAlign val="superscript"/>
        <sz val="10"/>
        <rFont val="Times New Roman CE"/>
        <family val="0"/>
      </rPr>
      <t>7</t>
    </r>
    <r>
      <rPr>
        <sz val="10"/>
        <rFont val="Times New Roman CE"/>
        <family val="0"/>
      </rPr>
      <t xml:space="preserve"> Módosította a 6/2015. (V.26.) önkormányzati rendelet. Hatálybalépés napja: 2014.12.31.</t>
    </r>
  </si>
  <si>
    <r>
      <rPr>
        <vertAlign val="superscript"/>
        <sz val="10"/>
        <rFont val="Times New Roman CE"/>
        <family val="0"/>
      </rPr>
      <t>8</t>
    </r>
    <r>
      <rPr>
        <sz val="10"/>
        <rFont val="Times New Roman CE"/>
        <family val="0"/>
      </rPr>
      <t xml:space="preserve"> Módosította a 6/2015. (V.26.) önkormányzati rendelet. Hatálybalépés napja: 2014.12.31.</t>
    </r>
  </si>
  <si>
    <r>
      <rPr>
        <vertAlign val="superscript"/>
        <sz val="10"/>
        <rFont val="Times New Roman CE"/>
        <family val="0"/>
      </rPr>
      <t>9</t>
    </r>
    <r>
      <rPr>
        <sz val="10"/>
        <rFont val="Times New Roman CE"/>
        <family val="0"/>
      </rPr>
      <t xml:space="preserve"> Módosította a 6/2015. (V.26.) önkormányzati rendelet. Hatálybalépés napja: 2014.12.31.</t>
    </r>
  </si>
  <si>
    <r>
      <rPr>
        <vertAlign val="superscript"/>
        <sz val="10"/>
        <rFont val="Times New Roman CE"/>
        <family val="0"/>
      </rPr>
      <t>10</t>
    </r>
    <r>
      <rPr>
        <sz val="10"/>
        <rFont val="Times New Roman CE"/>
        <family val="0"/>
      </rPr>
      <t xml:space="preserve"> Módosította a 6/2015. (V.26.) önkormányzati rendelet. Hatálybalépés napja: 2014.12.31.</t>
    </r>
  </si>
  <si>
    <r>
      <rPr>
        <vertAlign val="superscript"/>
        <sz val="10"/>
        <rFont val="Times New Roman CE"/>
        <family val="0"/>
      </rPr>
      <t>11</t>
    </r>
    <r>
      <rPr>
        <sz val="10"/>
        <rFont val="Times New Roman CE"/>
        <family val="0"/>
      </rPr>
      <t xml:space="preserve"> Módosította a 6/2015. (V.26.) önkormányzati rendelet. Hatálybalépés napja: 2014.12.31.</t>
    </r>
  </si>
  <si>
    <r>
      <rPr>
        <vertAlign val="superscript"/>
        <sz val="10"/>
        <rFont val="Times New Roman CE"/>
        <family val="0"/>
      </rPr>
      <t>12</t>
    </r>
    <r>
      <rPr>
        <sz val="10"/>
        <rFont val="Times New Roman CE"/>
        <family val="0"/>
      </rPr>
      <t xml:space="preserve"> Módosította a 6/2015. (V.26.) önkormányzati rendelet. Hatálybalépés napja: 2014.12.31.</t>
    </r>
  </si>
  <si>
    <r>
      <t xml:space="preserve">2. melléklet az 1/2014. (II.19.) önkormányzati rendelethez </t>
    </r>
    <r>
      <rPr>
        <vertAlign val="superscript"/>
        <sz val="10"/>
        <rFont val="Times New Roman CE"/>
        <family val="0"/>
      </rPr>
      <t>4</t>
    </r>
    <r>
      <rPr>
        <sz val="10"/>
        <rFont val="Times New Roman CE"/>
        <family val="0"/>
      </rPr>
      <t xml:space="preserve">     </t>
    </r>
  </si>
  <si>
    <r>
      <t xml:space="preserve">2.1. melléklet az 1/2014. (II.19.) önkormányzati rendelethez </t>
    </r>
    <r>
      <rPr>
        <vertAlign val="superscript"/>
        <sz val="10"/>
        <rFont val="Times New Roman CE"/>
        <family val="0"/>
      </rPr>
      <t xml:space="preserve">5  </t>
    </r>
    <r>
      <rPr>
        <sz val="10"/>
        <rFont val="Times New Roman CE"/>
        <family val="0"/>
      </rPr>
      <t xml:space="preserve">   </t>
    </r>
  </si>
  <si>
    <r>
      <t xml:space="preserve">4. melléklet az 1/2014. (II.19.) önkormányzati rendelethez </t>
    </r>
    <r>
      <rPr>
        <vertAlign val="superscript"/>
        <sz val="9"/>
        <rFont val="Times New Roman"/>
        <family val="1"/>
      </rPr>
      <t>7</t>
    </r>
  </si>
  <si>
    <r>
      <t xml:space="preserve">4.1 melléklet az 1/2014. (II.19.) önkormányzati rendelethez </t>
    </r>
    <r>
      <rPr>
        <vertAlign val="superscript"/>
        <sz val="9"/>
        <rFont val="Times New Roman"/>
        <family val="1"/>
      </rPr>
      <t>8</t>
    </r>
  </si>
  <si>
    <r>
      <t xml:space="preserve">4.2. melléklet az 1/2014. (II.19.) önkormányzati rendelethez </t>
    </r>
    <r>
      <rPr>
        <vertAlign val="superscript"/>
        <sz val="9"/>
        <rFont val="Times New Roman"/>
        <family val="1"/>
      </rPr>
      <t>9</t>
    </r>
  </si>
  <si>
    <r>
      <t xml:space="preserve">4.3. melléklet az 1/2014. (II.19.) önkormányzati rendelethez </t>
    </r>
    <r>
      <rPr>
        <vertAlign val="superscript"/>
        <sz val="9"/>
        <rFont val="Times New Roman"/>
        <family val="1"/>
      </rPr>
      <t>10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</si>
</sst>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sz val="14"/>
      <color indexed="10"/>
      <name val="Times New Roman CE"/>
      <family val="0"/>
    </font>
    <font>
      <sz val="10"/>
      <name val="Arial"/>
      <family val="0"/>
    </font>
    <font>
      <b/>
      <sz val="9"/>
      <color indexed="10"/>
      <name val="Times New Roman CE"/>
      <family val="0"/>
    </font>
    <font>
      <i/>
      <sz val="8"/>
      <color indexed="10"/>
      <name val="Times New Roman CE"/>
      <family val="1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vertAlign val="superscript"/>
      <sz val="10"/>
      <name val="Times New Roman CE"/>
      <family val="0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622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14" fillId="0" borderId="10" xfId="60" applyFont="1" applyFill="1" applyBorder="1" applyAlignment="1" applyProtection="1">
      <alignment horizontal="left" vertical="center" wrapText="1" indent="1"/>
      <protection/>
    </xf>
    <xf numFmtId="0" fontId="14" fillId="0" borderId="11" xfId="60" applyFont="1" applyFill="1" applyBorder="1" applyAlignment="1" applyProtection="1">
      <alignment horizontal="left" vertical="center" wrapText="1" indent="1"/>
      <protection/>
    </xf>
    <xf numFmtId="0" fontId="14" fillId="0" borderId="12" xfId="60" applyFont="1" applyFill="1" applyBorder="1" applyAlignment="1" applyProtection="1">
      <alignment horizontal="left" vertical="center" wrapText="1" indent="1"/>
      <protection/>
    </xf>
    <xf numFmtId="0" fontId="14" fillId="0" borderId="13" xfId="60" applyFont="1" applyFill="1" applyBorder="1" applyAlignment="1" applyProtection="1">
      <alignment horizontal="left" vertical="center" wrapText="1" indent="1"/>
      <protection/>
    </xf>
    <xf numFmtId="0" fontId="14" fillId="0" borderId="14" xfId="60" applyFont="1" applyFill="1" applyBorder="1" applyAlignment="1" applyProtection="1">
      <alignment horizontal="left" vertical="center" wrapText="1" indent="1"/>
      <protection/>
    </xf>
    <xf numFmtId="0" fontId="14" fillId="0" borderId="15" xfId="60" applyFont="1" applyFill="1" applyBorder="1" applyAlignment="1" applyProtection="1">
      <alignment horizontal="left" vertical="center" wrapText="1" indent="1"/>
      <protection/>
    </xf>
    <xf numFmtId="0" fontId="14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6" fillId="0" borderId="17" xfId="60" applyFont="1" applyFill="1" applyBorder="1" applyAlignment="1" applyProtection="1">
      <alignment horizontal="center" vertical="center" wrapText="1"/>
      <protection/>
    </xf>
    <xf numFmtId="0" fontId="6" fillId="0" borderId="16" xfId="60" applyFont="1" applyFill="1" applyBorder="1" applyAlignment="1" applyProtection="1">
      <alignment horizontal="center" vertical="center" wrapText="1"/>
      <protection/>
    </xf>
    <xf numFmtId="0" fontId="12" fillId="0" borderId="16" xfId="60" applyFont="1" applyFill="1" applyBorder="1" applyAlignment="1" applyProtection="1">
      <alignment vertical="center" wrapText="1"/>
      <protection/>
    </xf>
    <xf numFmtId="0" fontId="12" fillId="0" borderId="18" xfId="60" applyFont="1" applyFill="1" applyBorder="1" applyAlignment="1" applyProtection="1">
      <alignment vertical="center" wrapText="1"/>
      <protection/>
    </xf>
    <xf numFmtId="0" fontId="12" fillId="0" borderId="17" xfId="60" applyFont="1" applyFill="1" applyBorder="1" applyAlignment="1" applyProtection="1">
      <alignment horizontal="center"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6" fillId="0" borderId="16" xfId="61" applyFont="1" applyFill="1" applyBorder="1" applyAlignment="1" applyProtection="1">
      <alignment horizontal="left" vertical="center" inden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0" xfId="0" applyNumberFormat="1" applyFont="1" applyFill="1" applyBorder="1" applyAlignment="1" applyProtection="1">
      <alignment horizontal="center" vertical="center" wrapText="1"/>
      <protection/>
    </xf>
    <xf numFmtId="164" fontId="12" fillId="0" borderId="21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4" xfId="0" applyNumberFormat="1" applyFont="1" applyFill="1" applyBorder="1" applyAlignment="1" applyProtection="1">
      <alignment vertical="center" wrapText="1"/>
      <protection/>
    </xf>
    <xf numFmtId="164" fontId="11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 applyProtection="1">
      <alignment vertical="center" wrapText="1"/>
      <protection/>
    </xf>
    <xf numFmtId="164" fontId="6" fillId="0" borderId="2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7" xfId="61" applyFont="1" applyFill="1" applyBorder="1" applyAlignment="1" applyProtection="1">
      <alignment horizontal="center" vertical="center" wrapText="1"/>
      <protection/>
    </xf>
    <xf numFmtId="0" fontId="6" fillId="0" borderId="18" xfId="61" applyFont="1" applyFill="1" applyBorder="1" applyAlignment="1" applyProtection="1">
      <alignment horizontal="center" vertical="center"/>
      <protection/>
    </xf>
    <xf numFmtId="0" fontId="6" fillId="0" borderId="28" xfId="61" applyFont="1" applyFill="1" applyBorder="1" applyAlignment="1" applyProtection="1">
      <alignment horizontal="center" vertical="center"/>
      <protection/>
    </xf>
    <xf numFmtId="0" fontId="2" fillId="0" borderId="0" xfId="61" applyFill="1" applyProtection="1">
      <alignment/>
      <protection/>
    </xf>
    <xf numFmtId="0" fontId="14" fillId="0" borderId="17" xfId="61" applyFont="1" applyFill="1" applyBorder="1" applyAlignment="1" applyProtection="1">
      <alignment horizontal="left" vertical="center" indent="1"/>
      <protection/>
    </xf>
    <xf numFmtId="0" fontId="2" fillId="0" borderId="0" xfId="61" applyFill="1" applyAlignment="1" applyProtection="1">
      <alignment vertical="center"/>
      <protection/>
    </xf>
    <xf numFmtId="0" fontId="14" fillId="0" borderId="29" xfId="61" applyFont="1" applyFill="1" applyBorder="1" applyAlignment="1" applyProtection="1">
      <alignment horizontal="left" vertical="center" indent="1"/>
      <protection/>
    </xf>
    <xf numFmtId="164" fontId="14" fillId="0" borderId="10" xfId="61" applyNumberFormat="1" applyFont="1" applyFill="1" applyBorder="1" applyAlignment="1" applyProtection="1">
      <alignment vertical="center"/>
      <protection locked="0"/>
    </xf>
    <xf numFmtId="164" fontId="14" fillId="0" borderId="30" xfId="61" applyNumberFormat="1" applyFont="1" applyFill="1" applyBorder="1" applyAlignment="1" applyProtection="1">
      <alignment vertical="center"/>
      <protection/>
    </xf>
    <xf numFmtId="0" fontId="14" fillId="0" borderId="19" xfId="61" applyFont="1" applyFill="1" applyBorder="1" applyAlignment="1" applyProtection="1">
      <alignment horizontal="left" vertical="center" indent="1"/>
      <protection/>
    </xf>
    <xf numFmtId="164" fontId="14" fillId="0" borderId="11" xfId="61" applyNumberFormat="1" applyFont="1" applyFill="1" applyBorder="1" applyAlignment="1" applyProtection="1">
      <alignment vertical="center"/>
      <protection locked="0"/>
    </xf>
    <xf numFmtId="164" fontId="14" fillId="0" borderId="24" xfId="61" applyNumberFormat="1" applyFont="1" applyFill="1" applyBorder="1" applyAlignment="1" applyProtection="1">
      <alignment vertical="center"/>
      <protection/>
    </xf>
    <xf numFmtId="0" fontId="2" fillId="0" borderId="0" xfId="61" applyFill="1" applyAlignment="1" applyProtection="1">
      <alignment vertical="center"/>
      <protection locked="0"/>
    </xf>
    <xf numFmtId="164" fontId="14" fillId="0" borderId="12" xfId="61" applyNumberFormat="1" applyFont="1" applyFill="1" applyBorder="1" applyAlignment="1" applyProtection="1">
      <alignment vertical="center"/>
      <protection locked="0"/>
    </xf>
    <xf numFmtId="164" fontId="14" fillId="0" borderId="31" xfId="61" applyNumberFormat="1" applyFont="1" applyFill="1" applyBorder="1" applyAlignment="1" applyProtection="1">
      <alignment vertical="center"/>
      <protection/>
    </xf>
    <xf numFmtId="164" fontId="12" fillId="0" borderId="16" xfId="61" applyNumberFormat="1" applyFont="1" applyFill="1" applyBorder="1" applyAlignment="1" applyProtection="1">
      <alignment vertical="center"/>
      <protection/>
    </xf>
    <xf numFmtId="164" fontId="12" fillId="0" borderId="20" xfId="61" applyNumberFormat="1" applyFont="1" applyFill="1" applyBorder="1" applyAlignment="1" applyProtection="1">
      <alignment vertical="center"/>
      <protection/>
    </xf>
    <xf numFmtId="0" fontId="14" fillId="0" borderId="32" xfId="61" applyFont="1" applyFill="1" applyBorder="1" applyAlignment="1" applyProtection="1">
      <alignment horizontal="left" vertical="center" indent="1"/>
      <protection/>
    </xf>
    <xf numFmtId="0" fontId="12" fillId="0" borderId="17" xfId="61" applyFont="1" applyFill="1" applyBorder="1" applyAlignment="1" applyProtection="1">
      <alignment horizontal="left" vertical="center" indent="1"/>
      <protection/>
    </xf>
    <xf numFmtId="164" fontId="12" fillId="0" borderId="16" xfId="61" applyNumberFormat="1" applyFont="1" applyFill="1" applyBorder="1" applyProtection="1">
      <alignment/>
      <protection/>
    </xf>
    <xf numFmtId="164" fontId="12" fillId="0" borderId="20" xfId="61" applyNumberFormat="1" applyFont="1" applyFill="1" applyBorder="1" applyProtection="1">
      <alignment/>
      <protection/>
    </xf>
    <xf numFmtId="0" fontId="2" fillId="0" borderId="0" xfId="61" applyFill="1" applyProtection="1">
      <alignment/>
      <protection locked="0"/>
    </xf>
    <xf numFmtId="164" fontId="6" fillId="33" borderId="16" xfId="0" applyNumberFormat="1" applyFont="1" applyFill="1" applyBorder="1" applyAlignment="1" applyProtection="1">
      <alignment vertical="center" wrapText="1"/>
      <protection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2" xfId="60" applyFont="1" applyFill="1" applyBorder="1" applyAlignment="1" applyProtection="1">
      <alignment horizontal="left" vertical="center" wrapText="1" indent="1"/>
      <protection/>
    </xf>
    <xf numFmtId="0" fontId="14" fillId="0" borderId="11" xfId="60" applyFont="1" applyFill="1" applyBorder="1" applyAlignment="1" applyProtection="1">
      <alignment horizontal="left" indent="6"/>
      <protection/>
    </xf>
    <xf numFmtId="0" fontId="14" fillId="0" borderId="11" xfId="60" applyFont="1" applyFill="1" applyBorder="1" applyAlignment="1" applyProtection="1">
      <alignment horizontal="left" vertical="center" wrapText="1" indent="6"/>
      <protection/>
    </xf>
    <xf numFmtId="0" fontId="14" fillId="0" borderId="15" xfId="60" applyFont="1" applyFill="1" applyBorder="1" applyAlignment="1" applyProtection="1">
      <alignment horizontal="left" vertical="center" wrapText="1" indent="6"/>
      <protection/>
    </xf>
    <xf numFmtId="0" fontId="14" fillId="0" borderId="34" xfId="60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/>
      <protection/>
    </xf>
    <xf numFmtId="164" fontId="6" fillId="0" borderId="16" xfId="0" applyNumberFormat="1" applyFont="1" applyFill="1" applyBorder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4" fillId="0" borderId="11" xfId="61" applyFont="1" applyFill="1" applyBorder="1" applyAlignment="1" applyProtection="1">
      <alignment horizontal="left" vertical="center" indent="1"/>
      <protection/>
    </xf>
    <xf numFmtId="0" fontId="14" fillId="0" borderId="12" xfId="61" applyFont="1" applyFill="1" applyBorder="1" applyAlignment="1" applyProtection="1">
      <alignment horizontal="left" vertical="center" wrapText="1" indent="1"/>
      <protection/>
    </xf>
    <xf numFmtId="0" fontId="14" fillId="0" borderId="11" xfId="61" applyFont="1" applyFill="1" applyBorder="1" applyAlignment="1" applyProtection="1">
      <alignment horizontal="left" vertical="center" wrapText="1" indent="1"/>
      <protection/>
    </xf>
    <xf numFmtId="0" fontId="14" fillId="0" borderId="12" xfId="61" applyFont="1" applyFill="1" applyBorder="1" applyAlignment="1" applyProtection="1">
      <alignment horizontal="left" vertical="center" indent="1"/>
      <protection/>
    </xf>
    <xf numFmtId="0" fontId="6" fillId="0" borderId="16" xfId="61" applyFont="1" applyFill="1" applyBorder="1" applyAlignment="1" applyProtection="1">
      <alignment horizontal="left" indent="1"/>
      <protection/>
    </xf>
    <xf numFmtId="0" fontId="17" fillId="0" borderId="16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2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3" xfId="0" applyNumberFormat="1" applyFill="1" applyBorder="1" applyAlignment="1" applyProtection="1">
      <alignment horizontal="left" vertical="center" wrapText="1" indent="1"/>
      <protection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2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5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0" fontId="15" fillId="0" borderId="22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5" xfId="0" applyNumberFormat="1" applyFill="1" applyBorder="1" applyAlignment="1" applyProtection="1">
      <alignment horizontal="left" vertical="center" wrapText="1" indent="1"/>
      <protection/>
    </xf>
    <xf numFmtId="164" fontId="14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12" fillId="0" borderId="27" xfId="60" applyFont="1" applyFill="1" applyBorder="1" applyAlignment="1" applyProtection="1">
      <alignment horizontal="center" vertical="center" wrapText="1"/>
      <protection/>
    </xf>
    <xf numFmtId="0" fontId="12" fillId="0" borderId="18" xfId="60" applyFont="1" applyFill="1" applyBorder="1" applyAlignment="1" applyProtection="1">
      <alignment horizontal="center" vertical="center" wrapText="1"/>
      <protection/>
    </xf>
    <xf numFmtId="0" fontId="14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4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7" fillId="0" borderId="16" xfId="0" applyFont="1" applyBorder="1" applyAlignment="1" applyProtection="1">
      <alignment wrapText="1"/>
      <protection/>
    </xf>
    <xf numFmtId="0" fontId="17" fillId="0" borderId="2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164" fontId="14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32" xfId="60" applyNumberFormat="1" applyFont="1" applyFill="1" applyBorder="1" applyAlignment="1" applyProtection="1">
      <alignment horizontal="center" vertical="center" wrapText="1"/>
      <protection/>
    </xf>
    <xf numFmtId="49" fontId="14" fillId="0" borderId="19" xfId="60" applyNumberFormat="1" applyFont="1" applyFill="1" applyBorder="1" applyAlignment="1" applyProtection="1">
      <alignment horizontal="center" vertical="center" wrapText="1"/>
      <protection/>
    </xf>
    <xf numFmtId="49" fontId="14" fillId="0" borderId="25" xfId="6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6" fillId="0" borderId="32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6" fillId="0" borderId="25" xfId="0" applyFont="1" applyBorder="1" applyAlignment="1" applyProtection="1">
      <alignment horizontal="center" wrapText="1"/>
      <protection/>
    </xf>
    <xf numFmtId="0" fontId="17" fillId="0" borderId="21" xfId="0" applyFont="1" applyBorder="1" applyAlignment="1" applyProtection="1">
      <alignment horizont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49" fontId="14" fillId="0" borderId="48" xfId="60" applyNumberFormat="1" applyFont="1" applyFill="1" applyBorder="1" applyAlignment="1" applyProtection="1">
      <alignment horizontal="center" vertical="center" wrapText="1"/>
      <protection/>
    </xf>
    <xf numFmtId="49" fontId="14" fillId="0" borderId="29" xfId="60" applyNumberFormat="1" applyFont="1" applyFill="1" applyBorder="1" applyAlignment="1" applyProtection="1">
      <alignment horizontal="center" vertical="center" wrapText="1"/>
      <protection/>
    </xf>
    <xf numFmtId="49" fontId="14" fillId="0" borderId="49" xfId="6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right" vertical="top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1" applyFont="1" applyFill="1" applyBorder="1" applyAlignment="1" applyProtection="1">
      <alignment horizontal="left" vertical="center" wrapText="1" indent="1"/>
      <protection/>
    </xf>
    <xf numFmtId="164" fontId="15" fillId="0" borderId="50" xfId="0" applyNumberFormat="1" applyFont="1" applyBorder="1" applyAlignment="1" applyProtection="1" quotePrefix="1">
      <alignment horizontal="right" vertical="center" wrapText="1" indent="1"/>
      <protection/>
    </xf>
    <xf numFmtId="3" fontId="21" fillId="0" borderId="11" xfId="59" applyNumberFormat="1" applyBorder="1">
      <alignment/>
      <protection/>
    </xf>
    <xf numFmtId="0" fontId="6" fillId="0" borderId="17" xfId="60" applyFont="1" applyFill="1" applyBorder="1" applyAlignment="1" applyProtection="1">
      <alignment horizontal="left" vertical="center" wrapText="1" indent="1"/>
      <protection/>
    </xf>
    <xf numFmtId="0" fontId="6" fillId="0" borderId="16" xfId="60" applyFont="1" applyFill="1" applyBorder="1" applyAlignment="1" applyProtection="1">
      <alignment horizontal="left" vertical="center" wrapText="1" indent="1"/>
      <protection/>
    </xf>
    <xf numFmtId="0" fontId="11" fillId="0" borderId="0" xfId="60" applyFont="1" applyFill="1" applyProtection="1">
      <alignment/>
      <protection/>
    </xf>
    <xf numFmtId="49" fontId="11" fillId="0" borderId="32" xfId="60" applyNumberFormat="1" applyFont="1" applyFill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wrapText="1" indent="1"/>
      <protection/>
    </xf>
    <xf numFmtId="49" fontId="11" fillId="0" borderId="19" xfId="60" applyNumberFormat="1" applyFont="1" applyFill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49" fontId="11" fillId="0" borderId="25" xfId="60" applyNumberFormat="1" applyFont="1" applyFill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15" fillId="0" borderId="16" xfId="0" applyFont="1" applyBorder="1" applyAlignment="1" applyProtection="1">
      <alignment horizontal="left" vertical="center" wrapText="1" indent="1"/>
      <protection/>
    </xf>
    <xf numFmtId="0" fontId="15" fillId="0" borderId="17" xfId="0" applyFont="1" applyBorder="1" applyAlignment="1" applyProtection="1">
      <alignment wrapText="1"/>
      <protection/>
    </xf>
    <xf numFmtId="0" fontId="19" fillId="0" borderId="15" xfId="0" applyFont="1" applyBorder="1" applyAlignment="1" applyProtection="1">
      <alignment wrapText="1"/>
      <protection/>
    </xf>
    <xf numFmtId="0" fontId="19" fillId="0" borderId="32" xfId="0" applyFont="1" applyBorder="1" applyAlignment="1" applyProtection="1">
      <alignment wrapText="1"/>
      <protection/>
    </xf>
    <xf numFmtId="0" fontId="19" fillId="0" borderId="19" xfId="0" applyFont="1" applyBorder="1" applyAlignment="1" applyProtection="1">
      <alignment wrapText="1"/>
      <protection/>
    </xf>
    <xf numFmtId="0" fontId="19" fillId="0" borderId="25" xfId="0" applyFont="1" applyBorder="1" applyAlignment="1" applyProtection="1">
      <alignment wrapText="1"/>
      <protection/>
    </xf>
    <xf numFmtId="0" fontId="15" fillId="0" borderId="16" xfId="0" applyFont="1" applyBorder="1" applyAlignment="1" applyProtection="1">
      <alignment wrapText="1"/>
      <protection/>
    </xf>
    <xf numFmtId="0" fontId="15" fillId="0" borderId="21" xfId="0" applyFont="1" applyBorder="1" applyAlignment="1" applyProtection="1">
      <alignment wrapText="1"/>
      <protection/>
    </xf>
    <xf numFmtId="0" fontId="15" fillId="0" borderId="22" xfId="0" applyFont="1" applyBorder="1" applyAlignment="1" applyProtection="1">
      <alignment wrapText="1"/>
      <protection/>
    </xf>
    <xf numFmtId="0" fontId="6" fillId="0" borderId="27" xfId="60" applyFont="1" applyFill="1" applyBorder="1" applyAlignment="1" applyProtection="1">
      <alignment horizontal="left" vertical="center" wrapText="1" indent="1"/>
      <protection/>
    </xf>
    <xf numFmtId="0" fontId="6" fillId="0" borderId="18" xfId="60" applyFont="1" applyFill="1" applyBorder="1" applyAlignment="1" applyProtection="1">
      <alignment vertical="center" wrapText="1"/>
      <protection/>
    </xf>
    <xf numFmtId="0" fontId="11" fillId="0" borderId="0" xfId="60" applyFont="1" applyFill="1" applyProtection="1">
      <alignment/>
      <protection/>
    </xf>
    <xf numFmtId="49" fontId="11" fillId="0" borderId="48" xfId="60" applyNumberFormat="1" applyFont="1" applyFill="1" applyBorder="1" applyAlignment="1" applyProtection="1">
      <alignment horizontal="left" vertical="center" wrapText="1" indent="1"/>
      <protection/>
    </xf>
    <xf numFmtId="0" fontId="11" fillId="0" borderId="13" xfId="60" applyFont="1" applyFill="1" applyBorder="1" applyAlignment="1" applyProtection="1">
      <alignment horizontal="left" vertical="center" wrapText="1" indent="1"/>
      <protection/>
    </xf>
    <xf numFmtId="0" fontId="11" fillId="0" borderId="11" xfId="60" applyFont="1" applyFill="1" applyBorder="1" applyAlignment="1" applyProtection="1">
      <alignment horizontal="left" vertical="center" wrapText="1" indent="1"/>
      <protection/>
    </xf>
    <xf numFmtId="0" fontId="11" fillId="0" borderId="14" xfId="60" applyFont="1" applyFill="1" applyBorder="1" applyAlignment="1" applyProtection="1">
      <alignment horizontal="left" vertical="center" wrapText="1" indent="1"/>
      <protection/>
    </xf>
    <xf numFmtId="0" fontId="11" fillId="0" borderId="0" xfId="60" applyFont="1" applyFill="1" applyBorder="1" applyAlignment="1" applyProtection="1">
      <alignment horizontal="left" vertical="center" wrapText="1" indent="1"/>
      <protection/>
    </xf>
    <xf numFmtId="0" fontId="11" fillId="0" borderId="11" xfId="60" applyFont="1" applyFill="1" applyBorder="1" applyAlignment="1" applyProtection="1">
      <alignment horizontal="left" indent="6"/>
      <protection/>
    </xf>
    <xf numFmtId="0" fontId="11" fillId="0" borderId="11" xfId="60" applyFont="1" applyFill="1" applyBorder="1" applyAlignment="1" applyProtection="1">
      <alignment horizontal="left" vertical="center" wrapText="1" indent="6"/>
      <protection/>
    </xf>
    <xf numFmtId="49" fontId="11" fillId="0" borderId="29" xfId="60" applyNumberFormat="1" applyFont="1" applyFill="1" applyBorder="1" applyAlignment="1" applyProtection="1">
      <alignment horizontal="left" vertical="center" wrapText="1" indent="1"/>
      <protection/>
    </xf>
    <xf numFmtId="0" fontId="11" fillId="0" borderId="15" xfId="60" applyFont="1" applyFill="1" applyBorder="1" applyAlignment="1" applyProtection="1">
      <alignment horizontal="left" vertical="center" wrapText="1" indent="6"/>
      <protection/>
    </xf>
    <xf numFmtId="49" fontId="11" fillId="0" borderId="49" xfId="60" applyNumberFormat="1" applyFont="1" applyFill="1" applyBorder="1" applyAlignment="1" applyProtection="1">
      <alignment horizontal="left" vertical="center" wrapText="1" indent="1"/>
      <protection/>
    </xf>
    <xf numFmtId="0" fontId="11" fillId="0" borderId="34" xfId="60" applyFont="1" applyFill="1" applyBorder="1" applyAlignment="1" applyProtection="1">
      <alignment horizontal="left" vertical="center" wrapText="1" indent="6"/>
      <protection/>
    </xf>
    <xf numFmtId="0" fontId="6" fillId="0" borderId="16" xfId="60" applyFont="1" applyFill="1" applyBorder="1" applyAlignment="1" applyProtection="1">
      <alignment vertical="center" wrapText="1"/>
      <protection/>
    </xf>
    <xf numFmtId="0" fontId="11" fillId="0" borderId="15" xfId="60" applyFont="1" applyFill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1" fillId="0" borderId="12" xfId="60" applyFont="1" applyFill="1" applyBorder="1" applyAlignment="1" applyProtection="1">
      <alignment horizontal="left" vertical="center" wrapText="1" indent="6"/>
      <protection/>
    </xf>
    <xf numFmtId="0" fontId="6" fillId="0" borderId="16" xfId="60" applyFont="1" applyFill="1" applyBorder="1" applyAlignment="1" applyProtection="1">
      <alignment horizontal="left" vertical="center" wrapText="1" indent="1"/>
      <protection/>
    </xf>
    <xf numFmtId="0" fontId="11" fillId="0" borderId="12" xfId="60" applyFont="1" applyFill="1" applyBorder="1" applyAlignment="1" applyProtection="1">
      <alignment horizontal="left" vertical="center" wrapText="1" indent="1"/>
      <protection/>
    </xf>
    <xf numFmtId="0" fontId="11" fillId="0" borderId="10" xfId="60" applyFont="1" applyFill="1" applyBorder="1" applyAlignment="1" applyProtection="1">
      <alignment horizontal="left" vertical="center" wrapText="1" indent="1"/>
      <protection/>
    </xf>
    <xf numFmtId="0" fontId="22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0" fontId="15" fillId="0" borderId="21" xfId="0" applyFont="1" applyBorder="1" applyAlignment="1" applyProtection="1">
      <alignment horizontal="left" vertical="center" wrapText="1" indent="1"/>
      <protection/>
    </xf>
    <xf numFmtId="0" fontId="11" fillId="0" borderId="0" xfId="60" applyFont="1" applyFill="1" applyAlignment="1" applyProtection="1">
      <alignment horizontal="right" vertical="center" indent="1"/>
      <protection/>
    </xf>
    <xf numFmtId="164" fontId="6" fillId="0" borderId="16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5" fillId="0" borderId="50" xfId="0" applyNumberFormat="1" applyFont="1" applyBorder="1" applyAlignment="1" applyProtection="1">
      <alignment horizontal="right" vertical="center" wrapText="1" indent="1"/>
      <protection/>
    </xf>
    <xf numFmtId="164" fontId="2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61" applyFont="1" applyFill="1" applyProtection="1">
      <alignment/>
      <protection locked="0"/>
    </xf>
    <xf numFmtId="3" fontId="21" fillId="0" borderId="11" xfId="59" applyNumberFormat="1" applyFont="1" applyBorder="1">
      <alignment/>
      <protection/>
    </xf>
    <xf numFmtId="164" fontId="21" fillId="0" borderId="11" xfId="0" applyNumberFormat="1" applyFont="1" applyFill="1" applyBorder="1" applyAlignment="1" applyProtection="1">
      <alignment vertical="center" wrapText="1"/>
      <protection locked="0"/>
    </xf>
    <xf numFmtId="49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11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60" applyFont="1" applyFill="1" applyBorder="1" applyProtection="1">
      <alignment/>
      <protection/>
    </xf>
    <xf numFmtId="0" fontId="12" fillId="0" borderId="51" xfId="60" applyFont="1" applyFill="1" applyBorder="1" applyAlignment="1" applyProtection="1">
      <alignment horizontal="center" vertical="center" wrapText="1"/>
      <protection/>
    </xf>
    <xf numFmtId="0" fontId="12" fillId="0" borderId="50" xfId="60" applyFont="1" applyFill="1" applyBorder="1" applyAlignment="1" applyProtection="1">
      <alignment horizontal="center" vertical="center" wrapText="1"/>
      <protection/>
    </xf>
    <xf numFmtId="0" fontId="11" fillId="0" borderId="11" xfId="60" applyFont="1" applyFill="1" applyBorder="1" applyProtection="1">
      <alignment/>
      <protection/>
    </xf>
    <xf numFmtId="164" fontId="6" fillId="0" borderId="4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center" vertical="center" wrapText="1"/>
      <protection/>
    </xf>
    <xf numFmtId="164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Alignment="1">
      <alignment wrapText="1"/>
    </xf>
    <xf numFmtId="164" fontId="6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58" xfId="0" applyNumberFormat="1" applyFont="1" applyFill="1" applyBorder="1" applyAlignment="1" applyProtection="1">
      <alignment horizontal="center" vertical="center" wrapText="1"/>
      <protection/>
    </xf>
    <xf numFmtId="164" fontId="21" fillId="0" borderId="41" xfId="0" applyNumberFormat="1" applyFont="1" applyFill="1" applyBorder="1" applyAlignment="1" applyProtection="1">
      <alignment vertical="center" wrapText="1"/>
      <protection locked="0"/>
    </xf>
    <xf numFmtId="164" fontId="11" fillId="0" borderId="41" xfId="0" applyNumberFormat="1" applyFont="1" applyFill="1" applyBorder="1" applyAlignment="1" applyProtection="1">
      <alignment vertical="center" wrapText="1"/>
      <protection locked="0"/>
    </xf>
    <xf numFmtId="164" fontId="11" fillId="0" borderId="53" xfId="0" applyNumberFormat="1" applyFont="1" applyFill="1" applyBorder="1" applyAlignment="1" applyProtection="1">
      <alignment vertical="center" wrapText="1"/>
      <protection locked="0"/>
    </xf>
    <xf numFmtId="164" fontId="6" fillId="0" borderId="50" xfId="0" applyNumberFormat="1" applyFont="1" applyFill="1" applyBorder="1" applyAlignment="1" applyProtection="1">
      <alignment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22" xfId="60" applyFont="1" applyFill="1" applyBorder="1" applyAlignment="1" applyProtection="1">
      <alignment horizontal="center" wrapText="1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0" fontId="11" fillId="0" borderId="34" xfId="60" applyFont="1" applyFill="1" applyBorder="1" applyProtection="1">
      <alignment/>
      <protection/>
    </xf>
    <xf numFmtId="0" fontId="11" fillId="0" borderId="12" xfId="60" applyFont="1" applyFill="1" applyBorder="1" applyProtection="1">
      <alignment/>
      <protection/>
    </xf>
    <xf numFmtId="0" fontId="12" fillId="0" borderId="16" xfId="60" applyFont="1" applyFill="1" applyBorder="1" applyAlignment="1" applyProtection="1">
      <alignment horizontal="center"/>
      <protection/>
    </xf>
    <xf numFmtId="0" fontId="11" fillId="0" borderId="16" xfId="60" applyFont="1" applyFill="1" applyBorder="1" applyProtection="1">
      <alignment/>
      <protection/>
    </xf>
    <xf numFmtId="0" fontId="6" fillId="0" borderId="16" xfId="60" applyFont="1" applyFill="1" applyBorder="1" applyAlignment="1" applyProtection="1">
      <alignment horizontal="center" wrapText="1"/>
      <protection/>
    </xf>
    <xf numFmtId="0" fontId="6" fillId="0" borderId="16" xfId="60" applyFont="1" applyFill="1" applyBorder="1" applyAlignment="1" applyProtection="1">
      <alignment horizontal="center" vertical="center" wrapText="1"/>
      <protection/>
    </xf>
    <xf numFmtId="0" fontId="11" fillId="0" borderId="12" xfId="60" applyFont="1" applyFill="1" applyBorder="1" applyProtection="1">
      <alignment/>
      <protection/>
    </xf>
    <xf numFmtId="0" fontId="11" fillId="0" borderId="16" xfId="60" applyFont="1" applyFill="1" applyBorder="1" applyProtection="1">
      <alignment/>
      <protection/>
    </xf>
    <xf numFmtId="0" fontId="11" fillId="0" borderId="34" xfId="60" applyFont="1" applyFill="1" applyBorder="1" applyProtection="1">
      <alignment/>
      <protection/>
    </xf>
    <xf numFmtId="164" fontId="1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1" xfId="0" applyNumberFormat="1" applyFont="1" applyFill="1" applyBorder="1" applyAlignment="1" applyProtection="1">
      <alignment horizontal="center" vertical="center" wrapText="1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2" xfId="0" applyFont="1" applyFill="1" applyBorder="1" applyAlignment="1" applyProtection="1" quotePrefix="1">
      <alignment horizontal="right" vertical="center" indent="1"/>
      <protection/>
    </xf>
    <xf numFmtId="0" fontId="6" fillId="0" borderId="59" xfId="0" applyFont="1" applyFill="1" applyBorder="1" applyAlignment="1" applyProtection="1">
      <alignment horizontal="right" vertical="center" indent="1"/>
      <protection/>
    </xf>
    <xf numFmtId="0" fontId="6" fillId="0" borderId="51" xfId="0" applyFont="1" applyFill="1" applyBorder="1" applyAlignment="1" applyProtection="1">
      <alignment horizontal="right" vertical="center" wrapText="1" indent="1"/>
      <protection/>
    </xf>
    <xf numFmtId="0" fontId="12" fillId="0" borderId="50" xfId="0" applyFont="1" applyFill="1" applyBorder="1" applyAlignment="1" applyProtection="1">
      <alignment horizontal="center" vertical="center" wrapText="1"/>
      <protection/>
    </xf>
    <xf numFmtId="164" fontId="6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1" xfId="0" applyFill="1" applyBorder="1" applyAlignment="1">
      <alignment vertical="center" wrapText="1"/>
    </xf>
    <xf numFmtId="164" fontId="12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0" applyNumberFormat="1" applyFont="1" applyBorder="1" applyAlignment="1" applyProtection="1">
      <alignment horizontal="right" vertical="center" wrapText="1" indent="1"/>
      <protection/>
    </xf>
    <xf numFmtId="3" fontId="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0" applyFont="1" applyFill="1" applyBorder="1" applyAlignment="1">
      <alignment vertical="center" wrapText="1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11" xfId="60" applyNumberFormat="1" applyFont="1" applyFill="1" applyBorder="1" applyProtection="1">
      <alignment/>
      <protection/>
    </xf>
    <xf numFmtId="164" fontId="0" fillId="0" borderId="11" xfId="0" applyNumberFormat="1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wrapText="1"/>
      <protection/>
    </xf>
    <xf numFmtId="164" fontId="3" fillId="0" borderId="11" xfId="0" applyNumberFormat="1" applyFont="1" applyFill="1" applyBorder="1" applyAlignment="1" applyProtection="1">
      <alignment horizontal="center" wrapText="1"/>
      <protection/>
    </xf>
    <xf numFmtId="164" fontId="3" fillId="0" borderId="11" xfId="0" applyNumberFormat="1" applyFont="1" applyFill="1" applyBorder="1" applyAlignment="1" applyProtection="1">
      <alignment vertical="center" wrapText="1"/>
      <protection/>
    </xf>
    <xf numFmtId="164" fontId="1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1" xfId="0" applyBorder="1" applyAlignment="1">
      <alignment wrapText="1"/>
    </xf>
    <xf numFmtId="164" fontId="0" fillId="0" borderId="60" xfId="0" applyNumberFormat="1" applyFill="1" applyBorder="1" applyAlignment="1" applyProtection="1">
      <alignment vertical="center" wrapText="1"/>
      <protection/>
    </xf>
    <xf numFmtId="0" fontId="0" fillId="0" borderId="55" xfId="0" applyBorder="1" applyAlignment="1">
      <alignment wrapText="1"/>
    </xf>
    <xf numFmtId="164" fontId="3" fillId="0" borderId="20" xfId="0" applyNumberFormat="1" applyFont="1" applyFill="1" applyBorder="1" applyAlignment="1" applyProtection="1">
      <alignment horizontal="center" vertical="center" wrapText="1"/>
      <protection/>
    </xf>
    <xf numFmtId="164" fontId="6" fillId="0" borderId="5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61" xfId="0" applyBorder="1" applyAlignment="1">
      <alignment wrapText="1"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wrapText="1"/>
    </xf>
    <xf numFmtId="164" fontId="0" fillId="0" borderId="62" xfId="0" applyNumberFormat="1" applyFill="1" applyBorder="1" applyAlignment="1" applyProtection="1">
      <alignment vertical="center" wrapText="1"/>
      <protection/>
    </xf>
    <xf numFmtId="164" fontId="0" fillId="0" borderId="24" xfId="0" applyNumberFormat="1" applyFill="1" applyBorder="1" applyAlignment="1" applyProtection="1">
      <alignment vertical="center" wrapText="1"/>
      <protection/>
    </xf>
    <xf numFmtId="0" fontId="0" fillId="0" borderId="53" xfId="0" applyBorder="1" applyAlignment="1">
      <alignment wrapText="1"/>
    </xf>
    <xf numFmtId="164" fontId="0" fillId="0" borderId="26" xfId="0" applyNumberFormat="1" applyFill="1" applyBorder="1" applyAlignment="1" applyProtection="1">
      <alignment vertical="center" wrapText="1"/>
      <protection/>
    </xf>
    <xf numFmtId="164" fontId="0" fillId="0" borderId="31" xfId="0" applyNumberFormat="1" applyFill="1" applyBorder="1" applyAlignment="1" applyProtection="1">
      <alignment vertical="center" wrapText="1"/>
      <protection/>
    </xf>
    <xf numFmtId="0" fontId="0" fillId="0" borderId="50" xfId="0" applyBorder="1" applyAlignment="1">
      <alignment wrapText="1"/>
    </xf>
    <xf numFmtId="164" fontId="0" fillId="0" borderId="20" xfId="0" applyNumberFormat="1" applyFill="1" applyBorder="1" applyAlignment="1" applyProtection="1">
      <alignment vertical="center" wrapText="1"/>
      <protection/>
    </xf>
    <xf numFmtId="0" fontId="0" fillId="0" borderId="16" xfId="0" applyBorder="1" applyAlignment="1">
      <alignment wrapText="1"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0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16" xfId="0" applyFont="1" applyBorder="1" applyAlignment="1">
      <alignment wrapText="1"/>
    </xf>
    <xf numFmtId="164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2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8" fillId="0" borderId="24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60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164" fontId="17" fillId="0" borderId="50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11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0" fillId="0" borderId="64" xfId="0" applyFill="1" applyBorder="1" applyAlignment="1">
      <alignment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6" fillId="0" borderId="16" xfId="60" applyFont="1" applyFill="1" applyBorder="1" applyProtection="1">
      <alignment/>
      <protection/>
    </xf>
    <xf numFmtId="0" fontId="6" fillId="0" borderId="22" xfId="60" applyFont="1" applyFill="1" applyBorder="1" applyProtection="1">
      <alignment/>
      <protection/>
    </xf>
    <xf numFmtId="0" fontId="6" fillId="0" borderId="12" xfId="60" applyFont="1" applyFill="1" applyBorder="1" applyProtection="1">
      <alignment/>
      <protection/>
    </xf>
    <xf numFmtId="164" fontId="6" fillId="0" borderId="20" xfId="0" applyNumberFormat="1" applyFont="1" applyFill="1" applyBorder="1" applyAlignment="1" applyProtection="1">
      <alignment vertical="center" wrapText="1"/>
      <protection/>
    </xf>
    <xf numFmtId="0" fontId="6" fillId="0" borderId="38" xfId="0" applyFont="1" applyBorder="1" applyAlignment="1">
      <alignment horizontal="right" wrapText="1"/>
    </xf>
    <xf numFmtId="0" fontId="12" fillId="0" borderId="2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164" fontId="17" fillId="0" borderId="51" xfId="0" applyNumberFormat="1" applyFont="1" applyBorder="1" applyAlignment="1" applyProtection="1" quotePrefix="1">
      <alignment horizontal="right" vertical="center" wrapText="1" indent="1"/>
      <protection/>
    </xf>
    <xf numFmtId="3" fontId="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9" xfId="0" applyFont="1" applyFill="1" applyBorder="1" applyAlignment="1" applyProtection="1">
      <alignment horizontal="right" vertical="center" wrapText="1" indent="1"/>
      <protection/>
    </xf>
    <xf numFmtId="0" fontId="0" fillId="0" borderId="0" xfId="0" applyAlignment="1">
      <alignment vertical="center" wrapText="1"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16" fillId="0" borderId="14" xfId="0" applyFont="1" applyBorder="1" applyAlignment="1" applyProtection="1">
      <alignment horizontal="left" wrapText="1" indent="1"/>
      <protection locked="0"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0" fontId="21" fillId="0" borderId="19" xfId="59" applyFont="1" applyFill="1" applyBorder="1">
      <alignment/>
      <protection/>
    </xf>
    <xf numFmtId="3" fontId="21" fillId="0" borderId="65" xfId="58" applyNumberFormat="1" applyFont="1" applyFill="1" applyBorder="1" applyAlignment="1">
      <alignment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30" xfId="0" applyFont="1" applyFill="1" applyBorder="1" applyAlignment="1">
      <alignment horizontal="center" vertical="center" wrapText="1"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0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50" xfId="0" applyFont="1" applyBorder="1" applyAlignment="1">
      <alignment horizontal="center" wrapText="1"/>
    </xf>
    <xf numFmtId="0" fontId="6" fillId="0" borderId="39" xfId="0" applyFont="1" applyBorder="1" applyAlignment="1">
      <alignment horizontal="right" wrapText="1"/>
    </xf>
    <xf numFmtId="0" fontId="3" fillId="0" borderId="50" xfId="0" applyFont="1" applyBorder="1" applyAlignment="1">
      <alignment wrapText="1"/>
    </xf>
    <xf numFmtId="0" fontId="5" fillId="0" borderId="52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12" fillId="0" borderId="50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vertical="center" wrapText="1"/>
    </xf>
    <xf numFmtId="0" fontId="14" fillId="0" borderId="41" xfId="0" applyFont="1" applyFill="1" applyBorder="1" applyAlignment="1">
      <alignment vertical="center" wrapText="1"/>
    </xf>
    <xf numFmtId="0" fontId="18" fillId="0" borderId="53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vertical="center" wrapText="1"/>
    </xf>
    <xf numFmtId="0" fontId="14" fillId="0" borderId="41" xfId="0" applyFont="1" applyFill="1" applyBorder="1" applyAlignment="1">
      <alignment vertical="center" wrapText="1"/>
    </xf>
    <xf numFmtId="0" fontId="14" fillId="0" borderId="53" xfId="0" applyFont="1" applyFill="1" applyBorder="1" applyAlignment="1">
      <alignment vertical="center" wrapText="1"/>
    </xf>
    <xf numFmtId="0" fontId="14" fillId="0" borderId="50" xfId="0" applyFont="1" applyFill="1" applyBorder="1" applyAlignment="1">
      <alignment vertical="center" wrapText="1"/>
    </xf>
    <xf numFmtId="0" fontId="14" fillId="0" borderId="55" xfId="0" applyFont="1" applyFill="1" applyBorder="1" applyAlignment="1">
      <alignment vertical="center" wrapText="1"/>
    </xf>
    <xf numFmtId="0" fontId="18" fillId="0" borderId="50" xfId="0" applyFont="1" applyFill="1" applyBorder="1" applyAlignment="1">
      <alignment vertical="center" wrapText="1"/>
    </xf>
    <xf numFmtId="0" fontId="23" fillId="0" borderId="53" xfId="0" applyFont="1" applyFill="1" applyBorder="1" applyAlignment="1">
      <alignment vertical="center" wrapText="1"/>
    </xf>
    <xf numFmtId="0" fontId="12" fillId="0" borderId="46" xfId="0" applyFont="1" applyFill="1" applyBorder="1" applyAlignment="1">
      <alignment vertical="center" wrapText="1"/>
    </xf>
    <xf numFmtId="0" fontId="14" fillId="0" borderId="55" xfId="0" applyFont="1" applyFill="1" applyBorder="1" applyAlignment="1">
      <alignment vertical="center" wrapText="1"/>
    </xf>
    <xf numFmtId="164" fontId="2" fillId="0" borderId="0" xfId="61" applyNumberFormat="1" applyFill="1" applyAlignment="1" applyProtection="1">
      <alignment vertical="center"/>
      <protection/>
    </xf>
    <xf numFmtId="164" fontId="2" fillId="0" borderId="0" xfId="61" applyNumberFormat="1" applyFill="1" applyProtection="1">
      <alignment/>
      <protection locked="0"/>
    </xf>
    <xf numFmtId="164" fontId="14" fillId="0" borderId="66" xfId="61" applyNumberFormat="1" applyFont="1" applyFill="1" applyBorder="1" applyAlignment="1" applyProtection="1">
      <alignment vertical="center"/>
      <protection/>
    </xf>
    <xf numFmtId="164" fontId="12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50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horizontal="right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14" fillId="0" borderId="53" xfId="0" applyFont="1" applyFill="1" applyBorder="1" applyAlignment="1">
      <alignment vertical="center" wrapText="1"/>
    </xf>
    <xf numFmtId="0" fontId="14" fillId="0" borderId="50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vertical="center" wrapText="1"/>
    </xf>
    <xf numFmtId="0" fontId="18" fillId="0" borderId="53" xfId="0" applyFont="1" applyFill="1" applyBorder="1" applyAlignment="1">
      <alignment vertical="center" wrapText="1"/>
    </xf>
    <xf numFmtId="0" fontId="18" fillId="0" borderId="50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16" xfId="60" applyFont="1" applyFill="1" applyBorder="1" applyProtection="1">
      <alignment/>
      <protection/>
    </xf>
    <xf numFmtId="164" fontId="13" fillId="0" borderId="59" xfId="60" applyNumberFormat="1" applyFont="1" applyFill="1" applyBorder="1" applyAlignment="1" applyProtection="1">
      <alignment horizontal="left" vertical="center"/>
      <protection/>
    </xf>
    <xf numFmtId="0" fontId="4" fillId="0" borderId="59" xfId="0" applyFont="1" applyFill="1" applyBorder="1" applyAlignment="1" applyProtection="1">
      <alignment horizontal="right" vertical="center"/>
      <protection/>
    </xf>
    <xf numFmtId="0" fontId="2" fillId="0" borderId="0" xfId="60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6" fillId="0" borderId="40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12" fillId="0" borderId="60" xfId="60" applyFont="1" applyFill="1" applyBorder="1" applyAlignment="1" applyProtection="1">
      <alignment horizontal="center" vertical="center" wrapText="1"/>
      <protection/>
    </xf>
    <xf numFmtId="0" fontId="14" fillId="0" borderId="0" xfId="60" applyFont="1" applyFill="1">
      <alignment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0" applyFont="1" applyFill="1">
      <alignment/>
      <protection/>
    </xf>
    <xf numFmtId="49" fontId="14" fillId="0" borderId="32" xfId="60" applyNumberFormat="1" applyFont="1" applyFill="1" applyBorder="1" applyAlignment="1" applyProtection="1">
      <alignment horizontal="left" vertical="center" wrapText="1" indent="1"/>
      <protection/>
    </xf>
    <xf numFmtId="164" fontId="14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9" xfId="60" applyNumberFormat="1" applyFont="1" applyFill="1" applyBorder="1" applyAlignment="1" applyProtection="1">
      <alignment horizontal="left" vertical="center" wrapText="1" indent="1"/>
      <protection/>
    </xf>
    <xf numFmtId="164" fontId="14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34" borderId="11" xfId="6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5" xfId="60" applyNumberFormat="1" applyFont="1" applyFill="1" applyBorder="1" applyAlignment="1" applyProtection="1">
      <alignment horizontal="left" vertical="center" wrapText="1" indent="1"/>
      <protection/>
    </xf>
    <xf numFmtId="164" fontId="14" fillId="34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67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Border="1" applyAlignment="1" applyProtection="1">
      <alignment vertical="center" wrapText="1"/>
      <protection/>
    </xf>
    <xf numFmtId="0" fontId="16" fillId="0" borderId="15" xfId="0" applyFont="1" applyBorder="1" applyAlignment="1" applyProtection="1">
      <alignment horizontal="left" vertical="center" wrapText="1"/>
      <protection/>
    </xf>
    <xf numFmtId="0" fontId="24" fillId="0" borderId="0" xfId="60" applyFont="1" applyFill="1">
      <alignment/>
      <protection/>
    </xf>
    <xf numFmtId="0" fontId="16" fillId="0" borderId="32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6" fillId="0" borderId="25" xfId="0" applyFont="1" applyBorder="1" applyAlignment="1" applyProtection="1">
      <alignment vertical="center" wrapText="1"/>
      <protection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vertical="center" wrapText="1"/>
      <protection/>
    </xf>
    <xf numFmtId="0" fontId="17" fillId="0" borderId="21" xfId="0" applyFont="1" applyBorder="1" applyAlignment="1" applyProtection="1">
      <alignment vertical="center" wrapText="1"/>
      <protection/>
    </xf>
    <xf numFmtId="0" fontId="17" fillId="0" borderId="22" xfId="0" applyFont="1" applyBorder="1" applyAlignment="1" applyProtection="1">
      <alignment vertical="center" wrapText="1"/>
      <protection/>
    </xf>
    <xf numFmtId="0" fontId="5" fillId="0" borderId="61" xfId="60" applyFont="1" applyFill="1" applyBorder="1" applyAlignment="1" applyProtection="1">
      <alignment horizontal="center" vertical="center" wrapText="1"/>
      <protection/>
    </xf>
    <xf numFmtId="0" fontId="5" fillId="0" borderId="61" xfId="60" applyFont="1" applyFill="1" applyBorder="1" applyAlignment="1" applyProtection="1">
      <alignment vertical="center" wrapText="1"/>
      <protection/>
    </xf>
    <xf numFmtId="164" fontId="5" fillId="0" borderId="61" xfId="60" applyNumberFormat="1" applyFont="1" applyFill="1" applyBorder="1" applyAlignment="1" applyProtection="1">
      <alignment horizontal="right" vertical="center" wrapText="1" indent="1"/>
      <protection/>
    </xf>
    <xf numFmtId="0" fontId="14" fillId="0" borderId="61" xfId="60" applyFont="1" applyFill="1" applyBorder="1" applyAlignment="1" applyProtection="1">
      <alignment horizontal="right" vertical="center" wrapText="1" indent="1"/>
      <protection locked="0"/>
    </xf>
    <xf numFmtId="164" fontId="14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60" applyFont="1" applyFill="1" applyBorder="1">
      <alignment/>
      <protection/>
    </xf>
    <xf numFmtId="0" fontId="12" fillId="0" borderId="20" xfId="60" applyFont="1" applyFill="1" applyBorder="1" applyAlignment="1" applyProtection="1">
      <alignment horizontal="center"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164" fontId="12" fillId="0" borderId="18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70" xfId="60" applyNumberFormat="1" applyFont="1" applyFill="1" applyBorder="1" applyAlignment="1" applyProtection="1">
      <alignment horizontal="right" vertical="center" wrapText="1" indent="1"/>
      <protection/>
    </xf>
    <xf numFmtId="49" fontId="14" fillId="0" borderId="48" xfId="60" applyNumberFormat="1" applyFont="1" applyFill="1" applyBorder="1" applyAlignment="1" applyProtection="1">
      <alignment horizontal="left" vertical="center" wrapText="1" indent="1"/>
      <protection/>
    </xf>
    <xf numFmtId="164" fontId="14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1" xfId="6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9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49" xfId="60" applyNumberFormat="1" applyFont="1" applyFill="1" applyBorder="1" applyAlignment="1" applyProtection="1">
      <alignment horizontal="left" vertical="center" wrapText="1" indent="1"/>
      <protection/>
    </xf>
    <xf numFmtId="164" fontId="14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2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0" applyNumberFormat="1" applyFont="1" applyBorder="1" applyAlignment="1" applyProtection="1">
      <alignment horizontal="right" vertical="center" wrapText="1" indent="1"/>
      <protection/>
    </xf>
    <xf numFmtId="164" fontId="17" fillId="0" borderId="60" xfId="0" applyNumberFormat="1" applyFont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60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21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25" fillId="0" borderId="59" xfId="0" applyFont="1" applyFill="1" applyBorder="1" applyAlignment="1" applyProtection="1">
      <alignment horizontal="center" vertical="center"/>
      <protection/>
    </xf>
    <xf numFmtId="0" fontId="0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49" fontId="14" fillId="0" borderId="15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left" vertical="center" wrapText="1" indent="1"/>
      <protection/>
    </xf>
    <xf numFmtId="164" fontId="12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8" xfId="0" applyFont="1" applyFill="1" applyBorder="1" applyAlignment="1">
      <alignment vertical="center" wrapText="1"/>
    </xf>
    <xf numFmtId="0" fontId="18" fillId="0" borderId="51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wrapText="1"/>
      <protection/>
    </xf>
    <xf numFmtId="164" fontId="12" fillId="0" borderId="12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12" xfId="0" applyFont="1" applyFill="1" applyBorder="1" applyAlignment="1">
      <alignment vertical="center" wrapText="1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64" fontId="13" fillId="0" borderId="59" xfId="60" applyNumberFormat="1" applyFont="1" applyFill="1" applyBorder="1" applyAlignment="1" applyProtection="1">
      <alignment horizontal="left" vertical="center"/>
      <protection/>
    </xf>
    <xf numFmtId="164" fontId="13" fillId="0" borderId="59" xfId="60" applyNumberFormat="1" applyFont="1" applyFill="1" applyBorder="1" applyAlignment="1" applyProtection="1">
      <alignment horizontal="left"/>
      <protection/>
    </xf>
    <xf numFmtId="0" fontId="6" fillId="0" borderId="0" xfId="60" applyFont="1" applyFill="1" applyAlignment="1" applyProtection="1">
      <alignment horizontal="center"/>
      <protection/>
    </xf>
    <xf numFmtId="0" fontId="4" fillId="0" borderId="59" xfId="0" applyFont="1" applyFill="1" applyBorder="1" applyAlignment="1" applyProtection="1">
      <alignment horizontal="right" vertical="center"/>
      <protection/>
    </xf>
    <xf numFmtId="0" fontId="0" fillId="0" borderId="59" xfId="0" applyBorder="1" applyAlignment="1">
      <alignment/>
    </xf>
    <xf numFmtId="0" fontId="4" fillId="0" borderId="59" xfId="0" applyFont="1" applyFill="1" applyBorder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wrapText="1"/>
    </xf>
    <xf numFmtId="0" fontId="0" fillId="0" borderId="14" xfId="0" applyBorder="1" applyAlignment="1">
      <alignment wrapText="1"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19" fillId="0" borderId="59" xfId="0" applyFont="1" applyBorder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13" fillId="0" borderId="50" xfId="61" applyFont="1" applyFill="1" applyBorder="1" applyAlignment="1" applyProtection="1">
      <alignment horizontal="left" vertical="center" indent="1"/>
      <protection/>
    </xf>
    <xf numFmtId="0" fontId="13" fillId="0" borderId="39" xfId="61" applyFont="1" applyFill="1" applyBorder="1" applyAlignment="1" applyProtection="1">
      <alignment horizontal="left" vertical="center" indent="1"/>
      <protection/>
    </xf>
    <xf numFmtId="0" fontId="13" fillId="0" borderId="60" xfId="61" applyFont="1" applyFill="1" applyBorder="1" applyAlignment="1" applyProtection="1">
      <alignment horizontal="left" vertical="center" indent="1"/>
      <protection/>
    </xf>
    <xf numFmtId="0" fontId="5" fillId="0" borderId="0" xfId="61" applyFont="1" applyFill="1" applyAlignment="1" applyProtection="1">
      <alignment horizontal="center" wrapText="1"/>
      <protection/>
    </xf>
    <xf numFmtId="0" fontId="5" fillId="0" borderId="0" xfId="61" applyFont="1" applyFill="1" applyAlignment="1" applyProtection="1">
      <alignment horizont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3.sz.mell." xfId="58"/>
    <cellStyle name="Normál_7.sz.mell.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0"/>
  <sheetViews>
    <sheetView view="pageLayout" zoomScaleNormal="120" zoomScaleSheetLayoutView="100" workbookViewId="0" topLeftCell="A1">
      <selection activeCell="I6" sqref="I6"/>
    </sheetView>
  </sheetViews>
  <sheetFormatPr defaultColWidth="9.00390625" defaultRowHeight="12.75"/>
  <cols>
    <col min="1" max="1" width="6.875" style="144" customWidth="1"/>
    <col min="2" max="2" width="65.125" style="144" customWidth="1"/>
    <col min="3" max="3" width="11.625" style="145" customWidth="1"/>
    <col min="4" max="5" width="9.875" style="160" customWidth="1"/>
    <col min="6" max="6" width="11.125" style="160" customWidth="1"/>
    <col min="7" max="16384" width="9.375" style="160" customWidth="1"/>
  </cols>
  <sheetData>
    <row r="1" spans="1:6" ht="15.75" customHeight="1">
      <c r="A1" s="594" t="s">
        <v>5</v>
      </c>
      <c r="B1" s="594"/>
      <c r="C1" s="594"/>
      <c r="D1" s="595"/>
      <c r="E1" s="595"/>
      <c r="F1" s="595"/>
    </row>
    <row r="2" spans="1:6" ht="9.75" customHeight="1" thickBot="1">
      <c r="A2" s="596" t="s">
        <v>106</v>
      </c>
      <c r="B2" s="596"/>
      <c r="C2" s="599" t="s">
        <v>148</v>
      </c>
      <c r="D2" s="600"/>
      <c r="E2" s="600"/>
      <c r="F2" s="600"/>
    </row>
    <row r="3" spans="1:6" ht="42.75" customHeight="1" thickBot="1">
      <c r="A3" s="12" t="s">
        <v>56</v>
      </c>
      <c r="B3" s="13" t="s">
        <v>7</v>
      </c>
      <c r="C3" s="277" t="s">
        <v>169</v>
      </c>
      <c r="D3" s="278" t="s">
        <v>384</v>
      </c>
      <c r="E3" s="278" t="s">
        <v>397</v>
      </c>
      <c r="F3" s="279" t="s">
        <v>385</v>
      </c>
    </row>
    <row r="4" spans="1:6" s="161" customFormat="1" ht="12" customHeight="1" thickBot="1">
      <c r="A4" s="157">
        <v>1</v>
      </c>
      <c r="B4" s="158">
        <v>2</v>
      </c>
      <c r="C4" s="258">
        <v>3</v>
      </c>
      <c r="D4" s="282">
        <v>4</v>
      </c>
      <c r="E4" s="282">
        <v>5</v>
      </c>
      <c r="F4" s="282">
        <v>6</v>
      </c>
    </row>
    <row r="5" spans="1:6" s="191" customFormat="1" ht="12" customHeight="1" thickBot="1">
      <c r="A5" s="189" t="s">
        <v>8</v>
      </c>
      <c r="B5" s="190" t="s">
        <v>170</v>
      </c>
      <c r="C5" s="233">
        <v>12098</v>
      </c>
      <c r="D5" s="433">
        <v>809</v>
      </c>
      <c r="E5" s="433">
        <v>1290</v>
      </c>
      <c r="F5" s="433">
        <v>14197</v>
      </c>
    </row>
    <row r="6" spans="1:6" s="191" customFormat="1" ht="12" customHeight="1">
      <c r="A6" s="192" t="s">
        <v>80</v>
      </c>
      <c r="B6" s="193" t="s">
        <v>171</v>
      </c>
      <c r="C6" s="234">
        <v>9954</v>
      </c>
      <c r="F6" s="281">
        <v>9954</v>
      </c>
    </row>
    <row r="7" spans="1:6" s="191" customFormat="1" ht="12" customHeight="1">
      <c r="A7" s="194" t="s">
        <v>81</v>
      </c>
      <c r="B7" s="195" t="s">
        <v>172</v>
      </c>
      <c r="C7" s="237"/>
      <c r="D7" s="257"/>
      <c r="E7" s="257"/>
      <c r="F7" s="257"/>
    </row>
    <row r="8" spans="1:6" s="191" customFormat="1" ht="12" customHeight="1">
      <c r="A8" s="194" t="s">
        <v>82</v>
      </c>
      <c r="B8" s="195" t="s">
        <v>173</v>
      </c>
      <c r="C8" s="237">
        <v>600</v>
      </c>
      <c r="D8" s="257">
        <v>809</v>
      </c>
      <c r="E8" s="257">
        <v>668</v>
      </c>
      <c r="F8" s="332">
        <f>SUM(C8:E8)</f>
        <v>2077</v>
      </c>
    </row>
    <row r="9" spans="1:6" s="191" customFormat="1" ht="12" customHeight="1">
      <c r="A9" s="194" t="s">
        <v>83</v>
      </c>
      <c r="B9" s="195" t="s">
        <v>174</v>
      </c>
      <c r="C9" s="237">
        <v>349</v>
      </c>
      <c r="D9" s="257"/>
      <c r="E9" s="257"/>
      <c r="F9" s="257">
        <v>349</v>
      </c>
    </row>
    <row r="10" spans="1:6" s="191" customFormat="1" ht="12" customHeight="1">
      <c r="A10" s="194" t="s">
        <v>103</v>
      </c>
      <c r="B10" s="195" t="s">
        <v>175</v>
      </c>
      <c r="C10" s="237">
        <v>1195</v>
      </c>
      <c r="D10" s="257"/>
      <c r="E10" s="257"/>
      <c r="F10" s="257">
        <v>1195</v>
      </c>
    </row>
    <row r="11" spans="1:6" s="191" customFormat="1" ht="12" customHeight="1" thickBot="1">
      <c r="A11" s="196" t="s">
        <v>84</v>
      </c>
      <c r="B11" s="197" t="s">
        <v>176</v>
      </c>
      <c r="C11" s="237"/>
      <c r="D11" s="280"/>
      <c r="E11" s="280">
        <v>622</v>
      </c>
      <c r="F11" s="280">
        <v>622</v>
      </c>
    </row>
    <row r="12" spans="1:6" s="191" customFormat="1" ht="12" customHeight="1" thickBot="1">
      <c r="A12" s="189" t="s">
        <v>9</v>
      </c>
      <c r="B12" s="198" t="s">
        <v>177</v>
      </c>
      <c r="C12" s="240">
        <v>7034</v>
      </c>
      <c r="D12" s="432">
        <v>-1389</v>
      </c>
      <c r="E12" s="432">
        <v>-421</v>
      </c>
      <c r="F12" s="432">
        <v>5224</v>
      </c>
    </row>
    <row r="13" spans="1:6" s="191" customFormat="1" ht="12" customHeight="1">
      <c r="A13" s="192" t="s">
        <v>86</v>
      </c>
      <c r="B13" s="193" t="s">
        <v>178</v>
      </c>
      <c r="C13" s="241"/>
      <c r="D13" s="281"/>
      <c r="E13" s="281"/>
      <c r="F13" s="281"/>
    </row>
    <row r="14" spans="1:6" s="191" customFormat="1" ht="12" customHeight="1">
      <c r="A14" s="194" t="s">
        <v>87</v>
      </c>
      <c r="B14" s="195" t="s">
        <v>179</v>
      </c>
      <c r="C14" s="237"/>
      <c r="D14" s="257"/>
      <c r="E14" s="257"/>
      <c r="F14" s="257"/>
    </row>
    <row r="15" spans="1:6" s="191" customFormat="1" ht="12" customHeight="1">
      <c r="A15" s="194" t="s">
        <v>88</v>
      </c>
      <c r="B15" s="195" t="s">
        <v>370</v>
      </c>
      <c r="C15" s="237"/>
      <c r="D15" s="257"/>
      <c r="E15" s="257"/>
      <c r="F15" s="257"/>
    </row>
    <row r="16" spans="1:6" s="191" customFormat="1" ht="12" customHeight="1">
      <c r="A16" s="194" t="s">
        <v>89</v>
      </c>
      <c r="B16" s="195" t="s">
        <v>371</v>
      </c>
      <c r="C16" s="237"/>
      <c r="D16" s="257"/>
      <c r="E16" s="257"/>
      <c r="F16" s="257"/>
    </row>
    <row r="17" spans="1:6" s="191" customFormat="1" ht="12" customHeight="1">
      <c r="A17" s="194" t="s">
        <v>90</v>
      </c>
      <c r="B17" s="195" t="s">
        <v>180</v>
      </c>
      <c r="C17" s="237">
        <v>7034</v>
      </c>
      <c r="D17" s="257">
        <v>-1389</v>
      </c>
      <c r="E17" s="257">
        <v>-421</v>
      </c>
      <c r="F17" s="332">
        <f>SUM(C17:E17)</f>
        <v>5224</v>
      </c>
    </row>
    <row r="18" spans="1:6" s="191" customFormat="1" ht="12" customHeight="1" thickBot="1">
      <c r="A18" s="196" t="s">
        <v>99</v>
      </c>
      <c r="B18" s="197" t="s">
        <v>181</v>
      </c>
      <c r="C18" s="238"/>
      <c r="D18" s="280"/>
      <c r="E18" s="280"/>
      <c r="F18" s="280"/>
    </row>
    <row r="19" spans="1:6" s="191" customFormat="1" ht="12" customHeight="1" thickBot="1">
      <c r="A19" s="189" t="s">
        <v>10</v>
      </c>
      <c r="B19" s="190" t="s">
        <v>182</v>
      </c>
      <c r="C19" s="240"/>
      <c r="D19" s="283"/>
      <c r="E19" s="283"/>
      <c r="F19" s="283"/>
    </row>
    <row r="20" spans="1:6" s="191" customFormat="1" ht="12" customHeight="1">
      <c r="A20" s="192" t="s">
        <v>69</v>
      </c>
      <c r="B20" s="193" t="s">
        <v>183</v>
      </c>
      <c r="C20" s="241"/>
      <c r="D20" s="281"/>
      <c r="E20" s="281"/>
      <c r="F20" s="281"/>
    </row>
    <row r="21" spans="1:6" s="191" customFormat="1" ht="12" customHeight="1">
      <c r="A21" s="194" t="s">
        <v>70</v>
      </c>
      <c r="B21" s="195" t="s">
        <v>184</v>
      </c>
      <c r="C21" s="237"/>
      <c r="D21" s="257"/>
      <c r="E21" s="257"/>
      <c r="F21" s="257"/>
    </row>
    <row r="22" spans="1:6" s="191" customFormat="1" ht="12" customHeight="1">
      <c r="A22" s="194" t="s">
        <v>71</v>
      </c>
      <c r="B22" s="195" t="s">
        <v>372</v>
      </c>
      <c r="C22" s="237"/>
      <c r="D22" s="257"/>
      <c r="E22" s="257"/>
      <c r="F22" s="257"/>
    </row>
    <row r="23" spans="1:6" s="191" customFormat="1" ht="12" customHeight="1">
      <c r="A23" s="194" t="s">
        <v>72</v>
      </c>
      <c r="B23" s="195" t="s">
        <v>373</v>
      </c>
      <c r="C23" s="237"/>
      <c r="D23" s="257"/>
      <c r="E23" s="257"/>
      <c r="F23" s="257"/>
    </row>
    <row r="24" spans="1:6" s="191" customFormat="1" ht="12" customHeight="1">
      <c r="A24" s="194" t="s">
        <v>115</v>
      </c>
      <c r="B24" s="195" t="s">
        <v>185</v>
      </c>
      <c r="C24" s="237"/>
      <c r="D24" s="257"/>
      <c r="E24" s="257"/>
      <c r="F24" s="257"/>
    </row>
    <row r="25" spans="1:6" s="191" customFormat="1" ht="12" customHeight="1" thickBot="1">
      <c r="A25" s="196" t="s">
        <v>116</v>
      </c>
      <c r="B25" s="197" t="s">
        <v>186</v>
      </c>
      <c r="C25" s="238"/>
      <c r="D25" s="280"/>
      <c r="E25" s="280"/>
      <c r="F25" s="280"/>
    </row>
    <row r="26" spans="1:6" s="191" customFormat="1" ht="12" customHeight="1" thickBot="1">
      <c r="A26" s="189" t="s">
        <v>117</v>
      </c>
      <c r="B26" s="190" t="s">
        <v>187</v>
      </c>
      <c r="C26" s="244">
        <v>13130</v>
      </c>
      <c r="D26" s="283"/>
      <c r="E26" s="283"/>
      <c r="F26" s="432">
        <v>13130</v>
      </c>
    </row>
    <row r="27" spans="1:6" s="191" customFormat="1" ht="12" customHeight="1">
      <c r="A27" s="192" t="s">
        <v>188</v>
      </c>
      <c r="B27" s="193" t="s">
        <v>194</v>
      </c>
      <c r="C27" s="252">
        <v>11930</v>
      </c>
      <c r="D27" s="281"/>
      <c r="E27" s="281"/>
      <c r="F27" s="281">
        <v>11930</v>
      </c>
    </row>
    <row r="28" spans="1:6" s="191" customFormat="1" ht="12" customHeight="1">
      <c r="A28" s="194" t="s">
        <v>189</v>
      </c>
      <c r="B28" s="195" t="s">
        <v>195</v>
      </c>
      <c r="C28" s="237">
        <v>11930</v>
      </c>
      <c r="D28" s="257"/>
      <c r="E28" s="257"/>
      <c r="F28" s="257">
        <v>11930</v>
      </c>
    </row>
    <row r="29" spans="1:6" s="191" customFormat="1" ht="12" customHeight="1">
      <c r="A29" s="194" t="s">
        <v>190</v>
      </c>
      <c r="B29" s="195" t="s">
        <v>196</v>
      </c>
      <c r="C29" s="237"/>
      <c r="D29" s="257"/>
      <c r="E29" s="257"/>
      <c r="F29" s="257"/>
    </row>
    <row r="30" spans="1:6" s="191" customFormat="1" ht="12" customHeight="1">
      <c r="A30" s="194" t="s">
        <v>191</v>
      </c>
      <c r="B30" s="195" t="s">
        <v>197</v>
      </c>
      <c r="C30" s="237">
        <v>1200</v>
      </c>
      <c r="D30" s="257"/>
      <c r="E30" s="257"/>
      <c r="F30" s="257">
        <v>1200</v>
      </c>
    </row>
    <row r="31" spans="1:6" s="191" customFormat="1" ht="12" customHeight="1">
      <c r="A31" s="194" t="s">
        <v>192</v>
      </c>
      <c r="B31" s="195" t="s">
        <v>198</v>
      </c>
      <c r="C31" s="237"/>
      <c r="D31" s="257"/>
      <c r="E31" s="257"/>
      <c r="F31" s="257"/>
    </row>
    <row r="32" spans="1:6" s="191" customFormat="1" ht="12" customHeight="1" thickBot="1">
      <c r="A32" s="196" t="s">
        <v>193</v>
      </c>
      <c r="B32" s="197" t="s">
        <v>199</v>
      </c>
      <c r="C32" s="238"/>
      <c r="D32" s="280"/>
      <c r="E32" s="280"/>
      <c r="F32" s="280"/>
    </row>
    <row r="33" spans="1:6" s="191" customFormat="1" ht="12" customHeight="1" thickBot="1">
      <c r="A33" s="189" t="s">
        <v>12</v>
      </c>
      <c r="B33" s="190" t="s">
        <v>200</v>
      </c>
      <c r="C33" s="240">
        <v>2168</v>
      </c>
      <c r="D33" s="283"/>
      <c r="E33" s="432">
        <v>20</v>
      </c>
      <c r="F33" s="432">
        <v>2188</v>
      </c>
    </row>
    <row r="34" spans="1:6" s="191" customFormat="1" ht="12" customHeight="1">
      <c r="A34" s="192" t="s">
        <v>73</v>
      </c>
      <c r="B34" s="193" t="s">
        <v>203</v>
      </c>
      <c r="C34" s="241">
        <v>160</v>
      </c>
      <c r="D34" s="281"/>
      <c r="E34" s="281">
        <v>20</v>
      </c>
      <c r="F34" s="281">
        <v>180</v>
      </c>
    </row>
    <row r="35" spans="1:6" s="191" customFormat="1" ht="12" customHeight="1">
      <c r="A35" s="194" t="s">
        <v>74</v>
      </c>
      <c r="B35" s="195" t="s">
        <v>204</v>
      </c>
      <c r="C35" s="237">
        <v>30</v>
      </c>
      <c r="D35" s="257"/>
      <c r="E35" s="257"/>
      <c r="F35" s="257">
        <v>30</v>
      </c>
    </row>
    <row r="36" spans="1:6" s="191" customFormat="1" ht="12" customHeight="1">
      <c r="A36" s="194" t="s">
        <v>75</v>
      </c>
      <c r="B36" s="195" t="s">
        <v>205</v>
      </c>
      <c r="C36" s="237"/>
      <c r="D36" s="257"/>
      <c r="E36" s="257"/>
      <c r="F36" s="257"/>
    </row>
    <row r="37" spans="1:6" s="191" customFormat="1" ht="12" customHeight="1">
      <c r="A37" s="194" t="s">
        <v>119</v>
      </c>
      <c r="B37" s="195" t="s">
        <v>206</v>
      </c>
      <c r="C37" s="237"/>
      <c r="D37" s="257"/>
      <c r="E37" s="257"/>
      <c r="F37" s="257"/>
    </row>
    <row r="38" spans="1:6" s="191" customFormat="1" ht="12" customHeight="1">
      <c r="A38" s="194" t="s">
        <v>120</v>
      </c>
      <c r="B38" s="195" t="s">
        <v>207</v>
      </c>
      <c r="C38" s="237"/>
      <c r="D38" s="257"/>
      <c r="E38" s="257"/>
      <c r="F38" s="257"/>
    </row>
    <row r="39" spans="1:6" s="191" customFormat="1" ht="12" customHeight="1">
      <c r="A39" s="194" t="s">
        <v>121</v>
      </c>
      <c r="B39" s="195" t="s">
        <v>208</v>
      </c>
      <c r="C39" s="237">
        <v>238</v>
      </c>
      <c r="D39" s="257"/>
      <c r="E39" s="257"/>
      <c r="F39" s="257">
        <v>238</v>
      </c>
    </row>
    <row r="40" spans="1:6" s="191" customFormat="1" ht="12" customHeight="1">
      <c r="A40" s="194" t="s">
        <v>122</v>
      </c>
      <c r="B40" s="195" t="s">
        <v>209</v>
      </c>
      <c r="C40" s="237"/>
      <c r="D40" s="257"/>
      <c r="E40" s="257"/>
      <c r="F40" s="257"/>
    </row>
    <row r="41" spans="1:6" s="191" customFormat="1" ht="12" customHeight="1">
      <c r="A41" s="194" t="s">
        <v>123</v>
      </c>
      <c r="B41" s="195" t="s">
        <v>210</v>
      </c>
      <c r="C41" s="237"/>
      <c r="D41" s="257"/>
      <c r="E41" s="257"/>
      <c r="F41" s="257"/>
    </row>
    <row r="42" spans="1:6" s="191" customFormat="1" ht="12" customHeight="1">
      <c r="A42" s="194" t="s">
        <v>201</v>
      </c>
      <c r="B42" s="195" t="s">
        <v>211</v>
      </c>
      <c r="C42" s="253"/>
      <c r="D42" s="257"/>
      <c r="E42" s="257"/>
      <c r="F42" s="257"/>
    </row>
    <row r="43" spans="1:6" s="191" customFormat="1" ht="12" customHeight="1" thickBot="1">
      <c r="A43" s="196" t="s">
        <v>202</v>
      </c>
      <c r="B43" s="197" t="s">
        <v>212</v>
      </c>
      <c r="C43" s="254">
        <v>1740</v>
      </c>
      <c r="D43" s="280"/>
      <c r="E43" s="280"/>
      <c r="F43" s="280">
        <v>1740</v>
      </c>
    </row>
    <row r="44" spans="1:6" s="191" customFormat="1" ht="12" customHeight="1" thickBot="1">
      <c r="A44" s="189" t="s">
        <v>13</v>
      </c>
      <c r="B44" s="190" t="s">
        <v>213</v>
      </c>
      <c r="C44" s="240">
        <v>2540</v>
      </c>
      <c r="D44" s="283"/>
      <c r="E44" s="283"/>
      <c r="F44" s="432">
        <v>2540</v>
      </c>
    </row>
    <row r="45" spans="1:6" s="191" customFormat="1" ht="12" customHeight="1">
      <c r="A45" s="192" t="s">
        <v>76</v>
      </c>
      <c r="B45" s="193" t="s">
        <v>217</v>
      </c>
      <c r="C45" s="255">
        <v>2540</v>
      </c>
      <c r="D45" s="281"/>
      <c r="E45" s="281"/>
      <c r="F45" s="281">
        <v>2540</v>
      </c>
    </row>
    <row r="46" spans="1:6" s="191" customFormat="1" ht="12" customHeight="1">
      <c r="A46" s="194" t="s">
        <v>77</v>
      </c>
      <c r="B46" s="195" t="s">
        <v>218</v>
      </c>
      <c r="C46" s="253"/>
      <c r="D46" s="257"/>
      <c r="E46" s="257"/>
      <c r="F46" s="257"/>
    </row>
    <row r="47" spans="1:6" s="191" customFormat="1" ht="12" customHeight="1">
      <c r="A47" s="194" t="s">
        <v>214</v>
      </c>
      <c r="B47" s="195" t="s">
        <v>219</v>
      </c>
      <c r="C47" s="253"/>
      <c r="D47" s="257"/>
      <c r="E47" s="257"/>
      <c r="F47" s="257"/>
    </row>
    <row r="48" spans="1:6" s="191" customFormat="1" ht="12" customHeight="1">
      <c r="A48" s="194" t="s">
        <v>215</v>
      </c>
      <c r="B48" s="195" t="s">
        <v>220</v>
      </c>
      <c r="C48" s="253"/>
      <c r="D48" s="257"/>
      <c r="E48" s="257"/>
      <c r="F48" s="257"/>
    </row>
    <row r="49" spans="1:6" s="191" customFormat="1" ht="12" customHeight="1" thickBot="1">
      <c r="A49" s="196" t="s">
        <v>216</v>
      </c>
      <c r="B49" s="197" t="s">
        <v>221</v>
      </c>
      <c r="C49" s="254"/>
      <c r="D49" s="280"/>
      <c r="E49" s="280"/>
      <c r="F49" s="280"/>
    </row>
    <row r="50" spans="1:6" s="191" customFormat="1" ht="12" customHeight="1" thickBot="1">
      <c r="A50" s="189" t="s">
        <v>124</v>
      </c>
      <c r="B50" s="190" t="s">
        <v>222</v>
      </c>
      <c r="C50" s="240">
        <v>150</v>
      </c>
      <c r="D50" s="283"/>
      <c r="E50" s="283"/>
      <c r="F50" s="432">
        <v>150</v>
      </c>
    </row>
    <row r="51" spans="1:6" s="191" customFormat="1" ht="12" customHeight="1">
      <c r="A51" s="192" t="s">
        <v>78</v>
      </c>
      <c r="B51" s="193" t="s">
        <v>223</v>
      </c>
      <c r="C51" s="241"/>
      <c r="D51" s="281"/>
      <c r="E51" s="281"/>
      <c r="F51" s="281"/>
    </row>
    <row r="52" spans="1:6" s="191" customFormat="1" ht="12" customHeight="1">
      <c r="A52" s="194" t="s">
        <v>79</v>
      </c>
      <c r="B52" s="195" t="s">
        <v>374</v>
      </c>
      <c r="C52" s="237">
        <v>100</v>
      </c>
      <c r="D52" s="257"/>
      <c r="E52" s="257"/>
      <c r="F52" s="257">
        <v>100</v>
      </c>
    </row>
    <row r="53" spans="1:6" s="191" customFormat="1" ht="12" customHeight="1">
      <c r="A53" s="194" t="s">
        <v>226</v>
      </c>
      <c r="B53" s="195" t="s">
        <v>224</v>
      </c>
      <c r="C53" s="237">
        <v>50</v>
      </c>
      <c r="D53" s="257"/>
      <c r="E53" s="257"/>
      <c r="F53" s="257">
        <v>50</v>
      </c>
    </row>
    <row r="54" spans="1:6" s="191" customFormat="1" ht="12" customHeight="1" thickBot="1">
      <c r="A54" s="196" t="s">
        <v>227</v>
      </c>
      <c r="B54" s="197" t="s">
        <v>225</v>
      </c>
      <c r="C54" s="238"/>
      <c r="D54" s="280"/>
      <c r="E54" s="280"/>
      <c r="F54" s="280"/>
    </row>
    <row r="55" spans="1:6" s="191" customFormat="1" ht="12" customHeight="1" thickBot="1">
      <c r="A55" s="189" t="s">
        <v>15</v>
      </c>
      <c r="B55" s="198" t="s">
        <v>228</v>
      </c>
      <c r="C55" s="240">
        <f>SUM(C56:C58)</f>
        <v>0</v>
      </c>
      <c r="D55" s="283"/>
      <c r="E55" s="432">
        <v>3505</v>
      </c>
      <c r="F55" s="432">
        <v>3505</v>
      </c>
    </row>
    <row r="56" spans="1:6" s="191" customFormat="1" ht="12" customHeight="1">
      <c r="A56" s="192" t="s">
        <v>125</v>
      </c>
      <c r="B56" s="193" t="s">
        <v>230</v>
      </c>
      <c r="C56" s="253"/>
      <c r="D56" s="281"/>
      <c r="E56" s="281"/>
      <c r="F56" s="281"/>
    </row>
    <row r="57" spans="1:6" s="191" customFormat="1" ht="12" customHeight="1">
      <c r="A57" s="194" t="s">
        <v>126</v>
      </c>
      <c r="B57" s="195" t="s">
        <v>375</v>
      </c>
      <c r="C57" s="253"/>
      <c r="D57" s="257"/>
      <c r="E57" s="257"/>
      <c r="F57" s="257"/>
    </row>
    <row r="58" spans="1:6" s="191" customFormat="1" ht="12" customHeight="1">
      <c r="A58" s="194" t="s">
        <v>149</v>
      </c>
      <c r="B58" s="195" t="s">
        <v>231</v>
      </c>
      <c r="C58" s="253"/>
      <c r="D58" s="257"/>
      <c r="E58" s="257">
        <v>3505</v>
      </c>
      <c r="F58" s="257">
        <v>3505</v>
      </c>
    </row>
    <row r="59" spans="1:6" s="191" customFormat="1" ht="12" customHeight="1" thickBot="1">
      <c r="A59" s="196" t="s">
        <v>229</v>
      </c>
      <c r="B59" s="197" t="s">
        <v>232</v>
      </c>
      <c r="C59" s="253"/>
      <c r="D59" s="280"/>
      <c r="E59" s="280"/>
      <c r="F59" s="280"/>
    </row>
    <row r="60" spans="1:6" s="191" customFormat="1" ht="12" customHeight="1" thickBot="1">
      <c r="A60" s="189" t="s">
        <v>16</v>
      </c>
      <c r="B60" s="190" t="s">
        <v>233</v>
      </c>
      <c r="C60" s="244">
        <v>37120</v>
      </c>
      <c r="D60" s="432">
        <v>-580</v>
      </c>
      <c r="E60" s="432">
        <v>4394</v>
      </c>
      <c r="F60" s="432">
        <v>40934</v>
      </c>
    </row>
    <row r="61" spans="1:6" s="191" customFormat="1" ht="12" customHeight="1" thickBot="1">
      <c r="A61" s="199" t="s">
        <v>234</v>
      </c>
      <c r="B61" s="198" t="s">
        <v>235</v>
      </c>
      <c r="C61" s="240">
        <f>SUM(C62:C64)</f>
        <v>0</v>
      </c>
      <c r="D61" s="283"/>
      <c r="E61" s="283"/>
      <c r="F61" s="283"/>
    </row>
    <row r="62" spans="1:6" s="191" customFormat="1" ht="12" customHeight="1">
      <c r="A62" s="192" t="s">
        <v>268</v>
      </c>
      <c r="B62" s="193" t="s">
        <v>236</v>
      </c>
      <c r="C62" s="253"/>
      <c r="D62" s="281"/>
      <c r="E62" s="281"/>
      <c r="F62" s="281"/>
    </row>
    <row r="63" spans="1:6" s="191" customFormat="1" ht="12" customHeight="1">
      <c r="A63" s="194" t="s">
        <v>277</v>
      </c>
      <c r="B63" s="195" t="s">
        <v>237</v>
      </c>
      <c r="C63" s="253"/>
      <c r="D63" s="257"/>
      <c r="E63" s="257"/>
      <c r="F63" s="257"/>
    </row>
    <row r="64" spans="1:6" s="191" customFormat="1" ht="12" customHeight="1" thickBot="1">
      <c r="A64" s="196" t="s">
        <v>278</v>
      </c>
      <c r="B64" s="200" t="s">
        <v>238</v>
      </c>
      <c r="C64" s="253"/>
      <c r="D64" s="280"/>
      <c r="E64" s="280"/>
      <c r="F64" s="280"/>
    </row>
    <row r="65" spans="1:6" s="191" customFormat="1" ht="12" customHeight="1" thickBot="1">
      <c r="A65" s="199" t="s">
        <v>239</v>
      </c>
      <c r="B65" s="198" t="s">
        <v>240</v>
      </c>
      <c r="C65" s="240">
        <f>SUM(C66:C69)</f>
        <v>0</v>
      </c>
      <c r="D65" s="283"/>
      <c r="E65" s="283"/>
      <c r="F65" s="283"/>
    </row>
    <row r="66" spans="1:6" s="191" customFormat="1" ht="12" customHeight="1">
      <c r="A66" s="192" t="s">
        <v>104</v>
      </c>
      <c r="B66" s="193" t="s">
        <v>241</v>
      </c>
      <c r="C66" s="253"/>
      <c r="D66" s="281"/>
      <c r="E66" s="281"/>
      <c r="F66" s="281"/>
    </row>
    <row r="67" spans="1:6" s="191" customFormat="1" ht="12" customHeight="1">
      <c r="A67" s="194" t="s">
        <v>105</v>
      </c>
      <c r="B67" s="195" t="s">
        <v>242</v>
      </c>
      <c r="C67" s="253"/>
      <c r="D67" s="257"/>
      <c r="E67" s="257"/>
      <c r="F67" s="257"/>
    </row>
    <row r="68" spans="1:6" s="191" customFormat="1" ht="12" customHeight="1">
      <c r="A68" s="194" t="s">
        <v>269</v>
      </c>
      <c r="B68" s="195" t="s">
        <v>243</v>
      </c>
      <c r="C68" s="253"/>
      <c r="D68" s="257"/>
      <c r="E68" s="257"/>
      <c r="F68" s="257"/>
    </row>
    <row r="69" spans="1:6" s="191" customFormat="1" ht="12" customHeight="1" thickBot="1">
      <c r="A69" s="196" t="s">
        <v>270</v>
      </c>
      <c r="B69" s="197" t="s">
        <v>244</v>
      </c>
      <c r="C69" s="253"/>
      <c r="D69" s="280"/>
      <c r="E69" s="280"/>
      <c r="F69" s="280"/>
    </row>
    <row r="70" spans="1:6" s="191" customFormat="1" ht="12" customHeight="1" thickBot="1">
      <c r="A70" s="199" t="s">
        <v>245</v>
      </c>
      <c r="B70" s="198" t="s">
        <v>246</v>
      </c>
      <c r="C70" s="240"/>
      <c r="D70" s="432">
        <v>3222</v>
      </c>
      <c r="E70" s="432"/>
      <c r="F70" s="432">
        <v>3222</v>
      </c>
    </row>
    <row r="71" spans="1:6" s="191" customFormat="1" ht="12" customHeight="1">
      <c r="A71" s="192" t="s">
        <v>271</v>
      </c>
      <c r="B71" s="193" t="s">
        <v>247</v>
      </c>
      <c r="C71" s="253"/>
      <c r="D71" s="281">
        <v>3222</v>
      </c>
      <c r="E71" s="281"/>
      <c r="F71" s="281">
        <v>3222</v>
      </c>
    </row>
    <row r="72" spans="1:6" s="191" customFormat="1" ht="12" customHeight="1" thickBot="1">
      <c r="A72" s="196" t="s">
        <v>272</v>
      </c>
      <c r="B72" s="197" t="s">
        <v>248</v>
      </c>
      <c r="C72" s="253"/>
      <c r="D72" s="280"/>
      <c r="E72" s="280"/>
      <c r="F72" s="280"/>
    </row>
    <row r="73" spans="1:6" s="191" customFormat="1" ht="12" customHeight="1" thickBot="1">
      <c r="A73" s="199" t="s">
        <v>249</v>
      </c>
      <c r="B73" s="198" t="s">
        <v>250</v>
      </c>
      <c r="C73" s="240">
        <f>SUM(C74:C76)</f>
        <v>0</v>
      </c>
      <c r="D73" s="283"/>
      <c r="E73" s="432">
        <v>521</v>
      </c>
      <c r="F73" s="432">
        <v>521</v>
      </c>
    </row>
    <row r="74" spans="1:6" s="191" customFormat="1" ht="12" customHeight="1">
      <c r="A74" s="192" t="s">
        <v>273</v>
      </c>
      <c r="B74" s="193" t="s">
        <v>251</v>
      </c>
      <c r="C74" s="253"/>
      <c r="D74" s="281"/>
      <c r="E74" s="281">
        <v>521</v>
      </c>
      <c r="F74" s="281">
        <v>521</v>
      </c>
    </row>
    <row r="75" spans="1:6" s="191" customFormat="1" ht="12" customHeight="1">
      <c r="A75" s="194" t="s">
        <v>274</v>
      </c>
      <c r="B75" s="195" t="s">
        <v>252</v>
      </c>
      <c r="C75" s="253"/>
      <c r="D75" s="257"/>
      <c r="E75" s="257"/>
      <c r="F75" s="257"/>
    </row>
    <row r="76" spans="1:6" s="191" customFormat="1" ht="12" customHeight="1" thickBot="1">
      <c r="A76" s="196" t="s">
        <v>275</v>
      </c>
      <c r="B76" s="197" t="s">
        <v>253</v>
      </c>
      <c r="C76" s="253"/>
      <c r="D76" s="280"/>
      <c r="E76" s="280"/>
      <c r="F76" s="280"/>
    </row>
    <row r="77" spans="1:6" s="191" customFormat="1" ht="12" customHeight="1" thickBot="1">
      <c r="A77" s="199" t="s">
        <v>254</v>
      </c>
      <c r="B77" s="198" t="s">
        <v>276</v>
      </c>
      <c r="C77" s="240">
        <f>SUM(C78:C81)</f>
        <v>0</v>
      </c>
      <c r="D77" s="283"/>
      <c r="E77" s="283"/>
      <c r="F77" s="283"/>
    </row>
    <row r="78" spans="1:6" s="191" customFormat="1" ht="12" customHeight="1">
      <c r="A78" s="201" t="s">
        <v>255</v>
      </c>
      <c r="B78" s="193" t="s">
        <v>256</v>
      </c>
      <c r="C78" s="253"/>
      <c r="D78" s="281"/>
      <c r="E78" s="281"/>
      <c r="F78" s="281"/>
    </row>
    <row r="79" spans="1:6" s="191" customFormat="1" ht="12" customHeight="1">
      <c r="A79" s="202" t="s">
        <v>257</v>
      </c>
      <c r="B79" s="195" t="s">
        <v>258</v>
      </c>
      <c r="C79" s="253"/>
      <c r="D79" s="257"/>
      <c r="E79" s="257"/>
      <c r="F79" s="257"/>
    </row>
    <row r="80" spans="1:6" s="191" customFormat="1" ht="12" customHeight="1">
      <c r="A80" s="202" t="s">
        <v>259</v>
      </c>
      <c r="B80" s="195" t="s">
        <v>260</v>
      </c>
      <c r="C80" s="253"/>
      <c r="D80" s="257"/>
      <c r="E80" s="257"/>
      <c r="F80" s="257"/>
    </row>
    <row r="81" spans="1:6" s="191" customFormat="1" ht="12" customHeight="1" thickBot="1">
      <c r="A81" s="203" t="s">
        <v>261</v>
      </c>
      <c r="B81" s="197" t="s">
        <v>262</v>
      </c>
      <c r="C81" s="253"/>
      <c r="D81" s="280"/>
      <c r="E81" s="280"/>
      <c r="F81" s="280"/>
    </row>
    <row r="82" spans="1:6" s="191" customFormat="1" ht="13.5" customHeight="1" thickBot="1">
      <c r="A82" s="199" t="s">
        <v>263</v>
      </c>
      <c r="B82" s="198" t="s">
        <v>264</v>
      </c>
      <c r="C82" s="256"/>
      <c r="D82" s="283"/>
      <c r="E82" s="283"/>
      <c r="F82" s="283"/>
    </row>
    <row r="83" spans="1:6" s="191" customFormat="1" ht="15.75" customHeight="1" thickBot="1">
      <c r="A83" s="199" t="s">
        <v>265</v>
      </c>
      <c r="B83" s="204" t="s">
        <v>266</v>
      </c>
      <c r="C83" s="244">
        <f>+C61+C65+C70+C73+C77+C82</f>
        <v>0</v>
      </c>
      <c r="D83" s="283"/>
      <c r="E83" s="283"/>
      <c r="F83" s="283"/>
    </row>
    <row r="84" spans="1:6" s="191" customFormat="1" ht="16.5" customHeight="1" thickBot="1">
      <c r="A84" s="205" t="s">
        <v>279</v>
      </c>
      <c r="B84" s="206" t="s">
        <v>267</v>
      </c>
      <c r="C84" s="244">
        <f>+C60+C83</f>
        <v>37120</v>
      </c>
      <c r="D84" s="434">
        <v>2642</v>
      </c>
      <c r="E84" s="434">
        <v>4915</v>
      </c>
      <c r="F84" s="434">
        <v>44677</v>
      </c>
    </row>
    <row r="85" spans="1:3" ht="16.5" customHeight="1">
      <c r="A85" s="594" t="s">
        <v>36</v>
      </c>
      <c r="B85" s="594"/>
      <c r="C85" s="594"/>
    </row>
    <row r="86" spans="1:6" s="168" customFormat="1" ht="16.5" customHeight="1" thickBot="1">
      <c r="A86" s="597" t="s">
        <v>107</v>
      </c>
      <c r="B86" s="597"/>
      <c r="C86" s="601" t="s">
        <v>148</v>
      </c>
      <c r="D86" s="600"/>
      <c r="E86" s="600"/>
      <c r="F86" s="600"/>
    </row>
    <row r="87" spans="1:6" ht="37.5" customHeight="1" thickBot="1">
      <c r="A87" s="12" t="s">
        <v>56</v>
      </c>
      <c r="B87" s="13" t="s">
        <v>37</v>
      </c>
      <c r="C87" s="277" t="s">
        <v>169</v>
      </c>
      <c r="D87" s="284" t="s">
        <v>384</v>
      </c>
      <c r="E87" s="284" t="s">
        <v>397</v>
      </c>
      <c r="F87" s="285" t="s">
        <v>385</v>
      </c>
    </row>
    <row r="88" spans="1:6" s="161" customFormat="1" ht="12" customHeight="1" thickBot="1">
      <c r="A88" s="16">
        <v>1</v>
      </c>
      <c r="B88" s="17">
        <v>2</v>
      </c>
      <c r="C88" s="259">
        <v>3</v>
      </c>
      <c r="D88" s="512">
        <v>4</v>
      </c>
      <c r="E88" s="512">
        <v>5</v>
      </c>
      <c r="F88" s="512">
        <v>6</v>
      </c>
    </row>
    <row r="89" spans="1:6" s="209" customFormat="1" ht="12" customHeight="1" thickBot="1">
      <c r="A89" s="207" t="s">
        <v>8</v>
      </c>
      <c r="B89" s="208" t="s">
        <v>380</v>
      </c>
      <c r="C89" s="235">
        <v>32038</v>
      </c>
      <c r="D89" s="432">
        <v>546</v>
      </c>
      <c r="E89" s="432">
        <v>2946</v>
      </c>
      <c r="F89" s="432">
        <v>35530</v>
      </c>
    </row>
    <row r="90" spans="1:6" s="209" customFormat="1" ht="12" customHeight="1">
      <c r="A90" s="210" t="s">
        <v>80</v>
      </c>
      <c r="B90" s="211" t="s">
        <v>38</v>
      </c>
      <c r="C90" s="236">
        <v>11066</v>
      </c>
      <c r="D90" s="286"/>
      <c r="E90" s="286">
        <v>796</v>
      </c>
      <c r="F90" s="286">
        <v>11862</v>
      </c>
    </row>
    <row r="91" spans="1:6" s="209" customFormat="1" ht="12" customHeight="1">
      <c r="A91" s="194" t="s">
        <v>81</v>
      </c>
      <c r="B91" s="212" t="s">
        <v>127</v>
      </c>
      <c r="C91" s="237">
        <v>2363</v>
      </c>
      <c r="D91" s="260"/>
      <c r="E91" s="260">
        <v>361</v>
      </c>
      <c r="F91" s="260">
        <v>2724</v>
      </c>
    </row>
    <row r="92" spans="1:6" s="209" customFormat="1" ht="12" customHeight="1">
      <c r="A92" s="194" t="s">
        <v>82</v>
      </c>
      <c r="B92" s="212" t="s">
        <v>102</v>
      </c>
      <c r="C92" s="238">
        <v>12718</v>
      </c>
      <c r="D92" s="260">
        <v>40</v>
      </c>
      <c r="E92" s="260">
        <v>1386</v>
      </c>
      <c r="F92" s="260">
        <v>14144</v>
      </c>
    </row>
    <row r="93" spans="1:6" s="209" customFormat="1" ht="12" customHeight="1">
      <c r="A93" s="194" t="s">
        <v>83</v>
      </c>
      <c r="B93" s="213" t="s">
        <v>128</v>
      </c>
      <c r="C93" s="238">
        <v>2721</v>
      </c>
      <c r="D93" s="260"/>
      <c r="E93" s="260">
        <v>247</v>
      </c>
      <c r="F93" s="260">
        <v>2968</v>
      </c>
    </row>
    <row r="94" spans="1:6" s="209" customFormat="1" ht="12" customHeight="1">
      <c r="A94" s="194" t="s">
        <v>94</v>
      </c>
      <c r="B94" s="214" t="s">
        <v>129</v>
      </c>
      <c r="C94" s="238">
        <v>3170</v>
      </c>
      <c r="D94" s="260">
        <v>506</v>
      </c>
      <c r="E94" s="260">
        <v>156</v>
      </c>
      <c r="F94" s="260">
        <v>3832</v>
      </c>
    </row>
    <row r="95" spans="1:6" s="209" customFormat="1" ht="12" customHeight="1">
      <c r="A95" s="194" t="s">
        <v>84</v>
      </c>
      <c r="B95" s="212" t="s">
        <v>283</v>
      </c>
      <c r="C95" s="238"/>
      <c r="D95" s="260"/>
      <c r="E95" s="260"/>
      <c r="F95" s="260"/>
    </row>
    <row r="96" spans="1:6" s="209" customFormat="1" ht="12" customHeight="1">
      <c r="A96" s="194" t="s">
        <v>85</v>
      </c>
      <c r="B96" s="215" t="s">
        <v>284</v>
      </c>
      <c r="C96" s="238"/>
      <c r="D96" s="260"/>
      <c r="E96" s="260"/>
      <c r="F96" s="260"/>
    </row>
    <row r="97" spans="1:6" s="209" customFormat="1" ht="12" customHeight="1">
      <c r="A97" s="194" t="s">
        <v>95</v>
      </c>
      <c r="B97" s="216" t="s">
        <v>285</v>
      </c>
      <c r="C97" s="238"/>
      <c r="D97" s="260"/>
      <c r="E97" s="260"/>
      <c r="F97" s="260"/>
    </row>
    <row r="98" spans="1:6" s="209" customFormat="1" ht="12" customHeight="1">
      <c r="A98" s="194" t="s">
        <v>96</v>
      </c>
      <c r="B98" s="216" t="s">
        <v>286</v>
      </c>
      <c r="C98" s="238"/>
      <c r="D98" s="260"/>
      <c r="E98" s="260"/>
      <c r="F98" s="260"/>
    </row>
    <row r="99" spans="1:6" s="209" customFormat="1" ht="12" customHeight="1">
      <c r="A99" s="194" t="s">
        <v>97</v>
      </c>
      <c r="B99" s="215" t="s">
        <v>287</v>
      </c>
      <c r="C99" s="238">
        <v>2340</v>
      </c>
      <c r="D99" s="260">
        <v>506</v>
      </c>
      <c r="E99" s="260">
        <v>156</v>
      </c>
      <c r="F99" s="260">
        <v>3002</v>
      </c>
    </row>
    <row r="100" spans="1:6" s="209" customFormat="1" ht="12" customHeight="1">
      <c r="A100" s="194" t="s">
        <v>98</v>
      </c>
      <c r="B100" s="215" t="s">
        <v>288</v>
      </c>
      <c r="C100" s="238"/>
      <c r="D100" s="260"/>
      <c r="E100" s="260"/>
      <c r="F100" s="260"/>
    </row>
    <row r="101" spans="1:6" s="209" customFormat="1" ht="12" customHeight="1">
      <c r="A101" s="194" t="s">
        <v>100</v>
      </c>
      <c r="B101" s="216" t="s">
        <v>289</v>
      </c>
      <c r="C101" s="238">
        <v>100</v>
      </c>
      <c r="D101" s="260"/>
      <c r="E101" s="260"/>
      <c r="F101" s="260">
        <v>100</v>
      </c>
    </row>
    <row r="102" spans="1:6" s="209" customFormat="1" ht="12" customHeight="1">
      <c r="A102" s="217" t="s">
        <v>130</v>
      </c>
      <c r="B102" s="218" t="s">
        <v>290</v>
      </c>
      <c r="C102" s="238"/>
      <c r="D102" s="260"/>
      <c r="E102" s="260"/>
      <c r="F102" s="260"/>
    </row>
    <row r="103" spans="1:6" s="209" customFormat="1" ht="12" customHeight="1">
      <c r="A103" s="194" t="s">
        <v>280</v>
      </c>
      <c r="B103" s="218" t="s">
        <v>291</v>
      </c>
      <c r="C103" s="238"/>
      <c r="D103" s="260"/>
      <c r="E103" s="260"/>
      <c r="F103" s="260"/>
    </row>
    <row r="104" spans="1:6" s="209" customFormat="1" ht="12" customHeight="1" thickBot="1">
      <c r="A104" s="219" t="s">
        <v>281</v>
      </c>
      <c r="B104" s="220" t="s">
        <v>292</v>
      </c>
      <c r="C104" s="239">
        <v>730</v>
      </c>
      <c r="D104" s="288"/>
      <c r="E104" s="288"/>
      <c r="F104" s="288">
        <v>730</v>
      </c>
    </row>
    <row r="105" spans="1:6" s="209" customFormat="1" ht="12" customHeight="1" thickBot="1">
      <c r="A105" s="189" t="s">
        <v>9</v>
      </c>
      <c r="B105" s="221" t="s">
        <v>381</v>
      </c>
      <c r="C105" s="240">
        <v>4256</v>
      </c>
      <c r="D105" s="432">
        <v>1716</v>
      </c>
      <c r="E105" s="432"/>
      <c r="F105" s="432">
        <v>5972</v>
      </c>
    </row>
    <row r="106" spans="1:6" s="209" customFormat="1" ht="12" customHeight="1">
      <c r="A106" s="192" t="s">
        <v>86</v>
      </c>
      <c r="B106" s="212" t="s">
        <v>147</v>
      </c>
      <c r="C106" s="241">
        <v>2300</v>
      </c>
      <c r="D106" s="286"/>
      <c r="E106" s="286"/>
      <c r="F106" s="286">
        <v>2300</v>
      </c>
    </row>
    <row r="107" spans="1:6" s="209" customFormat="1" ht="12" customHeight="1">
      <c r="A107" s="192" t="s">
        <v>87</v>
      </c>
      <c r="B107" s="222" t="s">
        <v>297</v>
      </c>
      <c r="C107" s="241"/>
      <c r="D107" s="260"/>
      <c r="E107" s="260"/>
      <c r="F107" s="260"/>
    </row>
    <row r="108" spans="1:6" s="209" customFormat="1" ht="12" customHeight="1">
      <c r="A108" s="192" t="s">
        <v>88</v>
      </c>
      <c r="B108" s="222" t="s">
        <v>131</v>
      </c>
      <c r="C108" s="237">
        <v>1200</v>
      </c>
      <c r="D108" s="260">
        <v>1716</v>
      </c>
      <c r="E108" s="260"/>
      <c r="F108" s="260">
        <v>2916</v>
      </c>
    </row>
    <row r="109" spans="1:6" s="209" customFormat="1" ht="12" customHeight="1">
      <c r="A109" s="192" t="s">
        <v>89</v>
      </c>
      <c r="B109" s="222" t="s">
        <v>298</v>
      </c>
      <c r="C109" s="242"/>
      <c r="D109" s="260"/>
      <c r="E109" s="260"/>
      <c r="F109" s="260"/>
    </row>
    <row r="110" spans="1:6" s="209" customFormat="1" ht="12" customHeight="1">
      <c r="A110" s="192" t="s">
        <v>90</v>
      </c>
      <c r="B110" s="223" t="s">
        <v>150</v>
      </c>
      <c r="C110" s="242">
        <v>756</v>
      </c>
      <c r="D110" s="260"/>
      <c r="E110" s="260"/>
      <c r="F110" s="260">
        <v>756</v>
      </c>
    </row>
    <row r="111" spans="1:6" s="209" customFormat="1" ht="12" customHeight="1">
      <c r="A111" s="192" t="s">
        <v>99</v>
      </c>
      <c r="B111" s="224" t="s">
        <v>376</v>
      </c>
      <c r="C111" s="242"/>
      <c r="D111" s="260"/>
      <c r="E111" s="260"/>
      <c r="F111" s="260"/>
    </row>
    <row r="112" spans="1:6" s="209" customFormat="1" ht="12" customHeight="1">
      <c r="A112" s="192" t="s">
        <v>101</v>
      </c>
      <c r="B112" s="225" t="s">
        <v>303</v>
      </c>
      <c r="C112" s="242"/>
      <c r="D112" s="260"/>
      <c r="E112" s="260"/>
      <c r="F112" s="260"/>
    </row>
    <row r="113" spans="1:6" s="209" customFormat="1" ht="24">
      <c r="A113" s="192" t="s">
        <v>132</v>
      </c>
      <c r="B113" s="216" t="s">
        <v>286</v>
      </c>
      <c r="C113" s="242"/>
      <c r="D113" s="260"/>
      <c r="E113" s="260"/>
      <c r="F113" s="260"/>
    </row>
    <row r="114" spans="1:6" s="209" customFormat="1" ht="12" customHeight="1">
      <c r="A114" s="192" t="s">
        <v>133</v>
      </c>
      <c r="B114" s="216" t="s">
        <v>302</v>
      </c>
      <c r="C114" s="242"/>
      <c r="D114" s="260"/>
      <c r="E114" s="260"/>
      <c r="F114" s="260"/>
    </row>
    <row r="115" spans="1:6" s="209" customFormat="1" ht="12" customHeight="1">
      <c r="A115" s="192" t="s">
        <v>134</v>
      </c>
      <c r="B115" s="216" t="s">
        <v>301</v>
      </c>
      <c r="C115" s="242"/>
      <c r="D115" s="260"/>
      <c r="E115" s="260"/>
      <c r="F115" s="260"/>
    </row>
    <row r="116" spans="1:6" s="209" customFormat="1" ht="12" customHeight="1">
      <c r="A116" s="192" t="s">
        <v>294</v>
      </c>
      <c r="B116" s="216" t="s">
        <v>289</v>
      </c>
      <c r="C116" s="242"/>
      <c r="D116" s="260"/>
      <c r="E116" s="260"/>
      <c r="F116" s="260"/>
    </row>
    <row r="117" spans="1:6" s="209" customFormat="1" ht="12" customHeight="1">
      <c r="A117" s="192" t="s">
        <v>295</v>
      </c>
      <c r="B117" s="216" t="s">
        <v>300</v>
      </c>
      <c r="C117" s="242"/>
      <c r="D117" s="260"/>
      <c r="E117" s="260"/>
      <c r="F117" s="260"/>
    </row>
    <row r="118" spans="1:6" s="209" customFormat="1" ht="12.75" thickBot="1">
      <c r="A118" s="217" t="s">
        <v>296</v>
      </c>
      <c r="B118" s="216" t="s">
        <v>299</v>
      </c>
      <c r="C118" s="243">
        <v>756</v>
      </c>
      <c r="D118" s="288"/>
      <c r="E118" s="288"/>
      <c r="F118" s="288">
        <v>756</v>
      </c>
    </row>
    <row r="119" spans="1:6" s="209" customFormat="1" ht="12" customHeight="1" thickBot="1">
      <c r="A119" s="189" t="s">
        <v>10</v>
      </c>
      <c r="B119" s="226" t="s">
        <v>304</v>
      </c>
      <c r="C119" s="240">
        <v>826</v>
      </c>
      <c r="D119" s="432">
        <v>380</v>
      </c>
      <c r="E119" s="432">
        <v>1114</v>
      </c>
      <c r="F119" s="432">
        <v>2320</v>
      </c>
    </row>
    <row r="120" spans="1:6" s="209" customFormat="1" ht="12" customHeight="1">
      <c r="A120" s="192" t="s">
        <v>69</v>
      </c>
      <c r="B120" s="227" t="s">
        <v>47</v>
      </c>
      <c r="C120" s="241">
        <v>826</v>
      </c>
      <c r="D120" s="286">
        <v>380</v>
      </c>
      <c r="E120" s="286">
        <v>1114</v>
      </c>
      <c r="F120" s="286">
        <v>2320</v>
      </c>
    </row>
    <row r="121" spans="1:6" s="209" customFormat="1" ht="12" customHeight="1" thickBot="1">
      <c r="A121" s="196" t="s">
        <v>70</v>
      </c>
      <c r="B121" s="222" t="s">
        <v>48</v>
      </c>
      <c r="C121" s="238"/>
      <c r="D121" s="288"/>
      <c r="E121" s="288"/>
      <c r="F121" s="288"/>
    </row>
    <row r="122" spans="1:6" s="209" customFormat="1" ht="12" customHeight="1" thickBot="1">
      <c r="A122" s="189" t="s">
        <v>11</v>
      </c>
      <c r="B122" s="226" t="s">
        <v>305</v>
      </c>
      <c r="C122" s="240">
        <f>+C89+C105+C119</f>
        <v>37120</v>
      </c>
      <c r="D122" s="432">
        <v>2642</v>
      </c>
      <c r="E122" s="432">
        <v>4060</v>
      </c>
      <c r="F122" s="432">
        <v>43822</v>
      </c>
    </row>
    <row r="123" spans="1:6" s="209" customFormat="1" ht="12" customHeight="1" thickBot="1">
      <c r="A123" s="189" t="s">
        <v>12</v>
      </c>
      <c r="B123" s="226" t="s">
        <v>306</v>
      </c>
      <c r="C123" s="240">
        <f>+C124+C125+C126</f>
        <v>0</v>
      </c>
      <c r="D123" s="287"/>
      <c r="E123" s="432">
        <v>334</v>
      </c>
      <c r="F123" s="432">
        <v>334</v>
      </c>
    </row>
    <row r="124" spans="1:6" s="209" customFormat="1" ht="12" customHeight="1">
      <c r="A124" s="192" t="s">
        <v>73</v>
      </c>
      <c r="B124" s="227" t="s">
        <v>307</v>
      </c>
      <c r="C124" s="242"/>
      <c r="D124" s="286"/>
      <c r="E124" s="286">
        <v>334</v>
      </c>
      <c r="F124" s="286">
        <v>334</v>
      </c>
    </row>
    <row r="125" spans="1:6" s="209" customFormat="1" ht="12" customHeight="1">
      <c r="A125" s="192" t="s">
        <v>74</v>
      </c>
      <c r="B125" s="227" t="s">
        <v>308</v>
      </c>
      <c r="C125" s="242"/>
      <c r="D125" s="260"/>
      <c r="E125" s="260"/>
      <c r="F125" s="260"/>
    </row>
    <row r="126" spans="1:6" s="209" customFormat="1" ht="12" customHeight="1" thickBot="1">
      <c r="A126" s="217" t="s">
        <v>75</v>
      </c>
      <c r="B126" s="228" t="s">
        <v>309</v>
      </c>
      <c r="C126" s="242"/>
      <c r="D126" s="288"/>
      <c r="E126" s="288"/>
      <c r="F126" s="288"/>
    </row>
    <row r="127" spans="1:6" s="209" customFormat="1" ht="12" customHeight="1" thickBot="1">
      <c r="A127" s="189" t="s">
        <v>13</v>
      </c>
      <c r="B127" s="226" t="s">
        <v>356</v>
      </c>
      <c r="C127" s="240">
        <f>+C128+C129+C130+C131</f>
        <v>0</v>
      </c>
      <c r="D127" s="287"/>
      <c r="E127" s="287"/>
      <c r="F127" s="287"/>
    </row>
    <row r="128" spans="1:6" s="209" customFormat="1" ht="12" customHeight="1">
      <c r="A128" s="192" t="s">
        <v>76</v>
      </c>
      <c r="B128" s="227" t="s">
        <v>310</v>
      </c>
      <c r="C128" s="242"/>
      <c r="D128" s="286"/>
      <c r="E128" s="286"/>
      <c r="F128" s="286"/>
    </row>
    <row r="129" spans="1:6" s="209" customFormat="1" ht="12" customHeight="1">
      <c r="A129" s="192" t="s">
        <v>77</v>
      </c>
      <c r="B129" s="227" t="s">
        <v>311</v>
      </c>
      <c r="C129" s="242"/>
      <c r="D129" s="260"/>
      <c r="E129" s="260"/>
      <c r="F129" s="260"/>
    </row>
    <row r="130" spans="1:6" s="209" customFormat="1" ht="12" customHeight="1">
      <c r="A130" s="192" t="s">
        <v>214</v>
      </c>
      <c r="B130" s="227" t="s">
        <v>312</v>
      </c>
      <c r="C130" s="242"/>
      <c r="D130" s="260"/>
      <c r="E130" s="260"/>
      <c r="F130" s="260"/>
    </row>
    <row r="131" spans="1:6" s="209" customFormat="1" ht="12" customHeight="1" thickBot="1">
      <c r="A131" s="217" t="s">
        <v>215</v>
      </c>
      <c r="B131" s="228" t="s">
        <v>313</v>
      </c>
      <c r="C131" s="242"/>
      <c r="D131" s="288"/>
      <c r="E131" s="288"/>
      <c r="F131" s="288"/>
    </row>
    <row r="132" spans="1:6" s="209" customFormat="1" ht="12" customHeight="1" thickBot="1">
      <c r="A132" s="189" t="s">
        <v>14</v>
      </c>
      <c r="B132" s="226" t="s">
        <v>314</v>
      </c>
      <c r="C132" s="244">
        <f>+C133+C134+C135+C136</f>
        <v>0</v>
      </c>
      <c r="D132" s="287"/>
      <c r="E132" s="432">
        <v>521</v>
      </c>
      <c r="F132" s="432">
        <v>521</v>
      </c>
    </row>
    <row r="133" spans="1:6" s="209" customFormat="1" ht="12" customHeight="1">
      <c r="A133" s="192" t="s">
        <v>78</v>
      </c>
      <c r="B133" s="227" t="s">
        <v>315</v>
      </c>
      <c r="C133" s="242"/>
      <c r="D133" s="286"/>
      <c r="E133" s="286"/>
      <c r="F133" s="286"/>
    </row>
    <row r="134" spans="1:6" s="209" customFormat="1" ht="12" customHeight="1">
      <c r="A134" s="192" t="s">
        <v>79</v>
      </c>
      <c r="B134" s="227" t="s">
        <v>325</v>
      </c>
      <c r="C134" s="242"/>
      <c r="D134" s="260"/>
      <c r="E134" s="260">
        <v>521</v>
      </c>
      <c r="F134" s="260">
        <v>521</v>
      </c>
    </row>
    <row r="135" spans="1:6" s="209" customFormat="1" ht="12" customHeight="1">
      <c r="A135" s="192" t="s">
        <v>226</v>
      </c>
      <c r="B135" s="227" t="s">
        <v>316</v>
      </c>
      <c r="C135" s="242"/>
      <c r="D135" s="260"/>
      <c r="E135" s="260"/>
      <c r="F135" s="260"/>
    </row>
    <row r="136" spans="1:6" s="209" customFormat="1" ht="12" customHeight="1" thickBot="1">
      <c r="A136" s="217" t="s">
        <v>227</v>
      </c>
      <c r="B136" s="228" t="s">
        <v>317</v>
      </c>
      <c r="C136" s="242"/>
      <c r="D136" s="288"/>
      <c r="E136" s="288"/>
      <c r="F136" s="288"/>
    </row>
    <row r="137" spans="1:6" s="209" customFormat="1" ht="12" customHeight="1" thickBot="1">
      <c r="A137" s="189" t="s">
        <v>15</v>
      </c>
      <c r="B137" s="226" t="s">
        <v>318</v>
      </c>
      <c r="C137" s="245">
        <f>+C138+C139+C140+C141</f>
        <v>0</v>
      </c>
      <c r="D137" s="287"/>
      <c r="E137" s="287"/>
      <c r="F137" s="287"/>
    </row>
    <row r="138" spans="1:6" s="209" customFormat="1" ht="12" customHeight="1">
      <c r="A138" s="192" t="s">
        <v>125</v>
      </c>
      <c r="B138" s="227" t="s">
        <v>319</v>
      </c>
      <c r="C138" s="242"/>
      <c r="D138" s="286"/>
      <c r="E138" s="286"/>
      <c r="F138" s="286"/>
    </row>
    <row r="139" spans="1:6" s="209" customFormat="1" ht="12" customHeight="1">
      <c r="A139" s="192" t="s">
        <v>126</v>
      </c>
      <c r="B139" s="227" t="s">
        <v>320</v>
      </c>
      <c r="C139" s="242"/>
      <c r="D139" s="260"/>
      <c r="E139" s="260"/>
      <c r="F139" s="260"/>
    </row>
    <row r="140" spans="1:6" s="209" customFormat="1" ht="12" customHeight="1">
      <c r="A140" s="192" t="s">
        <v>149</v>
      </c>
      <c r="B140" s="227" t="s">
        <v>321</v>
      </c>
      <c r="C140" s="242"/>
      <c r="D140" s="260"/>
      <c r="E140" s="260"/>
      <c r="F140" s="260"/>
    </row>
    <row r="141" spans="1:6" s="209" customFormat="1" ht="12" customHeight="1" thickBot="1">
      <c r="A141" s="192" t="s">
        <v>229</v>
      </c>
      <c r="B141" s="227" t="s">
        <v>322</v>
      </c>
      <c r="C141" s="242"/>
      <c r="D141" s="288"/>
      <c r="E141" s="288"/>
      <c r="F141" s="288"/>
    </row>
    <row r="142" spans="1:10" s="209" customFormat="1" ht="15" customHeight="1" thickBot="1">
      <c r="A142" s="189" t="s">
        <v>16</v>
      </c>
      <c r="B142" s="226" t="s">
        <v>323</v>
      </c>
      <c r="C142" s="187">
        <f>+C123+C127+C132+C137</f>
        <v>0</v>
      </c>
      <c r="D142" s="287"/>
      <c r="E142" s="287"/>
      <c r="F142" s="287"/>
      <c r="G142" s="229"/>
      <c r="H142" s="230"/>
      <c r="I142" s="230"/>
      <c r="J142" s="230"/>
    </row>
    <row r="143" spans="1:6" s="191" customFormat="1" ht="12.75" customHeight="1" thickBot="1">
      <c r="A143" s="231" t="s">
        <v>17</v>
      </c>
      <c r="B143" s="143" t="s">
        <v>324</v>
      </c>
      <c r="C143" s="187">
        <f>+C122+C142</f>
        <v>37120</v>
      </c>
      <c r="D143" s="432">
        <v>2642</v>
      </c>
      <c r="E143" s="432">
        <v>4915</v>
      </c>
      <c r="F143" s="432">
        <v>44677</v>
      </c>
    </row>
    <row r="144" spans="3:6" s="209" customFormat="1" ht="7.5" customHeight="1">
      <c r="C144" s="232"/>
      <c r="D144" s="286"/>
      <c r="E144" s="286"/>
      <c r="F144" s="286"/>
    </row>
    <row r="145" spans="1:6" s="209" customFormat="1" ht="12">
      <c r="A145" s="598" t="s">
        <v>326</v>
      </c>
      <c r="B145" s="598"/>
      <c r="C145" s="598"/>
      <c r="D145" s="260"/>
      <c r="E145" s="260"/>
      <c r="F145" s="260"/>
    </row>
    <row r="146" spans="1:6" s="209" customFormat="1" ht="15" customHeight="1" thickBot="1">
      <c r="A146" s="596" t="s">
        <v>108</v>
      </c>
      <c r="B146" s="596"/>
      <c r="C146" s="580" t="s">
        <v>148</v>
      </c>
      <c r="D146" s="288"/>
      <c r="E146" s="288"/>
      <c r="F146" s="288"/>
    </row>
    <row r="147" spans="1:6" s="209" customFormat="1" ht="22.5" customHeight="1" thickBot="1">
      <c r="A147" s="189">
        <v>1</v>
      </c>
      <c r="B147" s="221" t="s">
        <v>327</v>
      </c>
      <c r="C147" s="240">
        <f>+C60-C122</f>
        <v>0</v>
      </c>
      <c r="D147" s="287"/>
      <c r="E147" s="287"/>
      <c r="F147" s="287"/>
    </row>
    <row r="148" spans="1:6" s="209" customFormat="1" ht="27.75" customHeight="1" thickBot="1">
      <c r="A148" s="189" t="s">
        <v>9</v>
      </c>
      <c r="B148" s="221" t="s">
        <v>328</v>
      </c>
      <c r="C148" s="240">
        <f>+C83-C142</f>
        <v>0</v>
      </c>
      <c r="D148" s="287"/>
      <c r="E148" s="287"/>
      <c r="F148" s="287"/>
    </row>
    <row r="150" ht="16.5">
      <c r="A150" s="581" t="s">
        <v>407</v>
      </c>
    </row>
  </sheetData>
  <sheetProtection/>
  <mergeCells count="8">
    <mergeCell ref="A1:F1"/>
    <mergeCell ref="A146:B146"/>
    <mergeCell ref="A85:C85"/>
    <mergeCell ref="A2:B2"/>
    <mergeCell ref="A86:B86"/>
    <mergeCell ref="A145:C145"/>
    <mergeCell ref="C2:F2"/>
    <mergeCell ref="C86:F86"/>
  </mergeCells>
  <printOptions horizontalCentered="1"/>
  <pageMargins left="0.3937007874015748" right="0.3937007874015748" top="1.2598425196850394" bottom="0.0787401574803149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 Hegymagas Község Önkormányzat
2014. ÉVI KÖLTSÉGVETÉSÉNEK ÖSSZEVONT MÉRLEGE&amp;10
&amp;R&amp;"Times New Roman CE,Félkövér dőlt"&amp;11 1. melléklet az 1/2014. (II.19.) önkormányzati rendelethez &amp;X3&amp;X
</oddHeader>
  </headerFooter>
  <rowBreaks count="1" manualBreakCount="1">
    <brk id="8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Q84"/>
  <sheetViews>
    <sheetView tabSelected="1" view="pageLayout" workbookViewId="0" topLeftCell="A1">
      <selection activeCell="Q6" sqref="Q6"/>
    </sheetView>
  </sheetViews>
  <sheetFormatPr defaultColWidth="9.00390625" defaultRowHeight="12.75"/>
  <cols>
    <col min="1" max="1" width="4.875" style="47" customWidth="1"/>
    <col min="2" max="2" width="31.625" style="65" customWidth="1"/>
    <col min="3" max="4" width="9.00390625" style="65" customWidth="1"/>
    <col min="5" max="5" width="9.50390625" style="65" customWidth="1"/>
    <col min="6" max="6" width="8.875" style="65" customWidth="1"/>
    <col min="7" max="7" width="8.625" style="65" customWidth="1"/>
    <col min="8" max="8" width="8.875" style="65" customWidth="1"/>
    <col min="9" max="9" width="8.125" style="65" customWidth="1"/>
    <col min="10" max="14" width="9.50390625" style="65" customWidth="1"/>
    <col min="15" max="15" width="12.625" style="47" customWidth="1"/>
    <col min="16" max="16" width="11.625" style="65" customWidth="1"/>
    <col min="17" max="16384" width="9.375" style="65" customWidth="1"/>
  </cols>
  <sheetData>
    <row r="1" ht="9" customHeight="1">
      <c r="O1" s="183"/>
    </row>
    <row r="2" spans="1:15" ht="31.5" customHeight="1">
      <c r="A2" s="620" t="s">
        <v>362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</row>
    <row r="3" spans="15:17" ht="4.5" customHeight="1">
      <c r="O3" s="3"/>
      <c r="Q3" s="247"/>
    </row>
    <row r="4" spans="1:15" s="47" customFormat="1" ht="3.75" customHeight="1">
      <c r="A4" s="620"/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</row>
    <row r="5" spans="1:15" s="49" customFormat="1" ht="15" customHeight="1" thickBot="1">
      <c r="A5" s="47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3" t="s">
        <v>42</v>
      </c>
    </row>
    <row r="6" spans="1:15" s="49" customFormat="1" ht="36.75" thickBot="1">
      <c r="A6" s="44" t="s">
        <v>6</v>
      </c>
      <c r="B6" s="45" t="s">
        <v>50</v>
      </c>
      <c r="C6" s="45" t="s">
        <v>57</v>
      </c>
      <c r="D6" s="45" t="s">
        <v>58</v>
      </c>
      <c r="E6" s="45" t="s">
        <v>59</v>
      </c>
      <c r="F6" s="45" t="s">
        <v>60</v>
      </c>
      <c r="G6" s="45" t="s">
        <v>61</v>
      </c>
      <c r="H6" s="45" t="s">
        <v>62</v>
      </c>
      <c r="I6" s="45" t="s">
        <v>63</v>
      </c>
      <c r="J6" s="45" t="s">
        <v>64</v>
      </c>
      <c r="K6" s="45" t="s">
        <v>65</v>
      </c>
      <c r="L6" s="45" t="s">
        <v>66</v>
      </c>
      <c r="M6" s="45" t="s">
        <v>67</v>
      </c>
      <c r="N6" s="45" t="s">
        <v>68</v>
      </c>
      <c r="O6" s="46" t="s">
        <v>40</v>
      </c>
    </row>
    <row r="7" spans="1:15" s="56" customFormat="1" ht="16.5" thickBot="1">
      <c r="A7" s="48" t="s">
        <v>8</v>
      </c>
      <c r="B7" s="617" t="s">
        <v>45</v>
      </c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9"/>
    </row>
    <row r="8" spans="1:15" s="56" customFormat="1" ht="19.5" customHeight="1">
      <c r="A8" s="50" t="s">
        <v>9</v>
      </c>
      <c r="B8" s="186" t="s">
        <v>329</v>
      </c>
      <c r="C8" s="51">
        <v>1131</v>
      </c>
      <c r="D8" s="51">
        <v>1131</v>
      </c>
      <c r="E8" s="51">
        <v>1131</v>
      </c>
      <c r="F8" s="51">
        <v>1131</v>
      </c>
      <c r="G8" s="51">
        <v>1132</v>
      </c>
      <c r="H8" s="51">
        <v>1132</v>
      </c>
      <c r="I8" s="51">
        <v>1132</v>
      </c>
      <c r="J8" s="51">
        <v>1132</v>
      </c>
      <c r="K8" s="51">
        <v>1326</v>
      </c>
      <c r="L8" s="51">
        <v>1132</v>
      </c>
      <c r="M8" s="51">
        <v>1132</v>
      </c>
      <c r="N8" s="51">
        <v>1555</v>
      </c>
      <c r="O8" s="52">
        <f>SUM(C8:N8)</f>
        <v>14197</v>
      </c>
    </row>
    <row r="9" spans="1:15" s="56" customFormat="1" ht="19.5" customHeight="1">
      <c r="A9" s="50">
        <v>3</v>
      </c>
      <c r="B9" s="186" t="s">
        <v>400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>
        <v>521</v>
      </c>
      <c r="O9" s="52">
        <v>521</v>
      </c>
    </row>
    <row r="10" spans="1:15" s="56" customFormat="1" ht="19.5" customHeight="1">
      <c r="A10" s="53">
        <v>4</v>
      </c>
      <c r="B10" s="101" t="s">
        <v>367</v>
      </c>
      <c r="C10" s="54">
        <v>521</v>
      </c>
      <c r="D10" s="54">
        <v>882</v>
      </c>
      <c r="E10" s="54">
        <v>521</v>
      </c>
      <c r="F10" s="54">
        <v>521</v>
      </c>
      <c r="G10" s="54">
        <v>350</v>
      </c>
      <c r="H10" s="54">
        <v>350</v>
      </c>
      <c r="I10" s="54">
        <v>350</v>
      </c>
      <c r="J10" s="54">
        <v>350</v>
      </c>
      <c r="K10" s="54">
        <v>350</v>
      </c>
      <c r="L10" s="54">
        <v>350</v>
      </c>
      <c r="M10" s="54">
        <v>350</v>
      </c>
      <c r="N10" s="54">
        <v>329</v>
      </c>
      <c r="O10" s="55">
        <f>SUM(C10:N10)</f>
        <v>5224</v>
      </c>
    </row>
    <row r="11" spans="1:15" s="56" customFormat="1" ht="19.5" customHeight="1">
      <c r="A11" s="53">
        <v>5</v>
      </c>
      <c r="B11" s="100" t="s">
        <v>368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8">
        <v>0</v>
      </c>
    </row>
    <row r="12" spans="1:15" s="56" customFormat="1" ht="19.5" customHeight="1">
      <c r="A12" s="53">
        <v>6</v>
      </c>
      <c r="B12" s="99" t="s">
        <v>118</v>
      </c>
      <c r="C12" s="54">
        <v>250</v>
      </c>
      <c r="D12" s="54">
        <v>250</v>
      </c>
      <c r="E12" s="54">
        <v>1898</v>
      </c>
      <c r="F12" s="54">
        <v>2400</v>
      </c>
      <c r="G12" s="54">
        <v>2800</v>
      </c>
      <c r="H12" s="54">
        <v>1050</v>
      </c>
      <c r="I12" s="54">
        <v>680</v>
      </c>
      <c r="J12" s="54">
        <v>1100</v>
      </c>
      <c r="K12" s="54">
        <v>1322</v>
      </c>
      <c r="L12" s="54">
        <v>680</v>
      </c>
      <c r="M12" s="54">
        <v>350</v>
      </c>
      <c r="N12" s="54">
        <v>350</v>
      </c>
      <c r="O12" s="55">
        <f>SUM(C12:N12)</f>
        <v>13130</v>
      </c>
    </row>
    <row r="13" spans="1:15" s="56" customFormat="1" ht="16.5" customHeight="1">
      <c r="A13" s="53">
        <v>7</v>
      </c>
      <c r="B13" s="99" t="s">
        <v>369</v>
      </c>
      <c r="C13" s="54">
        <v>3</v>
      </c>
      <c r="D13" s="54">
        <v>5</v>
      </c>
      <c r="E13" s="54">
        <v>15</v>
      </c>
      <c r="F13" s="54">
        <v>100</v>
      </c>
      <c r="G13" s="54">
        <v>400</v>
      </c>
      <c r="H13" s="54">
        <v>600</v>
      </c>
      <c r="I13" s="54">
        <v>500</v>
      </c>
      <c r="J13" s="54">
        <v>354</v>
      </c>
      <c r="K13" s="54">
        <v>200</v>
      </c>
      <c r="L13" s="54">
        <v>5</v>
      </c>
      <c r="M13" s="54">
        <v>1</v>
      </c>
      <c r="N13" s="54">
        <v>5</v>
      </c>
      <c r="O13" s="55">
        <f>SUM(C13:N13)</f>
        <v>2188</v>
      </c>
    </row>
    <row r="14" spans="1:15" s="56" customFormat="1" ht="18.75" customHeight="1">
      <c r="A14" s="53">
        <v>8</v>
      </c>
      <c r="B14" s="99" t="s">
        <v>1</v>
      </c>
      <c r="C14" s="54">
        <v>1270</v>
      </c>
      <c r="D14" s="54">
        <v>635</v>
      </c>
      <c r="E14" s="54"/>
      <c r="F14" s="54"/>
      <c r="G14" s="54"/>
      <c r="H14" s="54"/>
      <c r="I14" s="54"/>
      <c r="J14" s="54"/>
      <c r="K14" s="54"/>
      <c r="L14" s="54"/>
      <c r="M14" s="54">
        <v>635</v>
      </c>
      <c r="N14" s="54"/>
      <c r="O14" s="55">
        <v>2540</v>
      </c>
    </row>
    <row r="15" spans="1:15" s="56" customFormat="1" ht="18" customHeight="1">
      <c r="A15" s="53">
        <v>9</v>
      </c>
      <c r="B15" s="99" t="s">
        <v>331</v>
      </c>
      <c r="C15" s="54">
        <v>15</v>
      </c>
      <c r="D15" s="54">
        <v>15</v>
      </c>
      <c r="E15" s="54">
        <v>15</v>
      </c>
      <c r="F15" s="54">
        <v>15</v>
      </c>
      <c r="G15" s="54">
        <v>15</v>
      </c>
      <c r="H15" s="54">
        <v>15</v>
      </c>
      <c r="I15" s="54">
        <v>10</v>
      </c>
      <c r="J15" s="54">
        <v>10</v>
      </c>
      <c r="K15" s="54">
        <v>10</v>
      </c>
      <c r="L15" s="54">
        <v>10</v>
      </c>
      <c r="M15" s="54">
        <v>10</v>
      </c>
      <c r="N15" s="54">
        <v>10</v>
      </c>
      <c r="O15" s="55">
        <v>150</v>
      </c>
    </row>
    <row r="16" spans="1:17" s="49" customFormat="1" ht="19.5" customHeight="1">
      <c r="A16" s="53">
        <v>10</v>
      </c>
      <c r="B16" s="101" t="s">
        <v>364</v>
      </c>
      <c r="C16" s="54"/>
      <c r="D16" s="54"/>
      <c r="E16" s="54"/>
      <c r="F16" s="54"/>
      <c r="G16" s="54"/>
      <c r="H16" s="54"/>
      <c r="I16" s="54"/>
      <c r="J16" s="54">
        <v>701</v>
      </c>
      <c r="K16" s="54">
        <v>701</v>
      </c>
      <c r="L16" s="54">
        <v>701</v>
      </c>
      <c r="M16" s="54">
        <v>701</v>
      </c>
      <c r="N16" s="54">
        <v>701</v>
      </c>
      <c r="O16" s="55">
        <v>3505</v>
      </c>
      <c r="P16" s="487"/>
      <c r="Q16" s="487"/>
    </row>
    <row r="17" spans="1:15" s="49" customFormat="1" ht="16.5" customHeight="1" thickBot="1">
      <c r="A17" s="53">
        <v>11</v>
      </c>
      <c r="B17" s="99" t="s">
        <v>2</v>
      </c>
      <c r="C17" s="54"/>
      <c r="D17" s="54">
        <v>506</v>
      </c>
      <c r="E17" s="54">
        <v>125</v>
      </c>
      <c r="F17" s="54">
        <v>125</v>
      </c>
      <c r="G17" s="54">
        <v>125</v>
      </c>
      <c r="H17" s="54">
        <v>125</v>
      </c>
      <c r="I17" s="54">
        <v>700</v>
      </c>
      <c r="J17" s="54">
        <v>125</v>
      </c>
      <c r="K17" s="54">
        <v>125</v>
      </c>
      <c r="L17" s="54">
        <v>1016</v>
      </c>
      <c r="M17" s="54">
        <v>125</v>
      </c>
      <c r="N17" s="54">
        <v>125</v>
      </c>
      <c r="O17" s="55">
        <v>3222</v>
      </c>
    </row>
    <row r="18" spans="1:15" s="56" customFormat="1" ht="18" customHeight="1" thickBot="1">
      <c r="A18" s="48">
        <v>12</v>
      </c>
      <c r="B18" s="18" t="s">
        <v>91</v>
      </c>
      <c r="C18" s="59">
        <f aca="true" t="shared" si="0" ref="C18:N18">SUM(C8:C17)</f>
        <v>3190</v>
      </c>
      <c r="D18" s="59">
        <f t="shared" si="0"/>
        <v>3424</v>
      </c>
      <c r="E18" s="59">
        <f t="shared" si="0"/>
        <v>3705</v>
      </c>
      <c r="F18" s="59">
        <f t="shared" si="0"/>
        <v>4292</v>
      </c>
      <c r="G18" s="59">
        <f t="shared" si="0"/>
        <v>4822</v>
      </c>
      <c r="H18" s="59">
        <f t="shared" si="0"/>
        <v>3272</v>
      </c>
      <c r="I18" s="59">
        <f t="shared" si="0"/>
        <v>3372</v>
      </c>
      <c r="J18" s="59">
        <f t="shared" si="0"/>
        <v>3772</v>
      </c>
      <c r="K18" s="59">
        <f t="shared" si="0"/>
        <v>4034</v>
      </c>
      <c r="L18" s="59">
        <f t="shared" si="0"/>
        <v>3894</v>
      </c>
      <c r="M18" s="59">
        <f t="shared" si="0"/>
        <v>3304</v>
      </c>
      <c r="N18" s="59">
        <f t="shared" si="0"/>
        <v>3596</v>
      </c>
      <c r="O18" s="60">
        <f>SUM(C18:N18)</f>
        <v>44677</v>
      </c>
    </row>
    <row r="19" spans="1:15" s="56" customFormat="1" ht="27" customHeight="1" thickBot="1">
      <c r="A19" s="48">
        <v>13</v>
      </c>
      <c r="B19" s="617" t="s">
        <v>46</v>
      </c>
      <c r="C19" s="618"/>
      <c r="D19" s="618"/>
      <c r="E19" s="618"/>
      <c r="F19" s="618"/>
      <c r="G19" s="618"/>
      <c r="H19" s="618"/>
      <c r="I19" s="618"/>
      <c r="J19" s="618"/>
      <c r="K19" s="618"/>
      <c r="L19" s="618"/>
      <c r="M19" s="618"/>
      <c r="N19" s="618"/>
      <c r="O19" s="619"/>
    </row>
    <row r="20" spans="1:16" s="56" customFormat="1" ht="17.25" customHeight="1">
      <c r="A20" s="61">
        <v>14</v>
      </c>
      <c r="B20" s="102" t="s">
        <v>51</v>
      </c>
      <c r="C20" s="57">
        <v>1519</v>
      </c>
      <c r="D20" s="57">
        <v>1519</v>
      </c>
      <c r="E20" s="57">
        <v>1519</v>
      </c>
      <c r="F20" s="57">
        <v>1519</v>
      </c>
      <c r="G20" s="57">
        <v>730</v>
      </c>
      <c r="H20" s="57">
        <v>730</v>
      </c>
      <c r="I20" s="57">
        <v>730</v>
      </c>
      <c r="J20" s="57">
        <v>730</v>
      </c>
      <c r="K20" s="57">
        <v>730</v>
      </c>
      <c r="L20" s="57">
        <v>730</v>
      </c>
      <c r="M20" s="57">
        <v>730</v>
      </c>
      <c r="N20" s="57">
        <v>676</v>
      </c>
      <c r="O20" s="58">
        <f>SUM(C20:N20)</f>
        <v>11862</v>
      </c>
      <c r="P20" s="489"/>
    </row>
    <row r="21" spans="1:16" s="56" customFormat="1" ht="21" customHeight="1">
      <c r="A21" s="53">
        <v>15</v>
      </c>
      <c r="B21" s="101" t="s">
        <v>127</v>
      </c>
      <c r="C21" s="54">
        <v>300</v>
      </c>
      <c r="D21" s="54">
        <v>300</v>
      </c>
      <c r="E21" s="54">
        <v>300</v>
      </c>
      <c r="F21" s="54">
        <v>300</v>
      </c>
      <c r="G21" s="54">
        <v>191</v>
      </c>
      <c r="H21" s="54">
        <v>191</v>
      </c>
      <c r="I21" s="54">
        <v>191</v>
      </c>
      <c r="J21" s="54">
        <v>191</v>
      </c>
      <c r="K21" s="54">
        <v>191</v>
      </c>
      <c r="L21" s="54">
        <v>191</v>
      </c>
      <c r="M21" s="54">
        <v>191</v>
      </c>
      <c r="N21" s="54">
        <v>187</v>
      </c>
      <c r="O21" s="55">
        <f>SUM(C21:N21)</f>
        <v>2724</v>
      </c>
      <c r="P21" s="489"/>
    </row>
    <row r="22" spans="1:16" s="56" customFormat="1" ht="17.25" customHeight="1">
      <c r="A22" s="53">
        <v>16</v>
      </c>
      <c r="B22" s="99" t="s">
        <v>102</v>
      </c>
      <c r="C22" s="54">
        <v>892</v>
      </c>
      <c r="D22" s="54">
        <v>688</v>
      </c>
      <c r="E22" s="54">
        <v>1286</v>
      </c>
      <c r="F22" s="54">
        <v>1409</v>
      </c>
      <c r="G22" s="54">
        <v>769</v>
      </c>
      <c r="H22" s="54">
        <v>1052</v>
      </c>
      <c r="I22" s="54">
        <v>1220</v>
      </c>
      <c r="J22" s="54">
        <v>1866</v>
      </c>
      <c r="K22" s="54">
        <v>1747</v>
      </c>
      <c r="L22" s="54">
        <v>1061</v>
      </c>
      <c r="M22" s="54">
        <v>1407</v>
      </c>
      <c r="N22" s="54">
        <v>747</v>
      </c>
      <c r="O22" s="55">
        <f>SUM(C22:N22)</f>
        <v>14144</v>
      </c>
      <c r="P22" s="489"/>
    </row>
    <row r="23" spans="1:16" s="56" customFormat="1" ht="15.75" customHeight="1">
      <c r="A23" s="53">
        <v>17</v>
      </c>
      <c r="B23" s="99" t="s">
        <v>128</v>
      </c>
      <c r="C23" s="54">
        <v>187</v>
      </c>
      <c r="D23" s="54">
        <v>187</v>
      </c>
      <c r="E23" s="54">
        <v>187</v>
      </c>
      <c r="F23" s="54">
        <v>187</v>
      </c>
      <c r="G23" s="54">
        <v>286</v>
      </c>
      <c r="H23" s="54">
        <v>224</v>
      </c>
      <c r="I23" s="54">
        <v>309</v>
      </c>
      <c r="J23" s="54">
        <v>246</v>
      </c>
      <c r="K23" s="54">
        <v>326</v>
      </c>
      <c r="L23" s="54">
        <v>307</v>
      </c>
      <c r="M23" s="54">
        <v>225</v>
      </c>
      <c r="N23" s="54">
        <v>297</v>
      </c>
      <c r="O23" s="55">
        <f>SUM(C23:N23)</f>
        <v>2968</v>
      </c>
      <c r="P23" s="489"/>
    </row>
    <row r="24" spans="1:16" s="56" customFormat="1" ht="15.75">
      <c r="A24" s="53">
        <v>18</v>
      </c>
      <c r="B24" s="99" t="s">
        <v>3</v>
      </c>
      <c r="C24" s="54">
        <v>292</v>
      </c>
      <c r="D24" s="54">
        <v>730</v>
      </c>
      <c r="E24" s="54">
        <v>224</v>
      </c>
      <c r="F24" s="54">
        <v>455</v>
      </c>
      <c r="G24" s="54">
        <v>246</v>
      </c>
      <c r="H24" s="54">
        <v>286</v>
      </c>
      <c r="I24" s="54">
        <v>222</v>
      </c>
      <c r="J24" s="54">
        <v>261</v>
      </c>
      <c r="K24" s="54">
        <v>586</v>
      </c>
      <c r="L24" s="54">
        <v>161</v>
      </c>
      <c r="M24" s="54">
        <v>236</v>
      </c>
      <c r="N24" s="54">
        <v>133</v>
      </c>
      <c r="O24" s="55">
        <f>SUM(C24:N24)</f>
        <v>3832</v>
      </c>
      <c r="P24" s="489"/>
    </row>
    <row r="25" spans="1:16" s="56" customFormat="1" ht="15.75">
      <c r="A25" s="53">
        <v>19</v>
      </c>
      <c r="B25" s="99" t="s">
        <v>401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>
        <v>521</v>
      </c>
      <c r="O25" s="55">
        <v>521</v>
      </c>
      <c r="P25" s="489"/>
    </row>
    <row r="26" spans="1:16" s="56" customFormat="1" ht="16.5" customHeight="1">
      <c r="A26" s="53">
        <v>20</v>
      </c>
      <c r="B26" s="99" t="s">
        <v>147</v>
      </c>
      <c r="C26" s="54"/>
      <c r="D26" s="54"/>
      <c r="E26" s="54"/>
      <c r="F26" s="54">
        <v>300</v>
      </c>
      <c r="G26" s="54">
        <v>2000</v>
      </c>
      <c r="H26" s="54"/>
      <c r="I26" s="54"/>
      <c r="J26" s="54"/>
      <c r="K26" s="54"/>
      <c r="L26" s="54"/>
      <c r="M26" s="54"/>
      <c r="N26" s="54"/>
      <c r="O26" s="55">
        <v>2300</v>
      </c>
      <c r="P26" s="489"/>
    </row>
    <row r="27" spans="1:16" s="56" customFormat="1" ht="15.75" customHeight="1">
      <c r="A27" s="53">
        <v>21</v>
      </c>
      <c r="B27" s="101" t="s">
        <v>131</v>
      </c>
      <c r="C27" s="54"/>
      <c r="D27" s="54"/>
      <c r="E27" s="54"/>
      <c r="F27" s="54"/>
      <c r="G27" s="54">
        <v>600</v>
      </c>
      <c r="H27" s="54">
        <v>600</v>
      </c>
      <c r="I27" s="54">
        <v>700</v>
      </c>
      <c r="J27" s="54"/>
      <c r="K27" s="54"/>
      <c r="L27" s="54">
        <v>1016</v>
      </c>
      <c r="M27" s="54"/>
      <c r="N27" s="54"/>
      <c r="O27" s="55">
        <f>SUM(G27:N27)</f>
        <v>2916</v>
      </c>
      <c r="P27" s="489"/>
    </row>
    <row r="28" spans="1:16" s="49" customFormat="1" ht="15.75" customHeight="1">
      <c r="A28" s="53">
        <v>22</v>
      </c>
      <c r="B28" s="99" t="s">
        <v>150</v>
      </c>
      <c r="C28" s="54"/>
      <c r="D28" s="54"/>
      <c r="E28" s="54">
        <v>189</v>
      </c>
      <c r="F28" s="54"/>
      <c r="G28" s="54"/>
      <c r="H28" s="54">
        <v>189</v>
      </c>
      <c r="I28" s="54"/>
      <c r="J28" s="54"/>
      <c r="K28" s="54">
        <v>189</v>
      </c>
      <c r="L28" s="54"/>
      <c r="M28" s="54"/>
      <c r="N28" s="54">
        <v>189</v>
      </c>
      <c r="O28" s="55">
        <f>SUM(E28:N28)</f>
        <v>756</v>
      </c>
      <c r="P28" s="489"/>
    </row>
    <row r="29" spans="1:16" ht="16.5" thickBot="1">
      <c r="A29" s="53">
        <v>23</v>
      </c>
      <c r="B29" s="99" t="s">
        <v>4</v>
      </c>
      <c r="C29" s="54"/>
      <c r="D29" s="54"/>
      <c r="E29" s="54"/>
      <c r="F29" s="54"/>
      <c r="G29" s="54"/>
      <c r="H29" s="54"/>
      <c r="I29" s="54"/>
      <c r="J29" s="54"/>
      <c r="K29" s="54">
        <v>167</v>
      </c>
      <c r="L29" s="54"/>
      <c r="M29" s="54"/>
      <c r="N29" s="54">
        <v>167</v>
      </c>
      <c r="O29" s="55">
        <f>SUM(K29:N29)</f>
        <v>334</v>
      </c>
      <c r="P29" s="489"/>
    </row>
    <row r="30" spans="1:15" ht="16.5" thickBot="1">
      <c r="A30" s="62">
        <v>24</v>
      </c>
      <c r="B30" s="18" t="s">
        <v>92</v>
      </c>
      <c r="C30" s="59">
        <f aca="true" t="shared" si="1" ref="C30:N30">SUM(C20:C29)</f>
        <v>3190</v>
      </c>
      <c r="D30" s="59">
        <f t="shared" si="1"/>
        <v>3424</v>
      </c>
      <c r="E30" s="59">
        <f t="shared" si="1"/>
        <v>3705</v>
      </c>
      <c r="F30" s="59">
        <f t="shared" si="1"/>
        <v>4170</v>
      </c>
      <c r="G30" s="59">
        <f t="shared" si="1"/>
        <v>4822</v>
      </c>
      <c r="H30" s="59">
        <f t="shared" si="1"/>
        <v>3272</v>
      </c>
      <c r="I30" s="59">
        <f t="shared" si="1"/>
        <v>3372</v>
      </c>
      <c r="J30" s="59">
        <f t="shared" si="1"/>
        <v>3294</v>
      </c>
      <c r="K30" s="59">
        <f t="shared" si="1"/>
        <v>3936</v>
      </c>
      <c r="L30" s="59">
        <f t="shared" si="1"/>
        <v>3466</v>
      </c>
      <c r="M30" s="59">
        <f t="shared" si="1"/>
        <v>2789</v>
      </c>
      <c r="N30" s="59">
        <f t="shared" si="1"/>
        <v>2917</v>
      </c>
      <c r="O30" s="60">
        <f>SUM(O20:O29)</f>
        <v>42357</v>
      </c>
    </row>
    <row r="31" spans="1:17" ht="16.5" thickBot="1">
      <c r="A31" s="62">
        <v>25</v>
      </c>
      <c r="B31" s="103" t="s">
        <v>93</v>
      </c>
      <c r="C31" s="63">
        <v>0</v>
      </c>
      <c r="D31" s="63">
        <v>0</v>
      </c>
      <c r="E31" s="63">
        <v>0</v>
      </c>
      <c r="F31" s="63">
        <v>122</v>
      </c>
      <c r="G31" s="63">
        <v>0</v>
      </c>
      <c r="H31" s="63">
        <v>0</v>
      </c>
      <c r="I31" s="63">
        <v>0</v>
      </c>
      <c r="J31" s="63">
        <v>478</v>
      </c>
      <c r="K31" s="63">
        <v>98</v>
      </c>
      <c r="L31" s="63">
        <v>428</v>
      </c>
      <c r="M31" s="63">
        <v>515</v>
      </c>
      <c r="N31" s="63">
        <v>679</v>
      </c>
      <c r="O31" s="64">
        <v>2320</v>
      </c>
      <c r="P31" s="488"/>
      <c r="Q31" s="488"/>
    </row>
    <row r="32" ht="15.75">
      <c r="O32" s="488"/>
    </row>
    <row r="33" spans="1:15" ht="16.5">
      <c r="A33" s="582" t="s">
        <v>415</v>
      </c>
      <c r="B33" s="582"/>
      <c r="O33" s="65"/>
    </row>
    <row r="34" ht="15.75">
      <c r="O34" s="65"/>
    </row>
    <row r="35" ht="15.75">
      <c r="O35" s="65"/>
    </row>
    <row r="36" ht="15.75">
      <c r="O36" s="65"/>
    </row>
    <row r="37" ht="15.75">
      <c r="O37" s="65"/>
    </row>
    <row r="38" ht="15.75">
      <c r="O38" s="65"/>
    </row>
    <row r="39" ht="15.75">
      <c r="O39" s="65"/>
    </row>
    <row r="40" ht="15.75">
      <c r="O40" s="65"/>
    </row>
    <row r="41" ht="15.75">
      <c r="O41" s="65"/>
    </row>
    <row r="42" ht="15.75">
      <c r="O42" s="65"/>
    </row>
    <row r="43" ht="15.75">
      <c r="O43" s="65"/>
    </row>
    <row r="44" ht="15.75">
      <c r="O44" s="65"/>
    </row>
    <row r="45" ht="15.75">
      <c r="O45" s="65"/>
    </row>
    <row r="46" ht="15.75">
      <c r="O46" s="65"/>
    </row>
    <row r="47" ht="15.75">
      <c r="O47" s="65"/>
    </row>
    <row r="48" ht="15.75">
      <c r="O48" s="65"/>
    </row>
    <row r="49" ht="15.75">
      <c r="O49" s="65"/>
    </row>
    <row r="50" ht="15.75">
      <c r="O50" s="65"/>
    </row>
    <row r="51" ht="15.75">
      <c r="O51" s="65"/>
    </row>
    <row r="52" ht="15.75">
      <c r="O52" s="65"/>
    </row>
    <row r="53" ht="15.75">
      <c r="O53" s="65"/>
    </row>
    <row r="54" ht="15.75">
      <c r="O54" s="65"/>
    </row>
    <row r="55" ht="15.75">
      <c r="O55" s="65"/>
    </row>
    <row r="56" ht="15.75">
      <c r="O56" s="65"/>
    </row>
    <row r="57" ht="15.75">
      <c r="O57" s="65"/>
    </row>
    <row r="58" ht="15.75">
      <c r="O58" s="65"/>
    </row>
    <row r="59" ht="15.75">
      <c r="O59" s="65"/>
    </row>
    <row r="60" ht="15.75">
      <c r="O60" s="65"/>
    </row>
    <row r="61" ht="15.75">
      <c r="O61" s="65"/>
    </row>
    <row r="62" ht="15.75">
      <c r="O62" s="65"/>
    </row>
    <row r="63" ht="15.75">
      <c r="O63" s="65"/>
    </row>
    <row r="64" ht="15.75">
      <c r="O64" s="65"/>
    </row>
    <row r="65" ht="15.75">
      <c r="O65" s="65"/>
    </row>
    <row r="66" ht="15.75">
      <c r="O66" s="65"/>
    </row>
    <row r="67" ht="15.75">
      <c r="O67" s="65"/>
    </row>
    <row r="68" ht="15.75">
      <c r="O68" s="65"/>
    </row>
    <row r="69" ht="15.75">
      <c r="O69" s="65"/>
    </row>
    <row r="70" ht="15.75">
      <c r="O70" s="65"/>
    </row>
    <row r="71" ht="15.75">
      <c r="O71" s="65"/>
    </row>
    <row r="72" ht="15.75">
      <c r="O72" s="65"/>
    </row>
    <row r="73" ht="15.75">
      <c r="O73" s="65"/>
    </row>
    <row r="74" ht="15.75">
      <c r="O74" s="65"/>
    </row>
    <row r="75" ht="15.75">
      <c r="O75" s="65"/>
    </row>
    <row r="76" ht="15.75">
      <c r="O76" s="65"/>
    </row>
    <row r="77" ht="15.75">
      <c r="O77" s="65"/>
    </row>
    <row r="78" ht="15.75">
      <c r="O78" s="65"/>
    </row>
    <row r="79" ht="15.75">
      <c r="O79" s="65"/>
    </row>
    <row r="80" ht="15.75">
      <c r="O80" s="65"/>
    </row>
    <row r="81" ht="15.75">
      <c r="O81" s="65"/>
    </row>
    <row r="82" ht="15.75">
      <c r="O82" s="65"/>
    </row>
    <row r="83" ht="15.75">
      <c r="O83" s="65"/>
    </row>
    <row r="84" ht="15.75">
      <c r="O84" s="65"/>
    </row>
  </sheetData>
  <sheetProtection/>
  <mergeCells count="4">
    <mergeCell ref="B19:O19"/>
    <mergeCell ref="A2:O2"/>
    <mergeCell ref="A4:O4"/>
    <mergeCell ref="B7:O7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6" r:id="rId1"/>
  <headerFooter alignWithMargins="0">
    <oddHeader>&amp;R&amp;"Times New Roman CE,Félkövér dőlt"&amp;11 6. melléklet az 1/2014. (II.19.) önkormányzati rendelethez &amp;X12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33"/>
  <sheetViews>
    <sheetView zoomScale="115" zoomScaleNormal="115" zoomScaleSheetLayoutView="100" workbookViewId="0" topLeftCell="A1">
      <selection activeCell="L8" sqref="L8"/>
    </sheetView>
  </sheetViews>
  <sheetFormatPr defaultColWidth="9.00390625" defaultRowHeight="12.75"/>
  <cols>
    <col min="1" max="1" width="6.00390625" style="28" customWidth="1"/>
    <col min="2" max="2" width="40.875" style="77" customWidth="1"/>
    <col min="3" max="6" width="10.875" style="28" customWidth="1"/>
    <col min="7" max="7" width="46.125" style="28" customWidth="1"/>
    <col min="8" max="8" width="11.00390625" style="28" customWidth="1"/>
    <col min="9" max="10" width="10.125" style="28" customWidth="1"/>
    <col min="11" max="11" width="11.125" style="28" customWidth="1"/>
    <col min="12" max="16384" width="9.375" style="28" customWidth="1"/>
  </cols>
  <sheetData>
    <row r="1" spans="2:16" ht="12.75">
      <c r="B1" s="602" t="s">
        <v>416</v>
      </c>
      <c r="C1" s="603"/>
      <c r="D1" s="603"/>
      <c r="E1" s="603"/>
      <c r="F1" s="603"/>
      <c r="G1" s="603"/>
      <c r="H1" s="603"/>
      <c r="I1" s="603"/>
      <c r="J1" s="603"/>
      <c r="K1" s="603"/>
      <c r="L1" s="444"/>
      <c r="M1" s="444"/>
      <c r="N1" s="444"/>
      <c r="O1" s="444"/>
      <c r="P1" s="444"/>
    </row>
    <row r="2" spans="2:10" ht="36" customHeight="1">
      <c r="B2" s="111" t="s">
        <v>111</v>
      </c>
      <c r="C2" s="112"/>
      <c r="D2" s="112"/>
      <c r="E2" s="112"/>
      <c r="F2" s="112"/>
      <c r="G2" s="112"/>
      <c r="H2" s="112"/>
      <c r="I2" s="251"/>
      <c r="J2" s="251"/>
    </row>
    <row r="3" spans="9:11" ht="14.25" thickBot="1">
      <c r="I3" s="251"/>
      <c r="J3" s="251"/>
      <c r="K3" s="113" t="s">
        <v>49</v>
      </c>
    </row>
    <row r="4" spans="1:11" ht="14.25" customHeight="1">
      <c r="A4" s="604" t="s">
        <v>56</v>
      </c>
      <c r="B4" s="445" t="s">
        <v>45</v>
      </c>
      <c r="C4" s="294"/>
      <c r="D4" s="294"/>
      <c r="E4" s="294"/>
      <c r="F4" s="294"/>
      <c r="G4" s="607" t="s">
        <v>46</v>
      </c>
      <c r="H4" s="608"/>
      <c r="I4" s="608"/>
      <c r="J4" s="608"/>
      <c r="K4" s="609"/>
    </row>
    <row r="5" spans="1:11" s="116" customFormat="1" ht="35.25" customHeight="1" thickBot="1">
      <c r="A5" s="605"/>
      <c r="B5" s="446" t="s">
        <v>50</v>
      </c>
      <c r="C5" s="295" t="s">
        <v>169</v>
      </c>
      <c r="D5" s="295" t="s">
        <v>387</v>
      </c>
      <c r="E5" s="295" t="s">
        <v>398</v>
      </c>
      <c r="F5" s="295" t="s">
        <v>385</v>
      </c>
      <c r="G5" s="295" t="s">
        <v>50</v>
      </c>
      <c r="H5" s="295" t="s">
        <v>169</v>
      </c>
      <c r="I5" s="295" t="s">
        <v>387</v>
      </c>
      <c r="J5" s="295" t="s">
        <v>398</v>
      </c>
      <c r="K5" s="295" t="s">
        <v>385</v>
      </c>
    </row>
    <row r="6" spans="1:11" s="120" customFormat="1" ht="12" customHeight="1" thickBot="1">
      <c r="A6" s="117">
        <v>1</v>
      </c>
      <c r="B6" s="447">
        <v>2</v>
      </c>
      <c r="C6" s="293" t="s">
        <v>10</v>
      </c>
      <c r="D6" s="293">
        <v>4</v>
      </c>
      <c r="E6" s="293">
        <v>5</v>
      </c>
      <c r="F6" s="293">
        <v>6</v>
      </c>
      <c r="G6" s="293">
        <v>7</v>
      </c>
      <c r="H6" s="293">
        <v>8</v>
      </c>
      <c r="I6" s="335">
        <v>9</v>
      </c>
      <c r="J6" s="335">
        <v>10</v>
      </c>
      <c r="K6" s="293">
        <v>11</v>
      </c>
    </row>
    <row r="7" spans="1:11" ht="12.75" customHeight="1">
      <c r="A7" s="121" t="s">
        <v>8</v>
      </c>
      <c r="B7" s="448" t="s">
        <v>329</v>
      </c>
      <c r="C7" s="108">
        <v>12098</v>
      </c>
      <c r="D7" s="108">
        <v>809</v>
      </c>
      <c r="E7" s="108">
        <v>1290</v>
      </c>
      <c r="F7" s="108">
        <v>14197</v>
      </c>
      <c r="G7" s="296" t="s">
        <v>51</v>
      </c>
      <c r="H7" s="108">
        <v>11066</v>
      </c>
      <c r="I7" s="334"/>
      <c r="J7" s="334">
        <v>796</v>
      </c>
      <c r="K7" s="292">
        <v>11862</v>
      </c>
    </row>
    <row r="8" spans="1:11" ht="12.75" customHeight="1">
      <c r="A8" s="123" t="s">
        <v>9</v>
      </c>
      <c r="B8" s="448" t="s">
        <v>330</v>
      </c>
      <c r="C8" s="108">
        <v>7034</v>
      </c>
      <c r="D8" s="108">
        <v>-1389</v>
      </c>
      <c r="E8" s="108">
        <v>-421</v>
      </c>
      <c r="F8" s="108">
        <v>5224</v>
      </c>
      <c r="G8" s="296" t="s">
        <v>127</v>
      </c>
      <c r="H8" s="108">
        <v>2344</v>
      </c>
      <c r="I8" s="334"/>
      <c r="J8" s="333">
        <v>361</v>
      </c>
      <c r="K8" s="292">
        <v>2724</v>
      </c>
    </row>
    <row r="9" spans="1:11" ht="12.75" customHeight="1">
      <c r="A9" s="123" t="s">
        <v>10</v>
      </c>
      <c r="B9" s="448" t="s">
        <v>358</v>
      </c>
      <c r="C9" s="108"/>
      <c r="D9" s="108"/>
      <c r="E9" s="108"/>
      <c r="F9" s="108"/>
      <c r="G9" s="296" t="s">
        <v>153</v>
      </c>
      <c r="H9" s="108">
        <v>12737</v>
      </c>
      <c r="I9" s="333">
        <v>40</v>
      </c>
      <c r="J9" s="333">
        <v>1386</v>
      </c>
      <c r="K9" s="292">
        <v>14144</v>
      </c>
    </row>
    <row r="10" spans="1:11" ht="12.75" customHeight="1">
      <c r="A10" s="123" t="s">
        <v>11</v>
      </c>
      <c r="B10" s="448" t="s">
        <v>118</v>
      </c>
      <c r="C10" s="108">
        <v>13130</v>
      </c>
      <c r="D10" s="108"/>
      <c r="E10" s="108"/>
      <c r="F10" s="108">
        <v>13130</v>
      </c>
      <c r="G10" s="296" t="s">
        <v>128</v>
      </c>
      <c r="H10" s="108">
        <v>2721</v>
      </c>
      <c r="I10" s="333"/>
      <c r="J10" s="333">
        <v>247</v>
      </c>
      <c r="K10" s="292">
        <v>2968</v>
      </c>
    </row>
    <row r="11" spans="1:11" ht="12.75" customHeight="1">
      <c r="A11" s="123" t="s">
        <v>12</v>
      </c>
      <c r="B11" s="448" t="s">
        <v>331</v>
      </c>
      <c r="C11" s="108">
        <v>50</v>
      </c>
      <c r="D11" s="108"/>
      <c r="E11" s="108"/>
      <c r="F11" s="108">
        <v>50</v>
      </c>
      <c r="G11" s="296" t="s">
        <v>129</v>
      </c>
      <c r="H11" s="108">
        <v>3170</v>
      </c>
      <c r="I11" s="333">
        <v>506</v>
      </c>
      <c r="J11" s="333">
        <v>156</v>
      </c>
      <c r="K11" s="292">
        <v>3832</v>
      </c>
    </row>
    <row r="12" spans="1:11" ht="12.75" customHeight="1">
      <c r="A12" s="123" t="s">
        <v>13</v>
      </c>
      <c r="B12" s="448" t="s">
        <v>332</v>
      </c>
      <c r="C12" s="108"/>
      <c r="D12" s="108"/>
      <c r="E12" s="108"/>
      <c r="F12" s="108"/>
      <c r="G12" s="296" t="s">
        <v>39</v>
      </c>
      <c r="H12" s="108">
        <v>826</v>
      </c>
      <c r="I12" s="333">
        <v>380</v>
      </c>
      <c r="J12" s="333"/>
      <c r="K12" s="292">
        <v>1206</v>
      </c>
    </row>
    <row r="13" spans="1:11" ht="12.75" customHeight="1">
      <c r="A13" s="123" t="s">
        <v>14</v>
      </c>
      <c r="B13" s="448" t="s">
        <v>212</v>
      </c>
      <c r="C13" s="108">
        <v>2168</v>
      </c>
      <c r="D13" s="108"/>
      <c r="E13" s="108">
        <v>20</v>
      </c>
      <c r="F13" s="108">
        <v>2188</v>
      </c>
      <c r="G13" s="297" t="s">
        <v>325</v>
      </c>
      <c r="H13" s="108"/>
      <c r="I13" s="334"/>
      <c r="J13" s="333">
        <v>521</v>
      </c>
      <c r="K13" s="292">
        <v>521</v>
      </c>
    </row>
    <row r="14" spans="1:11" ht="12.75" customHeight="1">
      <c r="A14" s="123" t="s">
        <v>15</v>
      </c>
      <c r="B14" s="449" t="s">
        <v>379</v>
      </c>
      <c r="C14" s="108">
        <v>100</v>
      </c>
      <c r="D14" s="108"/>
      <c r="E14" s="108"/>
      <c r="F14" s="108">
        <v>100</v>
      </c>
      <c r="G14" s="297"/>
      <c r="H14" s="108"/>
      <c r="I14" s="333"/>
      <c r="J14" s="333"/>
      <c r="K14" s="292"/>
    </row>
    <row r="15" spans="1:11" ht="12.75" customHeight="1">
      <c r="A15" s="123" t="s">
        <v>16</v>
      </c>
      <c r="B15" s="450" t="s">
        <v>251</v>
      </c>
      <c r="C15" s="108"/>
      <c r="D15" s="108"/>
      <c r="E15" s="108">
        <v>521</v>
      </c>
      <c r="F15" s="108">
        <v>521</v>
      </c>
      <c r="G15" s="297"/>
      <c r="H15" s="108"/>
      <c r="I15" s="334"/>
      <c r="J15" s="334"/>
      <c r="K15" s="292"/>
    </row>
    <row r="16" spans="1:11" ht="12.75" customHeight="1">
      <c r="A16" s="123" t="s">
        <v>17</v>
      </c>
      <c r="B16" s="451"/>
      <c r="C16" s="108"/>
      <c r="D16" s="108"/>
      <c r="E16" s="108"/>
      <c r="F16" s="108"/>
      <c r="G16" s="297"/>
      <c r="H16" s="108"/>
      <c r="I16" s="334"/>
      <c r="J16" s="334"/>
      <c r="K16" s="292"/>
    </row>
    <row r="17" spans="1:11" ht="12.75" customHeight="1">
      <c r="A17" s="123" t="s">
        <v>18</v>
      </c>
      <c r="B17" s="451"/>
      <c r="C17" s="108"/>
      <c r="D17" s="108"/>
      <c r="E17" s="108"/>
      <c r="F17" s="108"/>
      <c r="G17" s="297"/>
      <c r="H17" s="108"/>
      <c r="I17" s="334"/>
      <c r="J17" s="334"/>
      <c r="K17" s="292"/>
    </row>
    <row r="18" spans="1:11" ht="12.75" customHeight="1" thickBot="1">
      <c r="A18" s="123" t="s">
        <v>19</v>
      </c>
      <c r="B18" s="451"/>
      <c r="C18" s="108"/>
      <c r="D18" s="108"/>
      <c r="E18" s="108"/>
      <c r="F18" s="108"/>
      <c r="G18" s="297"/>
      <c r="H18" s="108"/>
      <c r="I18" s="334"/>
      <c r="J18" s="334"/>
      <c r="K18" s="292"/>
    </row>
    <row r="19" spans="1:11" ht="22.5" customHeight="1" thickBot="1">
      <c r="A19" s="125" t="s">
        <v>20</v>
      </c>
      <c r="B19" s="452" t="s">
        <v>359</v>
      </c>
      <c r="C19" s="299">
        <f>+C7+C8+C10+C11+C13+C14+C15+C16+C17+C18</f>
        <v>34580</v>
      </c>
      <c r="D19" s="299">
        <f>SUM(D7:D18)</f>
        <v>-580</v>
      </c>
      <c r="E19" s="299">
        <v>1410</v>
      </c>
      <c r="F19" s="299">
        <f>SUM(F7:F18)</f>
        <v>35410</v>
      </c>
      <c r="G19" s="298" t="s">
        <v>340</v>
      </c>
      <c r="H19" s="299">
        <f>SUM(H7:H18)</f>
        <v>32864</v>
      </c>
      <c r="I19" s="335">
        <f>SUM(I9:I18)</f>
        <v>926</v>
      </c>
      <c r="J19" s="335">
        <f>SUM(J7:J18)</f>
        <v>3467</v>
      </c>
      <c r="K19" s="336">
        <f>SUM(K7:K18)</f>
        <v>37257</v>
      </c>
    </row>
    <row r="20" spans="1:11" ht="12.75" customHeight="1">
      <c r="A20" s="455" t="s">
        <v>21</v>
      </c>
      <c r="B20" s="453" t="s">
        <v>335</v>
      </c>
      <c r="C20" s="128">
        <f>+C21+C22+C23+C24</f>
        <v>0</v>
      </c>
      <c r="D20" s="128"/>
      <c r="E20" s="128"/>
      <c r="F20" s="128"/>
      <c r="G20" s="300" t="s">
        <v>135</v>
      </c>
      <c r="H20" s="38"/>
      <c r="I20" s="334"/>
      <c r="J20" s="334"/>
      <c r="K20" s="292"/>
    </row>
    <row r="21" spans="1:11" ht="12.75" customHeight="1">
      <c r="A21" s="456" t="s">
        <v>22</v>
      </c>
      <c r="B21" s="453" t="s">
        <v>145</v>
      </c>
      <c r="C21" s="38"/>
      <c r="D21" s="38">
        <v>1847</v>
      </c>
      <c r="E21" s="38"/>
      <c r="F21" s="38">
        <v>1847</v>
      </c>
      <c r="G21" s="300" t="s">
        <v>339</v>
      </c>
      <c r="H21" s="38"/>
      <c r="I21" s="334"/>
      <c r="J21" s="334"/>
      <c r="K21" s="292"/>
    </row>
    <row r="22" spans="1:11" ht="12.75" customHeight="1">
      <c r="A22" s="456" t="s">
        <v>23</v>
      </c>
      <c r="B22" s="453" t="s">
        <v>146</v>
      </c>
      <c r="C22" s="38"/>
      <c r="D22" s="38"/>
      <c r="E22" s="38"/>
      <c r="F22" s="38"/>
      <c r="G22" s="300" t="s">
        <v>109</v>
      </c>
      <c r="H22" s="38"/>
      <c r="I22" s="334"/>
      <c r="J22" s="334"/>
      <c r="K22" s="292"/>
    </row>
    <row r="23" spans="1:11" ht="12.75" customHeight="1">
      <c r="A23" s="456" t="s">
        <v>24</v>
      </c>
      <c r="B23" s="453" t="s">
        <v>151</v>
      </c>
      <c r="C23" s="38"/>
      <c r="D23" s="38"/>
      <c r="E23" s="38"/>
      <c r="F23" s="38"/>
      <c r="G23" s="300" t="s">
        <v>110</v>
      </c>
      <c r="H23" s="38"/>
      <c r="I23" s="334"/>
      <c r="J23" s="334"/>
      <c r="K23" s="292"/>
    </row>
    <row r="24" spans="1:11" ht="12.75" customHeight="1">
      <c r="A24" s="456" t="s">
        <v>25</v>
      </c>
      <c r="B24" s="453" t="s">
        <v>152</v>
      </c>
      <c r="C24" s="38"/>
      <c r="D24" s="38"/>
      <c r="E24" s="38"/>
      <c r="F24" s="38"/>
      <c r="G24" s="300" t="s">
        <v>154</v>
      </c>
      <c r="H24" s="38"/>
      <c r="I24" s="334"/>
      <c r="J24" s="334"/>
      <c r="K24" s="292"/>
    </row>
    <row r="25" spans="1:11" ht="12.75" customHeight="1">
      <c r="A25" s="456" t="s">
        <v>26</v>
      </c>
      <c r="B25" s="453" t="s">
        <v>336</v>
      </c>
      <c r="C25" s="128">
        <f>+C26+C27</f>
        <v>0</v>
      </c>
      <c r="D25" s="128"/>
      <c r="E25" s="128"/>
      <c r="F25" s="128"/>
      <c r="G25" s="300" t="s">
        <v>136</v>
      </c>
      <c r="H25" s="38"/>
      <c r="I25" s="334"/>
      <c r="J25" s="334"/>
      <c r="K25" s="292"/>
    </row>
    <row r="26" spans="1:11" ht="12.75" customHeight="1">
      <c r="A26" s="455" t="s">
        <v>27</v>
      </c>
      <c r="B26" s="453" t="s">
        <v>333</v>
      </c>
      <c r="C26" s="38"/>
      <c r="D26" s="38"/>
      <c r="E26" s="38"/>
      <c r="F26" s="38"/>
      <c r="G26" s="296" t="s">
        <v>137</v>
      </c>
      <c r="H26" s="38"/>
      <c r="I26" s="334"/>
      <c r="J26" s="334"/>
      <c r="K26" s="292"/>
    </row>
    <row r="27" spans="1:11" ht="12.75" customHeight="1" thickBot="1">
      <c r="A27" s="456" t="s">
        <v>28</v>
      </c>
      <c r="B27" s="453" t="s">
        <v>334</v>
      </c>
      <c r="C27" s="38"/>
      <c r="D27" s="38"/>
      <c r="E27" s="38"/>
      <c r="F27" s="38"/>
      <c r="G27" s="297"/>
      <c r="H27" s="38"/>
      <c r="I27" s="334"/>
      <c r="J27" s="334"/>
      <c r="K27" s="292"/>
    </row>
    <row r="28" spans="1:11" ht="23.25" customHeight="1" thickBot="1">
      <c r="A28" s="125" t="s">
        <v>29</v>
      </c>
      <c r="B28" s="452" t="s">
        <v>337</v>
      </c>
      <c r="C28" s="299">
        <f>+C20+C25</f>
        <v>0</v>
      </c>
      <c r="D28" s="299"/>
      <c r="E28" s="299"/>
      <c r="F28" s="299"/>
      <c r="G28" s="298" t="s">
        <v>341</v>
      </c>
      <c r="H28" s="299">
        <f>SUM(H20:H27)</f>
        <v>0</v>
      </c>
      <c r="I28" s="334"/>
      <c r="J28" s="334"/>
      <c r="K28" s="292"/>
    </row>
    <row r="29" spans="1:11" ht="13.5" thickBot="1">
      <c r="A29" s="125" t="s">
        <v>30</v>
      </c>
      <c r="B29" s="454" t="s">
        <v>338</v>
      </c>
      <c r="C29" s="302">
        <f>+C19+C28</f>
        <v>34580</v>
      </c>
      <c r="D29" s="302">
        <f>SUM(D19:D28)</f>
        <v>1267</v>
      </c>
      <c r="E29" s="302">
        <v>1410</v>
      </c>
      <c r="F29" s="302">
        <v>37257</v>
      </c>
      <c r="G29" s="301" t="s">
        <v>342</v>
      </c>
      <c r="H29" s="302">
        <f>+H19+H28</f>
        <v>32864</v>
      </c>
      <c r="I29" s="335">
        <v>926</v>
      </c>
      <c r="J29" s="335">
        <v>3467</v>
      </c>
      <c r="K29" s="336">
        <f>SUM(K19:K28)</f>
        <v>37257</v>
      </c>
    </row>
    <row r="30" spans="1:11" ht="13.5" thickBot="1">
      <c r="A30" s="125" t="s">
        <v>31</v>
      </c>
      <c r="B30" s="454" t="s">
        <v>113</v>
      </c>
      <c r="C30" s="302"/>
      <c r="D30" s="302"/>
      <c r="E30" s="302"/>
      <c r="F30" s="302"/>
      <c r="G30" s="301" t="s">
        <v>114</v>
      </c>
      <c r="H30" s="302"/>
      <c r="I30" s="334"/>
      <c r="J30" s="334"/>
      <c r="K30" s="292"/>
    </row>
    <row r="31" spans="1:11" ht="13.5" thickBot="1">
      <c r="A31" s="125" t="s">
        <v>32</v>
      </c>
      <c r="B31" s="454" t="s">
        <v>155</v>
      </c>
      <c r="C31" s="302"/>
      <c r="D31" s="302"/>
      <c r="E31" s="302"/>
      <c r="F31" s="302"/>
      <c r="G31" s="301" t="s">
        <v>156</v>
      </c>
      <c r="H31" s="302"/>
      <c r="I31" s="334"/>
      <c r="J31" s="334"/>
      <c r="K31" s="292"/>
    </row>
    <row r="32" spans="2:7" ht="18.75">
      <c r="B32" s="606"/>
      <c r="C32" s="606"/>
      <c r="D32" s="606"/>
      <c r="E32" s="606"/>
      <c r="F32" s="606"/>
      <c r="G32" s="606"/>
    </row>
    <row r="33" ht="15.75">
      <c r="A33" s="581" t="s">
        <v>406</v>
      </c>
    </row>
  </sheetData>
  <sheetProtection/>
  <mergeCells count="4">
    <mergeCell ref="B1:K1"/>
    <mergeCell ref="A4:A5"/>
    <mergeCell ref="B32:G32"/>
    <mergeCell ref="G4:K4"/>
  </mergeCells>
  <printOptions horizontalCentered="1"/>
  <pageMargins left="0.31496062992125984" right="0.2755905511811024" top="0.9055118110236221" bottom="0.5118110236220472" header="0.6692913385826772" footer="0.2755905511811024"/>
  <pageSetup horizontalDpi="600" verticalDpi="600" orientation="landscape" paperSize="9" scale="88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6"/>
  <sheetViews>
    <sheetView zoomScaleSheetLayoutView="115" workbookViewId="0" topLeftCell="A1">
      <selection activeCell="G2" sqref="G2"/>
    </sheetView>
  </sheetViews>
  <sheetFormatPr defaultColWidth="9.00390625" defaultRowHeight="12.75"/>
  <cols>
    <col min="1" max="1" width="6.875" style="28" customWidth="1"/>
    <col min="2" max="2" width="46.875" style="77" customWidth="1"/>
    <col min="3" max="6" width="11.50390625" style="28" customWidth="1"/>
    <col min="7" max="7" width="45.625" style="28" customWidth="1"/>
    <col min="8" max="8" width="11.875" style="28" customWidth="1"/>
    <col min="9" max="10" width="10.875" style="270" customWidth="1"/>
    <col min="11" max="11" width="11.375" style="28" customWidth="1"/>
    <col min="12" max="16384" width="9.375" style="28" customWidth="1"/>
  </cols>
  <sheetData>
    <row r="1" spans="1:11" ht="12.75">
      <c r="A1" s="602" t="s">
        <v>417</v>
      </c>
      <c r="B1" s="603"/>
      <c r="C1" s="603"/>
      <c r="D1" s="603"/>
      <c r="E1" s="603"/>
      <c r="F1" s="603"/>
      <c r="G1" s="603"/>
      <c r="H1" s="603"/>
      <c r="I1" s="612"/>
      <c r="J1" s="612"/>
      <c r="K1" s="612"/>
    </row>
    <row r="2" spans="2:8" ht="21">
      <c r="B2" s="490" t="s">
        <v>112</v>
      </c>
      <c r="C2" s="112"/>
      <c r="D2" s="112"/>
      <c r="E2" s="112"/>
      <c r="F2" s="112"/>
      <c r="G2" s="112"/>
      <c r="H2" s="112"/>
    </row>
    <row r="3" ht="14.25" thickBot="1">
      <c r="K3" s="113" t="s">
        <v>49</v>
      </c>
    </row>
    <row r="4" spans="1:11" ht="13.5" thickBot="1">
      <c r="A4" s="610" t="s">
        <v>56</v>
      </c>
      <c r="B4" s="114" t="s">
        <v>45</v>
      </c>
      <c r="C4" s="115"/>
      <c r="D4" s="261"/>
      <c r="E4" s="261"/>
      <c r="F4" s="261"/>
      <c r="G4" s="114" t="s">
        <v>46</v>
      </c>
      <c r="H4" s="344"/>
      <c r="I4" s="345"/>
      <c r="J4" s="345"/>
      <c r="K4" s="341"/>
    </row>
    <row r="5" spans="1:11" s="116" customFormat="1" ht="38.25" customHeight="1" thickBot="1">
      <c r="A5" s="611"/>
      <c r="B5" s="78" t="s">
        <v>50</v>
      </c>
      <c r="C5" s="79" t="s">
        <v>169</v>
      </c>
      <c r="D5" s="262" t="s">
        <v>387</v>
      </c>
      <c r="E5" s="262" t="s">
        <v>398</v>
      </c>
      <c r="F5" s="262" t="s">
        <v>385</v>
      </c>
      <c r="G5" s="346" t="s">
        <v>50</v>
      </c>
      <c r="H5" s="79" t="s">
        <v>169</v>
      </c>
      <c r="I5" s="79" t="s">
        <v>387</v>
      </c>
      <c r="J5" s="79" t="s">
        <v>398</v>
      </c>
      <c r="K5" s="24" t="s">
        <v>385</v>
      </c>
    </row>
    <row r="6" spans="1:11" s="116" customFormat="1" ht="13.5" thickBot="1">
      <c r="A6" s="117">
        <v>1</v>
      </c>
      <c r="B6" s="118">
        <v>2</v>
      </c>
      <c r="C6" s="119">
        <v>3</v>
      </c>
      <c r="D6" s="263">
        <v>4</v>
      </c>
      <c r="E6" s="263">
        <v>5</v>
      </c>
      <c r="F6" s="263">
        <v>6</v>
      </c>
      <c r="G6" s="118">
        <v>7</v>
      </c>
      <c r="H6" s="119">
        <v>8</v>
      </c>
      <c r="I6" s="347">
        <v>9</v>
      </c>
      <c r="J6" s="467">
        <v>10</v>
      </c>
      <c r="K6" s="343">
        <v>11</v>
      </c>
    </row>
    <row r="7" spans="1:11" ht="12.75" customHeight="1">
      <c r="A7" s="121" t="s">
        <v>8</v>
      </c>
      <c r="B7" s="122" t="s">
        <v>343</v>
      </c>
      <c r="C7" s="107"/>
      <c r="D7" s="264"/>
      <c r="E7" s="264"/>
      <c r="F7" s="264"/>
      <c r="G7" s="122" t="s">
        <v>147</v>
      </c>
      <c r="H7" s="289">
        <v>2300</v>
      </c>
      <c r="I7" s="342"/>
      <c r="J7" s="342"/>
      <c r="K7" s="348">
        <v>2300</v>
      </c>
    </row>
    <row r="8" spans="1:11" ht="12.75">
      <c r="A8" s="123" t="s">
        <v>9</v>
      </c>
      <c r="B8" s="124" t="s">
        <v>344</v>
      </c>
      <c r="C8" s="108"/>
      <c r="D8" s="265"/>
      <c r="E8" s="265"/>
      <c r="F8" s="265"/>
      <c r="G8" s="124" t="s">
        <v>349</v>
      </c>
      <c r="H8" s="109"/>
      <c r="I8" s="340"/>
      <c r="J8" s="340"/>
      <c r="K8" s="349"/>
    </row>
    <row r="9" spans="1:11" ht="12.75" customHeight="1">
      <c r="A9" s="123" t="s">
        <v>10</v>
      </c>
      <c r="B9" s="124" t="s">
        <v>1</v>
      </c>
      <c r="C9" s="108">
        <v>2540</v>
      </c>
      <c r="D9" s="265"/>
      <c r="E9" s="265"/>
      <c r="F9" s="265">
        <v>2540</v>
      </c>
      <c r="G9" s="124" t="s">
        <v>131</v>
      </c>
      <c r="H9" s="109">
        <v>1200</v>
      </c>
      <c r="I9" s="340">
        <v>1716</v>
      </c>
      <c r="J9" s="340"/>
      <c r="K9" s="349">
        <v>2916</v>
      </c>
    </row>
    <row r="10" spans="1:11" ht="12.75" customHeight="1">
      <c r="A10" s="123" t="s">
        <v>11</v>
      </c>
      <c r="B10" s="124" t="s">
        <v>345</v>
      </c>
      <c r="C10" s="108"/>
      <c r="D10" s="108"/>
      <c r="E10" s="109">
        <v>3505</v>
      </c>
      <c r="F10" s="337">
        <v>3505</v>
      </c>
      <c r="G10" s="124" t="s">
        <v>350</v>
      </c>
      <c r="H10" s="109"/>
      <c r="I10" s="340"/>
      <c r="J10" s="340"/>
      <c r="K10" s="349"/>
    </row>
    <row r="11" spans="1:11" ht="12.75" customHeight="1">
      <c r="A11" s="123" t="s">
        <v>12</v>
      </c>
      <c r="B11" s="124" t="s">
        <v>346</v>
      </c>
      <c r="C11" s="108"/>
      <c r="D11" s="108"/>
      <c r="E11" s="109"/>
      <c r="F11" s="337"/>
      <c r="G11" s="124" t="s">
        <v>150</v>
      </c>
      <c r="H11" s="109">
        <v>756</v>
      </c>
      <c r="I11" s="340"/>
      <c r="J11" s="340"/>
      <c r="K11" s="349">
        <v>756</v>
      </c>
    </row>
    <row r="12" spans="1:11" ht="12.75" customHeight="1">
      <c r="A12" s="123" t="s">
        <v>13</v>
      </c>
      <c r="B12" s="124" t="s">
        <v>347</v>
      </c>
      <c r="C12" s="108"/>
      <c r="D12" s="108"/>
      <c r="E12" s="109"/>
      <c r="F12" s="337"/>
      <c r="G12" s="22"/>
      <c r="H12" s="109"/>
      <c r="I12" s="340"/>
      <c r="J12" s="340"/>
      <c r="K12" s="349"/>
    </row>
    <row r="13" spans="1:11" ht="12.75" customHeight="1">
      <c r="A13" s="123" t="s">
        <v>14</v>
      </c>
      <c r="B13" s="22"/>
      <c r="C13" s="108"/>
      <c r="D13" s="108"/>
      <c r="E13" s="109"/>
      <c r="F13" s="337"/>
      <c r="G13" s="22"/>
      <c r="H13" s="109"/>
      <c r="I13" s="340"/>
      <c r="J13" s="340"/>
      <c r="K13" s="349"/>
    </row>
    <row r="14" spans="1:11" ht="12.75" customHeight="1">
      <c r="A14" s="123" t="s">
        <v>15</v>
      </c>
      <c r="B14" s="22"/>
      <c r="C14" s="108"/>
      <c r="D14" s="108"/>
      <c r="E14" s="109"/>
      <c r="F14" s="337"/>
      <c r="G14" s="22"/>
      <c r="H14" s="109"/>
      <c r="I14" s="340"/>
      <c r="J14" s="340"/>
      <c r="K14" s="349"/>
    </row>
    <row r="15" spans="1:11" ht="12.75" customHeight="1">
      <c r="A15" s="123" t="s">
        <v>16</v>
      </c>
      <c r="B15" s="22"/>
      <c r="C15" s="108"/>
      <c r="D15" s="108"/>
      <c r="E15" s="109"/>
      <c r="F15" s="337"/>
      <c r="G15" s="22"/>
      <c r="H15" s="109"/>
      <c r="I15" s="340"/>
      <c r="J15" s="340"/>
      <c r="K15" s="349"/>
    </row>
    <row r="16" spans="1:11" ht="12.75">
      <c r="A16" s="123" t="s">
        <v>17</v>
      </c>
      <c r="B16" s="22"/>
      <c r="C16" s="108"/>
      <c r="D16" s="108"/>
      <c r="E16" s="109"/>
      <c r="F16" s="337"/>
      <c r="G16" s="22"/>
      <c r="H16" s="109"/>
      <c r="I16" s="340"/>
      <c r="J16" s="340"/>
      <c r="K16" s="349"/>
    </row>
    <row r="17" spans="1:11" ht="12.75" customHeight="1" thickBot="1">
      <c r="A17" s="152" t="s">
        <v>18</v>
      </c>
      <c r="B17" s="169"/>
      <c r="C17" s="338"/>
      <c r="D17" s="338"/>
      <c r="E17" s="465"/>
      <c r="F17" s="339"/>
      <c r="G17" s="153" t="s">
        <v>39</v>
      </c>
      <c r="H17" s="154"/>
      <c r="I17" s="350"/>
      <c r="J17" s="350">
        <v>1114</v>
      </c>
      <c r="K17" s="351">
        <v>1114</v>
      </c>
    </row>
    <row r="18" spans="1:11" ht="21.75" customHeight="1" thickBot="1">
      <c r="A18" s="125" t="s">
        <v>19</v>
      </c>
      <c r="B18" s="69" t="s">
        <v>360</v>
      </c>
      <c r="C18" s="110">
        <f>+C7+C9+C10+C12+C13+C14+C15+C16+C17</f>
        <v>2540</v>
      </c>
      <c r="D18" s="266"/>
      <c r="E18" s="266">
        <v>3505</v>
      </c>
      <c r="F18" s="266">
        <f>SUM(F9:F17)</f>
        <v>6045</v>
      </c>
      <c r="G18" s="69" t="s">
        <v>361</v>
      </c>
      <c r="H18" s="290">
        <f>+H7+H9+H11+H12+H13+H14+H15+H16+H17</f>
        <v>4256</v>
      </c>
      <c r="I18" s="436">
        <f>SUM(I9:I17)</f>
        <v>1716</v>
      </c>
      <c r="J18" s="468">
        <v>1114</v>
      </c>
      <c r="K18" s="435">
        <f>SUM(K7:K17)</f>
        <v>7086</v>
      </c>
    </row>
    <row r="19" spans="1:11" ht="12.75" customHeight="1">
      <c r="A19" s="121" t="s">
        <v>20</v>
      </c>
      <c r="B19" s="131" t="s">
        <v>168</v>
      </c>
      <c r="C19" s="138"/>
      <c r="D19" s="269">
        <v>1375</v>
      </c>
      <c r="E19" s="269"/>
      <c r="F19" s="269">
        <v>1375</v>
      </c>
      <c r="G19" s="127" t="s">
        <v>135</v>
      </c>
      <c r="H19" s="303"/>
      <c r="I19" s="342"/>
      <c r="J19" s="342"/>
      <c r="K19" s="352"/>
    </row>
    <row r="20" spans="1:11" ht="12.75" customHeight="1">
      <c r="A20" s="123" t="s">
        <v>21</v>
      </c>
      <c r="B20" s="132" t="s">
        <v>157</v>
      </c>
      <c r="C20" s="38"/>
      <c r="D20" s="71">
        <v>1375</v>
      </c>
      <c r="E20" s="71"/>
      <c r="F20" s="71">
        <v>1375</v>
      </c>
      <c r="G20" s="127" t="s">
        <v>138</v>
      </c>
      <c r="H20" s="291"/>
      <c r="I20" s="340"/>
      <c r="J20" s="340"/>
      <c r="K20" s="349"/>
    </row>
    <row r="21" spans="1:11" ht="12.75" customHeight="1">
      <c r="A21" s="121" t="s">
        <v>22</v>
      </c>
      <c r="B21" s="132" t="s">
        <v>158</v>
      </c>
      <c r="C21" s="38"/>
      <c r="D21" s="71"/>
      <c r="E21" s="71"/>
      <c r="F21" s="71"/>
      <c r="G21" s="127" t="s">
        <v>109</v>
      </c>
      <c r="H21" s="291"/>
      <c r="I21" s="340"/>
      <c r="J21" s="340"/>
      <c r="K21" s="349"/>
    </row>
    <row r="22" spans="1:11" ht="12.75" customHeight="1">
      <c r="A22" s="123" t="s">
        <v>23</v>
      </c>
      <c r="B22" s="132" t="s">
        <v>159</v>
      </c>
      <c r="C22" s="38"/>
      <c r="D22" s="71"/>
      <c r="E22" s="71"/>
      <c r="F22" s="71"/>
      <c r="G22" s="127" t="s">
        <v>110</v>
      </c>
      <c r="H22" s="291"/>
      <c r="I22" s="340"/>
      <c r="J22" s="340">
        <v>334</v>
      </c>
      <c r="K22" s="349">
        <v>334</v>
      </c>
    </row>
    <row r="23" spans="1:11" ht="12.75" customHeight="1">
      <c r="A23" s="121" t="s">
        <v>24</v>
      </c>
      <c r="B23" s="132" t="s">
        <v>160</v>
      </c>
      <c r="C23" s="38"/>
      <c r="D23" s="267"/>
      <c r="E23" s="267"/>
      <c r="F23" s="267"/>
      <c r="G23" s="126" t="s">
        <v>154</v>
      </c>
      <c r="H23" s="291"/>
      <c r="I23" s="340"/>
      <c r="J23" s="340"/>
      <c r="K23" s="349"/>
    </row>
    <row r="24" spans="1:11" ht="12.75" customHeight="1">
      <c r="A24" s="123" t="s">
        <v>25</v>
      </c>
      <c r="B24" s="133" t="s">
        <v>161</v>
      </c>
      <c r="C24" s="38"/>
      <c r="D24" s="71"/>
      <c r="E24" s="71"/>
      <c r="F24" s="71"/>
      <c r="G24" s="127" t="s">
        <v>139</v>
      </c>
      <c r="H24" s="291"/>
      <c r="I24" s="340"/>
      <c r="J24" s="340"/>
      <c r="K24" s="349"/>
    </row>
    <row r="25" spans="1:11" ht="12.75" customHeight="1">
      <c r="A25" s="121" t="s">
        <v>26</v>
      </c>
      <c r="B25" s="134" t="s">
        <v>162</v>
      </c>
      <c r="C25" s="128">
        <f>+C26+C27+C28+C29+C30</f>
        <v>0</v>
      </c>
      <c r="D25" s="269"/>
      <c r="E25" s="269"/>
      <c r="F25" s="269"/>
      <c r="G25" s="135" t="s">
        <v>137</v>
      </c>
      <c r="H25" s="291"/>
      <c r="I25" s="340"/>
      <c r="J25" s="340"/>
      <c r="K25" s="349"/>
    </row>
    <row r="26" spans="1:11" ht="12.75" customHeight="1">
      <c r="A26" s="123" t="s">
        <v>27</v>
      </c>
      <c r="B26" s="133" t="s">
        <v>163</v>
      </c>
      <c r="C26" s="38"/>
      <c r="D26" s="70"/>
      <c r="E26" s="70"/>
      <c r="F26" s="70"/>
      <c r="G26" s="135" t="s">
        <v>351</v>
      </c>
      <c r="H26" s="291"/>
      <c r="I26" s="340"/>
      <c r="J26" s="340"/>
      <c r="K26" s="349"/>
    </row>
    <row r="27" spans="1:11" ht="12.75" customHeight="1">
      <c r="A27" s="121" t="s">
        <v>28</v>
      </c>
      <c r="B27" s="133" t="s">
        <v>164</v>
      </c>
      <c r="C27" s="38"/>
      <c r="D27" s="70"/>
      <c r="E27" s="70"/>
      <c r="F27" s="70"/>
      <c r="G27" s="130"/>
      <c r="H27" s="291"/>
      <c r="I27" s="340"/>
      <c r="J27" s="340"/>
      <c r="K27" s="349"/>
    </row>
    <row r="28" spans="1:11" ht="12.75" customHeight="1">
      <c r="A28" s="123" t="s">
        <v>29</v>
      </c>
      <c r="B28" s="132" t="s">
        <v>165</v>
      </c>
      <c r="C28" s="38"/>
      <c r="D28" s="70"/>
      <c r="E28" s="70"/>
      <c r="F28" s="70"/>
      <c r="G28" s="67"/>
      <c r="H28" s="291"/>
      <c r="I28" s="340"/>
      <c r="J28" s="340"/>
      <c r="K28" s="349"/>
    </row>
    <row r="29" spans="1:11" ht="12.75" customHeight="1">
      <c r="A29" s="121" t="s">
        <v>30</v>
      </c>
      <c r="B29" s="136" t="s">
        <v>166</v>
      </c>
      <c r="C29" s="38"/>
      <c r="D29" s="71"/>
      <c r="E29" s="71"/>
      <c r="F29" s="71"/>
      <c r="G29" s="22"/>
      <c r="H29" s="291"/>
      <c r="I29" s="340"/>
      <c r="J29" s="340"/>
      <c r="K29" s="349"/>
    </row>
    <row r="30" spans="1:11" ht="12.75" customHeight="1" thickBot="1">
      <c r="A30" s="123" t="s">
        <v>31</v>
      </c>
      <c r="B30" s="137" t="s">
        <v>167</v>
      </c>
      <c r="C30" s="38"/>
      <c r="D30" s="70"/>
      <c r="E30" s="70"/>
      <c r="F30" s="70"/>
      <c r="G30" s="67"/>
      <c r="H30" s="291"/>
      <c r="I30" s="350"/>
      <c r="J30" s="350"/>
      <c r="K30" s="351"/>
    </row>
    <row r="31" spans="1:11" ht="30" customHeight="1" thickBot="1">
      <c r="A31" s="125" t="s">
        <v>32</v>
      </c>
      <c r="B31" s="69" t="s">
        <v>348</v>
      </c>
      <c r="C31" s="110">
        <f>+C19+C25</f>
        <v>0</v>
      </c>
      <c r="D31" s="266">
        <f>SUM(D20:D30)</f>
        <v>1375</v>
      </c>
      <c r="E31" s="266"/>
      <c r="F31" s="266">
        <v>1375</v>
      </c>
      <c r="G31" s="69" t="s">
        <v>396</v>
      </c>
      <c r="H31" s="290">
        <f>SUM(H19:H30)</f>
        <v>0</v>
      </c>
      <c r="I31" s="353"/>
      <c r="J31" s="469">
        <v>334</v>
      </c>
      <c r="K31" s="359">
        <v>334</v>
      </c>
    </row>
    <row r="32" spans="1:11" ht="13.5" thickBot="1">
      <c r="A32" s="125" t="s">
        <v>33</v>
      </c>
      <c r="B32" s="129" t="s">
        <v>352</v>
      </c>
      <c r="C32" s="268">
        <v>2540</v>
      </c>
      <c r="D32" s="356">
        <v>1375</v>
      </c>
      <c r="E32" s="466">
        <v>3505</v>
      </c>
      <c r="F32" s="357">
        <v>7420</v>
      </c>
      <c r="G32" s="129" t="s">
        <v>353</v>
      </c>
      <c r="H32" s="268">
        <f>+H18+H31</f>
        <v>4256</v>
      </c>
      <c r="I32" s="358">
        <f>SUM(I18:I31)</f>
        <v>1716</v>
      </c>
      <c r="J32" s="469">
        <v>1448</v>
      </c>
      <c r="K32" s="359">
        <v>7420</v>
      </c>
    </row>
    <row r="33" spans="1:11" ht="13.5" thickBot="1">
      <c r="A33" s="125" t="s">
        <v>34</v>
      </c>
      <c r="B33" s="129" t="s">
        <v>113</v>
      </c>
      <c r="C33" s="268"/>
      <c r="D33" s="356"/>
      <c r="E33" s="466"/>
      <c r="F33" s="357"/>
      <c r="G33" s="129" t="s">
        <v>114</v>
      </c>
      <c r="H33" s="268" t="str">
        <f>IF(C18-H18&gt;0,C18-H18,"-")</f>
        <v>-</v>
      </c>
      <c r="I33" s="355"/>
      <c r="J33" s="353"/>
      <c r="K33" s="354"/>
    </row>
    <row r="34" spans="1:11" ht="13.5" thickBot="1">
      <c r="A34" s="125" t="s">
        <v>35</v>
      </c>
      <c r="B34" s="129" t="s">
        <v>155</v>
      </c>
      <c r="C34" s="268"/>
      <c r="D34" s="356"/>
      <c r="E34" s="466"/>
      <c r="F34" s="357"/>
      <c r="G34" s="129" t="s">
        <v>156</v>
      </c>
      <c r="H34" s="268" t="str">
        <f>IF(C18+C19-H32&gt;0,C18+C19-H32,"-")</f>
        <v>-</v>
      </c>
      <c r="I34" s="355"/>
      <c r="J34" s="353"/>
      <c r="K34" s="354"/>
    </row>
    <row r="36" ht="15.75">
      <c r="A36" s="582" t="s">
        <v>408</v>
      </c>
    </row>
  </sheetData>
  <sheetProtection/>
  <mergeCells count="2">
    <mergeCell ref="A4:A5"/>
    <mergeCell ref="A1:K1"/>
  </mergeCells>
  <printOptions horizontalCentered="1"/>
  <pageMargins left="0.3937007874015748" right="0.3937007874015748" top="0.4724409448818898" bottom="0.7874015748031497" header="0.4724409448818898" footer="0.7874015748031497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26"/>
  <sheetViews>
    <sheetView view="pageLayout" workbookViewId="0" topLeftCell="A1">
      <selection activeCell="A26" sqref="A26"/>
    </sheetView>
  </sheetViews>
  <sheetFormatPr defaultColWidth="9.00390625" defaultRowHeight="12.75"/>
  <cols>
    <col min="1" max="1" width="51.50390625" style="20" customWidth="1"/>
    <col min="2" max="2" width="13.50390625" style="19" customWidth="1"/>
    <col min="3" max="3" width="13.00390625" style="19" customWidth="1"/>
    <col min="4" max="4" width="15.375" style="19" customWidth="1"/>
    <col min="5" max="8" width="13.125" style="19" customWidth="1"/>
    <col min="9" max="9" width="18.875" style="19" customWidth="1"/>
    <col min="10" max="11" width="12.875" style="19" customWidth="1"/>
    <col min="12" max="12" width="13.875" style="19" customWidth="1"/>
    <col min="13" max="16384" width="9.375" style="19" customWidth="1"/>
  </cols>
  <sheetData>
    <row r="1" spans="1:9" ht="24.75" customHeight="1">
      <c r="A1" s="613" t="s">
        <v>0</v>
      </c>
      <c r="B1" s="613"/>
      <c r="C1" s="613"/>
      <c r="D1" s="613"/>
      <c r="E1" s="613"/>
      <c r="F1" s="613"/>
      <c r="G1" s="613"/>
      <c r="H1" s="613"/>
      <c r="I1" s="613"/>
    </row>
    <row r="2" spans="1:9" ht="15.75" customHeight="1" thickBot="1">
      <c r="A2" s="77"/>
      <c r="B2" s="28"/>
      <c r="C2" s="28"/>
      <c r="D2" s="28"/>
      <c r="E2" s="28"/>
      <c r="F2" s="28"/>
      <c r="G2" s="28"/>
      <c r="H2" s="28"/>
      <c r="I2" s="23" t="s">
        <v>49</v>
      </c>
    </row>
    <row r="3" spans="1:9" s="21" customFormat="1" ht="48.75" customHeight="1" thickBot="1">
      <c r="A3" s="78" t="s">
        <v>55</v>
      </c>
      <c r="B3" s="79" t="s">
        <v>53</v>
      </c>
      <c r="C3" s="79" t="s">
        <v>54</v>
      </c>
      <c r="D3" s="79" t="s">
        <v>354</v>
      </c>
      <c r="E3" s="79" t="s">
        <v>169</v>
      </c>
      <c r="F3" s="271" t="s">
        <v>387</v>
      </c>
      <c r="G3" s="271" t="s">
        <v>398</v>
      </c>
      <c r="H3" s="271" t="s">
        <v>385</v>
      </c>
      <c r="I3" s="24" t="s">
        <v>355</v>
      </c>
    </row>
    <row r="4" spans="1:9" s="28" customFormat="1" ht="15" customHeight="1" thickBot="1">
      <c r="A4" s="25">
        <v>1</v>
      </c>
      <c r="B4" s="26">
        <v>2</v>
      </c>
      <c r="C4" s="26">
        <v>3</v>
      </c>
      <c r="D4" s="26">
        <v>4</v>
      </c>
      <c r="E4" s="26">
        <v>5</v>
      </c>
      <c r="F4" s="272">
        <v>6</v>
      </c>
      <c r="G4" s="272"/>
      <c r="H4" s="272">
        <v>7</v>
      </c>
      <c r="I4" s="27">
        <v>8</v>
      </c>
    </row>
    <row r="5" spans="1:9" ht="15.75" customHeight="1">
      <c r="A5" s="457" t="s">
        <v>391</v>
      </c>
      <c r="B5" s="188">
        <v>600</v>
      </c>
      <c r="C5" s="184"/>
      <c r="D5" s="249"/>
      <c r="E5" s="249">
        <v>600</v>
      </c>
      <c r="F5" s="273"/>
      <c r="G5" s="273"/>
      <c r="H5" s="273">
        <v>600</v>
      </c>
      <c r="I5" s="32">
        <f aca="true" t="shared" si="0" ref="I5:I23">B5-D5-E5</f>
        <v>0</v>
      </c>
    </row>
    <row r="6" spans="1:9" ht="15.75" customHeight="1">
      <c r="A6" s="457" t="s">
        <v>390</v>
      </c>
      <c r="B6" s="188">
        <v>600</v>
      </c>
      <c r="C6" s="184"/>
      <c r="D6" s="249"/>
      <c r="E6" s="249">
        <v>600</v>
      </c>
      <c r="F6" s="273"/>
      <c r="G6" s="273"/>
      <c r="H6" s="273">
        <v>600</v>
      </c>
      <c r="I6" s="32">
        <f t="shared" si="0"/>
        <v>0</v>
      </c>
    </row>
    <row r="7" spans="1:9" ht="14.25" customHeight="1">
      <c r="A7" s="246" t="s">
        <v>388</v>
      </c>
      <c r="B7" s="248"/>
      <c r="C7" s="184"/>
      <c r="D7" s="249"/>
      <c r="E7" s="249"/>
      <c r="F7" s="273">
        <v>700</v>
      </c>
      <c r="G7" s="273"/>
      <c r="H7" s="273">
        <v>700</v>
      </c>
      <c r="I7" s="32">
        <f t="shared" si="0"/>
        <v>0</v>
      </c>
    </row>
    <row r="8" spans="1:9" ht="17.25" customHeight="1">
      <c r="A8" s="246" t="s">
        <v>389</v>
      </c>
      <c r="B8" s="31"/>
      <c r="C8" s="184"/>
      <c r="D8" s="249"/>
      <c r="E8" s="249"/>
      <c r="F8" s="273">
        <v>1016</v>
      </c>
      <c r="G8" s="273"/>
      <c r="H8" s="273">
        <v>1016</v>
      </c>
      <c r="I8" s="32">
        <f t="shared" si="0"/>
        <v>0</v>
      </c>
    </row>
    <row r="9" spans="1:9" ht="15" customHeight="1">
      <c r="A9" s="458"/>
      <c r="B9" s="249"/>
      <c r="C9" s="250"/>
      <c r="D9" s="249"/>
      <c r="E9" s="249"/>
      <c r="F9" s="273"/>
      <c r="G9" s="273"/>
      <c r="H9" s="273"/>
      <c r="I9" s="32">
        <f t="shared" si="0"/>
        <v>0</v>
      </c>
    </row>
    <row r="10" spans="1:9" ht="15.75" customHeight="1">
      <c r="A10" s="30"/>
      <c r="B10" s="31"/>
      <c r="C10" s="184"/>
      <c r="D10" s="31"/>
      <c r="E10" s="31"/>
      <c r="F10" s="274"/>
      <c r="G10" s="274"/>
      <c r="H10" s="274"/>
      <c r="I10" s="32">
        <f t="shared" si="0"/>
        <v>0</v>
      </c>
    </row>
    <row r="11" spans="1:9" ht="15.75" customHeight="1">
      <c r="A11" s="30"/>
      <c r="B11" s="31"/>
      <c r="C11" s="184"/>
      <c r="D11" s="31"/>
      <c r="E11" s="31"/>
      <c r="F11" s="274"/>
      <c r="G11" s="274"/>
      <c r="H11" s="274"/>
      <c r="I11" s="32">
        <f t="shared" si="0"/>
        <v>0</v>
      </c>
    </row>
    <row r="12" spans="1:9" ht="15.75" customHeight="1">
      <c r="A12" s="30"/>
      <c r="B12" s="31"/>
      <c r="C12" s="184"/>
      <c r="D12" s="31"/>
      <c r="E12" s="31"/>
      <c r="F12" s="274"/>
      <c r="G12" s="274"/>
      <c r="H12" s="274"/>
      <c r="I12" s="32">
        <f t="shared" si="0"/>
        <v>0</v>
      </c>
    </row>
    <row r="13" spans="1:9" ht="15.75" customHeight="1">
      <c r="A13" s="30"/>
      <c r="B13" s="31"/>
      <c r="C13" s="184"/>
      <c r="D13" s="31"/>
      <c r="E13" s="31"/>
      <c r="F13" s="274"/>
      <c r="G13" s="274"/>
      <c r="H13" s="274"/>
      <c r="I13" s="32">
        <f t="shared" si="0"/>
        <v>0</v>
      </c>
    </row>
    <row r="14" spans="1:9" ht="15.75" customHeight="1">
      <c r="A14" s="30"/>
      <c r="B14" s="31"/>
      <c r="C14" s="184"/>
      <c r="D14" s="31"/>
      <c r="E14" s="31"/>
      <c r="F14" s="274"/>
      <c r="G14" s="274"/>
      <c r="H14" s="274"/>
      <c r="I14" s="32">
        <f t="shared" si="0"/>
        <v>0</v>
      </c>
    </row>
    <row r="15" spans="1:9" ht="15.75" customHeight="1">
      <c r="A15" s="30"/>
      <c r="B15" s="31"/>
      <c r="C15" s="184"/>
      <c r="D15" s="31"/>
      <c r="E15" s="31"/>
      <c r="F15" s="274"/>
      <c r="G15" s="274"/>
      <c r="H15" s="274"/>
      <c r="I15" s="32">
        <f t="shared" si="0"/>
        <v>0</v>
      </c>
    </row>
    <row r="16" spans="1:9" ht="15.75" customHeight="1">
      <c r="A16" s="30"/>
      <c r="B16" s="31"/>
      <c r="C16" s="184"/>
      <c r="D16" s="31"/>
      <c r="E16" s="31"/>
      <c r="F16" s="274"/>
      <c r="G16" s="274"/>
      <c r="H16" s="274"/>
      <c r="I16" s="32">
        <f t="shared" si="0"/>
        <v>0</v>
      </c>
    </row>
    <row r="17" spans="1:9" ht="15.75" customHeight="1">
      <c r="A17" s="30"/>
      <c r="B17" s="31"/>
      <c r="C17" s="184"/>
      <c r="D17" s="31"/>
      <c r="E17" s="31"/>
      <c r="F17" s="274"/>
      <c r="G17" s="274"/>
      <c r="H17" s="274"/>
      <c r="I17" s="32">
        <f t="shared" si="0"/>
        <v>0</v>
      </c>
    </row>
    <row r="18" spans="1:9" ht="15.75" customHeight="1">
      <c r="A18" s="30"/>
      <c r="B18" s="31"/>
      <c r="C18" s="184"/>
      <c r="D18" s="31"/>
      <c r="E18" s="31"/>
      <c r="F18" s="274"/>
      <c r="G18" s="274"/>
      <c r="H18" s="274"/>
      <c r="I18" s="32">
        <f t="shared" si="0"/>
        <v>0</v>
      </c>
    </row>
    <row r="19" spans="1:9" ht="15.75" customHeight="1">
      <c r="A19" s="30"/>
      <c r="B19" s="31"/>
      <c r="C19" s="184"/>
      <c r="D19" s="31"/>
      <c r="E19" s="31"/>
      <c r="F19" s="274"/>
      <c r="G19" s="274"/>
      <c r="H19" s="274"/>
      <c r="I19" s="32">
        <f t="shared" si="0"/>
        <v>0</v>
      </c>
    </row>
    <row r="20" spans="1:9" ht="15.75" customHeight="1">
      <c r="A20" s="30"/>
      <c r="B20" s="31"/>
      <c r="C20" s="184"/>
      <c r="D20" s="31"/>
      <c r="E20" s="31"/>
      <c r="F20" s="274"/>
      <c r="G20" s="274"/>
      <c r="H20" s="274"/>
      <c r="I20" s="32">
        <f t="shared" si="0"/>
        <v>0</v>
      </c>
    </row>
    <row r="21" spans="1:9" ht="15.75" customHeight="1">
      <c r="A21" s="30"/>
      <c r="B21" s="31"/>
      <c r="C21" s="184"/>
      <c r="D21" s="31"/>
      <c r="E21" s="31"/>
      <c r="F21" s="274"/>
      <c r="G21" s="274"/>
      <c r="H21" s="274"/>
      <c r="I21" s="32">
        <f t="shared" si="0"/>
        <v>0</v>
      </c>
    </row>
    <row r="22" spans="1:9" ht="15.75" customHeight="1">
      <c r="A22" s="30"/>
      <c r="B22" s="31"/>
      <c r="C22" s="184"/>
      <c r="D22" s="31"/>
      <c r="E22" s="31"/>
      <c r="F22" s="274"/>
      <c r="G22" s="274"/>
      <c r="H22" s="274"/>
      <c r="I22" s="32">
        <f t="shared" si="0"/>
        <v>0</v>
      </c>
    </row>
    <row r="23" spans="1:9" ht="15.75" customHeight="1" thickBot="1">
      <c r="A23" s="33"/>
      <c r="B23" s="34"/>
      <c r="C23" s="185"/>
      <c r="D23" s="34"/>
      <c r="E23" s="34"/>
      <c r="F23" s="275"/>
      <c r="G23" s="275"/>
      <c r="H23" s="275"/>
      <c r="I23" s="35">
        <f t="shared" si="0"/>
        <v>0</v>
      </c>
    </row>
    <row r="24" spans="1:9" s="29" customFormat="1" ht="18" customHeight="1" thickBot="1">
      <c r="A24" s="80" t="s">
        <v>52</v>
      </c>
      <c r="B24" s="81">
        <f>SUM(B5:B23)</f>
        <v>1200</v>
      </c>
      <c r="C24" s="66"/>
      <c r="D24" s="81">
        <f>SUM(D5:D23)</f>
        <v>0</v>
      </c>
      <c r="E24" s="81">
        <f>SUM(E5:E23)</f>
        <v>1200</v>
      </c>
      <c r="F24" s="276">
        <f>SUM(F7:F23)</f>
        <v>1716</v>
      </c>
      <c r="G24" s="276"/>
      <c r="H24" s="276">
        <f>SUM(H5:H23)</f>
        <v>2916</v>
      </c>
      <c r="I24" s="36">
        <f>SUM(I5:I23)</f>
        <v>0</v>
      </c>
    </row>
    <row r="25" ht="5.25" customHeight="1"/>
    <row r="26" ht="15.75">
      <c r="A26" s="582" t="s">
        <v>409</v>
      </c>
    </row>
  </sheetData>
  <sheetProtection/>
  <mergeCells count="1">
    <mergeCell ref="A1:I1"/>
  </mergeCells>
  <printOptions horizontalCentered="1"/>
  <pageMargins left="0.3937007874015748" right="0.3937007874015748" top="1.204375" bottom="0.984251968503937" header="0.7874015748031497" footer="0.7874015748031497"/>
  <pageSetup horizontalDpi="300" verticalDpi="300" orientation="landscape" paperSize="9" scale="94" r:id="rId1"/>
  <headerFooter alignWithMargins="0">
    <oddHeader xml:space="preserve">&amp;R&amp;"Times New Roman CE,Félkövér dőlt"&amp;12 &amp;11 
3. melléklet az 1/2014. (II.19.) önkormányzati rendelethez &amp;X6&amp;"Times New Roman CE,Normál"&amp;10&amp;X
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1"/>
  <sheetViews>
    <sheetView zoomScaleSheetLayoutView="85" workbookViewId="0" topLeftCell="A1">
      <selection activeCell="E12" sqref="E12"/>
    </sheetView>
  </sheetViews>
  <sheetFormatPr defaultColWidth="9.00390625" defaultRowHeight="12.75"/>
  <cols>
    <col min="1" max="1" width="19.125" style="149" customWidth="1"/>
    <col min="2" max="2" width="63.875" style="150" customWidth="1"/>
    <col min="3" max="3" width="12.50390625" style="151" customWidth="1"/>
    <col min="4" max="5" width="12.375" style="2" customWidth="1"/>
    <col min="6" max="6" width="11.125" style="2" customWidth="1"/>
    <col min="7" max="16384" width="9.375" style="2" customWidth="1"/>
  </cols>
  <sheetData>
    <row r="1" spans="1:6" s="1" customFormat="1" ht="14.25" customHeight="1" thickBot="1">
      <c r="A1" s="84"/>
      <c r="B1" s="614" t="s">
        <v>418</v>
      </c>
      <c r="C1" s="600"/>
      <c r="D1" s="600"/>
      <c r="E1" s="600"/>
      <c r="F1" s="600"/>
    </row>
    <row r="2" spans="1:6" s="39" customFormat="1" ht="15" customHeight="1">
      <c r="A2" s="155" t="s">
        <v>50</v>
      </c>
      <c r="B2" s="139" t="s">
        <v>144</v>
      </c>
      <c r="C2" s="304" t="s">
        <v>41</v>
      </c>
      <c r="D2" s="362"/>
      <c r="E2" s="470"/>
      <c r="F2" s="363"/>
    </row>
    <row r="3" spans="1:6" s="39" customFormat="1" ht="13.5" customHeight="1" thickBot="1">
      <c r="A3" s="85" t="s">
        <v>140</v>
      </c>
      <c r="B3" s="140" t="s">
        <v>363</v>
      </c>
      <c r="C3" s="305">
        <v>1</v>
      </c>
      <c r="D3" s="364"/>
      <c r="E3" s="471"/>
      <c r="F3" s="365"/>
    </row>
    <row r="4" spans="1:3" s="40" customFormat="1" ht="12" customHeight="1" thickBot="1">
      <c r="A4" s="86"/>
      <c r="B4" s="86"/>
      <c r="C4" s="87" t="s">
        <v>42</v>
      </c>
    </row>
    <row r="5" spans="1:6" ht="39" thickBot="1">
      <c r="A5" s="156" t="s">
        <v>141</v>
      </c>
      <c r="B5" s="88" t="s">
        <v>43</v>
      </c>
      <c r="C5" s="459" t="s">
        <v>44</v>
      </c>
      <c r="D5" s="460" t="s">
        <v>392</v>
      </c>
      <c r="E5" s="460" t="s">
        <v>399</v>
      </c>
      <c r="F5" s="360" t="s">
        <v>385</v>
      </c>
    </row>
    <row r="6" spans="1:6" s="37" customFormat="1" ht="12.75" customHeight="1" thickBot="1">
      <c r="A6" s="82">
        <v>1</v>
      </c>
      <c r="B6" s="83">
        <v>2</v>
      </c>
      <c r="C6" s="307">
        <v>3</v>
      </c>
      <c r="D6" s="366">
        <v>4</v>
      </c>
      <c r="E6" s="472">
        <v>5</v>
      </c>
      <c r="F6" s="367">
        <v>6</v>
      </c>
    </row>
    <row r="7" spans="1:6" s="37" customFormat="1" ht="12" customHeight="1" thickBot="1">
      <c r="A7" s="89"/>
      <c r="B7" s="90" t="s">
        <v>45</v>
      </c>
      <c r="C7" s="308"/>
      <c r="D7" s="373"/>
      <c r="E7" s="473"/>
      <c r="F7" s="374"/>
    </row>
    <row r="8" spans="1:6" s="37" customFormat="1" ht="12" customHeight="1" thickBot="1">
      <c r="A8" s="16" t="s">
        <v>8</v>
      </c>
      <c r="B8" s="11" t="s">
        <v>170</v>
      </c>
      <c r="C8" s="309">
        <v>12098</v>
      </c>
      <c r="D8" s="423">
        <v>809</v>
      </c>
      <c r="E8" s="492">
        <v>1290</v>
      </c>
      <c r="F8" s="424">
        <v>14197</v>
      </c>
    </row>
    <row r="9" spans="1:6" s="41" customFormat="1" ht="12" customHeight="1">
      <c r="A9" s="170" t="s">
        <v>80</v>
      </c>
      <c r="B9" s="162" t="s">
        <v>171</v>
      </c>
      <c r="C9" s="310">
        <v>9954</v>
      </c>
      <c r="D9" s="375"/>
      <c r="E9" s="474"/>
      <c r="F9" s="396">
        <v>9954</v>
      </c>
    </row>
    <row r="10" spans="1:6" s="42" customFormat="1" ht="12" customHeight="1">
      <c r="A10" s="171" t="s">
        <v>81</v>
      </c>
      <c r="B10" s="163" t="s">
        <v>172</v>
      </c>
      <c r="C10" s="311"/>
      <c r="D10" s="369"/>
      <c r="E10" s="475"/>
      <c r="F10" s="397"/>
    </row>
    <row r="11" spans="1:6" s="42" customFormat="1" ht="12" customHeight="1">
      <c r="A11" s="171" t="s">
        <v>82</v>
      </c>
      <c r="B11" s="163" t="s">
        <v>173</v>
      </c>
      <c r="C11" s="311">
        <v>600</v>
      </c>
      <c r="D11" s="369">
        <v>809</v>
      </c>
      <c r="E11" s="475">
        <v>668</v>
      </c>
      <c r="F11" s="397">
        <v>2077</v>
      </c>
    </row>
    <row r="12" spans="1:6" s="42" customFormat="1" ht="12" customHeight="1">
      <c r="A12" s="171" t="s">
        <v>83</v>
      </c>
      <c r="B12" s="163" t="s">
        <v>174</v>
      </c>
      <c r="C12" s="311">
        <v>349</v>
      </c>
      <c r="D12" s="369"/>
      <c r="E12" s="475"/>
      <c r="F12" s="397">
        <v>349</v>
      </c>
    </row>
    <row r="13" spans="1:6" s="42" customFormat="1" ht="12" customHeight="1">
      <c r="A13" s="171" t="s">
        <v>103</v>
      </c>
      <c r="B13" s="163" t="s">
        <v>175</v>
      </c>
      <c r="C13" s="312">
        <v>1195</v>
      </c>
      <c r="D13" s="369"/>
      <c r="E13" s="475"/>
      <c r="F13" s="397">
        <v>1195</v>
      </c>
    </row>
    <row r="14" spans="1:6" s="41" customFormat="1" ht="12" customHeight="1" thickBot="1">
      <c r="A14" s="172" t="s">
        <v>84</v>
      </c>
      <c r="B14" s="164" t="s">
        <v>176</v>
      </c>
      <c r="C14" s="313"/>
      <c r="D14" s="377"/>
      <c r="E14" s="476">
        <v>622</v>
      </c>
      <c r="F14" s="398">
        <v>622</v>
      </c>
    </row>
    <row r="15" spans="1:6" s="41" customFormat="1" ht="12" customHeight="1" thickBot="1">
      <c r="A15" s="16" t="s">
        <v>9</v>
      </c>
      <c r="B15" s="104" t="s">
        <v>177</v>
      </c>
      <c r="C15" s="309">
        <v>7034</v>
      </c>
      <c r="D15" s="382">
        <v>-1389</v>
      </c>
      <c r="E15" s="477">
        <v>-421</v>
      </c>
      <c r="F15" s="401">
        <v>5224</v>
      </c>
    </row>
    <row r="16" spans="1:9" s="41" customFormat="1" ht="12" customHeight="1">
      <c r="A16" s="170" t="s">
        <v>86</v>
      </c>
      <c r="B16" s="162" t="s">
        <v>178</v>
      </c>
      <c r="C16" s="310"/>
      <c r="D16" s="375"/>
      <c r="E16" s="474"/>
      <c r="F16" s="396"/>
      <c r="I16" s="381"/>
    </row>
    <row r="17" spans="1:6" s="41" customFormat="1" ht="12" customHeight="1">
      <c r="A17" s="171" t="s">
        <v>87</v>
      </c>
      <c r="B17" s="163" t="s">
        <v>179</v>
      </c>
      <c r="C17" s="311"/>
      <c r="D17" s="368"/>
      <c r="E17" s="478"/>
      <c r="F17" s="397"/>
    </row>
    <row r="18" spans="1:6" s="41" customFormat="1" ht="12" customHeight="1">
      <c r="A18" s="171" t="s">
        <v>88</v>
      </c>
      <c r="B18" s="163" t="s">
        <v>370</v>
      </c>
      <c r="C18" s="311"/>
      <c r="D18" s="368"/>
      <c r="E18" s="478"/>
      <c r="F18" s="397"/>
    </row>
    <row r="19" spans="1:9" s="41" customFormat="1" ht="12" customHeight="1">
      <c r="A19" s="171" t="s">
        <v>89</v>
      </c>
      <c r="B19" s="163" t="s">
        <v>371</v>
      </c>
      <c r="C19" s="311"/>
      <c r="D19" s="368"/>
      <c r="E19" s="478"/>
      <c r="F19" s="397"/>
      <c r="I19" s="381"/>
    </row>
    <row r="20" spans="1:6" s="41" customFormat="1" ht="12" customHeight="1">
      <c r="A20" s="171" t="s">
        <v>90</v>
      </c>
      <c r="B20" s="163" t="s">
        <v>180</v>
      </c>
      <c r="C20" s="311">
        <v>7034</v>
      </c>
      <c r="D20" s="383">
        <v>-1389</v>
      </c>
      <c r="E20" s="479">
        <v>-421</v>
      </c>
      <c r="F20" s="397">
        <v>5224</v>
      </c>
    </row>
    <row r="21" spans="1:6" s="42" customFormat="1" ht="12" customHeight="1" thickBot="1">
      <c r="A21" s="172" t="s">
        <v>99</v>
      </c>
      <c r="B21" s="164" t="s">
        <v>181</v>
      </c>
      <c r="C21" s="314"/>
      <c r="D21" s="384"/>
      <c r="E21" s="480"/>
      <c r="F21" s="398"/>
    </row>
    <row r="22" spans="1:6" s="42" customFormat="1" ht="12" customHeight="1" thickBot="1">
      <c r="A22" s="16" t="s">
        <v>10</v>
      </c>
      <c r="B22" s="11" t="s">
        <v>182</v>
      </c>
      <c r="C22" s="309"/>
      <c r="D22" s="388"/>
      <c r="E22" s="481"/>
      <c r="F22" s="399"/>
    </row>
    <row r="23" spans="1:6" s="42" customFormat="1" ht="12" customHeight="1">
      <c r="A23" s="170" t="s">
        <v>69</v>
      </c>
      <c r="B23" s="162" t="s">
        <v>183</v>
      </c>
      <c r="C23" s="310"/>
      <c r="D23" s="386"/>
      <c r="E23" s="482"/>
      <c r="F23" s="396"/>
    </row>
    <row r="24" spans="1:6" s="41" customFormat="1" ht="12" customHeight="1">
      <c r="A24" s="171" t="s">
        <v>70</v>
      </c>
      <c r="B24" s="163" t="s">
        <v>184</v>
      </c>
      <c r="C24" s="311"/>
      <c r="D24" s="368"/>
      <c r="E24" s="478"/>
      <c r="F24" s="397"/>
    </row>
    <row r="25" spans="1:6" s="42" customFormat="1" ht="12" customHeight="1">
      <c r="A25" s="171" t="s">
        <v>71</v>
      </c>
      <c r="B25" s="163" t="s">
        <v>372</v>
      </c>
      <c r="C25" s="311"/>
      <c r="D25" s="369"/>
      <c r="E25" s="475"/>
      <c r="F25" s="397"/>
    </row>
    <row r="26" spans="1:6" s="42" customFormat="1" ht="12" customHeight="1">
      <c r="A26" s="171" t="s">
        <v>72</v>
      </c>
      <c r="B26" s="163" t="s">
        <v>373</v>
      </c>
      <c r="C26" s="311"/>
      <c r="D26" s="369"/>
      <c r="E26" s="475"/>
      <c r="F26" s="397"/>
    </row>
    <row r="27" spans="1:6" s="42" customFormat="1" ht="12" customHeight="1">
      <c r="A27" s="171" t="s">
        <v>115</v>
      </c>
      <c r="B27" s="163" t="s">
        <v>185</v>
      </c>
      <c r="C27" s="311"/>
      <c r="D27" s="369"/>
      <c r="E27" s="475"/>
      <c r="F27" s="397"/>
    </row>
    <row r="28" spans="1:6" s="42" customFormat="1" ht="12" customHeight="1" thickBot="1">
      <c r="A28" s="172" t="s">
        <v>116</v>
      </c>
      <c r="B28" s="164" t="s">
        <v>186</v>
      </c>
      <c r="C28" s="314"/>
      <c r="D28" s="384"/>
      <c r="E28" s="480"/>
      <c r="F28" s="398"/>
    </row>
    <row r="29" spans="1:6" s="42" customFormat="1" ht="12" customHeight="1" thickBot="1">
      <c r="A29" s="16" t="s">
        <v>117</v>
      </c>
      <c r="B29" s="11" t="s">
        <v>187</v>
      </c>
      <c r="C29" s="315">
        <v>13130</v>
      </c>
      <c r="D29" s="388"/>
      <c r="E29" s="481"/>
      <c r="F29" s="401">
        <v>13130</v>
      </c>
    </row>
    <row r="30" spans="1:6" s="42" customFormat="1" ht="12" customHeight="1">
      <c r="A30" s="170" t="s">
        <v>188</v>
      </c>
      <c r="B30" s="162" t="s">
        <v>194</v>
      </c>
      <c r="C30" s="316">
        <v>11930</v>
      </c>
      <c r="D30" s="386"/>
      <c r="E30" s="482"/>
      <c r="F30" s="396">
        <v>11930</v>
      </c>
    </row>
    <row r="31" spans="1:6" s="42" customFormat="1" ht="12" customHeight="1">
      <c r="A31" s="171" t="s">
        <v>189</v>
      </c>
      <c r="B31" s="163" t="s">
        <v>195</v>
      </c>
      <c r="C31" s="311">
        <v>11930</v>
      </c>
      <c r="D31" s="369"/>
      <c r="E31" s="475"/>
      <c r="F31" s="397">
        <v>11930</v>
      </c>
    </row>
    <row r="32" spans="1:6" s="42" customFormat="1" ht="12" customHeight="1">
      <c r="A32" s="171" t="s">
        <v>190</v>
      </c>
      <c r="B32" s="163" t="s">
        <v>196</v>
      </c>
      <c r="C32" s="311"/>
      <c r="D32" s="369"/>
      <c r="E32" s="475"/>
      <c r="F32" s="397"/>
    </row>
    <row r="33" spans="1:6" s="42" customFormat="1" ht="12" customHeight="1">
      <c r="A33" s="171" t="s">
        <v>191</v>
      </c>
      <c r="B33" s="163" t="s">
        <v>197</v>
      </c>
      <c r="C33" s="311">
        <v>1200</v>
      </c>
      <c r="D33" s="369"/>
      <c r="E33" s="475"/>
      <c r="F33" s="397">
        <v>1200</v>
      </c>
    </row>
    <row r="34" spans="1:6" s="42" customFormat="1" ht="12" customHeight="1">
      <c r="A34" s="171" t="s">
        <v>192</v>
      </c>
      <c r="B34" s="163" t="s">
        <v>198</v>
      </c>
      <c r="C34" s="311"/>
      <c r="D34" s="369"/>
      <c r="E34" s="475"/>
      <c r="F34" s="397"/>
    </row>
    <row r="35" spans="1:6" s="42" customFormat="1" ht="12" customHeight="1" thickBot="1">
      <c r="A35" s="172" t="s">
        <v>193</v>
      </c>
      <c r="B35" s="164" t="s">
        <v>199</v>
      </c>
      <c r="C35" s="314"/>
      <c r="D35" s="384"/>
      <c r="E35" s="480"/>
      <c r="F35" s="398"/>
    </row>
    <row r="36" spans="1:6" s="42" customFormat="1" ht="12" customHeight="1" thickBot="1">
      <c r="A36" s="16" t="s">
        <v>12</v>
      </c>
      <c r="B36" s="11" t="s">
        <v>200</v>
      </c>
      <c r="C36" s="309">
        <v>2168</v>
      </c>
      <c r="D36" s="388"/>
      <c r="E36" s="477">
        <v>20</v>
      </c>
      <c r="F36" s="401">
        <v>2188</v>
      </c>
    </row>
    <row r="37" spans="1:6" s="42" customFormat="1" ht="12" customHeight="1">
      <c r="A37" s="170" t="s">
        <v>73</v>
      </c>
      <c r="B37" s="162" t="s">
        <v>203</v>
      </c>
      <c r="C37" s="310">
        <v>160</v>
      </c>
      <c r="D37" s="386"/>
      <c r="E37" s="482">
        <v>20</v>
      </c>
      <c r="F37" s="396">
        <v>180</v>
      </c>
    </row>
    <row r="38" spans="1:6" s="42" customFormat="1" ht="12" customHeight="1">
      <c r="A38" s="171" t="s">
        <v>74</v>
      </c>
      <c r="B38" s="163" t="s">
        <v>204</v>
      </c>
      <c r="C38" s="311">
        <v>30</v>
      </c>
      <c r="D38" s="369"/>
      <c r="E38" s="475"/>
      <c r="F38" s="397">
        <v>30</v>
      </c>
    </row>
    <row r="39" spans="1:6" s="42" customFormat="1" ht="12" customHeight="1">
      <c r="A39" s="171" t="s">
        <v>75</v>
      </c>
      <c r="B39" s="163" t="s">
        <v>205</v>
      </c>
      <c r="C39" s="311"/>
      <c r="D39" s="369"/>
      <c r="E39" s="475"/>
      <c r="F39" s="397"/>
    </row>
    <row r="40" spans="1:6" s="42" customFormat="1" ht="12" customHeight="1">
      <c r="A40" s="171" t="s">
        <v>119</v>
      </c>
      <c r="B40" s="163" t="s">
        <v>206</v>
      </c>
      <c r="C40" s="311"/>
      <c r="D40" s="369"/>
      <c r="E40" s="475"/>
      <c r="F40" s="397"/>
    </row>
    <row r="41" spans="1:6" s="42" customFormat="1" ht="12" customHeight="1">
      <c r="A41" s="171" t="s">
        <v>120</v>
      </c>
      <c r="B41" s="163" t="s">
        <v>207</v>
      </c>
      <c r="C41" s="311"/>
      <c r="D41" s="369"/>
      <c r="E41" s="475"/>
      <c r="F41" s="397"/>
    </row>
    <row r="42" spans="1:6" s="42" customFormat="1" ht="12" customHeight="1">
      <c r="A42" s="171" t="s">
        <v>121</v>
      </c>
      <c r="B42" s="163" t="s">
        <v>208</v>
      </c>
      <c r="C42" s="311">
        <v>238</v>
      </c>
      <c r="D42" s="369"/>
      <c r="E42" s="475"/>
      <c r="F42" s="397">
        <v>238</v>
      </c>
    </row>
    <row r="43" spans="1:6" s="42" customFormat="1" ht="12" customHeight="1">
      <c r="A43" s="171" t="s">
        <v>122</v>
      </c>
      <c r="B43" s="163" t="s">
        <v>209</v>
      </c>
      <c r="C43" s="311"/>
      <c r="D43" s="369"/>
      <c r="E43" s="475"/>
      <c r="F43" s="397"/>
    </row>
    <row r="44" spans="1:6" s="42" customFormat="1" ht="12" customHeight="1">
      <c r="A44" s="171" t="s">
        <v>123</v>
      </c>
      <c r="B44" s="163" t="s">
        <v>210</v>
      </c>
      <c r="C44" s="311"/>
      <c r="D44" s="369"/>
      <c r="E44" s="475"/>
      <c r="F44" s="397"/>
    </row>
    <row r="45" spans="1:6" s="42" customFormat="1" ht="12" customHeight="1">
      <c r="A45" s="171" t="s">
        <v>201</v>
      </c>
      <c r="B45" s="163" t="s">
        <v>211</v>
      </c>
      <c r="C45" s="317"/>
      <c r="D45" s="369"/>
      <c r="E45" s="475"/>
      <c r="F45" s="397"/>
    </row>
    <row r="46" spans="1:6" s="42" customFormat="1" ht="12" customHeight="1" thickBot="1">
      <c r="A46" s="172" t="s">
        <v>202</v>
      </c>
      <c r="B46" s="164" t="s">
        <v>212</v>
      </c>
      <c r="C46" s="318">
        <v>1740</v>
      </c>
      <c r="D46" s="384"/>
      <c r="E46" s="480"/>
      <c r="F46" s="398">
        <v>1740</v>
      </c>
    </row>
    <row r="47" spans="1:6" s="42" customFormat="1" ht="12" customHeight="1" thickBot="1">
      <c r="A47" s="16" t="s">
        <v>13</v>
      </c>
      <c r="B47" s="11" t="s">
        <v>213</v>
      </c>
      <c r="C47" s="309">
        <v>2540</v>
      </c>
      <c r="D47" s="388"/>
      <c r="E47" s="481"/>
      <c r="F47" s="401">
        <v>2540</v>
      </c>
    </row>
    <row r="48" spans="1:6" s="42" customFormat="1" ht="12" customHeight="1">
      <c r="A48" s="170" t="s">
        <v>76</v>
      </c>
      <c r="B48" s="162" t="s">
        <v>217</v>
      </c>
      <c r="C48" s="319">
        <v>2540</v>
      </c>
      <c r="D48" s="386"/>
      <c r="E48" s="482"/>
      <c r="F48" s="396">
        <v>2540</v>
      </c>
    </row>
    <row r="49" spans="1:6" s="42" customFormat="1" ht="12" customHeight="1">
      <c r="A49" s="171" t="s">
        <v>77</v>
      </c>
      <c r="B49" s="163" t="s">
        <v>218</v>
      </c>
      <c r="C49" s="317"/>
      <c r="D49" s="369"/>
      <c r="E49" s="475"/>
      <c r="F49" s="397"/>
    </row>
    <row r="50" spans="1:6" s="42" customFormat="1" ht="12" customHeight="1">
      <c r="A50" s="171" t="s">
        <v>214</v>
      </c>
      <c r="B50" s="163" t="s">
        <v>219</v>
      </c>
      <c r="C50" s="317"/>
      <c r="D50" s="369"/>
      <c r="E50" s="475"/>
      <c r="F50" s="397"/>
    </row>
    <row r="51" spans="1:6" s="42" customFormat="1" ht="12" customHeight="1">
      <c r="A51" s="171" t="s">
        <v>215</v>
      </c>
      <c r="B51" s="163" t="s">
        <v>220</v>
      </c>
      <c r="C51" s="317"/>
      <c r="D51" s="369"/>
      <c r="E51" s="475"/>
      <c r="F51" s="397"/>
    </row>
    <row r="52" spans="1:6" s="42" customFormat="1" ht="12" customHeight="1" thickBot="1">
      <c r="A52" s="172" t="s">
        <v>216</v>
      </c>
      <c r="B52" s="164" t="s">
        <v>221</v>
      </c>
      <c r="C52" s="318"/>
      <c r="D52" s="384"/>
      <c r="E52" s="480"/>
      <c r="F52" s="398"/>
    </row>
    <row r="53" spans="1:6" s="42" customFormat="1" ht="12" customHeight="1" thickBot="1">
      <c r="A53" s="16" t="s">
        <v>124</v>
      </c>
      <c r="B53" s="11" t="s">
        <v>222</v>
      </c>
      <c r="C53" s="309">
        <v>150</v>
      </c>
      <c r="D53" s="388"/>
      <c r="E53" s="481"/>
      <c r="F53" s="401">
        <v>150</v>
      </c>
    </row>
    <row r="54" spans="1:6" s="42" customFormat="1" ht="12" customHeight="1">
      <c r="A54" s="170" t="s">
        <v>78</v>
      </c>
      <c r="B54" s="162" t="s">
        <v>223</v>
      </c>
      <c r="C54" s="310"/>
      <c r="D54" s="386"/>
      <c r="E54" s="482"/>
      <c r="F54" s="396"/>
    </row>
    <row r="55" spans="1:6" s="42" customFormat="1" ht="12" customHeight="1">
      <c r="A55" s="171" t="s">
        <v>79</v>
      </c>
      <c r="B55" s="163" t="s">
        <v>374</v>
      </c>
      <c r="C55" s="311">
        <v>100</v>
      </c>
      <c r="D55" s="369"/>
      <c r="E55" s="475"/>
      <c r="F55" s="397">
        <v>100</v>
      </c>
    </row>
    <row r="56" spans="1:6" s="42" customFormat="1" ht="12" customHeight="1">
      <c r="A56" s="171" t="s">
        <v>226</v>
      </c>
      <c r="B56" s="163" t="s">
        <v>224</v>
      </c>
      <c r="C56" s="311">
        <v>50</v>
      </c>
      <c r="D56" s="369"/>
      <c r="E56" s="475"/>
      <c r="F56" s="397">
        <v>50</v>
      </c>
    </row>
    <row r="57" spans="1:6" s="42" customFormat="1" ht="12" customHeight="1" thickBot="1">
      <c r="A57" s="172" t="s">
        <v>227</v>
      </c>
      <c r="B57" s="164" t="s">
        <v>225</v>
      </c>
      <c r="C57" s="314"/>
      <c r="D57" s="384"/>
      <c r="E57" s="480"/>
      <c r="F57" s="398"/>
    </row>
    <row r="58" spans="1:6" s="42" customFormat="1" ht="12" customHeight="1" thickBot="1">
      <c r="A58" s="16" t="s">
        <v>15</v>
      </c>
      <c r="B58" s="104" t="s">
        <v>228</v>
      </c>
      <c r="C58" s="309">
        <f>SUM(C59:C61)</f>
        <v>0</v>
      </c>
      <c r="D58" s="388"/>
      <c r="E58" s="477">
        <v>3505</v>
      </c>
      <c r="F58" s="401">
        <v>3505</v>
      </c>
    </row>
    <row r="59" spans="1:6" s="42" customFormat="1" ht="12" customHeight="1">
      <c r="A59" s="170" t="s">
        <v>125</v>
      </c>
      <c r="B59" s="162" t="s">
        <v>230</v>
      </c>
      <c r="C59" s="317"/>
      <c r="D59" s="386"/>
      <c r="E59" s="482"/>
      <c r="F59" s="396"/>
    </row>
    <row r="60" spans="1:6" s="42" customFormat="1" ht="12" customHeight="1">
      <c r="A60" s="171" t="s">
        <v>126</v>
      </c>
      <c r="B60" s="163" t="s">
        <v>375</v>
      </c>
      <c r="C60" s="317"/>
      <c r="D60" s="369"/>
      <c r="E60" s="475"/>
      <c r="F60" s="397"/>
    </row>
    <row r="61" spans="1:6" s="42" customFormat="1" ht="12" customHeight="1">
      <c r="A61" s="171" t="s">
        <v>149</v>
      </c>
      <c r="B61" s="163" t="s">
        <v>231</v>
      </c>
      <c r="C61" s="317"/>
      <c r="D61" s="369"/>
      <c r="E61" s="475">
        <v>3505</v>
      </c>
      <c r="F61" s="397">
        <v>3505</v>
      </c>
    </row>
    <row r="62" spans="1:6" s="42" customFormat="1" ht="12" customHeight="1" thickBot="1">
      <c r="A62" s="172" t="s">
        <v>229</v>
      </c>
      <c r="B62" s="164" t="s">
        <v>232</v>
      </c>
      <c r="C62" s="317"/>
      <c r="D62" s="384"/>
      <c r="E62" s="480"/>
      <c r="F62" s="398"/>
    </row>
    <row r="63" spans="1:6" s="42" customFormat="1" ht="12" customHeight="1" thickBot="1">
      <c r="A63" s="16" t="s">
        <v>16</v>
      </c>
      <c r="B63" s="11" t="s">
        <v>233</v>
      </c>
      <c r="C63" s="315">
        <f>+C8+C15+C22+C29+C36+C47+C53+C58</f>
        <v>37120</v>
      </c>
      <c r="D63" s="382">
        <v>-580</v>
      </c>
      <c r="E63" s="477">
        <v>4394</v>
      </c>
      <c r="F63" s="401">
        <v>40934</v>
      </c>
    </row>
    <row r="64" spans="1:6" s="42" customFormat="1" ht="12" customHeight="1" thickBot="1">
      <c r="A64" s="173" t="s">
        <v>357</v>
      </c>
      <c r="B64" s="104" t="s">
        <v>235</v>
      </c>
      <c r="C64" s="309">
        <f>SUM(C65:C67)</f>
        <v>0</v>
      </c>
      <c r="D64" s="388"/>
      <c r="E64" s="481"/>
      <c r="F64" s="399"/>
    </row>
    <row r="65" spans="1:6" s="42" customFormat="1" ht="12" customHeight="1">
      <c r="A65" s="170" t="s">
        <v>268</v>
      </c>
      <c r="B65" s="162" t="s">
        <v>236</v>
      </c>
      <c r="C65" s="317"/>
      <c r="D65" s="386"/>
      <c r="E65" s="482"/>
      <c r="F65" s="396"/>
    </row>
    <row r="66" spans="1:6" s="42" customFormat="1" ht="12" customHeight="1">
      <c r="A66" s="171" t="s">
        <v>277</v>
      </c>
      <c r="B66" s="163" t="s">
        <v>237</v>
      </c>
      <c r="C66" s="317"/>
      <c r="D66" s="369"/>
      <c r="E66" s="475"/>
      <c r="F66" s="397"/>
    </row>
    <row r="67" spans="1:6" s="42" customFormat="1" ht="12" customHeight="1" thickBot="1">
      <c r="A67" s="172" t="s">
        <v>278</v>
      </c>
      <c r="B67" s="165" t="s">
        <v>238</v>
      </c>
      <c r="C67" s="317"/>
      <c r="D67" s="384"/>
      <c r="E67" s="480"/>
      <c r="F67" s="398"/>
    </row>
    <row r="68" spans="1:6" s="42" customFormat="1" ht="12" customHeight="1" thickBot="1">
      <c r="A68" s="173" t="s">
        <v>239</v>
      </c>
      <c r="B68" s="104" t="s">
        <v>240</v>
      </c>
      <c r="C68" s="309">
        <f>SUM(C69:C72)</f>
        <v>0</v>
      </c>
      <c r="D68" s="388"/>
      <c r="E68" s="481"/>
      <c r="F68" s="399"/>
    </row>
    <row r="69" spans="1:6" s="42" customFormat="1" ht="12" customHeight="1">
      <c r="A69" s="170" t="s">
        <v>104</v>
      </c>
      <c r="B69" s="162" t="s">
        <v>241</v>
      </c>
      <c r="C69" s="317"/>
      <c r="D69" s="386"/>
      <c r="E69" s="482"/>
      <c r="F69" s="396"/>
    </row>
    <row r="70" spans="1:6" s="42" customFormat="1" ht="12" customHeight="1">
      <c r="A70" s="171" t="s">
        <v>105</v>
      </c>
      <c r="B70" s="163" t="s">
        <v>242</v>
      </c>
      <c r="C70" s="317"/>
      <c r="D70" s="369"/>
      <c r="E70" s="475"/>
      <c r="F70" s="397"/>
    </row>
    <row r="71" spans="1:6" s="42" customFormat="1" ht="12" customHeight="1">
      <c r="A71" s="171" t="s">
        <v>269</v>
      </c>
      <c r="B71" s="163" t="s">
        <v>243</v>
      </c>
      <c r="C71" s="317"/>
      <c r="D71" s="369"/>
      <c r="E71" s="475"/>
      <c r="F71" s="397"/>
    </row>
    <row r="72" spans="1:6" s="42" customFormat="1" ht="12" customHeight="1" thickBot="1">
      <c r="A72" s="172" t="s">
        <v>270</v>
      </c>
      <c r="B72" s="164" t="s">
        <v>244</v>
      </c>
      <c r="C72" s="317"/>
      <c r="D72" s="384"/>
      <c r="E72" s="480"/>
      <c r="F72" s="398"/>
    </row>
    <row r="73" spans="1:6" s="42" customFormat="1" ht="12" customHeight="1" thickBot="1">
      <c r="A73" s="173" t="s">
        <v>245</v>
      </c>
      <c r="B73" s="104" t="s">
        <v>246</v>
      </c>
      <c r="C73" s="309"/>
      <c r="D73" s="382">
        <v>3222</v>
      </c>
      <c r="E73" s="477"/>
      <c r="F73" s="401">
        <v>3222</v>
      </c>
    </row>
    <row r="74" spans="1:6" s="42" customFormat="1" ht="12" customHeight="1">
      <c r="A74" s="170" t="s">
        <v>271</v>
      </c>
      <c r="B74" s="162" t="s">
        <v>247</v>
      </c>
      <c r="C74" s="317"/>
      <c r="D74" s="386">
        <v>3222</v>
      </c>
      <c r="E74" s="482"/>
      <c r="F74" s="396">
        <v>3222</v>
      </c>
    </row>
    <row r="75" spans="1:6" s="42" customFormat="1" ht="12" customHeight="1" thickBot="1">
      <c r="A75" s="172" t="s">
        <v>272</v>
      </c>
      <c r="B75" s="164" t="s">
        <v>248</v>
      </c>
      <c r="C75" s="317"/>
      <c r="D75" s="384"/>
      <c r="E75" s="480"/>
      <c r="F75" s="398"/>
    </row>
    <row r="76" spans="1:6" s="41" customFormat="1" ht="12" customHeight="1" thickBot="1">
      <c r="A76" s="173" t="s">
        <v>249</v>
      </c>
      <c r="B76" s="104" t="s">
        <v>250</v>
      </c>
      <c r="C76" s="309">
        <f>SUM(C77:C79)</f>
        <v>0</v>
      </c>
      <c r="D76" s="379"/>
      <c r="E76" s="477">
        <v>521</v>
      </c>
      <c r="F76" s="401">
        <v>521</v>
      </c>
    </row>
    <row r="77" spans="1:6" s="42" customFormat="1" ht="12" customHeight="1">
      <c r="A77" s="170" t="s">
        <v>273</v>
      </c>
      <c r="B77" s="162" t="s">
        <v>251</v>
      </c>
      <c r="C77" s="317"/>
      <c r="D77" s="386"/>
      <c r="E77" s="482">
        <v>521</v>
      </c>
      <c r="F77" s="396">
        <v>521</v>
      </c>
    </row>
    <row r="78" spans="1:6" s="42" customFormat="1" ht="12" customHeight="1">
      <c r="A78" s="171" t="s">
        <v>274</v>
      </c>
      <c r="B78" s="163" t="s">
        <v>252</v>
      </c>
      <c r="C78" s="317"/>
      <c r="D78" s="369"/>
      <c r="E78" s="475"/>
      <c r="F78" s="397"/>
    </row>
    <row r="79" spans="1:6" s="42" customFormat="1" ht="12" customHeight="1" thickBot="1">
      <c r="A79" s="172" t="s">
        <v>275</v>
      </c>
      <c r="B79" s="164" t="s">
        <v>253</v>
      </c>
      <c r="C79" s="318"/>
      <c r="D79" s="384"/>
      <c r="E79" s="480"/>
      <c r="F79" s="398"/>
    </row>
    <row r="80" spans="1:6" s="42" customFormat="1" ht="12" customHeight="1" thickBot="1">
      <c r="A80" s="173" t="s">
        <v>254</v>
      </c>
      <c r="B80" s="104" t="s">
        <v>276</v>
      </c>
      <c r="C80" s="390">
        <f>SUM(C81:C84)</f>
        <v>0</v>
      </c>
      <c r="D80" s="388"/>
      <c r="E80" s="481"/>
      <c r="F80" s="399"/>
    </row>
    <row r="81" spans="1:6" s="42" customFormat="1" ht="12" customHeight="1">
      <c r="A81" s="174" t="s">
        <v>255</v>
      </c>
      <c r="B81" s="162" t="s">
        <v>256</v>
      </c>
      <c r="C81" s="319"/>
      <c r="D81" s="386"/>
      <c r="E81" s="482"/>
      <c r="F81" s="396"/>
    </row>
    <row r="82" spans="1:6" s="42" customFormat="1" ht="12" customHeight="1">
      <c r="A82" s="175" t="s">
        <v>257</v>
      </c>
      <c r="B82" s="163" t="s">
        <v>258</v>
      </c>
      <c r="C82" s="317"/>
      <c r="D82" s="369"/>
      <c r="E82" s="475"/>
      <c r="F82" s="397"/>
    </row>
    <row r="83" spans="1:6" s="42" customFormat="1" ht="12" customHeight="1">
      <c r="A83" s="175" t="s">
        <v>259</v>
      </c>
      <c r="B83" s="163" t="s">
        <v>260</v>
      </c>
      <c r="C83" s="317"/>
      <c r="D83" s="369"/>
      <c r="E83" s="475"/>
      <c r="F83" s="397"/>
    </row>
    <row r="84" spans="1:6" s="41" customFormat="1" ht="12" customHeight="1" thickBot="1">
      <c r="A84" s="176" t="s">
        <v>261</v>
      </c>
      <c r="B84" s="164" t="s">
        <v>262</v>
      </c>
      <c r="C84" s="317"/>
      <c r="D84" s="377"/>
      <c r="E84" s="476"/>
      <c r="F84" s="398"/>
    </row>
    <row r="85" spans="1:6" s="41" customFormat="1" ht="12" customHeight="1" thickBot="1">
      <c r="A85" s="173" t="s">
        <v>263</v>
      </c>
      <c r="B85" s="104" t="s">
        <v>264</v>
      </c>
      <c r="C85" s="320"/>
      <c r="D85" s="379"/>
      <c r="E85" s="483"/>
      <c r="F85" s="399"/>
    </row>
    <row r="86" spans="1:6" s="41" customFormat="1" ht="12" customHeight="1" thickBot="1">
      <c r="A86" s="173" t="s">
        <v>265</v>
      </c>
      <c r="B86" s="166" t="s">
        <v>266</v>
      </c>
      <c r="C86" s="315">
        <f>+C64+C68+C73+C76+C80+C85</f>
        <v>0</v>
      </c>
      <c r="D86" s="379"/>
      <c r="E86" s="483"/>
      <c r="F86" s="399"/>
    </row>
    <row r="87" spans="1:6" s="41" customFormat="1" ht="12" customHeight="1" thickBot="1">
      <c r="A87" s="177" t="s">
        <v>279</v>
      </c>
      <c r="B87" s="167" t="s">
        <v>366</v>
      </c>
      <c r="C87" s="315">
        <f>+C63+C86</f>
        <v>37120</v>
      </c>
      <c r="D87" s="382">
        <v>2642</v>
      </c>
      <c r="E87" s="477">
        <v>4915</v>
      </c>
      <c r="F87" s="401">
        <v>44677</v>
      </c>
    </row>
    <row r="88" spans="1:6" s="42" customFormat="1" ht="15" customHeight="1">
      <c r="A88" s="91"/>
      <c r="B88" s="92"/>
      <c r="C88" s="141"/>
      <c r="D88" s="370"/>
      <c r="E88" s="370"/>
      <c r="F88" s="370"/>
    </row>
    <row r="89" spans="1:6" ht="13.5" thickBot="1">
      <c r="A89" s="178"/>
      <c r="B89" s="93"/>
      <c r="C89" s="142"/>
      <c r="D89" s="370"/>
      <c r="E89" s="370"/>
      <c r="F89" s="370"/>
    </row>
    <row r="90" spans="1:6" s="37" customFormat="1" ht="16.5" customHeight="1" thickBot="1">
      <c r="A90" s="94"/>
      <c r="B90" s="95" t="s">
        <v>46</v>
      </c>
      <c r="C90" s="331"/>
      <c r="D90" s="392"/>
      <c r="E90" s="392"/>
      <c r="F90" s="391"/>
    </row>
    <row r="91" spans="1:6" s="43" customFormat="1" ht="12" customHeight="1" thickBot="1">
      <c r="A91" s="157" t="s">
        <v>8</v>
      </c>
      <c r="B91" s="15" t="s">
        <v>282</v>
      </c>
      <c r="C91" s="322">
        <v>32038</v>
      </c>
      <c r="D91" s="382">
        <v>546</v>
      </c>
      <c r="E91" s="477">
        <v>2946</v>
      </c>
      <c r="F91" s="401">
        <v>35530</v>
      </c>
    </row>
    <row r="92" spans="1:6" ht="12" customHeight="1">
      <c r="A92" s="179" t="s">
        <v>80</v>
      </c>
      <c r="B92" s="7" t="s">
        <v>38</v>
      </c>
      <c r="C92" s="323">
        <v>11066</v>
      </c>
      <c r="D92" s="386"/>
      <c r="E92" s="482">
        <v>796</v>
      </c>
      <c r="F92" s="393">
        <v>11862</v>
      </c>
    </row>
    <row r="93" spans="1:6" ht="12" customHeight="1">
      <c r="A93" s="171" t="s">
        <v>81</v>
      </c>
      <c r="B93" s="5" t="s">
        <v>127</v>
      </c>
      <c r="C93" s="311">
        <v>2344</v>
      </c>
      <c r="D93" s="369"/>
      <c r="E93" s="475">
        <v>361</v>
      </c>
      <c r="F93" s="372">
        <v>2724</v>
      </c>
    </row>
    <row r="94" spans="1:6" ht="12" customHeight="1">
      <c r="A94" s="171" t="s">
        <v>82</v>
      </c>
      <c r="B94" s="5" t="s">
        <v>102</v>
      </c>
      <c r="C94" s="314">
        <v>12737</v>
      </c>
      <c r="D94" s="369">
        <v>40</v>
      </c>
      <c r="E94" s="475">
        <v>1386</v>
      </c>
      <c r="F94" s="372">
        <v>14144</v>
      </c>
    </row>
    <row r="95" spans="1:6" ht="12" customHeight="1">
      <c r="A95" s="171" t="s">
        <v>83</v>
      </c>
      <c r="B95" s="8" t="s">
        <v>128</v>
      </c>
      <c r="C95" s="314">
        <v>2721</v>
      </c>
      <c r="D95" s="369"/>
      <c r="E95" s="475">
        <v>247</v>
      </c>
      <c r="F95" s="372">
        <v>2968</v>
      </c>
    </row>
    <row r="96" spans="1:6" ht="12" customHeight="1">
      <c r="A96" s="171" t="s">
        <v>94</v>
      </c>
      <c r="B96" s="10" t="s">
        <v>129</v>
      </c>
      <c r="C96" s="314">
        <v>3170</v>
      </c>
      <c r="D96" s="369">
        <v>506</v>
      </c>
      <c r="E96" s="475">
        <v>156</v>
      </c>
      <c r="F96" s="372">
        <v>3832</v>
      </c>
    </row>
    <row r="97" spans="1:6" ht="12" customHeight="1">
      <c r="A97" s="171" t="s">
        <v>84</v>
      </c>
      <c r="B97" s="5" t="s">
        <v>283</v>
      </c>
      <c r="C97" s="314"/>
      <c r="D97" s="369"/>
      <c r="E97" s="475"/>
      <c r="F97" s="372"/>
    </row>
    <row r="98" spans="1:6" ht="12" customHeight="1">
      <c r="A98" s="171" t="s">
        <v>85</v>
      </c>
      <c r="B98" s="73" t="s">
        <v>284</v>
      </c>
      <c r="C98" s="314"/>
      <c r="D98" s="369"/>
      <c r="E98" s="475"/>
      <c r="F98" s="372"/>
    </row>
    <row r="99" spans="1:6" ht="12" customHeight="1">
      <c r="A99" s="171" t="s">
        <v>95</v>
      </c>
      <c r="B99" s="74" t="s">
        <v>285</v>
      </c>
      <c r="C99" s="314"/>
      <c r="D99" s="369"/>
      <c r="E99" s="475"/>
      <c r="F99" s="372"/>
    </row>
    <row r="100" spans="1:6" ht="12" customHeight="1">
      <c r="A100" s="171" t="s">
        <v>96</v>
      </c>
      <c r="B100" s="74" t="s">
        <v>286</v>
      </c>
      <c r="C100" s="314"/>
      <c r="D100" s="369"/>
      <c r="E100" s="475"/>
      <c r="F100" s="372"/>
    </row>
    <row r="101" spans="1:6" ht="12" customHeight="1">
      <c r="A101" s="171" t="s">
        <v>97</v>
      </c>
      <c r="B101" s="73" t="s">
        <v>287</v>
      </c>
      <c r="C101" s="314">
        <v>2340</v>
      </c>
      <c r="D101" s="369">
        <v>506</v>
      </c>
      <c r="E101" s="475">
        <v>156</v>
      </c>
      <c r="F101" s="372">
        <v>3002</v>
      </c>
    </row>
    <row r="102" spans="1:6" ht="12" customHeight="1">
      <c r="A102" s="171" t="s">
        <v>98</v>
      </c>
      <c r="B102" s="73" t="s">
        <v>288</v>
      </c>
      <c r="C102" s="314"/>
      <c r="D102" s="369"/>
      <c r="E102" s="475"/>
      <c r="F102" s="372"/>
    </row>
    <row r="103" spans="1:6" ht="12" customHeight="1">
      <c r="A103" s="171" t="s">
        <v>100</v>
      </c>
      <c r="B103" s="74" t="s">
        <v>289</v>
      </c>
      <c r="C103" s="314">
        <v>100</v>
      </c>
      <c r="D103" s="369"/>
      <c r="E103" s="475"/>
      <c r="F103" s="372">
        <v>100</v>
      </c>
    </row>
    <row r="104" spans="1:6" ht="12" customHeight="1">
      <c r="A104" s="180" t="s">
        <v>130</v>
      </c>
      <c r="B104" s="75" t="s">
        <v>290</v>
      </c>
      <c r="C104" s="314"/>
      <c r="D104" s="369"/>
      <c r="E104" s="475"/>
      <c r="F104" s="372"/>
    </row>
    <row r="105" spans="1:6" ht="12" customHeight="1">
      <c r="A105" s="171" t="s">
        <v>280</v>
      </c>
      <c r="B105" s="75" t="s">
        <v>291</v>
      </c>
      <c r="C105" s="314"/>
      <c r="D105" s="369"/>
      <c r="E105" s="475"/>
      <c r="F105" s="372"/>
    </row>
    <row r="106" spans="1:6" ht="12" customHeight="1" thickBot="1">
      <c r="A106" s="181" t="s">
        <v>281</v>
      </c>
      <c r="B106" s="76" t="s">
        <v>292</v>
      </c>
      <c r="C106" s="324">
        <v>730</v>
      </c>
      <c r="D106" s="384"/>
      <c r="E106" s="480"/>
      <c r="F106" s="385">
        <v>730</v>
      </c>
    </row>
    <row r="107" spans="1:6" ht="12" customHeight="1" thickBot="1">
      <c r="A107" s="16" t="s">
        <v>9</v>
      </c>
      <c r="B107" s="14" t="s">
        <v>293</v>
      </c>
      <c r="C107" s="309">
        <v>4256</v>
      </c>
      <c r="D107" s="382">
        <v>1716</v>
      </c>
      <c r="E107" s="477"/>
      <c r="F107" s="401">
        <v>5972</v>
      </c>
    </row>
    <row r="108" spans="1:6" ht="12" customHeight="1">
      <c r="A108" s="170" t="s">
        <v>86</v>
      </c>
      <c r="B108" s="5" t="s">
        <v>147</v>
      </c>
      <c r="C108" s="310">
        <v>2300</v>
      </c>
      <c r="D108" s="386"/>
      <c r="E108" s="482"/>
      <c r="F108" s="387">
        <v>2300</v>
      </c>
    </row>
    <row r="109" spans="1:6" ht="12" customHeight="1">
      <c r="A109" s="170" t="s">
        <v>87</v>
      </c>
      <c r="B109" s="9" t="s">
        <v>297</v>
      </c>
      <c r="C109" s="310"/>
      <c r="D109" s="369"/>
      <c r="E109" s="475"/>
      <c r="F109" s="372"/>
    </row>
    <row r="110" spans="1:6" ht="12" customHeight="1">
      <c r="A110" s="170" t="s">
        <v>88</v>
      </c>
      <c r="B110" s="9" t="s">
        <v>131</v>
      </c>
      <c r="C110" s="311">
        <v>1200</v>
      </c>
      <c r="D110" s="369">
        <v>1716</v>
      </c>
      <c r="E110" s="475"/>
      <c r="F110" s="372">
        <v>2916</v>
      </c>
    </row>
    <row r="111" spans="1:6" ht="12" customHeight="1">
      <c r="A111" s="170" t="s">
        <v>89</v>
      </c>
      <c r="B111" s="9" t="s">
        <v>298</v>
      </c>
      <c r="C111" s="325"/>
      <c r="D111" s="369"/>
      <c r="E111" s="475"/>
      <c r="F111" s="372"/>
    </row>
    <row r="112" spans="1:6" ht="12" customHeight="1">
      <c r="A112" s="170" t="s">
        <v>90</v>
      </c>
      <c r="B112" s="106" t="s">
        <v>150</v>
      </c>
      <c r="C112" s="325">
        <v>756</v>
      </c>
      <c r="D112" s="369"/>
      <c r="E112" s="475"/>
      <c r="F112" s="372">
        <v>756</v>
      </c>
    </row>
    <row r="113" spans="1:6" ht="12" customHeight="1">
      <c r="A113" s="170" t="s">
        <v>99</v>
      </c>
      <c r="B113" s="105" t="s">
        <v>376</v>
      </c>
      <c r="C113" s="325"/>
      <c r="D113" s="369"/>
      <c r="E113" s="475"/>
      <c r="F113" s="372"/>
    </row>
    <row r="114" spans="1:6" ht="12" customHeight="1">
      <c r="A114" s="170" t="s">
        <v>101</v>
      </c>
      <c r="B114" s="159" t="s">
        <v>303</v>
      </c>
      <c r="C114" s="325"/>
      <c r="D114" s="369"/>
      <c r="E114" s="475"/>
      <c r="F114" s="372"/>
    </row>
    <row r="115" spans="1:6" ht="12" customHeight="1">
      <c r="A115" s="170" t="s">
        <v>132</v>
      </c>
      <c r="B115" s="74" t="s">
        <v>286</v>
      </c>
      <c r="C115" s="325"/>
      <c r="D115" s="369"/>
      <c r="E115" s="475"/>
      <c r="F115" s="372"/>
    </row>
    <row r="116" spans="1:6" ht="12" customHeight="1">
      <c r="A116" s="170" t="s">
        <v>133</v>
      </c>
      <c r="B116" s="74" t="s">
        <v>302</v>
      </c>
      <c r="C116" s="325"/>
      <c r="D116" s="369"/>
      <c r="E116" s="475"/>
      <c r="F116" s="372"/>
    </row>
    <row r="117" spans="1:6" ht="12" customHeight="1">
      <c r="A117" s="170" t="s">
        <v>134</v>
      </c>
      <c r="B117" s="74" t="s">
        <v>301</v>
      </c>
      <c r="C117" s="325"/>
      <c r="D117" s="369"/>
      <c r="E117" s="475"/>
      <c r="F117" s="372"/>
    </row>
    <row r="118" spans="1:6" ht="12" customHeight="1">
      <c r="A118" s="170" t="s">
        <v>294</v>
      </c>
      <c r="B118" s="74" t="s">
        <v>289</v>
      </c>
      <c r="C118" s="325"/>
      <c r="D118" s="369"/>
      <c r="E118" s="475"/>
      <c r="F118" s="372"/>
    </row>
    <row r="119" spans="1:6" ht="12" customHeight="1">
      <c r="A119" s="170" t="s">
        <v>295</v>
      </c>
      <c r="B119" s="74" t="s">
        <v>300</v>
      </c>
      <c r="C119" s="325"/>
      <c r="D119" s="369"/>
      <c r="E119" s="475"/>
      <c r="F119" s="372"/>
    </row>
    <row r="120" spans="1:6" ht="12" customHeight="1" thickBot="1">
      <c r="A120" s="180" t="s">
        <v>296</v>
      </c>
      <c r="B120" s="74" t="s">
        <v>299</v>
      </c>
      <c r="C120" s="326">
        <v>756</v>
      </c>
      <c r="D120" s="384"/>
      <c r="E120" s="480"/>
      <c r="F120" s="385">
        <v>756</v>
      </c>
    </row>
    <row r="121" spans="1:6" ht="12" customHeight="1" thickBot="1">
      <c r="A121" s="16" t="s">
        <v>10</v>
      </c>
      <c r="B121" s="68" t="s">
        <v>304</v>
      </c>
      <c r="C121" s="309">
        <v>826</v>
      </c>
      <c r="D121" s="382">
        <v>380</v>
      </c>
      <c r="E121" s="477">
        <v>1114</v>
      </c>
      <c r="F121" s="401">
        <v>2320</v>
      </c>
    </row>
    <row r="122" spans="1:6" ht="12" customHeight="1">
      <c r="A122" s="170" t="s">
        <v>69</v>
      </c>
      <c r="B122" s="6" t="s">
        <v>47</v>
      </c>
      <c r="C122" s="310">
        <v>826</v>
      </c>
      <c r="D122" s="386">
        <v>380</v>
      </c>
      <c r="E122" s="482">
        <v>1114</v>
      </c>
      <c r="F122" s="387">
        <v>2320</v>
      </c>
    </row>
    <row r="123" spans="1:6" ht="12" customHeight="1" thickBot="1">
      <c r="A123" s="172" t="s">
        <v>70</v>
      </c>
      <c r="B123" s="9" t="s">
        <v>48</v>
      </c>
      <c r="C123" s="314"/>
      <c r="D123" s="384"/>
      <c r="E123" s="480"/>
      <c r="F123" s="385"/>
    </row>
    <row r="124" spans="1:6" ht="12" customHeight="1" thickBot="1">
      <c r="A124" s="16" t="s">
        <v>11</v>
      </c>
      <c r="B124" s="68" t="s">
        <v>305</v>
      </c>
      <c r="C124" s="309">
        <f>+C91+C107+C121</f>
        <v>37120</v>
      </c>
      <c r="D124" s="382">
        <v>2642</v>
      </c>
      <c r="E124" s="477">
        <v>4060</v>
      </c>
      <c r="F124" s="401">
        <v>43822</v>
      </c>
    </row>
    <row r="125" spans="1:6" ht="12" customHeight="1" thickBot="1">
      <c r="A125" s="16" t="s">
        <v>12</v>
      </c>
      <c r="B125" s="68" t="s">
        <v>306</v>
      </c>
      <c r="C125" s="309">
        <f>+C126+C127+C128</f>
        <v>0</v>
      </c>
      <c r="D125" s="388"/>
      <c r="E125" s="477">
        <v>334</v>
      </c>
      <c r="F125" s="401">
        <v>334</v>
      </c>
    </row>
    <row r="126" spans="1:6" s="43" customFormat="1" ht="12" customHeight="1">
      <c r="A126" s="170" t="s">
        <v>73</v>
      </c>
      <c r="B126" s="6" t="s">
        <v>307</v>
      </c>
      <c r="C126" s="325"/>
      <c r="D126" s="375"/>
      <c r="E126" s="486">
        <v>334</v>
      </c>
      <c r="F126" s="396">
        <v>334</v>
      </c>
    </row>
    <row r="127" spans="1:6" ht="12" customHeight="1">
      <c r="A127" s="170" t="s">
        <v>74</v>
      </c>
      <c r="B127" s="6" t="s">
        <v>308</v>
      </c>
      <c r="C127" s="325"/>
      <c r="D127" s="369"/>
      <c r="E127" s="475"/>
      <c r="F127" s="372"/>
    </row>
    <row r="128" spans="1:6" ht="12" customHeight="1" thickBot="1">
      <c r="A128" s="180" t="s">
        <v>75</v>
      </c>
      <c r="B128" s="4" t="s">
        <v>309</v>
      </c>
      <c r="C128" s="325"/>
      <c r="D128" s="384"/>
      <c r="E128" s="480"/>
      <c r="F128" s="385"/>
    </row>
    <row r="129" spans="1:6" ht="12" customHeight="1" thickBot="1">
      <c r="A129" s="16" t="s">
        <v>13</v>
      </c>
      <c r="B129" s="68" t="s">
        <v>356</v>
      </c>
      <c r="C129" s="309">
        <f>+C130+C131+C132+C133</f>
        <v>0</v>
      </c>
      <c r="D129" s="388"/>
      <c r="E129" s="481"/>
      <c r="F129" s="389"/>
    </row>
    <row r="130" spans="1:6" ht="12" customHeight="1">
      <c r="A130" s="170" t="s">
        <v>76</v>
      </c>
      <c r="B130" s="6" t="s">
        <v>310</v>
      </c>
      <c r="C130" s="325"/>
      <c r="D130" s="386"/>
      <c r="E130" s="482"/>
      <c r="F130" s="387"/>
    </row>
    <row r="131" spans="1:6" ht="12" customHeight="1">
      <c r="A131" s="170" t="s">
        <v>77</v>
      </c>
      <c r="B131" s="6" t="s">
        <v>311</v>
      </c>
      <c r="C131" s="325"/>
      <c r="D131" s="369"/>
      <c r="E131" s="475"/>
      <c r="F131" s="372"/>
    </row>
    <row r="132" spans="1:6" ht="12" customHeight="1">
      <c r="A132" s="170" t="s">
        <v>214</v>
      </c>
      <c r="B132" s="6" t="s">
        <v>312</v>
      </c>
      <c r="C132" s="325"/>
      <c r="D132" s="369"/>
      <c r="E132" s="475"/>
      <c r="F132" s="372"/>
    </row>
    <row r="133" spans="1:6" s="43" customFormat="1" ht="12" customHeight="1" thickBot="1">
      <c r="A133" s="180" t="s">
        <v>215</v>
      </c>
      <c r="B133" s="4" t="s">
        <v>313</v>
      </c>
      <c r="C133" s="325"/>
      <c r="D133" s="377"/>
      <c r="E133" s="476"/>
      <c r="F133" s="378"/>
    </row>
    <row r="134" spans="1:12" ht="12" customHeight="1" thickBot="1">
      <c r="A134" s="16" t="s">
        <v>14</v>
      </c>
      <c r="B134" s="68" t="s">
        <v>383</v>
      </c>
      <c r="C134" s="315"/>
      <c r="D134" s="388"/>
      <c r="E134" s="477">
        <v>521</v>
      </c>
      <c r="F134" s="401">
        <v>521</v>
      </c>
      <c r="L134" s="98"/>
    </row>
    <row r="135" spans="1:6" ht="12.75">
      <c r="A135" s="170" t="s">
        <v>78</v>
      </c>
      <c r="B135" s="6" t="s">
        <v>315</v>
      </c>
      <c r="C135" s="325"/>
      <c r="D135" s="386"/>
      <c r="E135" s="482"/>
      <c r="F135" s="387"/>
    </row>
    <row r="136" spans="1:6" ht="12" customHeight="1">
      <c r="A136" s="170" t="s">
        <v>79</v>
      </c>
      <c r="B136" s="6" t="s">
        <v>325</v>
      </c>
      <c r="C136" s="325"/>
      <c r="D136" s="369"/>
      <c r="E136" s="475">
        <v>521</v>
      </c>
      <c r="F136" s="372">
        <v>521</v>
      </c>
    </row>
    <row r="137" spans="1:6" s="43" customFormat="1" ht="12" customHeight="1">
      <c r="A137" s="170" t="s">
        <v>226</v>
      </c>
      <c r="B137" s="6" t="s">
        <v>316</v>
      </c>
      <c r="C137" s="325"/>
      <c r="D137" s="368"/>
      <c r="E137" s="478"/>
      <c r="F137" s="371"/>
    </row>
    <row r="138" spans="1:6" s="43" customFormat="1" ht="12" customHeight="1">
      <c r="A138" s="180" t="s">
        <v>227</v>
      </c>
      <c r="B138" s="4" t="s">
        <v>317</v>
      </c>
      <c r="C138" s="325"/>
      <c r="D138" s="368"/>
      <c r="E138" s="478"/>
      <c r="F138" s="371"/>
    </row>
    <row r="139" spans="1:6" s="43" customFormat="1" ht="12" customHeight="1" thickBot="1">
      <c r="A139" s="180" t="s">
        <v>382</v>
      </c>
      <c r="B139" s="72" t="s">
        <v>365</v>
      </c>
      <c r="C139" s="327"/>
      <c r="D139" s="394"/>
      <c r="E139" s="484"/>
      <c r="F139" s="395"/>
    </row>
    <row r="140" spans="1:6" s="43" customFormat="1" ht="12" customHeight="1" thickBot="1">
      <c r="A140" s="16" t="s">
        <v>15</v>
      </c>
      <c r="B140" s="68" t="s">
        <v>318</v>
      </c>
      <c r="C140" s="328">
        <f>+C141+C142+C143+C144</f>
        <v>0</v>
      </c>
      <c r="D140" s="379"/>
      <c r="E140" s="483"/>
      <c r="F140" s="380"/>
    </row>
    <row r="141" spans="1:6" s="43" customFormat="1" ht="12" customHeight="1">
      <c r="A141" s="170" t="s">
        <v>125</v>
      </c>
      <c r="B141" s="6" t="s">
        <v>319</v>
      </c>
      <c r="C141" s="325"/>
      <c r="D141" s="375"/>
      <c r="E141" s="474"/>
      <c r="F141" s="376"/>
    </row>
    <row r="142" spans="1:6" s="43" customFormat="1" ht="12" customHeight="1">
      <c r="A142" s="170" t="s">
        <v>126</v>
      </c>
      <c r="B142" s="6" t="s">
        <v>320</v>
      </c>
      <c r="C142" s="325"/>
      <c r="D142" s="368"/>
      <c r="E142" s="478"/>
      <c r="F142" s="371"/>
    </row>
    <row r="143" spans="1:6" s="43" customFormat="1" ht="12" customHeight="1">
      <c r="A143" s="170" t="s">
        <v>149</v>
      </c>
      <c r="B143" s="6" t="s">
        <v>321</v>
      </c>
      <c r="C143" s="325"/>
      <c r="D143" s="368"/>
      <c r="E143" s="478"/>
      <c r="F143" s="371"/>
    </row>
    <row r="144" spans="1:6" ht="12.75" customHeight="1" thickBot="1">
      <c r="A144" s="170" t="s">
        <v>229</v>
      </c>
      <c r="B144" s="6" t="s">
        <v>322</v>
      </c>
      <c r="C144" s="325"/>
      <c r="D144" s="384"/>
      <c r="E144" s="480"/>
      <c r="F144" s="385"/>
    </row>
    <row r="145" spans="1:6" ht="12" customHeight="1" thickBot="1">
      <c r="A145" s="16" t="s">
        <v>16</v>
      </c>
      <c r="B145" s="68" t="s">
        <v>323</v>
      </c>
      <c r="C145" s="187">
        <f>+C125+C129+C134+C140</f>
        <v>0</v>
      </c>
      <c r="D145" s="388"/>
      <c r="E145" s="481"/>
      <c r="F145" s="389"/>
    </row>
    <row r="146" spans="1:6" ht="15" customHeight="1" thickBot="1">
      <c r="A146" s="182" t="s">
        <v>17</v>
      </c>
      <c r="B146" s="143" t="s">
        <v>324</v>
      </c>
      <c r="C146" s="187">
        <f>+C124+C145</f>
        <v>37120</v>
      </c>
      <c r="D146" s="402">
        <v>2642</v>
      </c>
      <c r="E146" s="485">
        <v>4915</v>
      </c>
      <c r="F146" s="403">
        <v>44677</v>
      </c>
    </row>
    <row r="147" spans="1:6" ht="13.5" thickBot="1">
      <c r="A147" s="146"/>
      <c r="B147" s="147"/>
      <c r="C147" s="148"/>
      <c r="D147" s="388"/>
      <c r="E147" s="481"/>
      <c r="F147" s="389"/>
    </row>
    <row r="148" spans="1:6" ht="15" customHeight="1" thickBot="1">
      <c r="A148" s="96" t="s">
        <v>142</v>
      </c>
      <c r="B148" s="97"/>
      <c r="C148" s="329">
        <v>4</v>
      </c>
      <c r="D148" s="388"/>
      <c r="E148" s="481"/>
      <c r="F148" s="389"/>
    </row>
    <row r="149" spans="1:6" ht="14.25" customHeight="1" thickBot="1">
      <c r="A149" s="96" t="s">
        <v>143</v>
      </c>
      <c r="B149" s="97"/>
      <c r="C149" s="329">
        <v>5</v>
      </c>
      <c r="D149" s="388"/>
      <c r="E149" s="481"/>
      <c r="F149" s="389"/>
    </row>
    <row r="151" ht="15.75">
      <c r="A151" s="582" t="s">
        <v>410</v>
      </c>
    </row>
  </sheetData>
  <sheetProtection formatCells="0"/>
  <mergeCells count="1">
    <mergeCell ref="B1:F1"/>
  </mergeCells>
  <printOptions horizontalCentered="1"/>
  <pageMargins left="0.7874015748031497" right="0.7874015748031497" top="0.3937007874015748" bottom="0.1968503937007874" header="0.7874015748031497" footer="0.7874015748031497"/>
  <pageSetup horizontalDpi="600" verticalDpi="600" orientation="portrait" paperSize="9" scale="72" r:id="rId1"/>
  <rowBreaks count="1" manualBreakCount="1">
    <brk id="8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1"/>
  <sheetViews>
    <sheetView zoomScaleSheetLayoutView="85" workbookViewId="0" topLeftCell="A1">
      <selection activeCell="B1" sqref="B1:F1"/>
    </sheetView>
  </sheetViews>
  <sheetFormatPr defaultColWidth="9.00390625" defaultRowHeight="12.75"/>
  <cols>
    <col min="1" max="1" width="20.625" style="149" customWidth="1"/>
    <col min="2" max="2" width="67.125" style="150" customWidth="1"/>
    <col min="3" max="3" width="17.00390625" style="151" customWidth="1"/>
    <col min="4" max="5" width="16.125" style="2" customWidth="1"/>
    <col min="6" max="6" width="14.125" style="2" customWidth="1"/>
    <col min="7" max="16384" width="9.375" style="2" customWidth="1"/>
  </cols>
  <sheetData>
    <row r="1" spans="1:6" s="1" customFormat="1" ht="16.5" customHeight="1" thickBot="1">
      <c r="A1" s="84"/>
      <c r="B1" s="615" t="s">
        <v>419</v>
      </c>
      <c r="C1" s="616"/>
      <c r="D1" s="616"/>
      <c r="E1" s="616"/>
      <c r="F1" s="616"/>
    </row>
    <row r="2" spans="1:6" s="39" customFormat="1" ht="12.75" customHeight="1">
      <c r="A2" s="155" t="s">
        <v>50</v>
      </c>
      <c r="B2" s="139" t="s">
        <v>144</v>
      </c>
      <c r="C2" s="304" t="s">
        <v>41</v>
      </c>
      <c r="D2" s="362"/>
      <c r="E2" s="470"/>
      <c r="F2" s="363"/>
    </row>
    <row r="3" spans="1:6" s="39" customFormat="1" ht="16.5" thickBot="1">
      <c r="A3" s="85" t="s">
        <v>140</v>
      </c>
      <c r="B3" s="140" t="s">
        <v>377</v>
      </c>
      <c r="C3" s="305">
        <v>2</v>
      </c>
      <c r="D3" s="364"/>
      <c r="E3" s="471"/>
      <c r="F3" s="365"/>
    </row>
    <row r="4" spans="1:3" s="40" customFormat="1" ht="12.75" customHeight="1" thickBot="1">
      <c r="A4" s="86"/>
      <c r="B4" s="86"/>
      <c r="C4" s="87" t="s">
        <v>42</v>
      </c>
    </row>
    <row r="5" spans="1:6" ht="13.5" thickBot="1">
      <c r="A5" s="156" t="s">
        <v>141</v>
      </c>
      <c r="B5" s="88" t="s">
        <v>43</v>
      </c>
      <c r="C5" s="306" t="s">
        <v>44</v>
      </c>
      <c r="D5" s="361" t="s">
        <v>394</v>
      </c>
      <c r="E5" s="361" t="s">
        <v>402</v>
      </c>
      <c r="F5" s="360" t="s">
        <v>395</v>
      </c>
    </row>
    <row r="6" spans="1:6" s="37" customFormat="1" ht="10.5" customHeight="1" thickBot="1">
      <c r="A6" s="82">
        <v>1</v>
      </c>
      <c r="B6" s="83">
        <v>2</v>
      </c>
      <c r="C6" s="307">
        <v>3</v>
      </c>
      <c r="D6" s="366">
        <v>4</v>
      </c>
      <c r="E6" s="472">
        <v>5</v>
      </c>
      <c r="F6" s="367">
        <v>6</v>
      </c>
    </row>
    <row r="7" spans="1:6" s="37" customFormat="1" ht="12" customHeight="1" thickBot="1">
      <c r="A7" s="461"/>
      <c r="B7" s="462" t="s">
        <v>45</v>
      </c>
      <c r="C7" s="463"/>
      <c r="D7" s="373"/>
      <c r="E7" s="473"/>
      <c r="F7" s="464"/>
    </row>
    <row r="8" spans="1:6" s="37" customFormat="1" ht="12" customHeight="1" thickBot="1">
      <c r="A8" s="16" t="s">
        <v>8</v>
      </c>
      <c r="B8" s="11" t="s">
        <v>170</v>
      </c>
      <c r="C8" s="309">
        <v>8098</v>
      </c>
      <c r="D8" s="423">
        <v>809</v>
      </c>
      <c r="E8" s="492">
        <v>1290</v>
      </c>
      <c r="F8" s="424">
        <v>10197</v>
      </c>
    </row>
    <row r="9" spans="1:6" s="41" customFormat="1" ht="12" customHeight="1">
      <c r="A9" s="170" t="s">
        <v>80</v>
      </c>
      <c r="B9" s="162" t="s">
        <v>171</v>
      </c>
      <c r="C9" s="310">
        <v>5954</v>
      </c>
      <c r="D9" s="375"/>
      <c r="E9" s="474"/>
      <c r="F9" s="396">
        <v>5954</v>
      </c>
    </row>
    <row r="10" spans="1:6" s="42" customFormat="1" ht="12" customHeight="1">
      <c r="A10" s="171" t="s">
        <v>81</v>
      </c>
      <c r="B10" s="163" t="s">
        <v>172</v>
      </c>
      <c r="C10" s="311"/>
      <c r="D10" s="369"/>
      <c r="E10" s="475"/>
      <c r="F10" s="372"/>
    </row>
    <row r="11" spans="1:6" s="42" customFormat="1" ht="12" customHeight="1">
      <c r="A11" s="171" t="s">
        <v>82</v>
      </c>
      <c r="B11" s="163" t="s">
        <v>173</v>
      </c>
      <c r="C11" s="311">
        <v>600</v>
      </c>
      <c r="D11" s="369">
        <v>809</v>
      </c>
      <c r="E11" s="475">
        <v>668</v>
      </c>
      <c r="F11" s="372">
        <v>2077</v>
      </c>
    </row>
    <row r="12" spans="1:6" s="42" customFormat="1" ht="12" customHeight="1">
      <c r="A12" s="171" t="s">
        <v>83</v>
      </c>
      <c r="B12" s="163" t="s">
        <v>174</v>
      </c>
      <c r="C12" s="311">
        <v>349</v>
      </c>
      <c r="D12" s="369"/>
      <c r="E12" s="475"/>
      <c r="F12" s="372">
        <v>349</v>
      </c>
    </row>
    <row r="13" spans="1:6" s="42" customFormat="1" ht="12" customHeight="1">
      <c r="A13" s="171" t="s">
        <v>103</v>
      </c>
      <c r="B13" s="163" t="s">
        <v>175</v>
      </c>
      <c r="C13" s="311">
        <v>1195</v>
      </c>
      <c r="D13" s="369"/>
      <c r="E13" s="475"/>
      <c r="F13" s="372">
        <v>1195</v>
      </c>
    </row>
    <row r="14" spans="1:6" s="41" customFormat="1" ht="12" customHeight="1" thickBot="1">
      <c r="A14" s="172" t="s">
        <v>84</v>
      </c>
      <c r="B14" s="164" t="s">
        <v>176</v>
      </c>
      <c r="C14" s="313"/>
      <c r="D14" s="377"/>
      <c r="E14" s="503">
        <v>622</v>
      </c>
      <c r="F14" s="398">
        <v>622</v>
      </c>
    </row>
    <row r="15" spans="1:6" s="41" customFormat="1" ht="12" customHeight="1" thickBot="1">
      <c r="A15" s="16" t="s">
        <v>9</v>
      </c>
      <c r="B15" s="104" t="s">
        <v>177</v>
      </c>
      <c r="C15" s="309">
        <v>6074</v>
      </c>
      <c r="D15" s="382">
        <v>-1389</v>
      </c>
      <c r="E15" s="477">
        <v>-421</v>
      </c>
      <c r="F15" s="401">
        <v>4264</v>
      </c>
    </row>
    <row r="16" spans="1:6" s="41" customFormat="1" ht="12" customHeight="1">
      <c r="A16" s="170" t="s">
        <v>86</v>
      </c>
      <c r="B16" s="162" t="s">
        <v>178</v>
      </c>
      <c r="C16" s="310"/>
      <c r="D16" s="375"/>
      <c r="E16" s="474"/>
      <c r="F16" s="376"/>
    </row>
    <row r="17" spans="1:6" s="41" customFormat="1" ht="12" customHeight="1">
      <c r="A17" s="171" t="s">
        <v>87</v>
      </c>
      <c r="B17" s="163" t="s">
        <v>179</v>
      </c>
      <c r="C17" s="311"/>
      <c r="D17" s="368"/>
      <c r="E17" s="478"/>
      <c r="F17" s="371"/>
    </row>
    <row r="18" spans="1:6" s="41" customFormat="1" ht="12" customHeight="1">
      <c r="A18" s="171" t="s">
        <v>88</v>
      </c>
      <c r="B18" s="163" t="s">
        <v>370</v>
      </c>
      <c r="C18" s="311"/>
      <c r="D18" s="368"/>
      <c r="E18" s="478"/>
      <c r="F18" s="371"/>
    </row>
    <row r="19" spans="1:6" s="41" customFormat="1" ht="12" customHeight="1">
      <c r="A19" s="171" t="s">
        <v>89</v>
      </c>
      <c r="B19" s="163" t="s">
        <v>371</v>
      </c>
      <c r="C19" s="311"/>
      <c r="D19" s="368"/>
      <c r="E19" s="478"/>
      <c r="F19" s="371"/>
    </row>
    <row r="20" spans="1:6" s="41" customFormat="1" ht="12" customHeight="1">
      <c r="A20" s="171" t="s">
        <v>90</v>
      </c>
      <c r="B20" s="163" t="s">
        <v>180</v>
      </c>
      <c r="C20" s="311">
        <v>6074</v>
      </c>
      <c r="D20" s="369">
        <v>-1389</v>
      </c>
      <c r="E20" s="475">
        <v>-421</v>
      </c>
      <c r="F20" s="397">
        <v>4264</v>
      </c>
    </row>
    <row r="21" spans="1:6" s="42" customFormat="1" ht="12" customHeight="1" thickBot="1">
      <c r="A21" s="172" t="s">
        <v>99</v>
      </c>
      <c r="B21" s="164" t="s">
        <v>181</v>
      </c>
      <c r="C21" s="314"/>
      <c r="D21" s="384"/>
      <c r="E21" s="480"/>
      <c r="F21" s="385"/>
    </row>
    <row r="22" spans="1:6" s="42" customFormat="1" ht="12" customHeight="1" thickBot="1">
      <c r="A22" s="16" t="s">
        <v>10</v>
      </c>
      <c r="B22" s="11" t="s">
        <v>182</v>
      </c>
      <c r="C22" s="309">
        <f>+C23+C24+C25+C26+C27</f>
        <v>0</v>
      </c>
      <c r="D22" s="388"/>
      <c r="E22" s="481"/>
      <c r="F22" s="389"/>
    </row>
    <row r="23" spans="1:6" s="42" customFormat="1" ht="12" customHeight="1">
      <c r="A23" s="170" t="s">
        <v>69</v>
      </c>
      <c r="B23" s="162" t="s">
        <v>183</v>
      </c>
      <c r="C23" s="310"/>
      <c r="D23" s="386"/>
      <c r="E23" s="482"/>
      <c r="F23" s="387"/>
    </row>
    <row r="24" spans="1:6" s="41" customFormat="1" ht="12" customHeight="1">
      <c r="A24" s="171" t="s">
        <v>70</v>
      </c>
      <c r="B24" s="163" t="s">
        <v>184</v>
      </c>
      <c r="C24" s="311"/>
      <c r="D24" s="368"/>
      <c r="E24" s="478"/>
      <c r="F24" s="371"/>
    </row>
    <row r="25" spans="1:6" s="42" customFormat="1" ht="12" customHeight="1">
      <c r="A25" s="171" t="s">
        <v>71</v>
      </c>
      <c r="B25" s="163" t="s">
        <v>372</v>
      </c>
      <c r="C25" s="311"/>
      <c r="D25" s="369"/>
      <c r="E25" s="475"/>
      <c r="F25" s="372"/>
    </row>
    <row r="26" spans="1:6" s="42" customFormat="1" ht="12" customHeight="1">
      <c r="A26" s="171" t="s">
        <v>72</v>
      </c>
      <c r="B26" s="163" t="s">
        <v>373</v>
      </c>
      <c r="C26" s="311"/>
      <c r="D26" s="369"/>
      <c r="E26" s="475"/>
      <c r="F26" s="372"/>
    </row>
    <row r="27" spans="1:6" s="42" customFormat="1" ht="12" customHeight="1">
      <c r="A27" s="171" t="s">
        <v>115</v>
      </c>
      <c r="B27" s="163" t="s">
        <v>185</v>
      </c>
      <c r="C27" s="311"/>
      <c r="D27" s="369"/>
      <c r="E27" s="475"/>
      <c r="F27" s="372"/>
    </row>
    <row r="28" spans="1:6" s="42" customFormat="1" ht="12" customHeight="1" thickBot="1">
      <c r="A28" s="172" t="s">
        <v>116</v>
      </c>
      <c r="B28" s="164" t="s">
        <v>186</v>
      </c>
      <c r="C28" s="314"/>
      <c r="D28" s="384"/>
      <c r="E28" s="480"/>
      <c r="F28" s="385"/>
    </row>
    <row r="29" spans="1:6" s="42" customFormat="1" ht="12" customHeight="1" thickBot="1">
      <c r="A29" s="16" t="s">
        <v>117</v>
      </c>
      <c r="B29" s="11" t="s">
        <v>187</v>
      </c>
      <c r="C29" s="315">
        <v>11930</v>
      </c>
      <c r="D29" s="388"/>
      <c r="E29" s="481"/>
      <c r="F29" s="401">
        <v>11930</v>
      </c>
    </row>
    <row r="30" spans="1:6" s="42" customFormat="1" ht="12" customHeight="1">
      <c r="A30" s="170" t="s">
        <v>188</v>
      </c>
      <c r="B30" s="162" t="s">
        <v>194</v>
      </c>
      <c r="C30" s="316">
        <v>11930</v>
      </c>
      <c r="D30" s="386"/>
      <c r="E30" s="482"/>
      <c r="F30" s="387">
        <v>11930</v>
      </c>
    </row>
    <row r="31" spans="1:6" s="42" customFormat="1" ht="12" customHeight="1">
      <c r="A31" s="171" t="s">
        <v>189</v>
      </c>
      <c r="B31" s="163" t="s">
        <v>195</v>
      </c>
      <c r="C31" s="311">
        <v>11930</v>
      </c>
      <c r="D31" s="369"/>
      <c r="E31" s="475"/>
      <c r="F31" s="372">
        <v>11930</v>
      </c>
    </row>
    <row r="32" spans="1:6" s="42" customFormat="1" ht="12" customHeight="1">
      <c r="A32" s="171" t="s">
        <v>190</v>
      </c>
      <c r="B32" s="163" t="s">
        <v>196</v>
      </c>
      <c r="C32" s="311"/>
      <c r="D32" s="369"/>
      <c r="E32" s="475"/>
      <c r="F32" s="372"/>
    </row>
    <row r="33" spans="1:6" s="42" customFormat="1" ht="12" customHeight="1">
      <c r="A33" s="171" t="s">
        <v>191</v>
      </c>
      <c r="B33" s="163" t="s">
        <v>197</v>
      </c>
      <c r="C33" s="311"/>
      <c r="D33" s="369"/>
      <c r="E33" s="475"/>
      <c r="F33" s="372"/>
    </row>
    <row r="34" spans="1:6" s="42" customFormat="1" ht="12" customHeight="1">
      <c r="A34" s="171" t="s">
        <v>192</v>
      </c>
      <c r="B34" s="163" t="s">
        <v>198</v>
      </c>
      <c r="C34" s="311"/>
      <c r="D34" s="369"/>
      <c r="E34" s="475"/>
      <c r="F34" s="372"/>
    </row>
    <row r="35" spans="1:6" s="42" customFormat="1" ht="12" customHeight="1" thickBot="1">
      <c r="A35" s="172" t="s">
        <v>193</v>
      </c>
      <c r="B35" s="164" t="s">
        <v>199</v>
      </c>
      <c r="C35" s="314"/>
      <c r="D35" s="384"/>
      <c r="E35" s="480"/>
      <c r="F35" s="385"/>
    </row>
    <row r="36" spans="1:6" s="42" customFormat="1" ht="12" customHeight="1" thickBot="1">
      <c r="A36" s="16" t="s">
        <v>12</v>
      </c>
      <c r="B36" s="11" t="s">
        <v>200</v>
      </c>
      <c r="C36" s="309"/>
      <c r="D36" s="388"/>
      <c r="E36" s="481"/>
      <c r="F36" s="389"/>
    </row>
    <row r="37" spans="1:6" s="42" customFormat="1" ht="12" customHeight="1">
      <c r="A37" s="170" t="s">
        <v>73</v>
      </c>
      <c r="B37" s="162" t="s">
        <v>203</v>
      </c>
      <c r="C37" s="310"/>
      <c r="D37" s="386"/>
      <c r="E37" s="482"/>
      <c r="F37" s="387"/>
    </row>
    <row r="38" spans="1:6" s="42" customFormat="1" ht="12" customHeight="1">
      <c r="A38" s="171" t="s">
        <v>74</v>
      </c>
      <c r="B38" s="163" t="s">
        <v>204</v>
      </c>
      <c r="C38" s="311"/>
      <c r="D38" s="369"/>
      <c r="E38" s="475"/>
      <c r="F38" s="372"/>
    </row>
    <row r="39" spans="1:6" s="42" customFormat="1" ht="12" customHeight="1">
      <c r="A39" s="171" t="s">
        <v>75</v>
      </c>
      <c r="B39" s="163" t="s">
        <v>205</v>
      </c>
      <c r="C39" s="311"/>
      <c r="D39" s="369"/>
      <c r="E39" s="475"/>
      <c r="F39" s="372"/>
    </row>
    <row r="40" spans="1:6" s="42" customFormat="1" ht="12" customHeight="1">
      <c r="A40" s="171" t="s">
        <v>119</v>
      </c>
      <c r="B40" s="163" t="s">
        <v>206</v>
      </c>
      <c r="C40" s="311"/>
      <c r="D40" s="369"/>
      <c r="E40" s="475"/>
      <c r="F40" s="372"/>
    </row>
    <row r="41" spans="1:6" s="42" customFormat="1" ht="12" customHeight="1">
      <c r="A41" s="171" t="s">
        <v>120</v>
      </c>
      <c r="B41" s="163" t="s">
        <v>207</v>
      </c>
      <c r="C41" s="311"/>
      <c r="D41" s="369"/>
      <c r="E41" s="475"/>
      <c r="F41" s="372"/>
    </row>
    <row r="42" spans="1:6" s="42" customFormat="1" ht="12" customHeight="1">
      <c r="A42" s="171" t="s">
        <v>121</v>
      </c>
      <c r="B42" s="163" t="s">
        <v>208</v>
      </c>
      <c r="C42" s="311"/>
      <c r="D42" s="369"/>
      <c r="E42" s="475"/>
      <c r="F42" s="372"/>
    </row>
    <row r="43" spans="1:6" s="42" customFormat="1" ht="12" customHeight="1">
      <c r="A43" s="171" t="s">
        <v>122</v>
      </c>
      <c r="B43" s="163" t="s">
        <v>209</v>
      </c>
      <c r="C43" s="311"/>
      <c r="D43" s="369"/>
      <c r="E43" s="475"/>
      <c r="F43" s="372"/>
    </row>
    <row r="44" spans="1:6" s="42" customFormat="1" ht="12" customHeight="1">
      <c r="A44" s="171" t="s">
        <v>123</v>
      </c>
      <c r="B44" s="163" t="s">
        <v>210</v>
      </c>
      <c r="C44" s="311"/>
      <c r="D44" s="369"/>
      <c r="E44" s="475"/>
      <c r="F44" s="372"/>
    </row>
    <row r="45" spans="1:6" s="42" customFormat="1" ht="12" customHeight="1">
      <c r="A45" s="171" t="s">
        <v>201</v>
      </c>
      <c r="B45" s="163" t="s">
        <v>211</v>
      </c>
      <c r="C45" s="317"/>
      <c r="D45" s="369"/>
      <c r="E45" s="475"/>
      <c r="F45" s="372"/>
    </row>
    <row r="46" spans="1:6" s="42" customFormat="1" ht="12" customHeight="1" thickBot="1">
      <c r="A46" s="172" t="s">
        <v>202</v>
      </c>
      <c r="B46" s="164" t="s">
        <v>212</v>
      </c>
      <c r="C46" s="318"/>
      <c r="D46" s="384"/>
      <c r="E46" s="480"/>
      <c r="F46" s="385"/>
    </row>
    <row r="47" spans="1:6" s="42" customFormat="1" ht="12" customHeight="1" thickBot="1">
      <c r="A47" s="16" t="s">
        <v>13</v>
      </c>
      <c r="B47" s="11" t="s">
        <v>213</v>
      </c>
      <c r="C47" s="309"/>
      <c r="D47" s="388"/>
      <c r="E47" s="481"/>
      <c r="F47" s="389"/>
    </row>
    <row r="48" spans="1:6" s="42" customFormat="1" ht="12" customHeight="1">
      <c r="A48" s="170" t="s">
        <v>76</v>
      </c>
      <c r="B48" s="162" t="s">
        <v>217</v>
      </c>
      <c r="C48" s="319"/>
      <c r="D48" s="386"/>
      <c r="E48" s="482"/>
      <c r="F48" s="387"/>
    </row>
    <row r="49" spans="1:6" s="42" customFormat="1" ht="12" customHeight="1">
      <c r="A49" s="171" t="s">
        <v>77</v>
      </c>
      <c r="B49" s="163" t="s">
        <v>218</v>
      </c>
      <c r="C49" s="317"/>
      <c r="D49" s="369"/>
      <c r="E49" s="475"/>
      <c r="F49" s="372"/>
    </row>
    <row r="50" spans="1:6" s="42" customFormat="1" ht="12" customHeight="1">
      <c r="A50" s="171" t="s">
        <v>214</v>
      </c>
      <c r="B50" s="163" t="s">
        <v>219</v>
      </c>
      <c r="C50" s="317"/>
      <c r="D50" s="369"/>
      <c r="E50" s="475"/>
      <c r="F50" s="372"/>
    </row>
    <row r="51" spans="1:6" s="42" customFormat="1" ht="12" customHeight="1">
      <c r="A51" s="171" t="s">
        <v>215</v>
      </c>
      <c r="B51" s="163" t="s">
        <v>220</v>
      </c>
      <c r="C51" s="317"/>
      <c r="D51" s="369"/>
      <c r="E51" s="475"/>
      <c r="F51" s="372"/>
    </row>
    <row r="52" spans="1:6" s="42" customFormat="1" ht="12" customHeight="1" thickBot="1">
      <c r="A52" s="172" t="s">
        <v>216</v>
      </c>
      <c r="B52" s="164" t="s">
        <v>221</v>
      </c>
      <c r="C52" s="318"/>
      <c r="D52" s="384"/>
      <c r="E52" s="480"/>
      <c r="F52" s="385"/>
    </row>
    <row r="53" spans="1:6" s="42" customFormat="1" ht="12" customHeight="1" thickBot="1">
      <c r="A53" s="16" t="s">
        <v>124</v>
      </c>
      <c r="B53" s="11" t="s">
        <v>222</v>
      </c>
      <c r="C53" s="309"/>
      <c r="D53" s="388"/>
      <c r="E53" s="481"/>
      <c r="F53" s="389"/>
    </row>
    <row r="54" spans="1:6" s="42" customFormat="1" ht="12" customHeight="1">
      <c r="A54" s="170" t="s">
        <v>78</v>
      </c>
      <c r="B54" s="162" t="s">
        <v>223</v>
      </c>
      <c r="C54" s="310"/>
      <c r="D54" s="386"/>
      <c r="E54" s="482"/>
      <c r="F54" s="387"/>
    </row>
    <row r="55" spans="1:6" s="42" customFormat="1" ht="12" customHeight="1">
      <c r="A55" s="171" t="s">
        <v>79</v>
      </c>
      <c r="B55" s="163" t="s">
        <v>374</v>
      </c>
      <c r="C55" s="311" t="s">
        <v>386</v>
      </c>
      <c r="D55" s="369"/>
      <c r="E55" s="475"/>
      <c r="F55" s="372"/>
    </row>
    <row r="56" spans="1:6" s="42" customFormat="1" ht="12" customHeight="1">
      <c r="A56" s="171" t="s">
        <v>226</v>
      </c>
      <c r="B56" s="163" t="s">
        <v>224</v>
      </c>
      <c r="C56" s="311"/>
      <c r="D56" s="369"/>
      <c r="E56" s="475"/>
      <c r="F56" s="372"/>
    </row>
    <row r="57" spans="1:6" s="42" customFormat="1" ht="12" customHeight="1" thickBot="1">
      <c r="A57" s="172" t="s">
        <v>227</v>
      </c>
      <c r="B57" s="164" t="s">
        <v>225</v>
      </c>
      <c r="C57" s="314"/>
      <c r="D57" s="384"/>
      <c r="E57" s="480"/>
      <c r="F57" s="385"/>
    </row>
    <row r="58" spans="1:6" s="42" customFormat="1" ht="12" customHeight="1" thickBot="1">
      <c r="A58" s="16" t="s">
        <v>15</v>
      </c>
      <c r="B58" s="104" t="s">
        <v>228</v>
      </c>
      <c r="C58" s="309">
        <f>SUM(C59:C61)</f>
        <v>0</v>
      </c>
      <c r="D58" s="388"/>
      <c r="E58" s="481"/>
      <c r="F58" s="389"/>
    </row>
    <row r="59" spans="1:6" s="42" customFormat="1" ht="12" customHeight="1">
      <c r="A59" s="170" t="s">
        <v>125</v>
      </c>
      <c r="B59" s="162" t="s">
        <v>230</v>
      </c>
      <c r="C59" s="317"/>
      <c r="D59" s="386"/>
      <c r="E59" s="482"/>
      <c r="F59" s="387"/>
    </row>
    <row r="60" spans="1:6" s="42" customFormat="1" ht="12" customHeight="1">
      <c r="A60" s="171" t="s">
        <v>126</v>
      </c>
      <c r="B60" s="163" t="s">
        <v>375</v>
      </c>
      <c r="C60" s="317"/>
      <c r="D60" s="369"/>
      <c r="E60" s="475"/>
      <c r="F60" s="372"/>
    </row>
    <row r="61" spans="1:6" s="42" customFormat="1" ht="12" customHeight="1">
      <c r="A61" s="171" t="s">
        <v>149</v>
      </c>
      <c r="B61" s="163" t="s">
        <v>231</v>
      </c>
      <c r="C61" s="317"/>
      <c r="D61" s="369"/>
      <c r="E61" s="475"/>
      <c r="F61" s="372"/>
    </row>
    <row r="62" spans="1:6" s="42" customFormat="1" ht="12" customHeight="1" thickBot="1">
      <c r="A62" s="172" t="s">
        <v>229</v>
      </c>
      <c r="B62" s="164" t="s">
        <v>232</v>
      </c>
      <c r="C62" s="317"/>
      <c r="D62" s="384"/>
      <c r="E62" s="480"/>
      <c r="F62" s="385"/>
    </row>
    <row r="63" spans="1:6" s="42" customFormat="1" ht="12" customHeight="1" thickBot="1">
      <c r="A63" s="16" t="s">
        <v>16</v>
      </c>
      <c r="B63" s="11" t="s">
        <v>233</v>
      </c>
      <c r="C63" s="315">
        <f>+C8+C15+C22+C29+C36+C47+C53+C58</f>
        <v>26102</v>
      </c>
      <c r="D63" s="382">
        <v>-580</v>
      </c>
      <c r="E63" s="477">
        <v>869</v>
      </c>
      <c r="F63" s="401">
        <v>26391</v>
      </c>
    </row>
    <row r="64" spans="1:6" s="42" customFormat="1" ht="12" customHeight="1" thickBot="1">
      <c r="A64" s="173" t="s">
        <v>357</v>
      </c>
      <c r="B64" s="104" t="s">
        <v>235</v>
      </c>
      <c r="C64" s="309">
        <f>SUM(C65:C67)</f>
        <v>0</v>
      </c>
      <c r="D64" s="388"/>
      <c r="E64" s="481"/>
      <c r="F64" s="389"/>
    </row>
    <row r="65" spans="1:6" s="42" customFormat="1" ht="12" customHeight="1">
      <c r="A65" s="170" t="s">
        <v>268</v>
      </c>
      <c r="B65" s="162" t="s">
        <v>236</v>
      </c>
      <c r="C65" s="317"/>
      <c r="D65" s="386"/>
      <c r="E65" s="482"/>
      <c r="F65" s="387"/>
    </row>
    <row r="66" spans="1:6" s="42" customFormat="1" ht="12" customHeight="1">
      <c r="A66" s="171" t="s">
        <v>277</v>
      </c>
      <c r="B66" s="163" t="s">
        <v>237</v>
      </c>
      <c r="C66" s="317"/>
      <c r="D66" s="369"/>
      <c r="E66" s="475"/>
      <c r="F66" s="372"/>
    </row>
    <row r="67" spans="1:6" s="42" customFormat="1" ht="12" customHeight="1" thickBot="1">
      <c r="A67" s="172" t="s">
        <v>278</v>
      </c>
      <c r="B67" s="165" t="s">
        <v>238</v>
      </c>
      <c r="C67" s="317"/>
      <c r="D67" s="384"/>
      <c r="E67" s="480"/>
      <c r="F67" s="385"/>
    </row>
    <row r="68" spans="1:6" s="42" customFormat="1" ht="12" customHeight="1" thickBot="1">
      <c r="A68" s="173" t="s">
        <v>239</v>
      </c>
      <c r="B68" s="104" t="s">
        <v>240</v>
      </c>
      <c r="C68" s="309">
        <f>SUM(C69:C72)</f>
        <v>0</v>
      </c>
      <c r="D68" s="388"/>
      <c r="E68" s="481"/>
      <c r="F68" s="389"/>
    </row>
    <row r="69" spans="1:6" s="42" customFormat="1" ht="12" customHeight="1">
      <c r="A69" s="170" t="s">
        <v>104</v>
      </c>
      <c r="B69" s="162" t="s">
        <v>241</v>
      </c>
      <c r="C69" s="317"/>
      <c r="D69" s="386"/>
      <c r="E69" s="482"/>
      <c r="F69" s="387"/>
    </row>
    <row r="70" spans="1:6" s="42" customFormat="1" ht="12" customHeight="1">
      <c r="A70" s="171" t="s">
        <v>105</v>
      </c>
      <c r="B70" s="163" t="s">
        <v>242</v>
      </c>
      <c r="C70" s="317"/>
      <c r="D70" s="369"/>
      <c r="E70" s="475"/>
      <c r="F70" s="372"/>
    </row>
    <row r="71" spans="1:6" s="42" customFormat="1" ht="12" customHeight="1">
      <c r="A71" s="171" t="s">
        <v>269</v>
      </c>
      <c r="B71" s="163" t="s">
        <v>243</v>
      </c>
      <c r="C71" s="317"/>
      <c r="D71" s="369"/>
      <c r="E71" s="475"/>
      <c r="F71" s="372"/>
    </row>
    <row r="72" spans="1:6" s="42" customFormat="1" ht="12" customHeight="1" thickBot="1">
      <c r="A72" s="172" t="s">
        <v>270</v>
      </c>
      <c r="B72" s="164" t="s">
        <v>244</v>
      </c>
      <c r="C72" s="317"/>
      <c r="D72" s="384"/>
      <c r="E72" s="480"/>
      <c r="F72" s="385"/>
    </row>
    <row r="73" spans="1:6" s="42" customFormat="1" ht="12" customHeight="1" thickBot="1">
      <c r="A73" s="173" t="s">
        <v>245</v>
      </c>
      <c r="B73" s="104" t="s">
        <v>246</v>
      </c>
      <c r="C73" s="309"/>
      <c r="D73" s="382">
        <v>580</v>
      </c>
      <c r="E73" s="477">
        <v>539</v>
      </c>
      <c r="F73" s="401">
        <v>1119</v>
      </c>
    </row>
    <row r="74" spans="1:6" s="42" customFormat="1" ht="12" customHeight="1">
      <c r="A74" s="170" t="s">
        <v>271</v>
      </c>
      <c r="B74" s="162" t="s">
        <v>247</v>
      </c>
      <c r="C74" s="317"/>
      <c r="D74" s="386">
        <v>580</v>
      </c>
      <c r="E74" s="482">
        <v>539</v>
      </c>
      <c r="F74" s="387">
        <v>1119</v>
      </c>
    </row>
    <row r="75" spans="1:6" s="42" customFormat="1" ht="12" customHeight="1" thickBot="1">
      <c r="A75" s="172" t="s">
        <v>272</v>
      </c>
      <c r="B75" s="164" t="s">
        <v>248</v>
      </c>
      <c r="C75" s="317"/>
      <c r="D75" s="384"/>
      <c r="E75" s="480"/>
      <c r="F75" s="385"/>
    </row>
    <row r="76" spans="1:6" s="41" customFormat="1" ht="12" customHeight="1" thickBot="1">
      <c r="A76" s="173" t="s">
        <v>249</v>
      </c>
      <c r="B76" s="104" t="s">
        <v>250</v>
      </c>
      <c r="C76" s="309">
        <f>SUM(C77:C79)</f>
        <v>0</v>
      </c>
      <c r="D76" s="379"/>
      <c r="E76" s="477">
        <v>521</v>
      </c>
      <c r="F76" s="401">
        <v>521</v>
      </c>
    </row>
    <row r="77" spans="1:6" s="42" customFormat="1" ht="12" customHeight="1">
      <c r="A77" s="170" t="s">
        <v>273</v>
      </c>
      <c r="B77" s="162" t="s">
        <v>251</v>
      </c>
      <c r="C77" s="317"/>
      <c r="D77" s="386"/>
      <c r="E77" s="482">
        <v>521</v>
      </c>
      <c r="F77" s="387">
        <v>521</v>
      </c>
    </row>
    <row r="78" spans="1:6" s="42" customFormat="1" ht="12" customHeight="1">
      <c r="A78" s="171" t="s">
        <v>274</v>
      </c>
      <c r="B78" s="163" t="s">
        <v>252</v>
      </c>
      <c r="C78" s="317"/>
      <c r="D78" s="369"/>
      <c r="E78" s="475"/>
      <c r="F78" s="372"/>
    </row>
    <row r="79" spans="1:6" s="42" customFormat="1" ht="12" customHeight="1" thickBot="1">
      <c r="A79" s="172" t="s">
        <v>275</v>
      </c>
      <c r="B79" s="164" t="s">
        <v>253</v>
      </c>
      <c r="C79" s="317"/>
      <c r="D79" s="384"/>
      <c r="E79" s="480"/>
      <c r="F79" s="385"/>
    </row>
    <row r="80" spans="1:6" s="42" customFormat="1" ht="12" customHeight="1" thickBot="1">
      <c r="A80" s="173" t="s">
        <v>254</v>
      </c>
      <c r="B80" s="104" t="s">
        <v>276</v>
      </c>
      <c r="C80" s="309">
        <f>SUM(C81:C84)</f>
        <v>0</v>
      </c>
      <c r="D80" s="388"/>
      <c r="E80" s="481"/>
      <c r="F80" s="389"/>
    </row>
    <row r="81" spans="1:6" s="42" customFormat="1" ht="12" customHeight="1">
      <c r="A81" s="174" t="s">
        <v>255</v>
      </c>
      <c r="B81" s="162" t="s">
        <v>256</v>
      </c>
      <c r="C81" s="317"/>
      <c r="D81" s="386"/>
      <c r="E81" s="482"/>
      <c r="F81" s="387"/>
    </row>
    <row r="82" spans="1:6" s="42" customFormat="1" ht="12" customHeight="1">
      <c r="A82" s="175" t="s">
        <v>257</v>
      </c>
      <c r="B82" s="163" t="s">
        <v>258</v>
      </c>
      <c r="C82" s="317"/>
      <c r="D82" s="369"/>
      <c r="E82" s="475"/>
      <c r="F82" s="372"/>
    </row>
    <row r="83" spans="1:6" s="42" customFormat="1" ht="12" customHeight="1">
      <c r="A83" s="175" t="s">
        <v>259</v>
      </c>
      <c r="B83" s="163" t="s">
        <v>260</v>
      </c>
      <c r="C83" s="317"/>
      <c r="D83" s="369"/>
      <c r="E83" s="475"/>
      <c r="F83" s="372"/>
    </row>
    <row r="84" spans="1:6" s="41" customFormat="1" ht="12" customHeight="1" thickBot="1">
      <c r="A84" s="176" t="s">
        <v>261</v>
      </c>
      <c r="B84" s="164" t="s">
        <v>262</v>
      </c>
      <c r="C84" s="317"/>
      <c r="D84" s="377"/>
      <c r="E84" s="476"/>
      <c r="F84" s="378"/>
    </row>
    <row r="85" spans="1:6" s="41" customFormat="1" ht="12" customHeight="1" thickBot="1">
      <c r="A85" s="173" t="s">
        <v>263</v>
      </c>
      <c r="B85" s="104" t="s">
        <v>264</v>
      </c>
      <c r="C85" s="320"/>
      <c r="D85" s="379"/>
      <c r="E85" s="483"/>
      <c r="F85" s="380"/>
    </row>
    <row r="86" spans="1:6" s="41" customFormat="1" ht="12" customHeight="1" thickBot="1">
      <c r="A86" s="173" t="s">
        <v>265</v>
      </c>
      <c r="B86" s="166" t="s">
        <v>266</v>
      </c>
      <c r="C86" s="315">
        <f>+C64+C68+C73+C76+C80+C85</f>
        <v>0</v>
      </c>
      <c r="D86" s="382">
        <v>580</v>
      </c>
      <c r="E86" s="477">
        <v>1060</v>
      </c>
      <c r="F86" s="401">
        <v>1640</v>
      </c>
    </row>
    <row r="87" spans="1:6" s="41" customFormat="1" ht="12" customHeight="1" thickBot="1">
      <c r="A87" s="177" t="s">
        <v>279</v>
      </c>
      <c r="B87" s="167" t="s">
        <v>366</v>
      </c>
      <c r="C87" s="315">
        <v>26102</v>
      </c>
      <c r="D87" s="382">
        <v>0</v>
      </c>
      <c r="E87" s="477">
        <v>1929</v>
      </c>
      <c r="F87" s="401">
        <v>28031</v>
      </c>
    </row>
    <row r="88" spans="1:6" s="42" customFormat="1" ht="15" customHeight="1">
      <c r="A88" s="91"/>
      <c r="B88" s="92"/>
      <c r="C88" s="141"/>
      <c r="F88" s="421"/>
    </row>
    <row r="89" spans="1:6" ht="13.5" thickBot="1">
      <c r="A89" s="178"/>
      <c r="B89" s="93"/>
      <c r="C89" s="142"/>
      <c r="F89" s="422"/>
    </row>
    <row r="90" spans="1:6" s="37" customFormat="1" ht="16.5" customHeight="1" thickBot="1">
      <c r="A90" s="94"/>
      <c r="B90" s="95" t="s">
        <v>46</v>
      </c>
      <c r="C90" s="331"/>
      <c r="D90" s="408"/>
      <c r="E90" s="493"/>
      <c r="F90" s="409"/>
    </row>
    <row r="91" spans="1:6" s="43" customFormat="1" ht="12" customHeight="1" thickBot="1">
      <c r="A91" s="157" t="s">
        <v>8</v>
      </c>
      <c r="B91" s="15" t="s">
        <v>282</v>
      </c>
      <c r="C91" s="322">
        <v>25346</v>
      </c>
      <c r="D91" s="427"/>
      <c r="E91" s="491">
        <v>1408</v>
      </c>
      <c r="F91" s="401">
        <v>26754</v>
      </c>
    </row>
    <row r="92" spans="1:6" ht="12" customHeight="1">
      <c r="A92" s="179" t="s">
        <v>80</v>
      </c>
      <c r="B92" s="7" t="s">
        <v>38</v>
      </c>
      <c r="C92" s="323">
        <v>11066</v>
      </c>
      <c r="D92" s="426"/>
      <c r="E92" s="495">
        <v>796</v>
      </c>
      <c r="F92" s="396">
        <v>11862</v>
      </c>
    </row>
    <row r="93" spans="1:6" ht="12" customHeight="1">
      <c r="A93" s="171" t="s">
        <v>81</v>
      </c>
      <c r="B93" s="5" t="s">
        <v>127</v>
      </c>
      <c r="C93" s="311">
        <v>2344</v>
      </c>
      <c r="D93" s="321"/>
      <c r="E93" s="496">
        <v>361</v>
      </c>
      <c r="F93" s="397">
        <v>2705</v>
      </c>
    </row>
    <row r="94" spans="1:6" ht="12" customHeight="1">
      <c r="A94" s="171" t="s">
        <v>82</v>
      </c>
      <c r="B94" s="5" t="s">
        <v>102</v>
      </c>
      <c r="C94" s="314">
        <v>8096</v>
      </c>
      <c r="D94" s="321"/>
      <c r="E94" s="496">
        <v>4</v>
      </c>
      <c r="F94" s="397">
        <v>8100</v>
      </c>
    </row>
    <row r="95" spans="1:6" ht="12" customHeight="1">
      <c r="A95" s="171" t="s">
        <v>83</v>
      </c>
      <c r="B95" s="8" t="s">
        <v>128</v>
      </c>
      <c r="C95" s="314">
        <v>2280</v>
      </c>
      <c r="D95" s="321"/>
      <c r="E95" s="496">
        <v>247</v>
      </c>
      <c r="F95" s="397">
        <v>2527</v>
      </c>
    </row>
    <row r="96" spans="1:6" ht="12" customHeight="1">
      <c r="A96" s="171" t="s">
        <v>94</v>
      </c>
      <c r="B96" s="10" t="s">
        <v>129</v>
      </c>
      <c r="C96" s="314">
        <v>1560</v>
      </c>
      <c r="D96" s="321"/>
      <c r="E96" s="496"/>
      <c r="F96" s="397">
        <v>1560</v>
      </c>
    </row>
    <row r="97" spans="1:6" ht="12" customHeight="1">
      <c r="A97" s="171" t="s">
        <v>84</v>
      </c>
      <c r="B97" s="5" t="s">
        <v>283</v>
      </c>
      <c r="C97" s="314"/>
      <c r="D97" s="321"/>
      <c r="E97" s="496"/>
      <c r="F97" s="397"/>
    </row>
    <row r="98" spans="1:6" ht="12" customHeight="1">
      <c r="A98" s="171" t="s">
        <v>85</v>
      </c>
      <c r="B98" s="73" t="s">
        <v>284</v>
      </c>
      <c r="C98" s="314"/>
      <c r="D98" s="321"/>
      <c r="E98" s="496"/>
      <c r="F98" s="397"/>
    </row>
    <row r="99" spans="1:6" ht="12" customHeight="1">
      <c r="A99" s="171" t="s">
        <v>95</v>
      </c>
      <c r="B99" s="74" t="s">
        <v>285</v>
      </c>
      <c r="C99" s="314"/>
      <c r="D99" s="321"/>
      <c r="E99" s="496"/>
      <c r="F99" s="397"/>
    </row>
    <row r="100" spans="1:6" ht="12" customHeight="1">
      <c r="A100" s="171" t="s">
        <v>96</v>
      </c>
      <c r="B100" s="74" t="s">
        <v>286</v>
      </c>
      <c r="C100" s="314"/>
      <c r="D100" s="321"/>
      <c r="E100" s="496"/>
      <c r="F100" s="397"/>
    </row>
    <row r="101" spans="1:6" ht="12" customHeight="1">
      <c r="A101" s="171" t="s">
        <v>97</v>
      </c>
      <c r="B101" s="73" t="s">
        <v>287</v>
      </c>
      <c r="C101" s="314">
        <v>1130</v>
      </c>
      <c r="D101" s="321"/>
      <c r="E101" s="496"/>
      <c r="F101" s="397">
        <v>1130</v>
      </c>
    </row>
    <row r="102" spans="1:6" ht="12" customHeight="1">
      <c r="A102" s="171" t="s">
        <v>98</v>
      </c>
      <c r="B102" s="73" t="s">
        <v>288</v>
      </c>
      <c r="C102" s="314"/>
      <c r="D102" s="321"/>
      <c r="E102" s="496"/>
      <c r="F102" s="397"/>
    </row>
    <row r="103" spans="1:6" ht="12" customHeight="1">
      <c r="A103" s="171" t="s">
        <v>100</v>
      </c>
      <c r="B103" s="74" t="s">
        <v>289</v>
      </c>
      <c r="C103" s="314"/>
      <c r="D103" s="321"/>
      <c r="E103" s="496"/>
      <c r="F103" s="397"/>
    </row>
    <row r="104" spans="1:6" ht="12" customHeight="1">
      <c r="A104" s="180" t="s">
        <v>130</v>
      </c>
      <c r="B104" s="75" t="s">
        <v>290</v>
      </c>
      <c r="C104" s="314"/>
      <c r="D104" s="321"/>
      <c r="E104" s="496"/>
      <c r="F104" s="397"/>
    </row>
    <row r="105" spans="1:6" ht="12" customHeight="1">
      <c r="A105" s="171" t="s">
        <v>280</v>
      </c>
      <c r="B105" s="75" t="s">
        <v>291</v>
      </c>
      <c r="C105" s="314"/>
      <c r="D105" s="321"/>
      <c r="E105" s="496"/>
      <c r="F105" s="397"/>
    </row>
    <row r="106" spans="1:6" ht="12" customHeight="1" thickBot="1">
      <c r="A106" s="181" t="s">
        <v>281</v>
      </c>
      <c r="B106" s="76" t="s">
        <v>292</v>
      </c>
      <c r="C106" s="324">
        <v>430</v>
      </c>
      <c r="D106" s="428"/>
      <c r="E106" s="497"/>
      <c r="F106" s="398">
        <v>430</v>
      </c>
    </row>
    <row r="107" spans="1:6" ht="12" customHeight="1" thickBot="1">
      <c r="A107" s="16" t="s">
        <v>9</v>
      </c>
      <c r="B107" s="14" t="s">
        <v>293</v>
      </c>
      <c r="C107" s="309">
        <v>756</v>
      </c>
      <c r="D107" s="429"/>
      <c r="E107" s="498"/>
      <c r="F107" s="401">
        <v>756</v>
      </c>
    </row>
    <row r="108" spans="1:6" ht="12" customHeight="1">
      <c r="A108" s="170" t="s">
        <v>86</v>
      </c>
      <c r="B108" s="5" t="s">
        <v>147</v>
      </c>
      <c r="C108" s="310"/>
      <c r="D108" s="426"/>
      <c r="E108" s="495"/>
      <c r="F108" s="396"/>
    </row>
    <row r="109" spans="1:6" ht="12" customHeight="1">
      <c r="A109" s="170" t="s">
        <v>87</v>
      </c>
      <c r="B109" s="9" t="s">
        <v>297</v>
      </c>
      <c r="C109" s="310"/>
      <c r="D109" s="321"/>
      <c r="E109" s="496"/>
      <c r="F109" s="397"/>
    </row>
    <row r="110" spans="1:6" ht="12" customHeight="1">
      <c r="A110" s="170" t="s">
        <v>88</v>
      </c>
      <c r="B110" s="9" t="s">
        <v>131</v>
      </c>
      <c r="C110" s="311"/>
      <c r="D110" s="321"/>
      <c r="E110" s="496"/>
      <c r="F110" s="397"/>
    </row>
    <row r="111" spans="1:6" ht="12" customHeight="1">
      <c r="A111" s="170" t="s">
        <v>89</v>
      </c>
      <c r="B111" s="9" t="s">
        <v>298</v>
      </c>
      <c r="C111" s="325"/>
      <c r="D111" s="321"/>
      <c r="E111" s="496"/>
      <c r="F111" s="397"/>
    </row>
    <row r="112" spans="1:6" ht="12" customHeight="1">
      <c r="A112" s="170" t="s">
        <v>90</v>
      </c>
      <c r="B112" s="106" t="s">
        <v>150</v>
      </c>
      <c r="C112" s="325">
        <v>756</v>
      </c>
      <c r="D112" s="321"/>
      <c r="E112" s="496"/>
      <c r="F112" s="397">
        <v>756</v>
      </c>
    </row>
    <row r="113" spans="1:6" ht="12" customHeight="1">
      <c r="A113" s="170" t="s">
        <v>99</v>
      </c>
      <c r="B113" s="105" t="s">
        <v>376</v>
      </c>
      <c r="C113" s="325"/>
      <c r="D113" s="321"/>
      <c r="E113" s="496"/>
      <c r="F113" s="397"/>
    </row>
    <row r="114" spans="1:6" ht="12" customHeight="1">
      <c r="A114" s="170" t="s">
        <v>101</v>
      </c>
      <c r="B114" s="159" t="s">
        <v>303</v>
      </c>
      <c r="C114" s="325"/>
      <c r="D114" s="321"/>
      <c r="E114" s="496"/>
      <c r="F114" s="397"/>
    </row>
    <row r="115" spans="1:6" ht="12" customHeight="1">
      <c r="A115" s="170" t="s">
        <v>132</v>
      </c>
      <c r="B115" s="74" t="s">
        <v>286</v>
      </c>
      <c r="C115" s="325"/>
      <c r="D115" s="321"/>
      <c r="E115" s="496"/>
      <c r="F115" s="397"/>
    </row>
    <row r="116" spans="1:6" ht="12" customHeight="1">
      <c r="A116" s="170" t="s">
        <v>133</v>
      </c>
      <c r="B116" s="74" t="s">
        <v>302</v>
      </c>
      <c r="C116" s="325"/>
      <c r="D116" s="321"/>
      <c r="E116" s="496"/>
      <c r="F116" s="397"/>
    </row>
    <row r="117" spans="1:6" ht="12" customHeight="1">
      <c r="A117" s="170" t="s">
        <v>134</v>
      </c>
      <c r="B117" s="74" t="s">
        <v>301</v>
      </c>
      <c r="C117" s="325"/>
      <c r="D117" s="321"/>
      <c r="E117" s="496"/>
      <c r="F117" s="397"/>
    </row>
    <row r="118" spans="1:6" ht="12" customHeight="1">
      <c r="A118" s="170" t="s">
        <v>294</v>
      </c>
      <c r="B118" s="74" t="s">
        <v>289</v>
      </c>
      <c r="C118" s="325"/>
      <c r="D118" s="321"/>
      <c r="E118" s="496"/>
      <c r="F118" s="397"/>
    </row>
    <row r="119" spans="1:6" ht="12" customHeight="1">
      <c r="A119" s="170" t="s">
        <v>295</v>
      </c>
      <c r="B119" s="74" t="s">
        <v>300</v>
      </c>
      <c r="C119" s="325"/>
      <c r="D119" s="321"/>
      <c r="E119" s="496"/>
      <c r="F119" s="397"/>
    </row>
    <row r="120" spans="1:6" ht="12" customHeight="1" thickBot="1">
      <c r="A120" s="180" t="s">
        <v>296</v>
      </c>
      <c r="B120" s="74" t="s">
        <v>299</v>
      </c>
      <c r="C120" s="326">
        <v>756</v>
      </c>
      <c r="D120" s="428"/>
      <c r="E120" s="497"/>
      <c r="F120" s="398">
        <v>756</v>
      </c>
    </row>
    <row r="121" spans="1:6" ht="12" customHeight="1" thickBot="1">
      <c r="A121" s="16" t="s">
        <v>10</v>
      </c>
      <c r="B121" s="68" t="s">
        <v>304</v>
      </c>
      <c r="C121" s="309"/>
      <c r="D121" s="429"/>
      <c r="E121" s="498"/>
      <c r="F121" s="399"/>
    </row>
    <row r="122" spans="1:6" ht="12" customHeight="1">
      <c r="A122" s="170" t="s">
        <v>69</v>
      </c>
      <c r="B122" s="6" t="s">
        <v>47</v>
      </c>
      <c r="C122" s="310"/>
      <c r="D122" s="426"/>
      <c r="E122" s="495"/>
      <c r="F122" s="396"/>
    </row>
    <row r="123" spans="1:6" ht="12" customHeight="1" thickBot="1">
      <c r="A123" s="172" t="s">
        <v>70</v>
      </c>
      <c r="B123" s="9" t="s">
        <v>48</v>
      </c>
      <c r="C123" s="314"/>
      <c r="D123" s="428"/>
      <c r="E123" s="497"/>
      <c r="F123" s="398"/>
    </row>
    <row r="124" spans="1:6" ht="12" customHeight="1" thickBot="1">
      <c r="A124" s="16" t="s">
        <v>11</v>
      </c>
      <c r="B124" s="68" t="s">
        <v>305</v>
      </c>
      <c r="C124" s="309">
        <f>+C91+C107+C121</f>
        <v>26102</v>
      </c>
      <c r="D124" s="382">
        <v>0</v>
      </c>
      <c r="E124" s="477">
        <v>1408</v>
      </c>
      <c r="F124" s="401">
        <v>27510</v>
      </c>
    </row>
    <row r="125" spans="1:6" ht="12" customHeight="1" thickBot="1">
      <c r="A125" s="16" t="s">
        <v>12</v>
      </c>
      <c r="B125" s="68" t="s">
        <v>306</v>
      </c>
      <c r="C125" s="309">
        <f>+C126+C127+C128</f>
        <v>0</v>
      </c>
      <c r="D125" s="426"/>
      <c r="E125" s="495"/>
      <c r="F125" s="396"/>
    </row>
    <row r="126" spans="1:6" s="43" customFormat="1" ht="12" customHeight="1">
      <c r="A126" s="170" t="s">
        <v>73</v>
      </c>
      <c r="B126" s="6" t="s">
        <v>307</v>
      </c>
      <c r="C126" s="325"/>
      <c r="D126" s="330"/>
      <c r="E126" s="499"/>
      <c r="F126" s="397"/>
    </row>
    <row r="127" spans="1:6" ht="12" customHeight="1">
      <c r="A127" s="170" t="s">
        <v>74</v>
      </c>
      <c r="B127" s="6" t="s">
        <v>308</v>
      </c>
      <c r="C127" s="325"/>
      <c r="D127" s="321"/>
      <c r="E127" s="496"/>
      <c r="F127" s="397"/>
    </row>
    <row r="128" spans="1:6" ht="12" customHeight="1" thickBot="1">
      <c r="A128" s="180" t="s">
        <v>75</v>
      </c>
      <c r="B128" s="4" t="s">
        <v>309</v>
      </c>
      <c r="C128" s="325"/>
      <c r="D128" s="428"/>
      <c r="E128" s="497"/>
      <c r="F128" s="398"/>
    </row>
    <row r="129" spans="1:6" ht="12" customHeight="1" thickBot="1">
      <c r="A129" s="16" t="s">
        <v>13</v>
      </c>
      <c r="B129" s="68" t="s">
        <v>356</v>
      </c>
      <c r="C129" s="309">
        <f>+C130+C131+C132+C133</f>
        <v>0</v>
      </c>
      <c r="D129" s="429"/>
      <c r="E129" s="498"/>
      <c r="F129" s="399"/>
    </row>
    <row r="130" spans="1:6" ht="12" customHeight="1">
      <c r="A130" s="170" t="s">
        <v>76</v>
      </c>
      <c r="B130" s="6" t="s">
        <v>310</v>
      </c>
      <c r="C130" s="325"/>
      <c r="D130" s="426"/>
      <c r="E130" s="495"/>
      <c r="F130" s="396"/>
    </row>
    <row r="131" spans="1:6" ht="12" customHeight="1">
      <c r="A131" s="170" t="s">
        <v>77</v>
      </c>
      <c r="B131" s="6" t="s">
        <v>311</v>
      </c>
      <c r="C131" s="325"/>
      <c r="D131" s="321"/>
      <c r="E131" s="496"/>
      <c r="F131" s="397"/>
    </row>
    <row r="132" spans="1:6" ht="12" customHeight="1">
      <c r="A132" s="170" t="s">
        <v>214</v>
      </c>
      <c r="B132" s="6" t="s">
        <v>312</v>
      </c>
      <c r="C132" s="325"/>
      <c r="D132" s="321"/>
      <c r="E132" s="496"/>
      <c r="F132" s="397"/>
    </row>
    <row r="133" spans="1:6" s="43" customFormat="1" ht="12" customHeight="1" thickBot="1">
      <c r="A133" s="180" t="s">
        <v>215</v>
      </c>
      <c r="B133" s="4" t="s">
        <v>313</v>
      </c>
      <c r="C133" s="325"/>
      <c r="D133" s="430"/>
      <c r="E133" s="500"/>
      <c r="F133" s="398"/>
    </row>
    <row r="134" spans="1:12" ht="12" customHeight="1" thickBot="1">
      <c r="A134" s="16" t="s">
        <v>14</v>
      </c>
      <c r="B134" s="68" t="s">
        <v>314</v>
      </c>
      <c r="C134" s="315"/>
      <c r="D134" s="429"/>
      <c r="E134" s="491">
        <v>521</v>
      </c>
      <c r="F134" s="401">
        <v>521</v>
      </c>
      <c r="L134" s="98"/>
    </row>
    <row r="135" spans="1:6" ht="12.75">
      <c r="A135" s="170" t="s">
        <v>78</v>
      </c>
      <c r="B135" s="6" t="s">
        <v>315</v>
      </c>
      <c r="C135" s="325"/>
      <c r="D135" s="426"/>
      <c r="E135" s="495"/>
      <c r="F135" s="396"/>
    </row>
    <row r="136" spans="1:6" ht="12" customHeight="1">
      <c r="A136" s="170" t="s">
        <v>79</v>
      </c>
      <c r="B136" s="6" t="s">
        <v>325</v>
      </c>
      <c r="C136" s="325"/>
      <c r="D136" s="321"/>
      <c r="E136" s="496">
        <v>521</v>
      </c>
      <c r="F136" s="397">
        <v>521</v>
      </c>
    </row>
    <row r="137" spans="1:6" s="43" customFormat="1" ht="12" customHeight="1">
      <c r="A137" s="170" t="s">
        <v>226</v>
      </c>
      <c r="B137" s="6" t="s">
        <v>316</v>
      </c>
      <c r="C137" s="325"/>
      <c r="D137" s="330"/>
      <c r="E137" s="499"/>
      <c r="F137" s="397"/>
    </row>
    <row r="138" spans="1:6" s="43" customFormat="1" ht="12" customHeight="1">
      <c r="A138" s="180" t="s">
        <v>227</v>
      </c>
      <c r="B138" s="4" t="s">
        <v>317</v>
      </c>
      <c r="C138" s="325"/>
      <c r="D138" s="330"/>
      <c r="E138" s="499"/>
      <c r="F138" s="397"/>
    </row>
    <row r="139" spans="1:6" s="43" customFormat="1" ht="12" customHeight="1" thickBot="1">
      <c r="A139" s="180" t="s">
        <v>382</v>
      </c>
      <c r="B139" s="72" t="s">
        <v>365</v>
      </c>
      <c r="C139" s="327"/>
      <c r="D139" s="430"/>
      <c r="E139" s="500"/>
      <c r="F139" s="398"/>
    </row>
    <row r="140" spans="1:6" s="43" customFormat="1" ht="12" customHeight="1" thickBot="1">
      <c r="A140" s="16" t="s">
        <v>15</v>
      </c>
      <c r="B140" s="68" t="s">
        <v>318</v>
      </c>
      <c r="C140" s="328">
        <f>+C141+C142+C143+C144</f>
        <v>0</v>
      </c>
      <c r="D140" s="427"/>
      <c r="E140" s="494"/>
      <c r="F140" s="399"/>
    </row>
    <row r="141" spans="1:6" s="43" customFormat="1" ht="12" customHeight="1">
      <c r="A141" s="170" t="s">
        <v>125</v>
      </c>
      <c r="B141" s="6" t="s">
        <v>319</v>
      </c>
      <c r="C141" s="325"/>
      <c r="D141" s="425"/>
      <c r="E141" s="501"/>
      <c r="F141" s="396"/>
    </row>
    <row r="142" spans="1:6" s="43" customFormat="1" ht="12" customHeight="1">
      <c r="A142" s="170" t="s">
        <v>126</v>
      </c>
      <c r="B142" s="6" t="s">
        <v>320</v>
      </c>
      <c r="C142" s="325"/>
      <c r="D142" s="330"/>
      <c r="E142" s="499"/>
      <c r="F142" s="397"/>
    </row>
    <row r="143" spans="1:6" s="43" customFormat="1" ht="12" customHeight="1">
      <c r="A143" s="170" t="s">
        <v>149</v>
      </c>
      <c r="B143" s="6" t="s">
        <v>321</v>
      </c>
      <c r="C143" s="325"/>
      <c r="D143" s="330"/>
      <c r="E143" s="499"/>
      <c r="F143" s="397"/>
    </row>
    <row r="144" spans="1:6" ht="12.75" customHeight="1" thickBot="1">
      <c r="A144" s="170" t="s">
        <v>229</v>
      </c>
      <c r="B144" s="6" t="s">
        <v>322</v>
      </c>
      <c r="C144" s="325"/>
      <c r="D144" s="428"/>
      <c r="E144" s="497"/>
      <c r="F144" s="398"/>
    </row>
    <row r="145" spans="1:6" ht="12" customHeight="1" thickBot="1">
      <c r="A145" s="16" t="s">
        <v>16</v>
      </c>
      <c r="B145" s="68" t="s">
        <v>323</v>
      </c>
      <c r="C145" s="187">
        <f>+C125+C129+C134+C140</f>
        <v>0</v>
      </c>
      <c r="D145" s="429"/>
      <c r="E145" s="491">
        <v>521</v>
      </c>
      <c r="F145" s="401">
        <v>521</v>
      </c>
    </row>
    <row r="146" spans="1:6" ht="15" customHeight="1" thickBot="1">
      <c r="A146" s="182" t="s">
        <v>17</v>
      </c>
      <c r="B146" s="143" t="s">
        <v>324</v>
      </c>
      <c r="C146" s="404">
        <f>+C124+C145</f>
        <v>26102</v>
      </c>
      <c r="D146" s="382">
        <v>0</v>
      </c>
      <c r="E146" s="477">
        <v>1929</v>
      </c>
      <c r="F146" s="401">
        <v>28031</v>
      </c>
    </row>
    <row r="147" spans="1:6" ht="13.5" thickBot="1">
      <c r="A147" s="146"/>
      <c r="B147" s="147"/>
      <c r="C147" s="148"/>
      <c r="D147" s="431"/>
      <c r="E147" s="502"/>
      <c r="F147" s="400"/>
    </row>
    <row r="148" spans="1:6" ht="15" customHeight="1" thickBot="1">
      <c r="A148" s="96" t="s">
        <v>142</v>
      </c>
      <c r="B148" s="97"/>
      <c r="C148" s="329">
        <v>4</v>
      </c>
      <c r="D148" s="429"/>
      <c r="E148" s="498"/>
      <c r="F148" s="399"/>
    </row>
    <row r="149" spans="1:6" ht="14.25" customHeight="1" thickBot="1">
      <c r="A149" s="96" t="s">
        <v>143</v>
      </c>
      <c r="B149" s="97"/>
      <c r="C149" s="329">
        <v>5</v>
      </c>
      <c r="D149" s="429"/>
      <c r="E149" s="498"/>
      <c r="F149" s="399"/>
    </row>
    <row r="151" ht="15.75">
      <c r="A151" s="582" t="s">
        <v>411</v>
      </c>
    </row>
  </sheetData>
  <sheetProtection formatCells="0"/>
  <mergeCells count="1">
    <mergeCell ref="B1:F1"/>
  </mergeCells>
  <printOptions horizontalCentered="1"/>
  <pageMargins left="0.3937007874015748" right="0.3937007874015748" top="0.3937007874015748" bottom="0.1968503937007874" header="0.7874015748031497" footer="0.7874015748031497"/>
  <pageSetup horizontalDpi="600" verticalDpi="600" orientation="portrait" paperSize="9" scale="70" r:id="rId1"/>
  <rowBreaks count="1" manualBreakCount="1"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0"/>
  <sheetViews>
    <sheetView view="pageLayout" zoomScaleSheetLayoutView="85" workbookViewId="0" topLeftCell="A1">
      <selection activeCell="H5" sqref="H5:I5"/>
    </sheetView>
  </sheetViews>
  <sheetFormatPr defaultColWidth="9.00390625" defaultRowHeight="12.75"/>
  <cols>
    <col min="1" max="1" width="19.50390625" style="149" customWidth="1"/>
    <col min="2" max="2" width="63.50390625" style="150" customWidth="1"/>
    <col min="3" max="3" width="14.875" style="151" customWidth="1"/>
    <col min="4" max="5" width="15.125" style="2" customWidth="1"/>
    <col min="6" max="6" width="14.00390625" style="2" customWidth="1"/>
    <col min="7" max="16384" width="9.375" style="2" customWidth="1"/>
  </cols>
  <sheetData>
    <row r="1" spans="1:6" s="1" customFormat="1" ht="16.5" customHeight="1" thickBot="1">
      <c r="A1" s="84"/>
      <c r="B1" s="614" t="s">
        <v>420</v>
      </c>
      <c r="C1" s="600"/>
      <c r="D1" s="600"/>
      <c r="E1" s="600"/>
      <c r="F1" s="600"/>
    </row>
    <row r="2" spans="1:6" s="39" customFormat="1" ht="21" customHeight="1">
      <c r="A2" s="155" t="s">
        <v>50</v>
      </c>
      <c r="B2" s="139" t="s">
        <v>144</v>
      </c>
      <c r="C2" s="304" t="s">
        <v>41</v>
      </c>
      <c r="D2" s="362"/>
      <c r="E2" s="470"/>
      <c r="F2" s="363"/>
    </row>
    <row r="3" spans="1:6" s="39" customFormat="1" ht="24.75" customHeight="1" thickBot="1">
      <c r="A3" s="85" t="s">
        <v>140</v>
      </c>
      <c r="B3" s="140" t="s">
        <v>378</v>
      </c>
      <c r="C3" s="305">
        <v>3</v>
      </c>
      <c r="D3" s="364"/>
      <c r="E3" s="471"/>
      <c r="F3" s="365"/>
    </row>
    <row r="4" spans="1:3" s="40" customFormat="1" ht="15.75" customHeight="1" thickBot="1">
      <c r="A4" s="86"/>
      <c r="B4" s="86"/>
      <c r="C4" s="87" t="s">
        <v>42</v>
      </c>
    </row>
    <row r="5" spans="1:6" ht="21.75" thickBot="1">
      <c r="A5" s="156" t="s">
        <v>141</v>
      </c>
      <c r="B5" s="88" t="s">
        <v>43</v>
      </c>
      <c r="C5" s="306" t="s">
        <v>44</v>
      </c>
      <c r="D5" s="382" t="s">
        <v>387</v>
      </c>
      <c r="E5" s="382" t="s">
        <v>398</v>
      </c>
      <c r="F5" s="401" t="s">
        <v>395</v>
      </c>
    </row>
    <row r="6" spans="1:6" s="37" customFormat="1" ht="12.75" customHeight="1" thickBot="1">
      <c r="A6" s="82">
        <v>1</v>
      </c>
      <c r="B6" s="83">
        <v>2</v>
      </c>
      <c r="C6" s="307">
        <v>3</v>
      </c>
      <c r="D6" s="412">
        <v>4</v>
      </c>
      <c r="E6" s="505">
        <v>5</v>
      </c>
      <c r="F6" s="437">
        <v>6</v>
      </c>
    </row>
    <row r="7" spans="1:6" s="37" customFormat="1" ht="15.75" customHeight="1" thickBot="1">
      <c r="A7" s="89"/>
      <c r="B7" s="90" t="s">
        <v>45</v>
      </c>
      <c r="C7" s="308"/>
      <c r="D7" s="412"/>
      <c r="E7" s="505"/>
      <c r="F7" s="437"/>
    </row>
    <row r="8" spans="1:6" s="37" customFormat="1" ht="12" customHeight="1" thickBot="1">
      <c r="A8" s="16" t="s">
        <v>8</v>
      </c>
      <c r="B8" s="11" t="s">
        <v>170</v>
      </c>
      <c r="C8" s="309">
        <v>4000</v>
      </c>
      <c r="D8" s="412"/>
      <c r="E8" s="505"/>
      <c r="F8" s="413">
        <v>4000</v>
      </c>
    </row>
    <row r="9" spans="1:6" s="41" customFormat="1" ht="12" customHeight="1">
      <c r="A9" s="170" t="s">
        <v>80</v>
      </c>
      <c r="B9" s="162" t="s">
        <v>171</v>
      </c>
      <c r="C9" s="310">
        <v>4000</v>
      </c>
      <c r="D9" s="411"/>
      <c r="E9" s="506"/>
      <c r="F9" s="396">
        <v>4000</v>
      </c>
    </row>
    <row r="10" spans="1:6" s="42" customFormat="1" ht="12" customHeight="1">
      <c r="A10" s="171" t="s">
        <v>81</v>
      </c>
      <c r="B10" s="163" t="s">
        <v>172</v>
      </c>
      <c r="C10" s="311"/>
      <c r="D10" s="383"/>
      <c r="E10" s="479"/>
      <c r="F10" s="397"/>
    </row>
    <row r="11" spans="1:6" s="42" customFormat="1" ht="12" customHeight="1">
      <c r="A11" s="171" t="s">
        <v>82</v>
      </c>
      <c r="B11" s="163" t="s">
        <v>173</v>
      </c>
      <c r="C11" s="311"/>
      <c r="D11" s="383"/>
      <c r="E11" s="479"/>
      <c r="F11" s="397"/>
    </row>
    <row r="12" spans="1:6" s="42" customFormat="1" ht="12" customHeight="1">
      <c r="A12" s="171" t="s">
        <v>83</v>
      </c>
      <c r="B12" s="163" t="s">
        <v>174</v>
      </c>
      <c r="C12" s="311"/>
      <c r="D12" s="383"/>
      <c r="E12" s="479"/>
      <c r="F12" s="397"/>
    </row>
    <row r="13" spans="1:6" s="42" customFormat="1" ht="12" customHeight="1">
      <c r="A13" s="171" t="s">
        <v>103</v>
      </c>
      <c r="B13" s="163" t="s">
        <v>175</v>
      </c>
      <c r="C13" s="312"/>
      <c r="D13" s="383"/>
      <c r="E13" s="479"/>
      <c r="F13" s="397"/>
    </row>
    <row r="14" spans="1:6" s="41" customFormat="1" ht="12" customHeight="1" thickBot="1">
      <c r="A14" s="172" t="s">
        <v>84</v>
      </c>
      <c r="B14" s="164" t="s">
        <v>176</v>
      </c>
      <c r="C14" s="313"/>
      <c r="D14" s="414"/>
      <c r="E14" s="507"/>
      <c r="F14" s="415"/>
    </row>
    <row r="15" spans="1:6" s="41" customFormat="1" ht="12" customHeight="1" thickBot="1">
      <c r="A15" s="16" t="s">
        <v>9</v>
      </c>
      <c r="B15" s="104" t="s">
        <v>177</v>
      </c>
      <c r="C15" s="309">
        <v>960</v>
      </c>
      <c r="D15" s="417"/>
      <c r="E15" s="508"/>
      <c r="F15" s="401">
        <v>960</v>
      </c>
    </row>
    <row r="16" spans="1:6" s="41" customFormat="1" ht="12" customHeight="1">
      <c r="A16" s="170" t="s">
        <v>86</v>
      </c>
      <c r="B16" s="162" t="s">
        <v>178</v>
      </c>
      <c r="C16" s="310"/>
      <c r="D16" s="411"/>
      <c r="E16" s="506"/>
      <c r="F16" s="416"/>
    </row>
    <row r="17" spans="1:6" s="41" customFormat="1" ht="12" customHeight="1">
      <c r="A17" s="171" t="s">
        <v>87</v>
      </c>
      <c r="B17" s="163" t="s">
        <v>179</v>
      </c>
      <c r="C17" s="311"/>
      <c r="D17" s="405"/>
      <c r="E17" s="509"/>
      <c r="F17" s="407"/>
    </row>
    <row r="18" spans="1:6" s="41" customFormat="1" ht="12" customHeight="1">
      <c r="A18" s="171" t="s">
        <v>88</v>
      </c>
      <c r="B18" s="163" t="s">
        <v>370</v>
      </c>
      <c r="C18" s="311"/>
      <c r="D18" s="405"/>
      <c r="E18" s="509"/>
      <c r="F18" s="407"/>
    </row>
    <row r="19" spans="1:6" s="41" customFormat="1" ht="12" customHeight="1">
      <c r="A19" s="171" t="s">
        <v>89</v>
      </c>
      <c r="B19" s="163" t="s">
        <v>371</v>
      </c>
      <c r="C19" s="311"/>
      <c r="D19" s="405"/>
      <c r="E19" s="509"/>
      <c r="F19" s="407"/>
    </row>
    <row r="20" spans="1:6" s="41" customFormat="1" ht="12" customHeight="1">
      <c r="A20" s="171" t="s">
        <v>90</v>
      </c>
      <c r="B20" s="163" t="s">
        <v>180</v>
      </c>
      <c r="C20" s="311">
        <v>960</v>
      </c>
      <c r="D20" s="405"/>
      <c r="E20" s="509"/>
      <c r="F20" s="397">
        <v>960</v>
      </c>
    </row>
    <row r="21" spans="1:6" s="42" customFormat="1" ht="12" customHeight="1" thickBot="1">
      <c r="A21" s="172" t="s">
        <v>99</v>
      </c>
      <c r="B21" s="164" t="s">
        <v>181</v>
      </c>
      <c r="C21" s="314"/>
      <c r="D21" s="418"/>
      <c r="E21" s="503"/>
      <c r="F21" s="398"/>
    </row>
    <row r="22" spans="1:6" s="42" customFormat="1" ht="12" customHeight="1" thickBot="1">
      <c r="A22" s="16" t="s">
        <v>10</v>
      </c>
      <c r="B22" s="11" t="s">
        <v>182</v>
      </c>
      <c r="C22" s="309"/>
      <c r="D22" s="406"/>
      <c r="E22" s="504"/>
      <c r="F22" s="399"/>
    </row>
    <row r="23" spans="1:6" s="42" customFormat="1" ht="12" customHeight="1">
      <c r="A23" s="170" t="s">
        <v>69</v>
      </c>
      <c r="B23" s="162" t="s">
        <v>183</v>
      </c>
      <c r="C23" s="310"/>
      <c r="D23" s="410"/>
      <c r="E23" s="486"/>
      <c r="F23" s="396"/>
    </row>
    <row r="24" spans="1:6" s="41" customFormat="1" ht="12" customHeight="1">
      <c r="A24" s="171" t="s">
        <v>70</v>
      </c>
      <c r="B24" s="163" t="s">
        <v>184</v>
      </c>
      <c r="C24" s="311"/>
      <c r="D24" s="405"/>
      <c r="E24" s="509"/>
      <c r="F24" s="407"/>
    </row>
    <row r="25" spans="1:6" s="42" customFormat="1" ht="12" customHeight="1">
      <c r="A25" s="171" t="s">
        <v>71</v>
      </c>
      <c r="B25" s="163" t="s">
        <v>372</v>
      </c>
      <c r="C25" s="311"/>
      <c r="D25" s="383"/>
      <c r="E25" s="479"/>
      <c r="F25" s="397"/>
    </row>
    <row r="26" spans="1:6" s="42" customFormat="1" ht="12" customHeight="1">
      <c r="A26" s="171" t="s">
        <v>72</v>
      </c>
      <c r="B26" s="163" t="s">
        <v>373</v>
      </c>
      <c r="C26" s="311"/>
      <c r="D26" s="383"/>
      <c r="E26" s="479"/>
      <c r="F26" s="397"/>
    </row>
    <row r="27" spans="1:6" s="42" customFormat="1" ht="12" customHeight="1">
      <c r="A27" s="171" t="s">
        <v>115</v>
      </c>
      <c r="B27" s="163" t="s">
        <v>185</v>
      </c>
      <c r="C27" s="311"/>
      <c r="D27" s="383"/>
      <c r="E27" s="479"/>
      <c r="F27" s="397"/>
    </row>
    <row r="28" spans="1:6" s="42" customFormat="1" ht="12" customHeight="1" thickBot="1">
      <c r="A28" s="172" t="s">
        <v>116</v>
      </c>
      <c r="B28" s="164" t="s">
        <v>186</v>
      </c>
      <c r="C28" s="314"/>
      <c r="D28" s="418"/>
      <c r="E28" s="503"/>
      <c r="F28" s="398"/>
    </row>
    <row r="29" spans="1:6" s="42" customFormat="1" ht="12" customHeight="1" thickBot="1">
      <c r="A29" s="16" t="s">
        <v>117</v>
      </c>
      <c r="B29" s="11" t="s">
        <v>187</v>
      </c>
      <c r="C29" s="315">
        <f>+C30+C33+C34+C35</f>
        <v>0</v>
      </c>
      <c r="D29" s="406"/>
      <c r="E29" s="504"/>
      <c r="F29" s="399"/>
    </row>
    <row r="30" spans="1:6" s="42" customFormat="1" ht="12" customHeight="1">
      <c r="A30" s="170" t="s">
        <v>188</v>
      </c>
      <c r="B30" s="162" t="s">
        <v>194</v>
      </c>
      <c r="C30" s="316">
        <f>+C31+C32</f>
        <v>0</v>
      </c>
      <c r="D30" s="410"/>
      <c r="E30" s="486"/>
      <c r="F30" s="396"/>
    </row>
    <row r="31" spans="1:6" s="42" customFormat="1" ht="12" customHeight="1">
      <c r="A31" s="171" t="s">
        <v>189</v>
      </c>
      <c r="B31" s="163" t="s">
        <v>195</v>
      </c>
      <c r="C31" s="311"/>
      <c r="D31" s="383"/>
      <c r="E31" s="479"/>
      <c r="F31" s="397"/>
    </row>
    <row r="32" spans="1:6" s="42" customFormat="1" ht="12" customHeight="1">
      <c r="A32" s="171" t="s">
        <v>190</v>
      </c>
      <c r="B32" s="163" t="s">
        <v>196</v>
      </c>
      <c r="C32" s="311"/>
      <c r="D32" s="383"/>
      <c r="E32" s="479"/>
      <c r="F32" s="397"/>
    </row>
    <row r="33" spans="1:6" s="42" customFormat="1" ht="12" customHeight="1">
      <c r="A33" s="171" t="s">
        <v>191</v>
      </c>
      <c r="B33" s="163" t="s">
        <v>197</v>
      </c>
      <c r="C33" s="311"/>
      <c r="D33" s="383"/>
      <c r="E33" s="479"/>
      <c r="F33" s="397"/>
    </row>
    <row r="34" spans="1:6" s="42" customFormat="1" ht="12" customHeight="1">
      <c r="A34" s="171" t="s">
        <v>192</v>
      </c>
      <c r="B34" s="163" t="s">
        <v>198</v>
      </c>
      <c r="C34" s="311"/>
      <c r="D34" s="383"/>
      <c r="E34" s="479"/>
      <c r="F34" s="397"/>
    </row>
    <row r="35" spans="1:6" s="42" customFormat="1" ht="12" customHeight="1" thickBot="1">
      <c r="A35" s="172" t="s">
        <v>193</v>
      </c>
      <c r="B35" s="164" t="s">
        <v>199</v>
      </c>
      <c r="C35" s="314"/>
      <c r="D35" s="418"/>
      <c r="E35" s="503"/>
      <c r="F35" s="398"/>
    </row>
    <row r="36" spans="1:6" s="42" customFormat="1" ht="12" customHeight="1" thickBot="1">
      <c r="A36" s="16" t="s">
        <v>12</v>
      </c>
      <c r="B36" s="11" t="s">
        <v>200</v>
      </c>
      <c r="C36" s="309">
        <v>2168</v>
      </c>
      <c r="D36" s="406"/>
      <c r="E36" s="477">
        <v>20</v>
      </c>
      <c r="F36" s="401">
        <v>2188</v>
      </c>
    </row>
    <row r="37" spans="1:6" s="42" customFormat="1" ht="12" customHeight="1">
      <c r="A37" s="170" t="s">
        <v>73</v>
      </c>
      <c r="B37" s="162" t="s">
        <v>203</v>
      </c>
      <c r="C37" s="310">
        <v>160</v>
      </c>
      <c r="D37" s="410"/>
      <c r="E37" s="486">
        <v>20</v>
      </c>
      <c r="F37" s="396">
        <v>180</v>
      </c>
    </row>
    <row r="38" spans="1:6" s="42" customFormat="1" ht="12" customHeight="1">
      <c r="A38" s="171" t="s">
        <v>74</v>
      </c>
      <c r="B38" s="163" t="s">
        <v>204</v>
      </c>
      <c r="C38" s="311">
        <v>30</v>
      </c>
      <c r="D38" s="383"/>
      <c r="E38" s="479"/>
      <c r="F38" s="397">
        <v>30</v>
      </c>
    </row>
    <row r="39" spans="1:6" s="42" customFormat="1" ht="12" customHeight="1">
      <c r="A39" s="171" t="s">
        <v>75</v>
      </c>
      <c r="B39" s="163" t="s">
        <v>205</v>
      </c>
      <c r="C39" s="311"/>
      <c r="D39" s="383"/>
      <c r="E39" s="479"/>
      <c r="F39" s="397"/>
    </row>
    <row r="40" spans="1:6" s="42" customFormat="1" ht="12" customHeight="1">
      <c r="A40" s="171" t="s">
        <v>119</v>
      </c>
      <c r="B40" s="163" t="s">
        <v>206</v>
      </c>
      <c r="C40" s="311"/>
      <c r="D40" s="383"/>
      <c r="E40" s="479"/>
      <c r="F40" s="397"/>
    </row>
    <row r="41" spans="1:6" s="42" customFormat="1" ht="12" customHeight="1">
      <c r="A41" s="171" t="s">
        <v>120</v>
      </c>
      <c r="B41" s="163" t="s">
        <v>207</v>
      </c>
      <c r="C41" s="311"/>
      <c r="D41" s="383"/>
      <c r="E41" s="479"/>
      <c r="F41" s="397"/>
    </row>
    <row r="42" spans="1:6" s="42" customFormat="1" ht="12" customHeight="1">
      <c r="A42" s="171" t="s">
        <v>121</v>
      </c>
      <c r="B42" s="163" t="s">
        <v>208</v>
      </c>
      <c r="C42" s="311">
        <v>238</v>
      </c>
      <c r="D42" s="383"/>
      <c r="E42" s="479"/>
      <c r="F42" s="397">
        <v>238</v>
      </c>
    </row>
    <row r="43" spans="1:6" s="42" customFormat="1" ht="12" customHeight="1">
      <c r="A43" s="171" t="s">
        <v>122</v>
      </c>
      <c r="B43" s="163" t="s">
        <v>209</v>
      </c>
      <c r="C43" s="311"/>
      <c r="D43" s="383"/>
      <c r="E43" s="479"/>
      <c r="F43" s="397"/>
    </row>
    <row r="44" spans="1:6" s="42" customFormat="1" ht="12" customHeight="1">
      <c r="A44" s="171" t="s">
        <v>123</v>
      </c>
      <c r="B44" s="163" t="s">
        <v>210</v>
      </c>
      <c r="C44" s="311"/>
      <c r="D44" s="383"/>
      <c r="E44" s="479"/>
      <c r="F44" s="397"/>
    </row>
    <row r="45" spans="1:6" s="42" customFormat="1" ht="12" customHeight="1">
      <c r="A45" s="171" t="s">
        <v>201</v>
      </c>
      <c r="B45" s="163" t="s">
        <v>211</v>
      </c>
      <c r="C45" s="317"/>
      <c r="D45" s="383"/>
      <c r="E45" s="479"/>
      <c r="F45" s="397"/>
    </row>
    <row r="46" spans="1:6" s="42" customFormat="1" ht="12" customHeight="1" thickBot="1">
      <c r="A46" s="172" t="s">
        <v>202</v>
      </c>
      <c r="B46" s="164" t="s">
        <v>212</v>
      </c>
      <c r="C46" s="318">
        <v>1740</v>
      </c>
      <c r="D46" s="418"/>
      <c r="E46" s="503"/>
      <c r="F46" s="398">
        <v>1740</v>
      </c>
    </row>
    <row r="47" spans="1:6" s="42" customFormat="1" ht="12" customHeight="1" thickBot="1">
      <c r="A47" s="16" t="s">
        <v>13</v>
      </c>
      <c r="B47" s="11" t="s">
        <v>213</v>
      </c>
      <c r="C47" s="309">
        <v>2540</v>
      </c>
      <c r="D47" s="406"/>
      <c r="E47" s="504"/>
      <c r="F47" s="401">
        <v>2540</v>
      </c>
    </row>
    <row r="48" spans="1:6" s="42" customFormat="1" ht="12" customHeight="1">
      <c r="A48" s="170" t="s">
        <v>76</v>
      </c>
      <c r="B48" s="162" t="s">
        <v>217</v>
      </c>
      <c r="C48" s="319">
        <v>2540</v>
      </c>
      <c r="D48" s="410"/>
      <c r="E48" s="486"/>
      <c r="F48" s="396">
        <v>2540</v>
      </c>
    </row>
    <row r="49" spans="1:6" s="42" customFormat="1" ht="12" customHeight="1">
      <c r="A49" s="171" t="s">
        <v>77</v>
      </c>
      <c r="B49" s="163" t="s">
        <v>218</v>
      </c>
      <c r="C49" s="317"/>
      <c r="D49" s="383"/>
      <c r="E49" s="479"/>
      <c r="F49" s="397"/>
    </row>
    <row r="50" spans="1:6" s="42" customFormat="1" ht="12" customHeight="1">
      <c r="A50" s="171" t="s">
        <v>214</v>
      </c>
      <c r="B50" s="163" t="s">
        <v>219</v>
      </c>
      <c r="C50" s="317"/>
      <c r="D50" s="383"/>
      <c r="E50" s="479"/>
      <c r="F50" s="397"/>
    </row>
    <row r="51" spans="1:6" s="42" customFormat="1" ht="12" customHeight="1">
      <c r="A51" s="171" t="s">
        <v>215</v>
      </c>
      <c r="B51" s="163" t="s">
        <v>220</v>
      </c>
      <c r="C51" s="317"/>
      <c r="D51" s="383"/>
      <c r="E51" s="479"/>
      <c r="F51" s="397"/>
    </row>
    <row r="52" spans="1:6" s="42" customFormat="1" ht="12" customHeight="1" thickBot="1">
      <c r="A52" s="172" t="s">
        <v>216</v>
      </c>
      <c r="B52" s="164" t="s">
        <v>221</v>
      </c>
      <c r="C52" s="318"/>
      <c r="D52" s="418"/>
      <c r="E52" s="503"/>
      <c r="F52" s="398"/>
    </row>
    <row r="53" spans="1:6" s="42" customFormat="1" ht="12" customHeight="1" thickBot="1">
      <c r="A53" s="16" t="s">
        <v>124</v>
      </c>
      <c r="B53" s="11" t="s">
        <v>222</v>
      </c>
      <c r="C53" s="309">
        <v>150</v>
      </c>
      <c r="D53" s="406"/>
      <c r="E53" s="504"/>
      <c r="F53" s="401">
        <v>150</v>
      </c>
    </row>
    <row r="54" spans="1:6" s="42" customFormat="1" ht="12" customHeight="1">
      <c r="A54" s="170" t="s">
        <v>78</v>
      </c>
      <c r="B54" s="162" t="s">
        <v>223</v>
      </c>
      <c r="C54" s="310"/>
      <c r="D54" s="410"/>
      <c r="E54" s="486"/>
      <c r="F54" s="396"/>
    </row>
    <row r="55" spans="1:6" s="42" customFormat="1" ht="12" customHeight="1">
      <c r="A55" s="171" t="s">
        <v>79</v>
      </c>
      <c r="B55" s="163" t="s">
        <v>374</v>
      </c>
      <c r="C55" s="311">
        <v>100</v>
      </c>
      <c r="D55" s="383"/>
      <c r="E55" s="479"/>
      <c r="F55" s="397">
        <v>100</v>
      </c>
    </row>
    <row r="56" spans="1:6" s="42" customFormat="1" ht="12" customHeight="1">
      <c r="A56" s="171" t="s">
        <v>226</v>
      </c>
      <c r="B56" s="163" t="s">
        <v>224</v>
      </c>
      <c r="C56" s="311">
        <v>50</v>
      </c>
      <c r="D56" s="383"/>
      <c r="E56" s="479"/>
      <c r="F56" s="397">
        <v>50</v>
      </c>
    </row>
    <row r="57" spans="1:6" s="42" customFormat="1" ht="12" customHeight="1" thickBot="1">
      <c r="A57" s="172" t="s">
        <v>227</v>
      </c>
      <c r="B57" s="164" t="s">
        <v>225</v>
      </c>
      <c r="C57" s="314"/>
      <c r="D57" s="418"/>
      <c r="E57" s="503"/>
      <c r="F57" s="398"/>
    </row>
    <row r="58" spans="1:6" s="42" customFormat="1" ht="12" customHeight="1" thickBot="1">
      <c r="A58" s="16" t="s">
        <v>15</v>
      </c>
      <c r="B58" s="104" t="s">
        <v>228</v>
      </c>
      <c r="C58" s="309">
        <f>SUM(C59:C61)</f>
        <v>0</v>
      </c>
      <c r="D58" s="406"/>
      <c r="E58" s="477">
        <v>3505</v>
      </c>
      <c r="F58" s="401">
        <v>3505</v>
      </c>
    </row>
    <row r="59" spans="1:6" s="42" customFormat="1" ht="12" customHeight="1">
      <c r="A59" s="170" t="s">
        <v>125</v>
      </c>
      <c r="B59" s="162" t="s">
        <v>230</v>
      </c>
      <c r="C59" s="317"/>
      <c r="D59" s="410"/>
      <c r="E59" s="486"/>
      <c r="F59" s="396"/>
    </row>
    <row r="60" spans="1:6" s="42" customFormat="1" ht="12" customHeight="1">
      <c r="A60" s="171" t="s">
        <v>126</v>
      </c>
      <c r="B60" s="163" t="s">
        <v>375</v>
      </c>
      <c r="C60" s="317"/>
      <c r="D60" s="383"/>
      <c r="E60" s="479"/>
      <c r="F60" s="397"/>
    </row>
    <row r="61" spans="1:6" s="42" customFormat="1" ht="12" customHeight="1">
      <c r="A61" s="171" t="s">
        <v>149</v>
      </c>
      <c r="B61" s="163" t="s">
        <v>231</v>
      </c>
      <c r="C61" s="317"/>
      <c r="D61" s="383"/>
      <c r="E61" s="479">
        <v>3505</v>
      </c>
      <c r="F61" s="397">
        <v>3505</v>
      </c>
    </row>
    <row r="62" spans="1:6" s="42" customFormat="1" ht="12" customHeight="1" thickBot="1">
      <c r="A62" s="172" t="s">
        <v>229</v>
      </c>
      <c r="B62" s="164" t="s">
        <v>232</v>
      </c>
      <c r="C62" s="317"/>
      <c r="D62" s="418"/>
      <c r="E62" s="503"/>
      <c r="F62" s="398"/>
    </row>
    <row r="63" spans="1:6" s="42" customFormat="1" ht="12" customHeight="1" thickBot="1">
      <c r="A63" s="16" t="s">
        <v>16</v>
      </c>
      <c r="B63" s="11" t="s">
        <v>233</v>
      </c>
      <c r="C63" s="315">
        <f>+C8+C15+C22+C29+C36+C47+C53+C58</f>
        <v>9818</v>
      </c>
      <c r="D63" s="406"/>
      <c r="E63" s="477">
        <v>3525</v>
      </c>
      <c r="F63" s="401">
        <v>13343</v>
      </c>
    </row>
    <row r="64" spans="1:6" s="42" customFormat="1" ht="12" customHeight="1" thickBot="1">
      <c r="A64" s="173" t="s">
        <v>357</v>
      </c>
      <c r="B64" s="104" t="s">
        <v>235</v>
      </c>
      <c r="C64" s="309">
        <f>SUM(C65:C67)</f>
        <v>0</v>
      </c>
      <c r="D64" s="410"/>
      <c r="E64" s="486"/>
      <c r="F64" s="396"/>
    </row>
    <row r="65" spans="1:6" s="42" customFormat="1" ht="12" customHeight="1">
      <c r="A65" s="170" t="s">
        <v>268</v>
      </c>
      <c r="B65" s="162" t="s">
        <v>236</v>
      </c>
      <c r="C65" s="317"/>
      <c r="D65" s="383"/>
      <c r="E65" s="479"/>
      <c r="F65" s="397"/>
    </row>
    <row r="66" spans="1:6" s="42" customFormat="1" ht="12" customHeight="1">
      <c r="A66" s="171" t="s">
        <v>277</v>
      </c>
      <c r="B66" s="163" t="s">
        <v>237</v>
      </c>
      <c r="C66" s="317"/>
      <c r="D66" s="383"/>
      <c r="E66" s="479"/>
      <c r="F66" s="397"/>
    </row>
    <row r="67" spans="1:6" s="42" customFormat="1" ht="12" customHeight="1" thickBot="1">
      <c r="A67" s="172" t="s">
        <v>278</v>
      </c>
      <c r="B67" s="165" t="s">
        <v>238</v>
      </c>
      <c r="C67" s="317"/>
      <c r="D67" s="418"/>
      <c r="E67" s="503"/>
      <c r="F67" s="398"/>
    </row>
    <row r="68" spans="1:6" s="42" customFormat="1" ht="12" customHeight="1" thickBot="1">
      <c r="A68" s="173" t="s">
        <v>239</v>
      </c>
      <c r="B68" s="104" t="s">
        <v>240</v>
      </c>
      <c r="C68" s="309">
        <f>SUM(C69:C72)</f>
        <v>0</v>
      </c>
      <c r="D68" s="406"/>
      <c r="E68" s="504"/>
      <c r="F68" s="399"/>
    </row>
    <row r="69" spans="1:6" s="42" customFormat="1" ht="12" customHeight="1">
      <c r="A69" s="170" t="s">
        <v>104</v>
      </c>
      <c r="B69" s="162" t="s">
        <v>241</v>
      </c>
      <c r="C69" s="317"/>
      <c r="D69" s="410"/>
      <c r="E69" s="486"/>
      <c r="F69" s="396"/>
    </row>
    <row r="70" spans="1:6" s="42" customFormat="1" ht="12" customHeight="1">
      <c r="A70" s="171" t="s">
        <v>105</v>
      </c>
      <c r="B70" s="163" t="s">
        <v>242</v>
      </c>
      <c r="C70" s="317"/>
      <c r="D70" s="383"/>
      <c r="E70" s="479"/>
      <c r="F70" s="397"/>
    </row>
    <row r="71" spans="1:6" s="42" customFormat="1" ht="12" customHeight="1">
      <c r="A71" s="171" t="s">
        <v>269</v>
      </c>
      <c r="B71" s="163" t="s">
        <v>243</v>
      </c>
      <c r="C71" s="317"/>
      <c r="D71" s="383"/>
      <c r="E71" s="479"/>
      <c r="F71" s="397"/>
    </row>
    <row r="72" spans="1:6" s="42" customFormat="1" ht="12" customHeight="1" thickBot="1">
      <c r="A72" s="172" t="s">
        <v>270</v>
      </c>
      <c r="B72" s="164" t="s">
        <v>244</v>
      </c>
      <c r="C72" s="317"/>
      <c r="D72" s="418"/>
      <c r="E72" s="503"/>
      <c r="F72" s="398"/>
    </row>
    <row r="73" spans="1:6" s="42" customFormat="1" ht="12" customHeight="1" thickBot="1">
      <c r="A73" s="173" t="s">
        <v>245</v>
      </c>
      <c r="B73" s="104" t="s">
        <v>246</v>
      </c>
      <c r="C73" s="309">
        <f>SUM(C74:C75)</f>
        <v>0</v>
      </c>
      <c r="D73" s="382">
        <v>2103</v>
      </c>
      <c r="E73" s="477"/>
      <c r="F73" s="401">
        <v>2103</v>
      </c>
    </row>
    <row r="74" spans="1:6" s="42" customFormat="1" ht="12" customHeight="1">
      <c r="A74" s="170" t="s">
        <v>271</v>
      </c>
      <c r="B74" s="162" t="s">
        <v>247</v>
      </c>
      <c r="C74" s="317"/>
      <c r="D74" s="410">
        <v>2103</v>
      </c>
      <c r="E74" s="486"/>
      <c r="F74" s="396">
        <v>2103</v>
      </c>
    </row>
    <row r="75" spans="1:6" s="42" customFormat="1" ht="12" customHeight="1" thickBot="1">
      <c r="A75" s="172" t="s">
        <v>272</v>
      </c>
      <c r="B75" s="164" t="s">
        <v>248</v>
      </c>
      <c r="C75" s="318"/>
      <c r="D75" s="418"/>
      <c r="E75" s="503"/>
      <c r="F75" s="398"/>
    </row>
    <row r="76" spans="1:6" s="41" customFormat="1" ht="12" customHeight="1" thickBot="1">
      <c r="A76" s="173" t="s">
        <v>249</v>
      </c>
      <c r="B76" s="104" t="s">
        <v>250</v>
      </c>
      <c r="C76" s="309">
        <f>SUM(C77:C79)</f>
        <v>0</v>
      </c>
      <c r="D76" s="417"/>
      <c r="E76" s="508"/>
      <c r="F76" s="419"/>
    </row>
    <row r="77" spans="1:6" s="42" customFormat="1" ht="12" customHeight="1">
      <c r="A77" s="170" t="s">
        <v>273</v>
      </c>
      <c r="B77" s="162" t="s">
        <v>251</v>
      </c>
      <c r="C77" s="319"/>
      <c r="D77" s="410"/>
      <c r="E77" s="486"/>
      <c r="F77" s="396"/>
    </row>
    <row r="78" spans="1:6" s="42" customFormat="1" ht="12" customHeight="1">
      <c r="A78" s="171" t="s">
        <v>274</v>
      </c>
      <c r="B78" s="163" t="s">
        <v>252</v>
      </c>
      <c r="C78" s="317"/>
      <c r="D78" s="383"/>
      <c r="E78" s="479"/>
      <c r="F78" s="397"/>
    </row>
    <row r="79" spans="1:6" s="42" customFormat="1" ht="12" customHeight="1" thickBot="1">
      <c r="A79" s="583" t="s">
        <v>275</v>
      </c>
      <c r="B79" s="164" t="s">
        <v>253</v>
      </c>
      <c r="C79" s="541"/>
      <c r="D79" s="418"/>
      <c r="E79" s="418"/>
      <c r="F79" s="418"/>
    </row>
    <row r="80" spans="1:6" s="42" customFormat="1" ht="12" customHeight="1" thickBot="1">
      <c r="A80" s="173" t="s">
        <v>254</v>
      </c>
      <c r="B80" s="104" t="s">
        <v>276</v>
      </c>
      <c r="C80" s="309">
        <f>SUM(C81:C84)</f>
        <v>0</v>
      </c>
      <c r="D80" s="406"/>
      <c r="E80" s="504"/>
      <c r="F80" s="399"/>
    </row>
    <row r="81" spans="1:6" s="42" customFormat="1" ht="12" customHeight="1">
      <c r="A81" s="174" t="s">
        <v>255</v>
      </c>
      <c r="B81" s="162" t="s">
        <v>256</v>
      </c>
      <c r="C81" s="317"/>
      <c r="D81" s="410"/>
      <c r="E81" s="486"/>
      <c r="F81" s="396"/>
    </row>
    <row r="82" spans="1:6" s="42" customFormat="1" ht="12" customHeight="1">
      <c r="A82" s="175" t="s">
        <v>257</v>
      </c>
      <c r="B82" s="163" t="s">
        <v>258</v>
      </c>
      <c r="C82" s="317"/>
      <c r="D82" s="383"/>
      <c r="E82" s="479"/>
      <c r="F82" s="397"/>
    </row>
    <row r="83" spans="1:6" s="42" customFormat="1" ht="12" customHeight="1">
      <c r="A83" s="175" t="s">
        <v>259</v>
      </c>
      <c r="B83" s="163" t="s">
        <v>260</v>
      </c>
      <c r="C83" s="317"/>
      <c r="D83" s="383"/>
      <c r="E83" s="479"/>
      <c r="F83" s="397"/>
    </row>
    <row r="84" spans="1:6" s="41" customFormat="1" ht="12" customHeight="1" thickBot="1">
      <c r="A84" s="176" t="s">
        <v>261</v>
      </c>
      <c r="B84" s="164" t="s">
        <v>262</v>
      </c>
      <c r="C84" s="317"/>
      <c r="D84" s="414"/>
      <c r="E84" s="507"/>
      <c r="F84" s="415"/>
    </row>
    <row r="85" spans="1:6" s="41" customFormat="1" ht="12" customHeight="1" thickBot="1">
      <c r="A85" s="584" t="s">
        <v>263</v>
      </c>
      <c r="B85" s="585" t="s">
        <v>264</v>
      </c>
      <c r="C85" s="586"/>
      <c r="D85" s="587"/>
      <c r="E85" s="588"/>
      <c r="F85" s="589"/>
    </row>
    <row r="86" spans="1:6" s="41" customFormat="1" ht="12" customHeight="1" thickBot="1">
      <c r="A86" s="173" t="s">
        <v>265</v>
      </c>
      <c r="B86" s="166" t="s">
        <v>266</v>
      </c>
      <c r="C86" s="535">
        <f>+C64+C68+C73+C76+C80+C85</f>
        <v>0</v>
      </c>
      <c r="D86" s="382">
        <v>2103</v>
      </c>
      <c r="E86" s="382"/>
      <c r="F86" s="401">
        <v>2103</v>
      </c>
    </row>
    <row r="87" spans="1:6" s="41" customFormat="1" ht="12" customHeight="1">
      <c r="A87" s="590" t="s">
        <v>279</v>
      </c>
      <c r="B87" s="591" t="s">
        <v>366</v>
      </c>
      <c r="C87" s="592">
        <f>+C63+C86</f>
        <v>9818</v>
      </c>
      <c r="D87" s="593">
        <v>2103</v>
      </c>
      <c r="E87" s="593">
        <v>3525</v>
      </c>
      <c r="F87" s="593">
        <v>15446</v>
      </c>
    </row>
    <row r="88" spans="1:6" s="42" customFormat="1" ht="12" customHeight="1">
      <c r="A88" s="91"/>
      <c r="B88" s="92"/>
      <c r="C88" s="141"/>
      <c r="F88" s="421"/>
    </row>
    <row r="89" spans="1:6" ht="13.5" thickBot="1">
      <c r="A89" s="178"/>
      <c r="B89" s="93"/>
      <c r="C89" s="142"/>
      <c r="F89" s="422"/>
    </row>
    <row r="90" spans="1:6" s="37" customFormat="1" ht="16.5" customHeight="1" thickBot="1">
      <c r="A90" s="94"/>
      <c r="B90" s="95" t="s">
        <v>46</v>
      </c>
      <c r="C90" s="331"/>
      <c r="D90" s="408"/>
      <c r="E90" s="493"/>
      <c r="F90" s="409"/>
    </row>
    <row r="91" spans="1:6" s="43" customFormat="1" ht="12" customHeight="1" thickBot="1">
      <c r="A91" s="157" t="s">
        <v>8</v>
      </c>
      <c r="B91" s="15" t="s">
        <v>282</v>
      </c>
      <c r="C91" s="322">
        <v>6692</v>
      </c>
      <c r="D91" s="382">
        <v>546</v>
      </c>
      <c r="E91" s="477">
        <v>1538</v>
      </c>
      <c r="F91" s="401">
        <v>8776</v>
      </c>
    </row>
    <row r="92" spans="1:6" ht="12" customHeight="1">
      <c r="A92" s="179" t="s">
        <v>80</v>
      </c>
      <c r="B92" s="7" t="s">
        <v>38</v>
      </c>
      <c r="C92" s="323"/>
      <c r="D92" s="410"/>
      <c r="E92" s="486"/>
      <c r="F92" s="396"/>
    </row>
    <row r="93" spans="1:6" ht="12" customHeight="1">
      <c r="A93" s="171" t="s">
        <v>81</v>
      </c>
      <c r="B93" s="5" t="s">
        <v>127</v>
      </c>
      <c r="C93" s="311"/>
      <c r="D93" s="383"/>
      <c r="E93" s="479"/>
      <c r="F93" s="397"/>
    </row>
    <row r="94" spans="1:6" ht="12" customHeight="1">
      <c r="A94" s="171" t="s">
        <v>82</v>
      </c>
      <c r="B94" s="5" t="s">
        <v>102</v>
      </c>
      <c r="C94" s="314">
        <v>4641</v>
      </c>
      <c r="D94" s="383">
        <v>40</v>
      </c>
      <c r="E94" s="479">
        <v>1382</v>
      </c>
      <c r="F94" s="397">
        <v>6063</v>
      </c>
    </row>
    <row r="95" spans="1:6" ht="12" customHeight="1">
      <c r="A95" s="171" t="s">
        <v>83</v>
      </c>
      <c r="B95" s="8" t="s">
        <v>128</v>
      </c>
      <c r="C95" s="314">
        <v>441</v>
      </c>
      <c r="D95" s="383"/>
      <c r="E95" s="479"/>
      <c r="F95" s="397">
        <v>441</v>
      </c>
    </row>
    <row r="96" spans="1:6" ht="12" customHeight="1">
      <c r="A96" s="171" t="s">
        <v>94</v>
      </c>
      <c r="B96" s="10" t="s">
        <v>129</v>
      </c>
      <c r="C96" s="314">
        <v>1610</v>
      </c>
      <c r="D96" s="383">
        <v>506</v>
      </c>
      <c r="E96" s="479">
        <v>156</v>
      </c>
      <c r="F96" s="397">
        <v>2272</v>
      </c>
    </row>
    <row r="97" spans="1:6" ht="12" customHeight="1">
      <c r="A97" s="171" t="s">
        <v>84</v>
      </c>
      <c r="B97" s="5" t="s">
        <v>283</v>
      </c>
      <c r="C97" s="314"/>
      <c r="D97" s="383"/>
      <c r="E97" s="479"/>
      <c r="F97" s="397"/>
    </row>
    <row r="98" spans="1:6" ht="12" customHeight="1">
      <c r="A98" s="171" t="s">
        <v>85</v>
      </c>
      <c r="B98" s="73" t="s">
        <v>284</v>
      </c>
      <c r="C98" s="314"/>
      <c r="D98" s="383"/>
      <c r="E98" s="479"/>
      <c r="F98" s="397"/>
    </row>
    <row r="99" spans="1:6" ht="12" customHeight="1">
      <c r="A99" s="171" t="s">
        <v>95</v>
      </c>
      <c r="B99" s="74" t="s">
        <v>285</v>
      </c>
      <c r="C99" s="314"/>
      <c r="D99" s="383"/>
      <c r="E99" s="479"/>
      <c r="F99" s="397"/>
    </row>
    <row r="100" spans="1:6" ht="12" customHeight="1">
      <c r="A100" s="171" t="s">
        <v>96</v>
      </c>
      <c r="B100" s="74" t="s">
        <v>286</v>
      </c>
      <c r="C100" s="314"/>
      <c r="D100" s="383"/>
      <c r="E100" s="479"/>
      <c r="F100" s="397"/>
    </row>
    <row r="101" spans="1:6" ht="12" customHeight="1">
      <c r="A101" s="171" t="s">
        <v>97</v>
      </c>
      <c r="B101" s="73" t="s">
        <v>287</v>
      </c>
      <c r="C101" s="314">
        <v>1210</v>
      </c>
      <c r="D101" s="383">
        <v>506</v>
      </c>
      <c r="E101" s="479">
        <v>156</v>
      </c>
      <c r="F101" s="397">
        <v>1872</v>
      </c>
    </row>
    <row r="102" spans="1:6" ht="12" customHeight="1">
      <c r="A102" s="171" t="s">
        <v>98</v>
      </c>
      <c r="B102" s="73" t="s">
        <v>288</v>
      </c>
      <c r="C102" s="314"/>
      <c r="D102" s="383"/>
      <c r="E102" s="479"/>
      <c r="F102" s="397"/>
    </row>
    <row r="103" spans="1:6" ht="12" customHeight="1">
      <c r="A103" s="171" t="s">
        <v>100</v>
      </c>
      <c r="B103" s="74" t="s">
        <v>289</v>
      </c>
      <c r="C103" s="314">
        <v>100</v>
      </c>
      <c r="D103" s="383"/>
      <c r="E103" s="479"/>
      <c r="F103" s="397">
        <v>100</v>
      </c>
    </row>
    <row r="104" spans="1:6" ht="12" customHeight="1">
      <c r="A104" s="180" t="s">
        <v>130</v>
      </c>
      <c r="B104" s="75" t="s">
        <v>290</v>
      </c>
      <c r="C104" s="314"/>
      <c r="D104" s="383"/>
      <c r="E104" s="479"/>
      <c r="F104" s="397"/>
    </row>
    <row r="105" spans="1:6" ht="12" customHeight="1">
      <c r="A105" s="171" t="s">
        <v>280</v>
      </c>
      <c r="B105" s="75" t="s">
        <v>291</v>
      </c>
      <c r="C105" s="314"/>
      <c r="D105" s="383"/>
      <c r="E105" s="479"/>
      <c r="F105" s="397"/>
    </row>
    <row r="106" spans="1:6" ht="12" customHeight="1" thickBot="1">
      <c r="A106" s="181" t="s">
        <v>281</v>
      </c>
      <c r="B106" s="76" t="s">
        <v>292</v>
      </c>
      <c r="C106" s="324">
        <v>300</v>
      </c>
      <c r="D106" s="418"/>
      <c r="E106" s="503"/>
      <c r="F106" s="398">
        <v>300</v>
      </c>
    </row>
    <row r="107" spans="1:6" ht="12" customHeight="1" thickBot="1">
      <c r="A107" s="16" t="s">
        <v>9</v>
      </c>
      <c r="B107" s="14" t="s">
        <v>293</v>
      </c>
      <c r="C107" s="309">
        <v>3500</v>
      </c>
      <c r="D107" s="382">
        <v>1716</v>
      </c>
      <c r="E107" s="477"/>
      <c r="F107" s="401">
        <v>5216</v>
      </c>
    </row>
    <row r="108" spans="1:6" ht="12" customHeight="1">
      <c r="A108" s="170" t="s">
        <v>86</v>
      </c>
      <c r="B108" s="5" t="s">
        <v>147</v>
      </c>
      <c r="C108" s="310">
        <v>2300</v>
      </c>
      <c r="D108" s="410"/>
      <c r="E108" s="486"/>
      <c r="F108" s="396">
        <v>2300</v>
      </c>
    </row>
    <row r="109" spans="1:6" ht="12" customHeight="1">
      <c r="A109" s="170" t="s">
        <v>87</v>
      </c>
      <c r="B109" s="9" t="s">
        <v>297</v>
      </c>
      <c r="C109" s="310"/>
      <c r="D109" s="383"/>
      <c r="E109" s="479"/>
      <c r="F109" s="397"/>
    </row>
    <row r="110" spans="1:6" ht="12" customHeight="1">
      <c r="A110" s="170" t="s">
        <v>88</v>
      </c>
      <c r="B110" s="9" t="s">
        <v>131</v>
      </c>
      <c r="C110" s="311">
        <v>1200</v>
      </c>
      <c r="D110" s="383">
        <v>1716</v>
      </c>
      <c r="E110" s="479"/>
      <c r="F110" s="397">
        <v>2916</v>
      </c>
    </row>
    <row r="111" spans="1:6" ht="12" customHeight="1">
      <c r="A111" s="170" t="s">
        <v>89</v>
      </c>
      <c r="B111" s="9" t="s">
        <v>298</v>
      </c>
      <c r="C111" s="325"/>
      <c r="D111" s="383"/>
      <c r="E111" s="479"/>
      <c r="F111" s="397"/>
    </row>
    <row r="112" spans="1:6" ht="12" customHeight="1">
      <c r="A112" s="170" t="s">
        <v>90</v>
      </c>
      <c r="B112" s="106" t="s">
        <v>150</v>
      </c>
      <c r="C112" s="325"/>
      <c r="D112" s="383"/>
      <c r="E112" s="479"/>
      <c r="F112" s="397"/>
    </row>
    <row r="113" spans="1:6" ht="12" customHeight="1">
      <c r="A113" s="170" t="s">
        <v>99</v>
      </c>
      <c r="B113" s="105" t="s">
        <v>376</v>
      </c>
      <c r="C113" s="325"/>
      <c r="D113" s="383"/>
      <c r="E113" s="479"/>
      <c r="F113" s="397"/>
    </row>
    <row r="114" spans="1:6" ht="12" customHeight="1">
      <c r="A114" s="170" t="s">
        <v>101</v>
      </c>
      <c r="B114" s="159" t="s">
        <v>303</v>
      </c>
      <c r="C114" s="325"/>
      <c r="D114" s="383"/>
      <c r="E114" s="479"/>
      <c r="F114" s="397"/>
    </row>
    <row r="115" spans="1:6" ht="12" customHeight="1">
      <c r="A115" s="170" t="s">
        <v>132</v>
      </c>
      <c r="B115" s="74" t="s">
        <v>286</v>
      </c>
      <c r="C115" s="325"/>
      <c r="D115" s="383"/>
      <c r="E115" s="479"/>
      <c r="F115" s="397"/>
    </row>
    <row r="116" spans="1:6" ht="12" customHeight="1">
      <c r="A116" s="170" t="s">
        <v>133</v>
      </c>
      <c r="B116" s="74" t="s">
        <v>302</v>
      </c>
      <c r="C116" s="325"/>
      <c r="D116" s="383"/>
      <c r="E116" s="479"/>
      <c r="F116" s="397"/>
    </row>
    <row r="117" spans="1:6" ht="12" customHeight="1">
      <c r="A117" s="170" t="s">
        <v>134</v>
      </c>
      <c r="B117" s="74" t="s">
        <v>301</v>
      </c>
      <c r="C117" s="325"/>
      <c r="D117" s="383"/>
      <c r="E117" s="479"/>
      <c r="F117" s="397"/>
    </row>
    <row r="118" spans="1:6" ht="12" customHeight="1">
      <c r="A118" s="170" t="s">
        <v>294</v>
      </c>
      <c r="B118" s="74" t="s">
        <v>289</v>
      </c>
      <c r="C118" s="325"/>
      <c r="D118" s="383"/>
      <c r="E118" s="479"/>
      <c r="F118" s="397"/>
    </row>
    <row r="119" spans="1:6" ht="12" customHeight="1">
      <c r="A119" s="170" t="s">
        <v>295</v>
      </c>
      <c r="B119" s="74" t="s">
        <v>300</v>
      </c>
      <c r="C119" s="325"/>
      <c r="D119" s="383"/>
      <c r="E119" s="479"/>
      <c r="F119" s="397"/>
    </row>
    <row r="120" spans="1:6" ht="12" customHeight="1" thickBot="1">
      <c r="A120" s="180" t="s">
        <v>296</v>
      </c>
      <c r="B120" s="74" t="s">
        <v>299</v>
      </c>
      <c r="C120" s="326"/>
      <c r="D120" s="418"/>
      <c r="E120" s="503"/>
      <c r="F120" s="398"/>
    </row>
    <row r="121" spans="1:6" ht="12" customHeight="1" thickBot="1">
      <c r="A121" s="16" t="s">
        <v>10</v>
      </c>
      <c r="B121" s="68" t="s">
        <v>304</v>
      </c>
      <c r="C121" s="309">
        <v>826</v>
      </c>
      <c r="D121" s="382">
        <v>380</v>
      </c>
      <c r="E121" s="477">
        <v>1114</v>
      </c>
      <c r="F121" s="401">
        <v>2320</v>
      </c>
    </row>
    <row r="122" spans="1:6" ht="12" customHeight="1">
      <c r="A122" s="170" t="s">
        <v>69</v>
      </c>
      <c r="B122" s="6" t="s">
        <v>47</v>
      </c>
      <c r="C122" s="310">
        <v>826</v>
      </c>
      <c r="D122" s="410">
        <v>380</v>
      </c>
      <c r="E122" s="486">
        <v>1114</v>
      </c>
      <c r="F122" s="396">
        <v>2320</v>
      </c>
    </row>
    <row r="123" spans="1:6" ht="12" customHeight="1" thickBot="1">
      <c r="A123" s="172" t="s">
        <v>70</v>
      </c>
      <c r="B123" s="9" t="s">
        <v>48</v>
      </c>
      <c r="C123" s="314"/>
      <c r="D123" s="418"/>
      <c r="E123" s="503"/>
      <c r="F123" s="398"/>
    </row>
    <row r="124" spans="1:6" ht="12" customHeight="1" thickBot="1">
      <c r="A124" s="16" t="s">
        <v>11</v>
      </c>
      <c r="B124" s="68" t="s">
        <v>305</v>
      </c>
      <c r="C124" s="309">
        <f>+C91+C107+C121</f>
        <v>11018</v>
      </c>
      <c r="D124" s="382">
        <v>2642</v>
      </c>
      <c r="E124" s="477">
        <v>2652</v>
      </c>
      <c r="F124" s="401">
        <v>16312</v>
      </c>
    </row>
    <row r="125" spans="1:6" ht="12" customHeight="1" thickBot="1">
      <c r="A125" s="16" t="s">
        <v>12</v>
      </c>
      <c r="B125" s="68" t="s">
        <v>306</v>
      </c>
      <c r="C125" s="309">
        <f>+C126+C127+C128</f>
        <v>0</v>
      </c>
      <c r="D125" s="406"/>
      <c r="E125" s="477">
        <v>334</v>
      </c>
      <c r="F125" s="401">
        <v>334</v>
      </c>
    </row>
    <row r="126" spans="1:6" s="43" customFormat="1" ht="12" customHeight="1">
      <c r="A126" s="170" t="s">
        <v>73</v>
      </c>
      <c r="B126" s="6" t="s">
        <v>307</v>
      </c>
      <c r="C126" s="325"/>
      <c r="D126" s="410"/>
      <c r="E126" s="486">
        <v>334</v>
      </c>
      <c r="F126" s="396">
        <v>334</v>
      </c>
    </row>
    <row r="127" spans="1:6" ht="12" customHeight="1">
      <c r="A127" s="170" t="s">
        <v>74</v>
      </c>
      <c r="B127" s="6" t="s">
        <v>308</v>
      </c>
      <c r="C127" s="325"/>
      <c r="D127" s="383"/>
      <c r="E127" s="479"/>
      <c r="F127" s="397"/>
    </row>
    <row r="128" spans="1:6" ht="12" customHeight="1" thickBot="1">
      <c r="A128" s="180" t="s">
        <v>75</v>
      </c>
      <c r="B128" s="4" t="s">
        <v>309</v>
      </c>
      <c r="C128" s="325"/>
      <c r="D128" s="418"/>
      <c r="E128" s="503"/>
      <c r="F128" s="398"/>
    </row>
    <row r="129" spans="1:6" ht="12" customHeight="1" thickBot="1">
      <c r="A129" s="16" t="s">
        <v>13</v>
      </c>
      <c r="B129" s="68" t="s">
        <v>356</v>
      </c>
      <c r="C129" s="309">
        <f>+C130+C131+C132+C133</f>
        <v>0</v>
      </c>
      <c r="D129" s="406"/>
      <c r="E129" s="504"/>
      <c r="F129" s="399"/>
    </row>
    <row r="130" spans="1:6" ht="12" customHeight="1">
      <c r="A130" s="170" t="s">
        <v>76</v>
      </c>
      <c r="B130" s="6" t="s">
        <v>310</v>
      </c>
      <c r="C130" s="325"/>
      <c r="D130" s="410"/>
      <c r="E130" s="486"/>
      <c r="F130" s="396"/>
    </row>
    <row r="131" spans="1:6" ht="12" customHeight="1">
      <c r="A131" s="170" t="s">
        <v>77</v>
      </c>
      <c r="B131" s="6" t="s">
        <v>311</v>
      </c>
      <c r="C131" s="325"/>
      <c r="D131" s="383"/>
      <c r="E131" s="479"/>
      <c r="F131" s="397"/>
    </row>
    <row r="132" spans="1:6" ht="12" customHeight="1">
      <c r="A132" s="170" t="s">
        <v>214</v>
      </c>
      <c r="B132" s="6" t="s">
        <v>312</v>
      </c>
      <c r="C132" s="325"/>
      <c r="D132" s="383"/>
      <c r="E132" s="479"/>
      <c r="F132" s="397"/>
    </row>
    <row r="133" spans="1:6" s="43" customFormat="1" ht="12" customHeight="1" thickBot="1">
      <c r="A133" s="180" t="s">
        <v>215</v>
      </c>
      <c r="B133" s="4" t="s">
        <v>313</v>
      </c>
      <c r="C133" s="325"/>
      <c r="D133" s="418"/>
      <c r="E133" s="503"/>
      <c r="F133" s="398"/>
    </row>
    <row r="134" spans="1:12" ht="12" customHeight="1" thickBot="1">
      <c r="A134" s="16" t="s">
        <v>14</v>
      </c>
      <c r="B134" s="68" t="s">
        <v>314</v>
      </c>
      <c r="C134" s="315">
        <f>+C135+C136+C137+C138</f>
        <v>0</v>
      </c>
      <c r="D134" s="406"/>
      <c r="E134" s="504"/>
      <c r="F134" s="399"/>
      <c r="L134" s="98"/>
    </row>
    <row r="135" spans="1:6" ht="12.75">
      <c r="A135" s="170" t="s">
        <v>78</v>
      </c>
      <c r="B135" s="6" t="s">
        <v>315</v>
      </c>
      <c r="C135" s="325"/>
      <c r="D135" s="410"/>
      <c r="E135" s="486"/>
      <c r="F135" s="396"/>
    </row>
    <row r="136" spans="1:6" ht="12" customHeight="1">
      <c r="A136" s="170" t="s">
        <v>79</v>
      </c>
      <c r="B136" s="6" t="s">
        <v>325</v>
      </c>
      <c r="C136" s="325"/>
      <c r="D136" s="383"/>
      <c r="E136" s="479"/>
      <c r="F136" s="397"/>
    </row>
    <row r="137" spans="1:6" s="43" customFormat="1" ht="12" customHeight="1">
      <c r="A137" s="170" t="s">
        <v>226</v>
      </c>
      <c r="B137" s="6" t="s">
        <v>316</v>
      </c>
      <c r="C137" s="325"/>
      <c r="D137" s="383"/>
      <c r="E137" s="479"/>
      <c r="F137" s="397"/>
    </row>
    <row r="138" spans="1:6" s="43" customFormat="1" ht="12" customHeight="1" thickBot="1">
      <c r="A138" s="180" t="s">
        <v>227</v>
      </c>
      <c r="B138" s="4" t="s">
        <v>317</v>
      </c>
      <c r="C138" s="325"/>
      <c r="D138" s="418"/>
      <c r="E138" s="503"/>
      <c r="F138" s="398"/>
    </row>
    <row r="139" spans="1:6" s="43" customFormat="1" ht="12" customHeight="1" thickBot="1">
      <c r="A139" s="16" t="s">
        <v>15</v>
      </c>
      <c r="B139" s="68" t="s">
        <v>318</v>
      </c>
      <c r="C139" s="328">
        <f>+C140+C141+C142+C143</f>
        <v>0</v>
      </c>
      <c r="D139" s="406"/>
      <c r="E139" s="504"/>
      <c r="F139" s="399"/>
    </row>
    <row r="140" spans="1:6" s="43" customFormat="1" ht="12" customHeight="1">
      <c r="A140" s="170" t="s">
        <v>125</v>
      </c>
      <c r="B140" s="6" t="s">
        <v>319</v>
      </c>
      <c r="C140" s="325"/>
      <c r="D140" s="410"/>
      <c r="E140" s="486"/>
      <c r="F140" s="396"/>
    </row>
    <row r="141" spans="1:6" s="43" customFormat="1" ht="12" customHeight="1">
      <c r="A141" s="170" t="s">
        <v>126</v>
      </c>
      <c r="B141" s="6" t="s">
        <v>320</v>
      </c>
      <c r="C141" s="325"/>
      <c r="D141" s="383"/>
      <c r="E141" s="479"/>
      <c r="F141" s="397"/>
    </row>
    <row r="142" spans="1:6" s="43" customFormat="1" ht="12" customHeight="1">
      <c r="A142" s="170" t="s">
        <v>149</v>
      </c>
      <c r="B142" s="6" t="s">
        <v>321</v>
      </c>
      <c r="C142" s="325"/>
      <c r="D142" s="383"/>
      <c r="E142" s="479"/>
      <c r="F142" s="397"/>
    </row>
    <row r="143" spans="1:6" ht="12.75" customHeight="1" thickBot="1">
      <c r="A143" s="170" t="s">
        <v>229</v>
      </c>
      <c r="B143" s="6" t="s">
        <v>322</v>
      </c>
      <c r="C143" s="325"/>
      <c r="D143" s="418"/>
      <c r="E143" s="503"/>
      <c r="F143" s="398"/>
    </row>
    <row r="144" spans="1:6" ht="12" customHeight="1" thickBot="1">
      <c r="A144" s="16" t="s">
        <v>16</v>
      </c>
      <c r="B144" s="68" t="s">
        <v>323</v>
      </c>
      <c r="C144" s="187">
        <f>+C125+C129+C134+C139</f>
        <v>0</v>
      </c>
      <c r="D144" s="406"/>
      <c r="E144" s="477">
        <v>334</v>
      </c>
      <c r="F144" s="401">
        <v>334</v>
      </c>
    </row>
    <row r="145" spans="1:6" ht="15" customHeight="1" thickBot="1">
      <c r="A145" s="182" t="s">
        <v>17</v>
      </c>
      <c r="B145" s="143" t="s">
        <v>324</v>
      </c>
      <c r="C145" s="404">
        <f>+C124+C144</f>
        <v>11018</v>
      </c>
      <c r="D145" s="382">
        <v>2642</v>
      </c>
      <c r="E145" s="477">
        <v>2986</v>
      </c>
      <c r="F145" s="401">
        <v>16646</v>
      </c>
    </row>
    <row r="146" spans="1:6" ht="13.5" thickBot="1">
      <c r="A146" s="146"/>
      <c r="B146" s="147"/>
      <c r="C146" s="148"/>
      <c r="D146" s="438"/>
      <c r="E146" s="510"/>
      <c r="F146" s="400"/>
    </row>
    <row r="147" spans="1:6" ht="15" customHeight="1" thickBot="1">
      <c r="A147" s="96" t="s">
        <v>142</v>
      </c>
      <c r="B147" s="97"/>
      <c r="C147" s="329"/>
      <c r="D147" s="406"/>
      <c r="E147" s="504"/>
      <c r="F147" s="399"/>
    </row>
    <row r="148" spans="1:6" ht="14.25" customHeight="1" thickBot="1">
      <c r="A148" s="96" t="s">
        <v>143</v>
      </c>
      <c r="B148" s="97"/>
      <c r="C148" s="329"/>
      <c r="D148" s="406"/>
      <c r="E148" s="504"/>
      <c r="F148" s="399"/>
    </row>
    <row r="150" ht="15.75">
      <c r="A150" s="582" t="s">
        <v>412</v>
      </c>
    </row>
  </sheetData>
  <sheetProtection formatCells="0"/>
  <mergeCells count="1">
    <mergeCell ref="B1:F1"/>
  </mergeCells>
  <printOptions horizontalCentered="1"/>
  <pageMargins left="0.5905511811023623" right="0.5905511811023623" top="0.984251968503937" bottom="0.984251968503937" header="0.7874015748031497" footer="0.7874015748031497"/>
  <pageSetup horizontalDpi="600" verticalDpi="600" orientation="portrait" paperSize="9" scale="59" r:id="rId1"/>
  <rowBreaks count="1" manualBreakCount="1"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L150"/>
  <sheetViews>
    <sheetView view="pageLayout" workbookViewId="0" topLeftCell="A1">
      <selection activeCell="B1" sqref="B1:F1"/>
    </sheetView>
  </sheetViews>
  <sheetFormatPr defaultColWidth="9.00390625" defaultRowHeight="12.75"/>
  <cols>
    <col min="1" max="1" width="19.50390625" style="149" customWidth="1"/>
    <col min="2" max="2" width="63.50390625" style="150" customWidth="1"/>
    <col min="3" max="3" width="14.875" style="151" customWidth="1"/>
    <col min="4" max="5" width="15.125" style="2" customWidth="1"/>
    <col min="6" max="6" width="14.00390625" style="2" customWidth="1"/>
    <col min="7" max="16384" width="9.375" style="2" customWidth="1"/>
  </cols>
  <sheetData>
    <row r="1" spans="1:6" s="1" customFormat="1" ht="16.5" customHeight="1" thickBot="1">
      <c r="A1" s="84"/>
      <c r="B1" s="614" t="s">
        <v>421</v>
      </c>
      <c r="C1" s="600"/>
      <c r="D1" s="600"/>
      <c r="E1" s="600"/>
      <c r="F1" s="600"/>
    </row>
    <row r="2" spans="1:6" s="39" customFormat="1" ht="21" customHeight="1">
      <c r="A2" s="155" t="s">
        <v>50</v>
      </c>
      <c r="B2" s="139" t="s">
        <v>144</v>
      </c>
      <c r="C2" s="304" t="s">
        <v>41</v>
      </c>
      <c r="D2" s="362"/>
      <c r="E2" s="470"/>
      <c r="F2" s="363"/>
    </row>
    <row r="3" spans="1:6" s="39" customFormat="1" ht="24.75" customHeight="1" thickBot="1">
      <c r="A3" s="85" t="s">
        <v>140</v>
      </c>
      <c r="B3" s="140" t="s">
        <v>393</v>
      </c>
      <c r="C3" s="305">
        <v>4</v>
      </c>
      <c r="D3" s="364"/>
      <c r="E3" s="471"/>
      <c r="F3" s="365"/>
    </row>
    <row r="4" spans="1:6" s="40" customFormat="1" ht="15.75" customHeight="1" thickBot="1">
      <c r="A4" s="86"/>
      <c r="B4" s="86"/>
      <c r="F4" s="87" t="s">
        <v>42</v>
      </c>
    </row>
    <row r="5" spans="1:6" ht="21.75" thickBot="1">
      <c r="A5" s="156" t="s">
        <v>141</v>
      </c>
      <c r="B5" s="88" t="s">
        <v>43</v>
      </c>
      <c r="C5" s="306" t="s">
        <v>44</v>
      </c>
      <c r="D5" s="382" t="s">
        <v>387</v>
      </c>
      <c r="E5" s="382" t="s">
        <v>398</v>
      </c>
      <c r="F5" s="401" t="s">
        <v>395</v>
      </c>
    </row>
    <row r="6" spans="1:6" s="37" customFormat="1" ht="12.75" customHeight="1" thickBot="1">
      <c r="A6" s="82">
        <v>1</v>
      </c>
      <c r="B6" s="83">
        <v>2</v>
      </c>
      <c r="C6" s="307">
        <v>3</v>
      </c>
      <c r="D6" s="412">
        <v>4</v>
      </c>
      <c r="E6" s="505">
        <v>5</v>
      </c>
      <c r="F6" s="437">
        <v>6</v>
      </c>
    </row>
    <row r="7" spans="1:6" s="37" customFormat="1" ht="15.75" customHeight="1" thickBot="1">
      <c r="A7" s="89"/>
      <c r="B7" s="90" t="s">
        <v>45</v>
      </c>
      <c r="C7" s="308"/>
      <c r="D7" s="439"/>
      <c r="E7" s="511"/>
      <c r="F7" s="440"/>
    </row>
    <row r="8" spans="1:6" s="37" customFormat="1" ht="12" customHeight="1" thickBot="1">
      <c r="A8" s="16" t="s">
        <v>8</v>
      </c>
      <c r="B8" s="11" t="s">
        <v>170</v>
      </c>
      <c r="C8" s="309"/>
      <c r="D8" s="412"/>
      <c r="E8" s="505"/>
      <c r="F8" s="413"/>
    </row>
    <row r="9" spans="1:6" s="41" customFormat="1" ht="12" customHeight="1">
      <c r="A9" s="170" t="s">
        <v>80</v>
      </c>
      <c r="B9" s="162" t="s">
        <v>171</v>
      </c>
      <c r="C9" s="310"/>
      <c r="D9" s="411"/>
      <c r="E9" s="506"/>
      <c r="F9" s="396"/>
    </row>
    <row r="10" spans="1:6" s="42" customFormat="1" ht="12" customHeight="1">
      <c r="A10" s="171" t="s">
        <v>81</v>
      </c>
      <c r="B10" s="163" t="s">
        <v>172</v>
      </c>
      <c r="C10" s="311"/>
      <c r="D10" s="383"/>
      <c r="E10" s="479"/>
      <c r="F10" s="397"/>
    </row>
    <row r="11" spans="1:6" s="42" customFormat="1" ht="12" customHeight="1">
      <c r="A11" s="171" t="s">
        <v>82</v>
      </c>
      <c r="B11" s="163" t="s">
        <v>173</v>
      </c>
      <c r="C11" s="311"/>
      <c r="D11" s="383"/>
      <c r="E11" s="479"/>
      <c r="F11" s="397"/>
    </row>
    <row r="12" spans="1:6" s="42" customFormat="1" ht="12" customHeight="1">
      <c r="A12" s="171" t="s">
        <v>83</v>
      </c>
      <c r="B12" s="163" t="s">
        <v>174</v>
      </c>
      <c r="C12" s="311"/>
      <c r="D12" s="383"/>
      <c r="E12" s="479"/>
      <c r="F12" s="397"/>
    </row>
    <row r="13" spans="1:6" s="42" customFormat="1" ht="12" customHeight="1">
      <c r="A13" s="171" t="s">
        <v>103</v>
      </c>
      <c r="B13" s="163" t="s">
        <v>175</v>
      </c>
      <c r="C13" s="312"/>
      <c r="D13" s="383"/>
      <c r="E13" s="479"/>
      <c r="F13" s="397"/>
    </row>
    <row r="14" spans="1:6" s="41" customFormat="1" ht="12" customHeight="1" thickBot="1">
      <c r="A14" s="172" t="s">
        <v>84</v>
      </c>
      <c r="B14" s="164" t="s">
        <v>176</v>
      </c>
      <c r="C14" s="313"/>
      <c r="D14" s="414"/>
      <c r="E14" s="507"/>
      <c r="F14" s="415"/>
    </row>
    <row r="15" spans="1:6" s="41" customFormat="1" ht="12" customHeight="1" thickBot="1">
      <c r="A15" s="16" t="s">
        <v>9</v>
      </c>
      <c r="B15" s="104" t="s">
        <v>177</v>
      </c>
      <c r="C15" s="309"/>
      <c r="D15" s="417"/>
      <c r="E15" s="508"/>
      <c r="F15" s="401"/>
    </row>
    <row r="16" spans="1:6" s="41" customFormat="1" ht="12" customHeight="1">
      <c r="A16" s="170" t="s">
        <v>86</v>
      </c>
      <c r="B16" s="162" t="s">
        <v>178</v>
      </c>
      <c r="C16" s="310"/>
      <c r="D16" s="411"/>
      <c r="E16" s="506"/>
      <c r="F16" s="416"/>
    </row>
    <row r="17" spans="1:6" s="41" customFormat="1" ht="12" customHeight="1">
      <c r="A17" s="171" t="s">
        <v>87</v>
      </c>
      <c r="B17" s="163" t="s">
        <v>179</v>
      </c>
      <c r="C17" s="311"/>
      <c r="D17" s="405"/>
      <c r="E17" s="509"/>
      <c r="F17" s="407"/>
    </row>
    <row r="18" spans="1:6" s="41" customFormat="1" ht="12" customHeight="1">
      <c r="A18" s="171" t="s">
        <v>88</v>
      </c>
      <c r="B18" s="163" t="s">
        <v>370</v>
      </c>
      <c r="C18" s="311"/>
      <c r="D18" s="405"/>
      <c r="E18" s="509"/>
      <c r="F18" s="407"/>
    </row>
    <row r="19" spans="1:6" s="41" customFormat="1" ht="12" customHeight="1">
      <c r="A19" s="171" t="s">
        <v>89</v>
      </c>
      <c r="B19" s="163" t="s">
        <v>371</v>
      </c>
      <c r="C19" s="311"/>
      <c r="D19" s="405"/>
      <c r="E19" s="509"/>
      <c r="F19" s="407"/>
    </row>
    <row r="20" spans="1:6" s="41" customFormat="1" ht="12" customHeight="1">
      <c r="A20" s="171" t="s">
        <v>90</v>
      </c>
      <c r="B20" s="163" t="s">
        <v>180</v>
      </c>
      <c r="C20" s="311"/>
      <c r="D20" s="405"/>
      <c r="E20" s="509"/>
      <c r="F20" s="397"/>
    </row>
    <row r="21" spans="1:6" s="42" customFormat="1" ht="12" customHeight="1" thickBot="1">
      <c r="A21" s="172" t="s">
        <v>99</v>
      </c>
      <c r="B21" s="164" t="s">
        <v>181</v>
      </c>
      <c r="C21" s="314"/>
      <c r="D21" s="418"/>
      <c r="E21" s="503"/>
      <c r="F21" s="398"/>
    </row>
    <row r="22" spans="1:6" s="42" customFormat="1" ht="12" customHeight="1" thickBot="1">
      <c r="A22" s="16" t="s">
        <v>10</v>
      </c>
      <c r="B22" s="11" t="s">
        <v>182</v>
      </c>
      <c r="C22" s="309"/>
      <c r="D22" s="406"/>
      <c r="E22" s="504"/>
      <c r="F22" s="399"/>
    </row>
    <row r="23" spans="1:6" s="42" customFormat="1" ht="12" customHeight="1">
      <c r="A23" s="170" t="s">
        <v>69</v>
      </c>
      <c r="B23" s="162" t="s">
        <v>183</v>
      </c>
      <c r="C23" s="310"/>
      <c r="D23" s="410"/>
      <c r="E23" s="486"/>
      <c r="F23" s="396"/>
    </row>
    <row r="24" spans="1:6" s="41" customFormat="1" ht="12" customHeight="1">
      <c r="A24" s="171" t="s">
        <v>70</v>
      </c>
      <c r="B24" s="163" t="s">
        <v>184</v>
      </c>
      <c r="C24" s="311"/>
      <c r="D24" s="405"/>
      <c r="E24" s="509"/>
      <c r="F24" s="407"/>
    </row>
    <row r="25" spans="1:6" s="42" customFormat="1" ht="12" customHeight="1">
      <c r="A25" s="171" t="s">
        <v>71</v>
      </c>
      <c r="B25" s="163" t="s">
        <v>372</v>
      </c>
      <c r="C25" s="311"/>
      <c r="D25" s="383"/>
      <c r="E25" s="479"/>
      <c r="F25" s="397"/>
    </row>
    <row r="26" spans="1:6" s="42" customFormat="1" ht="12" customHeight="1">
      <c r="A26" s="171" t="s">
        <v>72</v>
      </c>
      <c r="B26" s="163" t="s">
        <v>373</v>
      </c>
      <c r="C26" s="311"/>
      <c r="D26" s="383"/>
      <c r="E26" s="479"/>
      <c r="F26" s="397"/>
    </row>
    <row r="27" spans="1:6" s="42" customFormat="1" ht="12" customHeight="1">
      <c r="A27" s="171" t="s">
        <v>115</v>
      </c>
      <c r="B27" s="163" t="s">
        <v>185</v>
      </c>
      <c r="C27" s="311"/>
      <c r="D27" s="383"/>
      <c r="E27" s="479"/>
      <c r="F27" s="397"/>
    </row>
    <row r="28" spans="1:6" s="42" customFormat="1" ht="12" customHeight="1" thickBot="1">
      <c r="A28" s="172" t="s">
        <v>116</v>
      </c>
      <c r="B28" s="164" t="s">
        <v>186</v>
      </c>
      <c r="C28" s="314"/>
      <c r="D28" s="418"/>
      <c r="E28" s="503"/>
      <c r="F28" s="398"/>
    </row>
    <row r="29" spans="1:6" s="42" customFormat="1" ht="12" customHeight="1" thickBot="1">
      <c r="A29" s="16" t="s">
        <v>117</v>
      </c>
      <c r="B29" s="11" t="s">
        <v>187</v>
      </c>
      <c r="C29" s="315">
        <v>1200</v>
      </c>
      <c r="D29" s="406"/>
      <c r="E29" s="504"/>
      <c r="F29" s="401">
        <v>1200</v>
      </c>
    </row>
    <row r="30" spans="1:6" s="42" customFormat="1" ht="12" customHeight="1">
      <c r="A30" s="170" t="s">
        <v>188</v>
      </c>
      <c r="B30" s="162" t="s">
        <v>194</v>
      </c>
      <c r="C30" s="316"/>
      <c r="D30" s="410"/>
      <c r="E30" s="486"/>
      <c r="F30" s="396"/>
    </row>
    <row r="31" spans="1:6" s="42" customFormat="1" ht="12" customHeight="1">
      <c r="A31" s="171" t="s">
        <v>189</v>
      </c>
      <c r="B31" s="163" t="s">
        <v>195</v>
      </c>
      <c r="C31" s="311"/>
      <c r="D31" s="383"/>
      <c r="E31" s="479"/>
      <c r="F31" s="397"/>
    </row>
    <row r="32" spans="1:6" s="42" customFormat="1" ht="12" customHeight="1">
      <c r="A32" s="171" t="s">
        <v>190</v>
      </c>
      <c r="B32" s="163" t="s">
        <v>196</v>
      </c>
      <c r="C32" s="311"/>
      <c r="D32" s="383"/>
      <c r="E32" s="479"/>
      <c r="F32" s="397"/>
    </row>
    <row r="33" spans="1:6" s="42" customFormat="1" ht="12" customHeight="1">
      <c r="A33" s="171" t="s">
        <v>191</v>
      </c>
      <c r="B33" s="163" t="s">
        <v>197</v>
      </c>
      <c r="C33" s="311">
        <v>1200</v>
      </c>
      <c r="D33" s="383"/>
      <c r="E33" s="479"/>
      <c r="F33" s="397">
        <v>1200</v>
      </c>
    </row>
    <row r="34" spans="1:6" s="42" customFormat="1" ht="12" customHeight="1">
      <c r="A34" s="171" t="s">
        <v>192</v>
      </c>
      <c r="B34" s="163" t="s">
        <v>198</v>
      </c>
      <c r="C34" s="311"/>
      <c r="D34" s="383"/>
      <c r="E34" s="479"/>
      <c r="F34" s="397"/>
    </row>
    <row r="35" spans="1:6" s="42" customFormat="1" ht="12" customHeight="1" thickBot="1">
      <c r="A35" s="172" t="s">
        <v>193</v>
      </c>
      <c r="B35" s="164" t="s">
        <v>199</v>
      </c>
      <c r="C35" s="314"/>
      <c r="D35" s="418"/>
      <c r="E35" s="503"/>
      <c r="F35" s="398"/>
    </row>
    <row r="36" spans="1:6" s="42" customFormat="1" ht="12" customHeight="1" thickBot="1">
      <c r="A36" s="16" t="s">
        <v>12</v>
      </c>
      <c r="B36" s="11" t="s">
        <v>200</v>
      </c>
      <c r="C36" s="309"/>
      <c r="D36" s="406"/>
      <c r="E36" s="504"/>
      <c r="F36" s="401"/>
    </row>
    <row r="37" spans="1:6" s="42" customFormat="1" ht="12" customHeight="1">
      <c r="A37" s="170" t="s">
        <v>73</v>
      </c>
      <c r="B37" s="162" t="s">
        <v>203</v>
      </c>
      <c r="C37" s="310"/>
      <c r="D37" s="410"/>
      <c r="E37" s="486"/>
      <c r="F37" s="396"/>
    </row>
    <row r="38" spans="1:6" s="42" customFormat="1" ht="12" customHeight="1">
      <c r="A38" s="171" t="s">
        <v>74</v>
      </c>
      <c r="B38" s="163" t="s">
        <v>204</v>
      </c>
      <c r="C38" s="311"/>
      <c r="D38" s="383"/>
      <c r="E38" s="479"/>
      <c r="F38" s="397"/>
    </row>
    <row r="39" spans="1:6" s="42" customFormat="1" ht="12" customHeight="1">
      <c r="A39" s="171" t="s">
        <v>75</v>
      </c>
      <c r="B39" s="163" t="s">
        <v>205</v>
      </c>
      <c r="C39" s="311"/>
      <c r="D39" s="383"/>
      <c r="E39" s="479"/>
      <c r="F39" s="397"/>
    </row>
    <row r="40" spans="1:6" s="42" customFormat="1" ht="12" customHeight="1">
      <c r="A40" s="171" t="s">
        <v>119</v>
      </c>
      <c r="B40" s="163" t="s">
        <v>206</v>
      </c>
      <c r="C40" s="311"/>
      <c r="D40" s="383"/>
      <c r="E40" s="479"/>
      <c r="F40" s="397"/>
    </row>
    <row r="41" spans="1:6" s="42" customFormat="1" ht="12" customHeight="1">
      <c r="A41" s="171" t="s">
        <v>120</v>
      </c>
      <c r="B41" s="163" t="s">
        <v>207</v>
      </c>
      <c r="C41" s="311"/>
      <c r="D41" s="383"/>
      <c r="E41" s="479"/>
      <c r="F41" s="397"/>
    </row>
    <row r="42" spans="1:6" s="42" customFormat="1" ht="12" customHeight="1">
      <c r="A42" s="171" t="s">
        <v>121</v>
      </c>
      <c r="B42" s="163" t="s">
        <v>208</v>
      </c>
      <c r="C42" s="311"/>
      <c r="D42" s="383"/>
      <c r="E42" s="479"/>
      <c r="F42" s="397"/>
    </row>
    <row r="43" spans="1:6" s="42" customFormat="1" ht="12" customHeight="1">
      <c r="A43" s="171" t="s">
        <v>122</v>
      </c>
      <c r="B43" s="163" t="s">
        <v>209</v>
      </c>
      <c r="C43" s="311"/>
      <c r="D43" s="383"/>
      <c r="E43" s="479"/>
      <c r="F43" s="397"/>
    </row>
    <row r="44" spans="1:6" s="42" customFormat="1" ht="12" customHeight="1">
      <c r="A44" s="171" t="s">
        <v>123</v>
      </c>
      <c r="B44" s="163" t="s">
        <v>210</v>
      </c>
      <c r="C44" s="311"/>
      <c r="D44" s="383"/>
      <c r="E44" s="479"/>
      <c r="F44" s="397"/>
    </row>
    <row r="45" spans="1:6" s="42" customFormat="1" ht="12" customHeight="1">
      <c r="A45" s="171" t="s">
        <v>201</v>
      </c>
      <c r="B45" s="163" t="s">
        <v>211</v>
      </c>
      <c r="C45" s="317"/>
      <c r="D45" s="383"/>
      <c r="E45" s="479"/>
      <c r="F45" s="397"/>
    </row>
    <row r="46" spans="1:6" s="42" customFormat="1" ht="12" customHeight="1" thickBot="1">
      <c r="A46" s="172" t="s">
        <v>202</v>
      </c>
      <c r="B46" s="164" t="s">
        <v>212</v>
      </c>
      <c r="C46" s="318"/>
      <c r="D46" s="418"/>
      <c r="E46" s="503"/>
      <c r="F46" s="398"/>
    </row>
    <row r="47" spans="1:6" s="42" customFormat="1" ht="12" customHeight="1" thickBot="1">
      <c r="A47" s="16" t="s">
        <v>13</v>
      </c>
      <c r="B47" s="11" t="s">
        <v>213</v>
      </c>
      <c r="C47" s="309"/>
      <c r="D47" s="406"/>
      <c r="E47" s="504"/>
      <c r="F47" s="401"/>
    </row>
    <row r="48" spans="1:6" s="42" customFormat="1" ht="12" customHeight="1">
      <c r="A48" s="170" t="s">
        <v>76</v>
      </c>
      <c r="B48" s="162" t="s">
        <v>217</v>
      </c>
      <c r="C48" s="319"/>
      <c r="D48" s="410"/>
      <c r="E48" s="486"/>
      <c r="F48" s="396"/>
    </row>
    <row r="49" spans="1:6" s="42" customFormat="1" ht="12" customHeight="1">
      <c r="A49" s="171" t="s">
        <v>77</v>
      </c>
      <c r="B49" s="163" t="s">
        <v>218</v>
      </c>
      <c r="C49" s="317"/>
      <c r="D49" s="383"/>
      <c r="E49" s="479"/>
      <c r="F49" s="397"/>
    </row>
    <row r="50" spans="1:6" s="42" customFormat="1" ht="12" customHeight="1">
      <c r="A50" s="171" t="s">
        <v>214</v>
      </c>
      <c r="B50" s="163" t="s">
        <v>219</v>
      </c>
      <c r="C50" s="317"/>
      <c r="D50" s="383"/>
      <c r="E50" s="479"/>
      <c r="F50" s="397"/>
    </row>
    <row r="51" spans="1:6" s="42" customFormat="1" ht="12" customHeight="1">
      <c r="A51" s="171" t="s">
        <v>215</v>
      </c>
      <c r="B51" s="163" t="s">
        <v>220</v>
      </c>
      <c r="C51" s="317"/>
      <c r="D51" s="383"/>
      <c r="E51" s="479"/>
      <c r="F51" s="397"/>
    </row>
    <row r="52" spans="1:6" s="42" customFormat="1" ht="12" customHeight="1" thickBot="1">
      <c r="A52" s="172" t="s">
        <v>216</v>
      </c>
      <c r="B52" s="164" t="s">
        <v>221</v>
      </c>
      <c r="C52" s="318"/>
      <c r="D52" s="418"/>
      <c r="E52" s="503"/>
      <c r="F52" s="398"/>
    </row>
    <row r="53" spans="1:6" s="42" customFormat="1" ht="12" customHeight="1" thickBot="1">
      <c r="A53" s="16" t="s">
        <v>124</v>
      </c>
      <c r="B53" s="11" t="s">
        <v>222</v>
      </c>
      <c r="C53" s="309"/>
      <c r="D53" s="406"/>
      <c r="E53" s="504"/>
      <c r="F53" s="401"/>
    </row>
    <row r="54" spans="1:6" s="42" customFormat="1" ht="12" customHeight="1">
      <c r="A54" s="170" t="s">
        <v>78</v>
      </c>
      <c r="B54" s="162" t="s">
        <v>223</v>
      </c>
      <c r="C54" s="310"/>
      <c r="D54" s="410"/>
      <c r="E54" s="486"/>
      <c r="F54" s="396"/>
    </row>
    <row r="55" spans="1:6" s="42" customFormat="1" ht="12" customHeight="1">
      <c r="A55" s="171" t="s">
        <v>79</v>
      </c>
      <c r="B55" s="163" t="s">
        <v>374</v>
      </c>
      <c r="C55" s="311"/>
      <c r="D55" s="383"/>
      <c r="E55" s="479"/>
      <c r="F55" s="397"/>
    </row>
    <row r="56" spans="1:6" s="42" customFormat="1" ht="12" customHeight="1">
      <c r="A56" s="171" t="s">
        <v>226</v>
      </c>
      <c r="B56" s="163" t="s">
        <v>224</v>
      </c>
      <c r="C56" s="311"/>
      <c r="D56" s="383"/>
      <c r="E56" s="479"/>
      <c r="F56" s="397"/>
    </row>
    <row r="57" spans="1:6" s="42" customFormat="1" ht="12" customHeight="1" thickBot="1">
      <c r="A57" s="172" t="s">
        <v>227</v>
      </c>
      <c r="B57" s="164" t="s">
        <v>225</v>
      </c>
      <c r="C57" s="314"/>
      <c r="D57" s="418"/>
      <c r="E57" s="503"/>
      <c r="F57" s="398"/>
    </row>
    <row r="58" spans="1:6" s="42" customFormat="1" ht="12" customHeight="1" thickBot="1">
      <c r="A58" s="16" t="s">
        <v>15</v>
      </c>
      <c r="B58" s="104" t="s">
        <v>228</v>
      </c>
      <c r="C58" s="309"/>
      <c r="D58" s="406"/>
      <c r="E58" s="504"/>
      <c r="F58" s="399"/>
    </row>
    <row r="59" spans="1:6" s="42" customFormat="1" ht="12" customHeight="1">
      <c r="A59" s="170" t="s">
        <v>125</v>
      </c>
      <c r="B59" s="162" t="s">
        <v>230</v>
      </c>
      <c r="C59" s="317"/>
      <c r="D59" s="410"/>
      <c r="E59" s="486"/>
      <c r="F59" s="396"/>
    </row>
    <row r="60" spans="1:6" s="42" customFormat="1" ht="12" customHeight="1">
      <c r="A60" s="171" t="s">
        <v>126</v>
      </c>
      <c r="B60" s="163" t="s">
        <v>375</v>
      </c>
      <c r="C60" s="317"/>
      <c r="D60" s="383"/>
      <c r="E60" s="479"/>
      <c r="F60" s="397"/>
    </row>
    <row r="61" spans="1:6" s="42" customFormat="1" ht="12" customHeight="1">
      <c r="A61" s="171" t="s">
        <v>149</v>
      </c>
      <c r="B61" s="163" t="s">
        <v>231</v>
      </c>
      <c r="C61" s="317"/>
      <c r="D61" s="383"/>
      <c r="E61" s="479"/>
      <c r="F61" s="397"/>
    </row>
    <row r="62" spans="1:6" s="42" customFormat="1" ht="12" customHeight="1" thickBot="1">
      <c r="A62" s="172" t="s">
        <v>229</v>
      </c>
      <c r="B62" s="164" t="s">
        <v>232</v>
      </c>
      <c r="C62" s="317"/>
      <c r="D62" s="418"/>
      <c r="E62" s="503"/>
      <c r="F62" s="398"/>
    </row>
    <row r="63" spans="1:6" s="42" customFormat="1" ht="12" customHeight="1" thickBot="1">
      <c r="A63" s="16" t="s">
        <v>16</v>
      </c>
      <c r="B63" s="11" t="s">
        <v>233</v>
      </c>
      <c r="C63" s="315">
        <v>1200</v>
      </c>
      <c r="D63" s="406"/>
      <c r="E63" s="504"/>
      <c r="F63" s="401">
        <v>1200</v>
      </c>
    </row>
    <row r="64" spans="1:6" s="42" customFormat="1" ht="12" customHeight="1" thickBot="1">
      <c r="A64" s="173" t="s">
        <v>357</v>
      </c>
      <c r="B64" s="104" t="s">
        <v>235</v>
      </c>
      <c r="C64" s="309"/>
      <c r="D64" s="406"/>
      <c r="E64" s="504"/>
      <c r="F64" s="399"/>
    </row>
    <row r="65" spans="1:6" s="42" customFormat="1" ht="12" customHeight="1">
      <c r="A65" s="170" t="s">
        <v>268</v>
      </c>
      <c r="B65" s="162" t="s">
        <v>236</v>
      </c>
      <c r="C65" s="319"/>
      <c r="D65" s="410"/>
      <c r="E65" s="486"/>
      <c r="F65" s="396"/>
    </row>
    <row r="66" spans="1:6" s="42" customFormat="1" ht="12" customHeight="1">
      <c r="A66" s="171" t="s">
        <v>277</v>
      </c>
      <c r="B66" s="163" t="s">
        <v>237</v>
      </c>
      <c r="C66" s="317"/>
      <c r="D66" s="383"/>
      <c r="E66" s="479"/>
      <c r="F66" s="397"/>
    </row>
    <row r="67" spans="1:6" s="42" customFormat="1" ht="12" customHeight="1" thickBot="1">
      <c r="A67" s="172" t="s">
        <v>278</v>
      </c>
      <c r="B67" s="165" t="s">
        <v>238</v>
      </c>
      <c r="C67" s="317"/>
      <c r="D67" s="418"/>
      <c r="E67" s="503"/>
      <c r="F67" s="398"/>
    </row>
    <row r="68" spans="1:8" s="42" customFormat="1" ht="12" customHeight="1" thickBot="1">
      <c r="A68" s="173" t="s">
        <v>239</v>
      </c>
      <c r="B68" s="104" t="s">
        <v>240</v>
      </c>
      <c r="C68" s="309"/>
      <c r="D68" s="406"/>
      <c r="E68" s="504"/>
      <c r="F68" s="399"/>
      <c r="H68" s="420"/>
    </row>
    <row r="69" spans="1:6" s="42" customFormat="1" ht="12" customHeight="1">
      <c r="A69" s="170" t="s">
        <v>104</v>
      </c>
      <c r="B69" s="162" t="s">
        <v>241</v>
      </c>
      <c r="C69" s="317"/>
      <c r="D69" s="410"/>
      <c r="E69" s="486"/>
      <c r="F69" s="396"/>
    </row>
    <row r="70" spans="1:6" s="42" customFormat="1" ht="12" customHeight="1">
      <c r="A70" s="171" t="s">
        <v>105</v>
      </c>
      <c r="B70" s="163" t="s">
        <v>242</v>
      </c>
      <c r="C70" s="317"/>
      <c r="D70" s="383"/>
      <c r="E70" s="479"/>
      <c r="F70" s="397"/>
    </row>
    <row r="71" spans="1:6" s="42" customFormat="1" ht="12" customHeight="1">
      <c r="A71" s="171" t="s">
        <v>269</v>
      </c>
      <c r="B71" s="163" t="s">
        <v>243</v>
      </c>
      <c r="C71" s="317"/>
      <c r="D71" s="383"/>
      <c r="E71" s="479"/>
      <c r="F71" s="397"/>
    </row>
    <row r="72" spans="1:6" s="42" customFormat="1" ht="12" customHeight="1" thickBot="1">
      <c r="A72" s="172" t="s">
        <v>270</v>
      </c>
      <c r="B72" s="164" t="s">
        <v>244</v>
      </c>
      <c r="C72" s="317"/>
      <c r="D72" s="418"/>
      <c r="E72" s="503"/>
      <c r="F72" s="398"/>
    </row>
    <row r="73" spans="1:6" s="42" customFormat="1" ht="12" customHeight="1" thickBot="1">
      <c r="A73" s="173" t="s">
        <v>245</v>
      </c>
      <c r="B73" s="104" t="s">
        <v>246</v>
      </c>
      <c r="C73" s="309"/>
      <c r="D73" s="382"/>
      <c r="E73" s="477"/>
      <c r="F73" s="401"/>
    </row>
    <row r="74" spans="1:6" s="42" customFormat="1" ht="12" customHeight="1">
      <c r="A74" s="170" t="s">
        <v>271</v>
      </c>
      <c r="B74" s="162" t="s">
        <v>247</v>
      </c>
      <c r="C74" s="317"/>
      <c r="D74" s="410"/>
      <c r="E74" s="486"/>
      <c r="F74" s="396"/>
    </row>
    <row r="75" spans="1:6" s="42" customFormat="1" ht="12" customHeight="1" thickBot="1">
      <c r="A75" s="172" t="s">
        <v>272</v>
      </c>
      <c r="B75" s="164" t="s">
        <v>248</v>
      </c>
      <c r="C75" s="317"/>
      <c r="D75" s="418"/>
      <c r="E75" s="503"/>
      <c r="F75" s="398"/>
    </row>
    <row r="76" spans="1:6" s="41" customFormat="1" ht="12" customHeight="1" thickBot="1">
      <c r="A76" s="173" t="s">
        <v>249</v>
      </c>
      <c r="B76" s="104" t="s">
        <v>250</v>
      </c>
      <c r="C76" s="309"/>
      <c r="D76" s="417"/>
      <c r="E76" s="508"/>
      <c r="F76" s="419"/>
    </row>
    <row r="77" spans="1:6" s="42" customFormat="1" ht="12" customHeight="1">
      <c r="A77" s="170" t="s">
        <v>273</v>
      </c>
      <c r="B77" s="162" t="s">
        <v>251</v>
      </c>
      <c r="C77" s="317"/>
      <c r="D77" s="410"/>
      <c r="E77" s="486"/>
      <c r="F77" s="396"/>
    </row>
    <row r="78" spans="1:6" s="42" customFormat="1" ht="12" customHeight="1">
      <c r="A78" s="171" t="s">
        <v>274</v>
      </c>
      <c r="B78" s="163" t="s">
        <v>252</v>
      </c>
      <c r="C78" s="317"/>
      <c r="D78" s="383"/>
      <c r="E78" s="479"/>
      <c r="F78" s="397"/>
    </row>
    <row r="79" spans="1:6" s="42" customFormat="1" ht="12" customHeight="1" thickBot="1">
      <c r="A79" s="172" t="s">
        <v>275</v>
      </c>
      <c r="B79" s="164" t="s">
        <v>253</v>
      </c>
      <c r="C79" s="317"/>
      <c r="D79" s="418"/>
      <c r="E79" s="503"/>
      <c r="F79" s="398"/>
    </row>
    <row r="80" spans="1:6" s="42" customFormat="1" ht="12" customHeight="1" thickBot="1">
      <c r="A80" s="173" t="s">
        <v>254</v>
      </c>
      <c r="B80" s="104" t="s">
        <v>276</v>
      </c>
      <c r="C80" s="309"/>
      <c r="D80" s="406"/>
      <c r="E80" s="504"/>
      <c r="F80" s="399"/>
    </row>
    <row r="81" spans="1:6" s="42" customFormat="1" ht="12" customHeight="1">
      <c r="A81" s="174" t="s">
        <v>255</v>
      </c>
      <c r="B81" s="162" t="s">
        <v>256</v>
      </c>
      <c r="C81" s="317"/>
      <c r="D81" s="410"/>
      <c r="E81" s="486"/>
      <c r="F81" s="396"/>
    </row>
    <row r="82" spans="1:6" s="42" customFormat="1" ht="12" customHeight="1">
      <c r="A82" s="175" t="s">
        <v>257</v>
      </c>
      <c r="B82" s="163" t="s">
        <v>258</v>
      </c>
      <c r="C82" s="317"/>
      <c r="D82" s="383"/>
      <c r="E82" s="479"/>
      <c r="F82" s="397"/>
    </row>
    <row r="83" spans="1:6" s="42" customFormat="1" ht="12" customHeight="1">
      <c r="A83" s="175" t="s">
        <v>259</v>
      </c>
      <c r="B83" s="163" t="s">
        <v>260</v>
      </c>
      <c r="C83" s="317"/>
      <c r="D83" s="383"/>
      <c r="E83" s="479"/>
      <c r="F83" s="397"/>
    </row>
    <row r="84" spans="1:6" s="41" customFormat="1" ht="12" customHeight="1" thickBot="1">
      <c r="A84" s="176" t="s">
        <v>261</v>
      </c>
      <c r="B84" s="164" t="s">
        <v>262</v>
      </c>
      <c r="C84" s="317"/>
      <c r="D84" s="414"/>
      <c r="E84" s="507"/>
      <c r="F84" s="415"/>
    </row>
    <row r="85" spans="1:6" s="41" customFormat="1" ht="12" customHeight="1" thickBot="1">
      <c r="A85" s="173" t="s">
        <v>263</v>
      </c>
      <c r="B85" s="104" t="s">
        <v>264</v>
      </c>
      <c r="C85" s="320"/>
      <c r="D85" s="417"/>
      <c r="E85" s="508"/>
      <c r="F85" s="419"/>
    </row>
    <row r="86" spans="1:6" s="41" customFormat="1" ht="12" customHeight="1" thickBot="1">
      <c r="A86" s="173" t="s">
        <v>265</v>
      </c>
      <c r="B86" s="166" t="s">
        <v>266</v>
      </c>
      <c r="C86" s="315"/>
      <c r="D86" s="382"/>
      <c r="E86" s="477"/>
      <c r="F86" s="401"/>
    </row>
    <row r="87" spans="1:6" s="41" customFormat="1" ht="12" customHeight="1" thickBot="1">
      <c r="A87" s="177" t="s">
        <v>279</v>
      </c>
      <c r="B87" s="167" t="s">
        <v>366</v>
      </c>
      <c r="C87" s="315">
        <v>1200</v>
      </c>
      <c r="D87" s="382"/>
      <c r="E87" s="477"/>
      <c r="F87" s="401">
        <v>1200</v>
      </c>
    </row>
    <row r="88" spans="1:3" s="42" customFormat="1" ht="15" customHeight="1">
      <c r="A88" s="91"/>
      <c r="B88" s="92"/>
      <c r="C88" s="141"/>
    </row>
    <row r="89" spans="1:3" ht="13.5" thickBot="1">
      <c r="A89" s="178"/>
      <c r="B89" s="93"/>
      <c r="C89" s="142"/>
    </row>
    <row r="90" spans="1:6" s="37" customFormat="1" ht="16.5" customHeight="1" thickBot="1">
      <c r="A90" s="94"/>
      <c r="B90" s="95" t="s">
        <v>46</v>
      </c>
      <c r="C90" s="331"/>
      <c r="D90" s="408"/>
      <c r="E90" s="493"/>
      <c r="F90" s="409"/>
    </row>
    <row r="91" spans="1:6" s="43" customFormat="1" ht="12" customHeight="1" thickBot="1">
      <c r="A91" s="157" t="s">
        <v>8</v>
      </c>
      <c r="B91" s="15" t="s">
        <v>282</v>
      </c>
      <c r="C91" s="322"/>
      <c r="D91" s="382"/>
      <c r="E91" s="477"/>
      <c r="F91" s="401"/>
    </row>
    <row r="92" spans="1:6" ht="12" customHeight="1">
      <c r="A92" s="179" t="s">
        <v>80</v>
      </c>
      <c r="B92" s="7" t="s">
        <v>38</v>
      </c>
      <c r="C92" s="323"/>
      <c r="D92" s="410"/>
      <c r="E92" s="486"/>
      <c r="F92" s="396"/>
    </row>
    <row r="93" spans="1:6" ht="12" customHeight="1">
      <c r="A93" s="171" t="s">
        <v>81</v>
      </c>
      <c r="B93" s="5" t="s">
        <v>127</v>
      </c>
      <c r="C93" s="311"/>
      <c r="D93" s="383"/>
      <c r="E93" s="479"/>
      <c r="F93" s="397"/>
    </row>
    <row r="94" spans="1:6" ht="12" customHeight="1">
      <c r="A94" s="171" t="s">
        <v>82</v>
      </c>
      <c r="B94" s="5" t="s">
        <v>102</v>
      </c>
      <c r="C94" s="314"/>
      <c r="D94" s="383"/>
      <c r="E94" s="479"/>
      <c r="F94" s="397"/>
    </row>
    <row r="95" spans="1:6" ht="12" customHeight="1">
      <c r="A95" s="171" t="s">
        <v>83</v>
      </c>
      <c r="B95" s="8" t="s">
        <v>128</v>
      </c>
      <c r="C95" s="314"/>
      <c r="D95" s="383"/>
      <c r="E95" s="479"/>
      <c r="F95" s="397"/>
    </row>
    <row r="96" spans="1:6" ht="12" customHeight="1">
      <c r="A96" s="171" t="s">
        <v>94</v>
      </c>
      <c r="B96" s="10" t="s">
        <v>129</v>
      </c>
      <c r="C96" s="314"/>
      <c r="D96" s="383"/>
      <c r="E96" s="479"/>
      <c r="F96" s="397"/>
    </row>
    <row r="97" spans="1:6" ht="12" customHeight="1">
      <c r="A97" s="171" t="s">
        <v>84</v>
      </c>
      <c r="B97" s="5" t="s">
        <v>283</v>
      </c>
      <c r="C97" s="314"/>
      <c r="D97" s="383"/>
      <c r="E97" s="479"/>
      <c r="F97" s="397"/>
    </row>
    <row r="98" spans="1:6" ht="12" customHeight="1">
      <c r="A98" s="171" t="s">
        <v>85</v>
      </c>
      <c r="B98" s="73" t="s">
        <v>284</v>
      </c>
      <c r="C98" s="314"/>
      <c r="D98" s="383"/>
      <c r="E98" s="479"/>
      <c r="F98" s="397"/>
    </row>
    <row r="99" spans="1:6" ht="12" customHeight="1">
      <c r="A99" s="171" t="s">
        <v>95</v>
      </c>
      <c r="B99" s="74" t="s">
        <v>285</v>
      </c>
      <c r="C99" s="314"/>
      <c r="D99" s="383"/>
      <c r="E99" s="479"/>
      <c r="F99" s="397"/>
    </row>
    <row r="100" spans="1:6" ht="12" customHeight="1">
      <c r="A100" s="171" t="s">
        <v>96</v>
      </c>
      <c r="B100" s="74" t="s">
        <v>286</v>
      </c>
      <c r="C100" s="314"/>
      <c r="D100" s="383"/>
      <c r="E100" s="479"/>
      <c r="F100" s="397"/>
    </row>
    <row r="101" spans="1:6" ht="12" customHeight="1">
      <c r="A101" s="171" t="s">
        <v>97</v>
      </c>
      <c r="B101" s="73" t="s">
        <v>287</v>
      </c>
      <c r="C101" s="314"/>
      <c r="D101" s="383"/>
      <c r="E101" s="479"/>
      <c r="F101" s="397"/>
    </row>
    <row r="102" spans="1:6" ht="12" customHeight="1">
      <c r="A102" s="171" t="s">
        <v>98</v>
      </c>
      <c r="B102" s="73" t="s">
        <v>288</v>
      </c>
      <c r="C102" s="314"/>
      <c r="D102" s="383"/>
      <c r="E102" s="479"/>
      <c r="F102" s="397"/>
    </row>
    <row r="103" spans="1:6" ht="12" customHeight="1">
      <c r="A103" s="171" t="s">
        <v>100</v>
      </c>
      <c r="B103" s="74" t="s">
        <v>289</v>
      </c>
      <c r="C103" s="314"/>
      <c r="D103" s="383"/>
      <c r="E103" s="479"/>
      <c r="F103" s="397"/>
    </row>
    <row r="104" spans="1:6" ht="12" customHeight="1">
      <c r="A104" s="180" t="s">
        <v>130</v>
      </c>
      <c r="B104" s="75" t="s">
        <v>290</v>
      </c>
      <c r="C104" s="314"/>
      <c r="D104" s="383"/>
      <c r="E104" s="479"/>
      <c r="F104" s="397"/>
    </row>
    <row r="105" spans="1:6" ht="12" customHeight="1">
      <c r="A105" s="171" t="s">
        <v>280</v>
      </c>
      <c r="B105" s="75" t="s">
        <v>291</v>
      </c>
      <c r="C105" s="314"/>
      <c r="D105" s="383"/>
      <c r="E105" s="479"/>
      <c r="F105" s="397"/>
    </row>
    <row r="106" spans="1:6" ht="12" customHeight="1" thickBot="1">
      <c r="A106" s="181" t="s">
        <v>281</v>
      </c>
      <c r="B106" s="76" t="s">
        <v>292</v>
      </c>
      <c r="C106" s="324"/>
      <c r="D106" s="418"/>
      <c r="E106" s="503"/>
      <c r="F106" s="398"/>
    </row>
    <row r="107" spans="1:6" ht="12" customHeight="1" thickBot="1">
      <c r="A107" s="16" t="s">
        <v>9</v>
      </c>
      <c r="B107" s="14" t="s">
        <v>293</v>
      </c>
      <c r="C107" s="309"/>
      <c r="D107" s="382"/>
      <c r="E107" s="477"/>
      <c r="F107" s="401"/>
    </row>
    <row r="108" spans="1:6" ht="12" customHeight="1">
      <c r="A108" s="170" t="s">
        <v>86</v>
      </c>
      <c r="B108" s="5" t="s">
        <v>147</v>
      </c>
      <c r="C108" s="310"/>
      <c r="D108" s="410"/>
      <c r="E108" s="486"/>
      <c r="F108" s="396"/>
    </row>
    <row r="109" spans="1:6" ht="12" customHeight="1">
      <c r="A109" s="170" t="s">
        <v>87</v>
      </c>
      <c r="B109" s="9" t="s">
        <v>297</v>
      </c>
      <c r="C109" s="310"/>
      <c r="D109" s="383"/>
      <c r="E109" s="479"/>
      <c r="F109" s="397"/>
    </row>
    <row r="110" spans="1:6" ht="12" customHeight="1">
      <c r="A110" s="170" t="s">
        <v>88</v>
      </c>
      <c r="B110" s="9" t="s">
        <v>131</v>
      </c>
      <c r="C110" s="311"/>
      <c r="D110" s="383"/>
      <c r="E110" s="479"/>
      <c r="F110" s="397"/>
    </row>
    <row r="111" spans="1:6" ht="12" customHeight="1">
      <c r="A111" s="170" t="s">
        <v>89</v>
      </c>
      <c r="B111" s="9" t="s">
        <v>298</v>
      </c>
      <c r="C111" s="325"/>
      <c r="D111" s="383"/>
      <c r="E111" s="479"/>
      <c r="F111" s="397"/>
    </row>
    <row r="112" spans="1:6" ht="12" customHeight="1">
      <c r="A112" s="170" t="s">
        <v>90</v>
      </c>
      <c r="B112" s="106" t="s">
        <v>150</v>
      </c>
      <c r="C112" s="325"/>
      <c r="D112" s="383"/>
      <c r="E112" s="479"/>
      <c r="F112" s="397"/>
    </row>
    <row r="113" spans="1:6" ht="12" customHeight="1">
      <c r="A113" s="170" t="s">
        <v>99</v>
      </c>
      <c r="B113" s="105" t="s">
        <v>376</v>
      </c>
      <c r="C113" s="325"/>
      <c r="D113" s="383"/>
      <c r="E113" s="479"/>
      <c r="F113" s="397"/>
    </row>
    <row r="114" spans="1:6" ht="12" customHeight="1">
      <c r="A114" s="170" t="s">
        <v>101</v>
      </c>
      <c r="B114" s="159" t="s">
        <v>303</v>
      </c>
      <c r="C114" s="325"/>
      <c r="D114" s="383"/>
      <c r="E114" s="479"/>
      <c r="F114" s="397"/>
    </row>
    <row r="115" spans="1:6" ht="12" customHeight="1">
      <c r="A115" s="170" t="s">
        <v>132</v>
      </c>
      <c r="B115" s="74" t="s">
        <v>286</v>
      </c>
      <c r="C115" s="325"/>
      <c r="D115" s="383"/>
      <c r="E115" s="479"/>
      <c r="F115" s="397"/>
    </row>
    <row r="116" spans="1:6" ht="12" customHeight="1">
      <c r="A116" s="170" t="s">
        <v>133</v>
      </c>
      <c r="B116" s="74" t="s">
        <v>302</v>
      </c>
      <c r="C116" s="325"/>
      <c r="D116" s="383"/>
      <c r="E116" s="479"/>
      <c r="F116" s="397"/>
    </row>
    <row r="117" spans="1:6" ht="12" customHeight="1">
      <c r="A117" s="170" t="s">
        <v>134</v>
      </c>
      <c r="B117" s="74" t="s">
        <v>301</v>
      </c>
      <c r="C117" s="325"/>
      <c r="D117" s="383"/>
      <c r="E117" s="479"/>
      <c r="F117" s="397"/>
    </row>
    <row r="118" spans="1:6" ht="12" customHeight="1">
      <c r="A118" s="170" t="s">
        <v>294</v>
      </c>
      <c r="B118" s="74" t="s">
        <v>289</v>
      </c>
      <c r="C118" s="325"/>
      <c r="D118" s="383"/>
      <c r="E118" s="479"/>
      <c r="F118" s="397"/>
    </row>
    <row r="119" spans="1:6" ht="12" customHeight="1">
      <c r="A119" s="170" t="s">
        <v>295</v>
      </c>
      <c r="B119" s="74" t="s">
        <v>300</v>
      </c>
      <c r="C119" s="325"/>
      <c r="D119" s="383"/>
      <c r="E119" s="479"/>
      <c r="F119" s="397"/>
    </row>
    <row r="120" spans="1:6" ht="12" customHeight="1" thickBot="1">
      <c r="A120" s="180" t="s">
        <v>296</v>
      </c>
      <c r="B120" s="74" t="s">
        <v>299</v>
      </c>
      <c r="C120" s="326"/>
      <c r="D120" s="418"/>
      <c r="E120" s="503"/>
      <c r="F120" s="398"/>
    </row>
    <row r="121" spans="1:6" ht="12" customHeight="1" thickBot="1">
      <c r="A121" s="16" t="s">
        <v>10</v>
      </c>
      <c r="B121" s="68" t="s">
        <v>304</v>
      </c>
      <c r="C121" s="309"/>
      <c r="D121" s="382"/>
      <c r="E121" s="477"/>
      <c r="F121" s="401"/>
    </row>
    <row r="122" spans="1:6" ht="12" customHeight="1">
      <c r="A122" s="170" t="s">
        <v>69</v>
      </c>
      <c r="B122" s="6" t="s">
        <v>47</v>
      </c>
      <c r="C122" s="310"/>
      <c r="D122" s="410"/>
      <c r="E122" s="486"/>
      <c r="F122" s="396"/>
    </row>
    <row r="123" spans="1:6" ht="12" customHeight="1" thickBot="1">
      <c r="A123" s="172" t="s">
        <v>70</v>
      </c>
      <c r="B123" s="9" t="s">
        <v>48</v>
      </c>
      <c r="C123" s="314"/>
      <c r="D123" s="418"/>
      <c r="E123" s="503"/>
      <c r="F123" s="398"/>
    </row>
    <row r="124" spans="1:6" ht="12" customHeight="1" thickBot="1">
      <c r="A124" s="16" t="s">
        <v>11</v>
      </c>
      <c r="B124" s="68" t="s">
        <v>305</v>
      </c>
      <c r="C124" s="309"/>
      <c r="D124" s="382"/>
      <c r="E124" s="477"/>
      <c r="F124" s="401"/>
    </row>
    <row r="125" spans="1:6" ht="12" customHeight="1" thickBot="1">
      <c r="A125" s="16" t="s">
        <v>12</v>
      </c>
      <c r="B125" s="68" t="s">
        <v>306</v>
      </c>
      <c r="C125" s="309"/>
      <c r="D125" s="406"/>
      <c r="E125" s="504"/>
      <c r="F125" s="399"/>
    </row>
    <row r="126" spans="1:6" s="43" customFormat="1" ht="12" customHeight="1">
      <c r="A126" s="170" t="s">
        <v>73</v>
      </c>
      <c r="B126" s="6" t="s">
        <v>307</v>
      </c>
      <c r="C126" s="325"/>
      <c r="D126" s="410"/>
      <c r="E126" s="486"/>
      <c r="F126" s="396"/>
    </row>
    <row r="127" spans="1:6" ht="12" customHeight="1">
      <c r="A127" s="170" t="s">
        <v>74</v>
      </c>
      <c r="B127" s="6" t="s">
        <v>308</v>
      </c>
      <c r="C127" s="325"/>
      <c r="D127" s="383"/>
      <c r="E127" s="479"/>
      <c r="F127" s="397"/>
    </row>
    <row r="128" spans="1:6" ht="12" customHeight="1" thickBot="1">
      <c r="A128" s="180" t="s">
        <v>75</v>
      </c>
      <c r="B128" s="4" t="s">
        <v>309</v>
      </c>
      <c r="C128" s="325"/>
      <c r="D128" s="418"/>
      <c r="E128" s="503"/>
      <c r="F128" s="398"/>
    </row>
    <row r="129" spans="1:6" ht="12" customHeight="1" thickBot="1">
      <c r="A129" s="16" t="s">
        <v>13</v>
      </c>
      <c r="B129" s="68" t="s">
        <v>356</v>
      </c>
      <c r="C129" s="309"/>
      <c r="D129" s="406"/>
      <c r="E129" s="504"/>
      <c r="F129" s="399"/>
    </row>
    <row r="130" spans="1:6" ht="12" customHeight="1">
      <c r="A130" s="170" t="s">
        <v>76</v>
      </c>
      <c r="B130" s="6" t="s">
        <v>310</v>
      </c>
      <c r="C130" s="325"/>
      <c r="D130" s="410"/>
      <c r="E130" s="486"/>
      <c r="F130" s="396"/>
    </row>
    <row r="131" spans="1:6" ht="12" customHeight="1">
      <c r="A131" s="170" t="s">
        <v>77</v>
      </c>
      <c r="B131" s="6" t="s">
        <v>311</v>
      </c>
      <c r="C131" s="325"/>
      <c r="D131" s="383"/>
      <c r="E131" s="479"/>
      <c r="F131" s="397"/>
    </row>
    <row r="132" spans="1:6" ht="12" customHeight="1">
      <c r="A132" s="170" t="s">
        <v>214</v>
      </c>
      <c r="B132" s="6" t="s">
        <v>312</v>
      </c>
      <c r="C132" s="325"/>
      <c r="D132" s="383"/>
      <c r="E132" s="479"/>
      <c r="F132" s="397"/>
    </row>
    <row r="133" spans="1:6" s="43" customFormat="1" ht="12" customHeight="1" thickBot="1">
      <c r="A133" s="180" t="s">
        <v>215</v>
      </c>
      <c r="B133" s="4" t="s">
        <v>313</v>
      </c>
      <c r="C133" s="325"/>
      <c r="D133" s="418"/>
      <c r="E133" s="503"/>
      <c r="F133" s="398"/>
    </row>
    <row r="134" spans="1:12" ht="12" customHeight="1" thickBot="1">
      <c r="A134" s="16" t="s">
        <v>14</v>
      </c>
      <c r="B134" s="68" t="s">
        <v>314</v>
      </c>
      <c r="C134" s="315"/>
      <c r="D134" s="406"/>
      <c r="E134" s="504"/>
      <c r="F134" s="399"/>
      <c r="L134" s="98"/>
    </row>
    <row r="135" spans="1:6" ht="12.75">
      <c r="A135" s="170" t="s">
        <v>78</v>
      </c>
      <c r="B135" s="6" t="s">
        <v>315</v>
      </c>
      <c r="C135" s="325"/>
      <c r="D135" s="410"/>
      <c r="E135" s="486"/>
      <c r="F135" s="396"/>
    </row>
    <row r="136" spans="1:6" ht="12" customHeight="1">
      <c r="A136" s="170" t="s">
        <v>79</v>
      </c>
      <c r="B136" s="6" t="s">
        <v>325</v>
      </c>
      <c r="C136" s="325"/>
      <c r="D136" s="383"/>
      <c r="E136" s="479"/>
      <c r="F136" s="397"/>
    </row>
    <row r="137" spans="1:6" s="43" customFormat="1" ht="12" customHeight="1">
      <c r="A137" s="170" t="s">
        <v>226</v>
      </c>
      <c r="B137" s="6" t="s">
        <v>316</v>
      </c>
      <c r="C137" s="325"/>
      <c r="D137" s="383"/>
      <c r="E137" s="479"/>
      <c r="F137" s="397"/>
    </row>
    <row r="138" spans="1:6" s="43" customFormat="1" ht="12" customHeight="1" thickBot="1">
      <c r="A138" s="180" t="s">
        <v>227</v>
      </c>
      <c r="B138" s="4" t="s">
        <v>317</v>
      </c>
      <c r="C138" s="325"/>
      <c r="D138" s="418"/>
      <c r="E138" s="503"/>
      <c r="F138" s="398"/>
    </row>
    <row r="139" spans="1:6" s="43" customFormat="1" ht="12" customHeight="1" thickBot="1">
      <c r="A139" s="16" t="s">
        <v>15</v>
      </c>
      <c r="B139" s="68" t="s">
        <v>318</v>
      </c>
      <c r="C139" s="328"/>
      <c r="D139" s="406"/>
      <c r="E139" s="504"/>
      <c r="F139" s="399"/>
    </row>
    <row r="140" spans="1:6" s="43" customFormat="1" ht="12" customHeight="1">
      <c r="A140" s="170" t="s">
        <v>125</v>
      </c>
      <c r="B140" s="6" t="s">
        <v>319</v>
      </c>
      <c r="C140" s="325"/>
      <c r="D140" s="410"/>
      <c r="E140" s="486"/>
      <c r="F140" s="396"/>
    </row>
    <row r="141" spans="1:6" s="43" customFormat="1" ht="12" customHeight="1">
      <c r="A141" s="170" t="s">
        <v>126</v>
      </c>
      <c r="B141" s="6" t="s">
        <v>320</v>
      </c>
      <c r="C141" s="325"/>
      <c r="D141" s="383"/>
      <c r="E141" s="479"/>
      <c r="F141" s="397"/>
    </row>
    <row r="142" spans="1:6" s="43" customFormat="1" ht="12" customHeight="1">
      <c r="A142" s="170" t="s">
        <v>149</v>
      </c>
      <c r="B142" s="6" t="s">
        <v>321</v>
      </c>
      <c r="C142" s="325"/>
      <c r="D142" s="383"/>
      <c r="E142" s="479"/>
      <c r="F142" s="397"/>
    </row>
    <row r="143" spans="1:6" ht="12.75" customHeight="1" thickBot="1">
      <c r="A143" s="170" t="s">
        <v>229</v>
      </c>
      <c r="B143" s="6" t="s">
        <v>322</v>
      </c>
      <c r="C143" s="325"/>
      <c r="D143" s="418"/>
      <c r="E143" s="503"/>
      <c r="F143" s="398"/>
    </row>
    <row r="144" spans="1:6" ht="12" customHeight="1" thickBot="1">
      <c r="A144" s="16" t="s">
        <v>16</v>
      </c>
      <c r="B144" s="68" t="s">
        <v>323</v>
      </c>
      <c r="C144" s="187"/>
      <c r="D144" s="406"/>
      <c r="E144" s="504"/>
      <c r="F144" s="399"/>
    </row>
    <row r="145" spans="1:6" ht="15" customHeight="1" thickBot="1">
      <c r="A145" s="182" t="s">
        <v>17</v>
      </c>
      <c r="B145" s="143" t="s">
        <v>324</v>
      </c>
      <c r="C145" s="441"/>
      <c r="D145" s="402"/>
      <c r="E145" s="485"/>
      <c r="F145" s="403"/>
    </row>
    <row r="146" spans="1:6" ht="13.5" thickBot="1">
      <c r="A146" s="146"/>
      <c r="B146" s="147"/>
      <c r="C146" s="443"/>
      <c r="D146" s="406"/>
      <c r="E146" s="504"/>
      <c r="F146" s="399"/>
    </row>
    <row r="147" spans="1:6" ht="15" customHeight="1" thickBot="1">
      <c r="A147" s="96" t="s">
        <v>142</v>
      </c>
      <c r="B147" s="97"/>
      <c r="C147" s="442"/>
      <c r="D147" s="406"/>
      <c r="E147" s="504"/>
      <c r="F147" s="399"/>
    </row>
    <row r="148" spans="1:6" ht="14.25" customHeight="1" thickBot="1">
      <c r="A148" s="96" t="s">
        <v>143</v>
      </c>
      <c r="B148" s="97"/>
      <c r="C148" s="329"/>
      <c r="D148" s="406"/>
      <c r="E148" s="504"/>
      <c r="F148" s="399"/>
    </row>
    <row r="150" ht="15.75">
      <c r="A150" s="582" t="s">
        <v>413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scale="64" r:id="rId1"/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Layout" zoomScaleNormal="120" zoomScaleSheetLayoutView="130" workbookViewId="0" topLeftCell="A1">
      <selection activeCell="E149" sqref="E149:F149"/>
    </sheetView>
  </sheetViews>
  <sheetFormatPr defaultColWidth="9.00390625" defaultRowHeight="12.75"/>
  <cols>
    <col min="1" max="1" width="9.00390625" style="578" customWidth="1"/>
    <col min="2" max="2" width="75.875" style="578" customWidth="1"/>
    <col min="3" max="3" width="15.50390625" style="516" customWidth="1"/>
    <col min="4" max="5" width="15.50390625" style="578" customWidth="1"/>
    <col min="6" max="6" width="9.00390625" style="515" customWidth="1"/>
    <col min="7" max="16384" width="9.375" style="515" customWidth="1"/>
  </cols>
  <sheetData>
    <row r="1" spans="1:5" ht="15.75" customHeight="1">
      <c r="A1" s="594" t="s">
        <v>5</v>
      </c>
      <c r="B1" s="594"/>
      <c r="C1" s="594"/>
      <c r="D1" s="594"/>
      <c r="E1" s="594"/>
    </row>
    <row r="2" spans="1:5" ht="15.75" customHeight="1" thickBot="1">
      <c r="A2" s="596" t="s">
        <v>106</v>
      </c>
      <c r="B2" s="596"/>
      <c r="D2" s="513"/>
      <c r="E2" s="514" t="s">
        <v>148</v>
      </c>
    </row>
    <row r="3" spans="1:5" ht="37.5" customHeight="1" thickBot="1">
      <c r="A3" s="12" t="s">
        <v>56</v>
      </c>
      <c r="B3" s="13" t="s">
        <v>7</v>
      </c>
      <c r="C3" s="13" t="s">
        <v>403</v>
      </c>
      <c r="D3" s="517" t="s">
        <v>404</v>
      </c>
      <c r="E3" s="518" t="s">
        <v>169</v>
      </c>
    </row>
    <row r="4" spans="1:5" s="520" customFormat="1" ht="12" customHeight="1" thickBot="1">
      <c r="A4" s="16">
        <v>1</v>
      </c>
      <c r="B4" s="17">
        <v>2</v>
      </c>
      <c r="C4" s="17">
        <v>3</v>
      </c>
      <c r="D4" s="17">
        <v>4</v>
      </c>
      <c r="E4" s="519">
        <v>5</v>
      </c>
    </row>
    <row r="5" spans="1:5" s="523" customFormat="1" ht="12" customHeight="1" thickBot="1">
      <c r="A5" s="521" t="s">
        <v>8</v>
      </c>
      <c r="B5" s="11" t="s">
        <v>170</v>
      </c>
      <c r="C5" s="390">
        <f>+C6+C7+C8+C9+C10+C11</f>
        <v>7237</v>
      </c>
      <c r="D5" s="390">
        <f>+D6+D7+D8+D9+D10+D11</f>
        <v>11735</v>
      </c>
      <c r="E5" s="522">
        <v>14197</v>
      </c>
    </row>
    <row r="6" spans="1:5" s="523" customFormat="1" ht="12" customHeight="1">
      <c r="A6" s="524" t="s">
        <v>80</v>
      </c>
      <c r="B6" s="162" t="s">
        <v>171</v>
      </c>
      <c r="C6" s="525">
        <v>6583</v>
      </c>
      <c r="D6" s="525">
        <v>9479</v>
      </c>
      <c r="E6" s="526">
        <v>9954</v>
      </c>
    </row>
    <row r="7" spans="1:5" s="523" customFormat="1" ht="12" customHeight="1">
      <c r="A7" s="527" t="s">
        <v>81</v>
      </c>
      <c r="B7" s="163" t="s">
        <v>172</v>
      </c>
      <c r="C7" s="528"/>
      <c r="D7" s="528"/>
      <c r="E7" s="529"/>
    </row>
    <row r="8" spans="1:5" s="523" customFormat="1" ht="12" customHeight="1">
      <c r="A8" s="527" t="s">
        <v>82</v>
      </c>
      <c r="B8" s="163" t="s">
        <v>173</v>
      </c>
      <c r="C8" s="528"/>
      <c r="D8" s="528">
        <v>443</v>
      </c>
      <c r="E8" s="529">
        <v>2077</v>
      </c>
    </row>
    <row r="9" spans="1:5" s="523" customFormat="1" ht="12" customHeight="1">
      <c r="A9" s="527" t="s">
        <v>83</v>
      </c>
      <c r="B9" s="163" t="s">
        <v>174</v>
      </c>
      <c r="C9" s="528"/>
      <c r="D9" s="528">
        <v>356</v>
      </c>
      <c r="E9" s="529">
        <v>349</v>
      </c>
    </row>
    <row r="10" spans="1:5" s="523" customFormat="1" ht="12" customHeight="1">
      <c r="A10" s="527" t="s">
        <v>103</v>
      </c>
      <c r="B10" s="163" t="s">
        <v>175</v>
      </c>
      <c r="C10" s="530">
        <v>654</v>
      </c>
      <c r="D10" s="530">
        <v>1457</v>
      </c>
      <c r="E10" s="529">
        <v>1195</v>
      </c>
    </row>
    <row r="11" spans="1:5" s="523" customFormat="1" ht="12" customHeight="1" thickBot="1">
      <c r="A11" s="531" t="s">
        <v>84</v>
      </c>
      <c r="B11" s="106" t="s">
        <v>176</v>
      </c>
      <c r="C11" s="532"/>
      <c r="D11" s="532"/>
      <c r="E11" s="529">
        <v>622</v>
      </c>
    </row>
    <row r="12" spans="1:5" s="523" customFormat="1" ht="12" customHeight="1" thickBot="1">
      <c r="A12" s="521" t="s">
        <v>9</v>
      </c>
      <c r="B12" s="104" t="s">
        <v>177</v>
      </c>
      <c r="C12" s="390">
        <f>+C13+C14+C15+C16+C17</f>
        <v>2863</v>
      </c>
      <c r="D12" s="390">
        <f>+D13+D14+D15+D16+D17</f>
        <v>4897</v>
      </c>
      <c r="E12" s="522">
        <v>5224</v>
      </c>
    </row>
    <row r="13" spans="1:5" s="523" customFormat="1" ht="12" customHeight="1">
      <c r="A13" s="524" t="s">
        <v>86</v>
      </c>
      <c r="B13" s="162" t="s">
        <v>178</v>
      </c>
      <c r="C13" s="525"/>
      <c r="D13" s="525"/>
      <c r="E13" s="526"/>
    </row>
    <row r="14" spans="1:5" s="523" customFormat="1" ht="12" customHeight="1">
      <c r="A14" s="527" t="s">
        <v>87</v>
      </c>
      <c r="B14" s="163" t="s">
        <v>179</v>
      </c>
      <c r="C14" s="528"/>
      <c r="D14" s="528"/>
      <c r="E14" s="529"/>
    </row>
    <row r="15" spans="1:5" s="523" customFormat="1" ht="12" customHeight="1">
      <c r="A15" s="527" t="s">
        <v>88</v>
      </c>
      <c r="B15" s="163" t="s">
        <v>370</v>
      </c>
      <c r="C15" s="528"/>
      <c r="D15" s="528"/>
      <c r="E15" s="529"/>
    </row>
    <row r="16" spans="1:5" s="523" customFormat="1" ht="12" customHeight="1">
      <c r="A16" s="527" t="s">
        <v>89</v>
      </c>
      <c r="B16" s="163" t="s">
        <v>371</v>
      </c>
      <c r="C16" s="528"/>
      <c r="D16" s="528"/>
      <c r="E16" s="529"/>
    </row>
    <row r="17" spans="1:5" s="523" customFormat="1" ht="12" customHeight="1">
      <c r="A17" s="527" t="s">
        <v>90</v>
      </c>
      <c r="B17" s="163" t="s">
        <v>180</v>
      </c>
      <c r="C17" s="528">
        <v>2863</v>
      </c>
      <c r="D17" s="528">
        <v>4897</v>
      </c>
      <c r="E17" s="529">
        <v>5224</v>
      </c>
    </row>
    <row r="18" spans="1:5" s="523" customFormat="1" ht="12" customHeight="1" thickBot="1">
      <c r="A18" s="531" t="s">
        <v>99</v>
      </c>
      <c r="B18" s="106" t="s">
        <v>181</v>
      </c>
      <c r="C18" s="533"/>
      <c r="D18" s="533"/>
      <c r="E18" s="534"/>
    </row>
    <row r="19" spans="1:5" s="523" customFormat="1" ht="12" customHeight="1" thickBot="1">
      <c r="A19" s="521" t="s">
        <v>10</v>
      </c>
      <c r="B19" s="11" t="s">
        <v>182</v>
      </c>
      <c r="C19" s="390">
        <f>+C20+C21+C22+C23+C24</f>
        <v>4614</v>
      </c>
      <c r="D19" s="390">
        <f>+D20+D21+D22+D23+D24</f>
        <v>1838</v>
      </c>
      <c r="E19" s="522">
        <f>+E20+E21+E22+E23+E24</f>
        <v>0</v>
      </c>
    </row>
    <row r="20" spans="1:5" s="523" customFormat="1" ht="12" customHeight="1">
      <c r="A20" s="524" t="s">
        <v>69</v>
      </c>
      <c r="B20" s="162" t="s">
        <v>183</v>
      </c>
      <c r="C20" s="525"/>
      <c r="D20" s="525"/>
      <c r="E20" s="526"/>
    </row>
    <row r="21" spans="1:5" s="523" customFormat="1" ht="12" customHeight="1">
      <c r="A21" s="527" t="s">
        <v>70</v>
      </c>
      <c r="B21" s="163" t="s">
        <v>184</v>
      </c>
      <c r="C21" s="528"/>
      <c r="D21" s="528"/>
      <c r="E21" s="529"/>
    </row>
    <row r="22" spans="1:5" s="523" customFormat="1" ht="12" customHeight="1">
      <c r="A22" s="527" t="s">
        <v>71</v>
      </c>
      <c r="B22" s="163" t="s">
        <v>372</v>
      </c>
      <c r="C22" s="528"/>
      <c r="D22" s="528"/>
      <c r="E22" s="529"/>
    </row>
    <row r="23" spans="1:5" s="523" customFormat="1" ht="12" customHeight="1">
      <c r="A23" s="527" t="s">
        <v>72</v>
      </c>
      <c r="B23" s="163" t="s">
        <v>373</v>
      </c>
      <c r="C23" s="528"/>
      <c r="D23" s="528"/>
      <c r="E23" s="529"/>
    </row>
    <row r="24" spans="1:5" s="523" customFormat="1" ht="12" customHeight="1">
      <c r="A24" s="527" t="s">
        <v>115</v>
      </c>
      <c r="B24" s="163" t="s">
        <v>185</v>
      </c>
      <c r="C24" s="528">
        <v>4614</v>
      </c>
      <c r="D24" s="528">
        <v>1838</v>
      </c>
      <c r="E24" s="529"/>
    </row>
    <row r="25" spans="1:5" s="523" customFormat="1" ht="12" customHeight="1" thickBot="1">
      <c r="A25" s="531" t="s">
        <v>116</v>
      </c>
      <c r="B25" s="106" t="s">
        <v>186</v>
      </c>
      <c r="C25" s="533"/>
      <c r="D25" s="533"/>
      <c r="E25" s="534"/>
    </row>
    <row r="26" spans="1:5" s="523" customFormat="1" ht="12" customHeight="1" thickBot="1">
      <c r="A26" s="521" t="s">
        <v>117</v>
      </c>
      <c r="B26" s="11" t="s">
        <v>187</v>
      </c>
      <c r="C26" s="535">
        <f>+C27+C30+C31+C32</f>
        <v>23533</v>
      </c>
      <c r="D26" s="535">
        <f>+D27+D30+D31+D32</f>
        <v>14075</v>
      </c>
      <c r="E26" s="536">
        <f>+E27+E30+E31+E32</f>
        <v>13130</v>
      </c>
    </row>
    <row r="27" spans="1:5" s="523" customFormat="1" ht="12" customHeight="1">
      <c r="A27" s="524" t="s">
        <v>188</v>
      </c>
      <c r="B27" s="162" t="s">
        <v>194</v>
      </c>
      <c r="C27" s="537">
        <f>+C28+C29</f>
        <v>11620</v>
      </c>
      <c r="D27" s="537">
        <f>+D28+D29</f>
        <v>12946</v>
      </c>
      <c r="E27" s="538">
        <f>+E28+E29</f>
        <v>11930</v>
      </c>
    </row>
    <row r="28" spans="1:5" s="523" customFormat="1" ht="12" customHeight="1">
      <c r="A28" s="527" t="s">
        <v>189</v>
      </c>
      <c r="B28" s="163" t="s">
        <v>195</v>
      </c>
      <c r="C28" s="528">
        <v>11620</v>
      </c>
      <c r="D28" s="528">
        <v>12946</v>
      </c>
      <c r="E28" s="529">
        <v>11930</v>
      </c>
    </row>
    <row r="29" spans="1:5" s="523" customFormat="1" ht="12" customHeight="1">
      <c r="A29" s="527" t="s">
        <v>190</v>
      </c>
      <c r="B29" s="163" t="s">
        <v>196</v>
      </c>
      <c r="C29" s="528"/>
      <c r="D29" s="528"/>
      <c r="E29" s="529"/>
    </row>
    <row r="30" spans="1:5" s="523" customFormat="1" ht="12" customHeight="1">
      <c r="A30" s="527" t="s">
        <v>191</v>
      </c>
      <c r="B30" s="163" t="s">
        <v>197</v>
      </c>
      <c r="C30" s="528">
        <v>2789</v>
      </c>
      <c r="D30" s="528">
        <v>1066</v>
      </c>
      <c r="E30" s="529">
        <v>1200</v>
      </c>
    </row>
    <row r="31" spans="1:5" s="523" customFormat="1" ht="12" customHeight="1">
      <c r="A31" s="527" t="s">
        <v>192</v>
      </c>
      <c r="B31" s="163" t="s">
        <v>198</v>
      </c>
      <c r="C31" s="528"/>
      <c r="D31" s="528"/>
      <c r="E31" s="529"/>
    </row>
    <row r="32" spans="1:5" s="523" customFormat="1" ht="12" customHeight="1" thickBot="1">
      <c r="A32" s="531" t="s">
        <v>193</v>
      </c>
      <c r="B32" s="106" t="s">
        <v>199</v>
      </c>
      <c r="C32" s="533">
        <v>9124</v>
      </c>
      <c r="D32" s="533">
        <v>63</v>
      </c>
      <c r="E32" s="534"/>
    </row>
    <row r="33" spans="1:5" s="523" customFormat="1" ht="12" customHeight="1" thickBot="1">
      <c r="A33" s="521" t="s">
        <v>12</v>
      </c>
      <c r="B33" s="11" t="s">
        <v>200</v>
      </c>
      <c r="C33" s="390">
        <f>SUM(C34:C43)</f>
        <v>3981</v>
      </c>
      <c r="D33" s="390">
        <f>SUM(D34:D43)</f>
        <v>2409</v>
      </c>
      <c r="E33" s="522">
        <f>SUM(E34:E43)</f>
        <v>2188</v>
      </c>
    </row>
    <row r="34" spans="1:5" s="523" customFormat="1" ht="12" customHeight="1">
      <c r="A34" s="524" t="s">
        <v>73</v>
      </c>
      <c r="B34" s="162" t="s">
        <v>203</v>
      </c>
      <c r="C34" s="525">
        <v>145</v>
      </c>
      <c r="D34" s="525">
        <v>160</v>
      </c>
      <c r="E34" s="526">
        <v>180</v>
      </c>
    </row>
    <row r="35" spans="1:5" s="523" customFormat="1" ht="12" customHeight="1">
      <c r="A35" s="527" t="s">
        <v>74</v>
      </c>
      <c r="B35" s="163" t="s">
        <v>204</v>
      </c>
      <c r="C35" s="528">
        <v>24</v>
      </c>
      <c r="D35" s="528">
        <v>28</v>
      </c>
      <c r="E35" s="529">
        <v>30</v>
      </c>
    </row>
    <row r="36" spans="1:5" s="523" customFormat="1" ht="12" customHeight="1">
      <c r="A36" s="527" t="s">
        <v>75</v>
      </c>
      <c r="B36" s="163" t="s">
        <v>205</v>
      </c>
      <c r="C36" s="528"/>
      <c r="D36" s="528"/>
      <c r="E36" s="529"/>
    </row>
    <row r="37" spans="1:5" s="523" customFormat="1" ht="12" customHeight="1">
      <c r="A37" s="527" t="s">
        <v>119</v>
      </c>
      <c r="B37" s="163" t="s">
        <v>206</v>
      </c>
      <c r="C37" s="528"/>
      <c r="D37" s="528"/>
      <c r="E37" s="529"/>
    </row>
    <row r="38" spans="1:5" s="523" customFormat="1" ht="12" customHeight="1">
      <c r="A38" s="527" t="s">
        <v>120</v>
      </c>
      <c r="B38" s="163" t="s">
        <v>207</v>
      </c>
      <c r="C38" s="528"/>
      <c r="D38" s="528"/>
      <c r="E38" s="529"/>
    </row>
    <row r="39" spans="1:5" s="523" customFormat="1" ht="12" customHeight="1">
      <c r="A39" s="527" t="s">
        <v>121</v>
      </c>
      <c r="B39" s="163" t="s">
        <v>208</v>
      </c>
      <c r="C39" s="528">
        <v>259</v>
      </c>
      <c r="D39" s="528">
        <v>243</v>
      </c>
      <c r="E39" s="529">
        <v>238</v>
      </c>
    </row>
    <row r="40" spans="1:5" s="523" customFormat="1" ht="12" customHeight="1">
      <c r="A40" s="527" t="s">
        <v>122</v>
      </c>
      <c r="B40" s="163" t="s">
        <v>209</v>
      </c>
      <c r="C40" s="528"/>
      <c r="D40" s="528"/>
      <c r="E40" s="529"/>
    </row>
    <row r="41" spans="1:5" s="523" customFormat="1" ht="12" customHeight="1">
      <c r="A41" s="527" t="s">
        <v>123</v>
      </c>
      <c r="B41" s="163" t="s">
        <v>210</v>
      </c>
      <c r="C41" s="528">
        <v>5</v>
      </c>
      <c r="D41" s="528">
        <v>6</v>
      </c>
      <c r="E41" s="529"/>
    </row>
    <row r="42" spans="1:5" s="523" customFormat="1" ht="12" customHeight="1">
      <c r="A42" s="527" t="s">
        <v>201</v>
      </c>
      <c r="B42" s="163" t="s">
        <v>211</v>
      </c>
      <c r="C42" s="539">
        <v>1817</v>
      </c>
      <c r="D42" s="539">
        <v>55</v>
      </c>
      <c r="E42" s="540"/>
    </row>
    <row r="43" spans="1:5" s="523" customFormat="1" ht="12" customHeight="1" thickBot="1">
      <c r="A43" s="531" t="s">
        <v>202</v>
      </c>
      <c r="B43" s="106" t="s">
        <v>212</v>
      </c>
      <c r="C43" s="541">
        <v>1731</v>
      </c>
      <c r="D43" s="541">
        <v>1917</v>
      </c>
      <c r="E43" s="542">
        <v>1740</v>
      </c>
    </row>
    <row r="44" spans="1:5" s="523" customFormat="1" ht="12" customHeight="1" thickBot="1">
      <c r="A44" s="521" t="s">
        <v>13</v>
      </c>
      <c r="B44" s="11" t="s">
        <v>213</v>
      </c>
      <c r="C44" s="390">
        <f>SUM(C45:C49)</f>
        <v>0</v>
      </c>
      <c r="D44" s="390">
        <f>SUM(D45:D49)</f>
        <v>0</v>
      </c>
      <c r="E44" s="522">
        <f>SUM(E45:E49)</f>
        <v>2540</v>
      </c>
    </row>
    <row r="45" spans="1:5" s="523" customFormat="1" ht="12" customHeight="1">
      <c r="A45" s="524" t="s">
        <v>76</v>
      </c>
      <c r="B45" s="162" t="s">
        <v>217</v>
      </c>
      <c r="C45" s="543"/>
      <c r="D45" s="543"/>
      <c r="E45" s="544">
        <v>2540</v>
      </c>
    </row>
    <row r="46" spans="1:5" s="523" customFormat="1" ht="12" customHeight="1">
      <c r="A46" s="527" t="s">
        <v>77</v>
      </c>
      <c r="B46" s="163" t="s">
        <v>218</v>
      </c>
      <c r="C46" s="539"/>
      <c r="D46" s="539"/>
      <c r="E46" s="540"/>
    </row>
    <row r="47" spans="1:5" s="523" customFormat="1" ht="12" customHeight="1">
      <c r="A47" s="527" t="s">
        <v>214</v>
      </c>
      <c r="B47" s="163" t="s">
        <v>219</v>
      </c>
      <c r="C47" s="539"/>
      <c r="D47" s="539"/>
      <c r="E47" s="540"/>
    </row>
    <row r="48" spans="1:5" s="523" customFormat="1" ht="12" customHeight="1">
      <c r="A48" s="527" t="s">
        <v>215</v>
      </c>
      <c r="B48" s="163" t="s">
        <v>220</v>
      </c>
      <c r="C48" s="539"/>
      <c r="D48" s="539"/>
      <c r="E48" s="540"/>
    </row>
    <row r="49" spans="1:5" s="523" customFormat="1" ht="12" customHeight="1" thickBot="1">
      <c r="A49" s="531" t="s">
        <v>216</v>
      </c>
      <c r="B49" s="106" t="s">
        <v>221</v>
      </c>
      <c r="C49" s="541"/>
      <c r="D49" s="541"/>
      <c r="E49" s="542"/>
    </row>
    <row r="50" spans="1:5" s="523" customFormat="1" ht="12" customHeight="1" thickBot="1">
      <c r="A50" s="521" t="s">
        <v>124</v>
      </c>
      <c r="B50" s="11" t="s">
        <v>222</v>
      </c>
      <c r="C50" s="390">
        <f>SUM(C51:C53)</f>
        <v>347</v>
      </c>
      <c r="D50" s="390">
        <f>SUM(D51:D53)</f>
        <v>163</v>
      </c>
      <c r="E50" s="522">
        <f>SUM(E51:E53)</f>
        <v>150</v>
      </c>
    </row>
    <row r="51" spans="1:5" s="523" customFormat="1" ht="12" customHeight="1">
      <c r="A51" s="524" t="s">
        <v>78</v>
      </c>
      <c r="B51" s="162" t="s">
        <v>223</v>
      </c>
      <c r="C51" s="525"/>
      <c r="D51" s="525"/>
      <c r="E51" s="526"/>
    </row>
    <row r="52" spans="1:5" s="523" customFormat="1" ht="12" customHeight="1">
      <c r="A52" s="527" t="s">
        <v>79</v>
      </c>
      <c r="B52" s="163" t="s">
        <v>374</v>
      </c>
      <c r="C52" s="528">
        <v>90</v>
      </c>
      <c r="D52" s="528">
        <v>148</v>
      </c>
      <c r="E52" s="529">
        <v>100</v>
      </c>
    </row>
    <row r="53" spans="1:5" s="523" customFormat="1" ht="12" customHeight="1">
      <c r="A53" s="527" t="s">
        <v>226</v>
      </c>
      <c r="B53" s="163" t="s">
        <v>224</v>
      </c>
      <c r="C53" s="528">
        <v>257</v>
      </c>
      <c r="D53" s="528">
        <v>15</v>
      </c>
      <c r="E53" s="529">
        <v>50</v>
      </c>
    </row>
    <row r="54" spans="1:5" s="523" customFormat="1" ht="12" customHeight="1" thickBot="1">
      <c r="A54" s="531" t="s">
        <v>227</v>
      </c>
      <c r="B54" s="106" t="s">
        <v>225</v>
      </c>
      <c r="C54" s="533"/>
      <c r="D54" s="533"/>
      <c r="E54" s="534"/>
    </row>
    <row r="55" spans="1:5" s="523" customFormat="1" ht="12" customHeight="1" thickBot="1">
      <c r="A55" s="521" t="s">
        <v>15</v>
      </c>
      <c r="B55" s="104" t="s">
        <v>228</v>
      </c>
      <c r="C55" s="390">
        <f>SUM(C56:C58)</f>
        <v>699</v>
      </c>
      <c r="D55" s="390">
        <f>SUM(D56:D58)</f>
        <v>454</v>
      </c>
      <c r="E55" s="522">
        <f>SUM(E56:E58)</f>
        <v>3505</v>
      </c>
    </row>
    <row r="56" spans="1:5" s="523" customFormat="1" ht="12" customHeight="1">
      <c r="A56" s="527" t="s">
        <v>125</v>
      </c>
      <c r="B56" s="162" t="s">
        <v>230</v>
      </c>
      <c r="C56" s="539"/>
      <c r="D56" s="539"/>
      <c r="E56" s="540"/>
    </row>
    <row r="57" spans="1:5" s="523" customFormat="1" ht="12" customHeight="1">
      <c r="A57" s="527" t="s">
        <v>126</v>
      </c>
      <c r="B57" s="163" t="s">
        <v>375</v>
      </c>
      <c r="C57" s="539"/>
      <c r="D57" s="539"/>
      <c r="E57" s="540"/>
    </row>
    <row r="58" spans="1:5" s="523" customFormat="1" ht="12" customHeight="1">
      <c r="A58" s="527" t="s">
        <v>149</v>
      </c>
      <c r="B58" s="163" t="s">
        <v>231</v>
      </c>
      <c r="C58" s="539">
        <v>699</v>
      </c>
      <c r="D58" s="539">
        <v>454</v>
      </c>
      <c r="E58" s="540">
        <v>3505</v>
      </c>
    </row>
    <row r="59" spans="1:5" s="523" customFormat="1" ht="12" customHeight="1" thickBot="1">
      <c r="A59" s="527" t="s">
        <v>229</v>
      </c>
      <c r="B59" s="106" t="s">
        <v>232</v>
      </c>
      <c r="C59" s="539"/>
      <c r="D59" s="539"/>
      <c r="E59" s="540"/>
    </row>
    <row r="60" spans="1:5" s="523" customFormat="1" ht="12" customHeight="1" thickBot="1">
      <c r="A60" s="521" t="s">
        <v>16</v>
      </c>
      <c r="B60" s="11" t="s">
        <v>233</v>
      </c>
      <c r="C60" s="535">
        <f>+C5+C12+C19+C26+C33+C44+C50+C55</f>
        <v>43274</v>
      </c>
      <c r="D60" s="535">
        <f>+D5+D12+D19+D26+D33+D44+D50+D55</f>
        <v>35571</v>
      </c>
      <c r="E60" s="536">
        <f>+E5+E12+E19+E26+E33+E44+E50+E55</f>
        <v>40934</v>
      </c>
    </row>
    <row r="61" spans="1:5" s="523" customFormat="1" ht="12" customHeight="1" thickBot="1">
      <c r="A61" s="545" t="s">
        <v>234</v>
      </c>
      <c r="B61" s="104" t="s">
        <v>235</v>
      </c>
      <c r="C61" s="390">
        <f>SUM(C62:C64)</f>
        <v>0</v>
      </c>
      <c r="D61" s="390">
        <f>SUM(D62:D64)</f>
        <v>0</v>
      </c>
      <c r="E61" s="522">
        <f>SUM(E62:E64)</f>
        <v>0</v>
      </c>
    </row>
    <row r="62" spans="1:5" s="523" customFormat="1" ht="12" customHeight="1">
      <c r="A62" s="527" t="s">
        <v>268</v>
      </c>
      <c r="B62" s="162" t="s">
        <v>236</v>
      </c>
      <c r="C62" s="539"/>
      <c r="D62" s="539"/>
      <c r="E62" s="540"/>
    </row>
    <row r="63" spans="1:5" s="523" customFormat="1" ht="12" customHeight="1">
      <c r="A63" s="527" t="s">
        <v>277</v>
      </c>
      <c r="B63" s="163" t="s">
        <v>237</v>
      </c>
      <c r="C63" s="539"/>
      <c r="D63" s="539"/>
      <c r="E63" s="540"/>
    </row>
    <row r="64" spans="1:5" s="523" customFormat="1" ht="12" customHeight="1" thickBot="1">
      <c r="A64" s="527" t="s">
        <v>278</v>
      </c>
      <c r="B64" s="546" t="s">
        <v>405</v>
      </c>
      <c r="C64" s="539"/>
      <c r="D64" s="539"/>
      <c r="E64" s="540"/>
    </row>
    <row r="65" spans="1:5" s="523" customFormat="1" ht="12" customHeight="1" thickBot="1">
      <c r="A65" s="545" t="s">
        <v>239</v>
      </c>
      <c r="B65" s="104" t="s">
        <v>240</v>
      </c>
      <c r="C65" s="390">
        <f>SUM(C66:C69)</f>
        <v>0</v>
      </c>
      <c r="D65" s="390">
        <f>SUM(D66:D69)</f>
        <v>0</v>
      </c>
      <c r="E65" s="522">
        <f>SUM(E66:E69)</f>
        <v>0</v>
      </c>
    </row>
    <row r="66" spans="1:5" s="523" customFormat="1" ht="12" customHeight="1">
      <c r="A66" s="527" t="s">
        <v>104</v>
      </c>
      <c r="B66" s="162" t="s">
        <v>241</v>
      </c>
      <c r="C66" s="539"/>
      <c r="D66" s="539"/>
      <c r="E66" s="540"/>
    </row>
    <row r="67" spans="1:5" s="523" customFormat="1" ht="12" customHeight="1">
      <c r="A67" s="527" t="s">
        <v>105</v>
      </c>
      <c r="B67" s="163" t="s">
        <v>242</v>
      </c>
      <c r="C67" s="539"/>
      <c r="D67" s="539"/>
      <c r="E67" s="540"/>
    </row>
    <row r="68" spans="1:5" s="523" customFormat="1" ht="12" customHeight="1">
      <c r="A68" s="527" t="s">
        <v>269</v>
      </c>
      <c r="B68" s="163" t="s">
        <v>243</v>
      </c>
      <c r="C68" s="539"/>
      <c r="D68" s="539"/>
      <c r="E68" s="540"/>
    </row>
    <row r="69" spans="1:7" s="523" customFormat="1" ht="17.25" customHeight="1" thickBot="1">
      <c r="A69" s="527" t="s">
        <v>270</v>
      </c>
      <c r="B69" s="106" t="s">
        <v>244</v>
      </c>
      <c r="C69" s="539"/>
      <c r="D69" s="539"/>
      <c r="E69" s="540"/>
      <c r="G69" s="547"/>
    </row>
    <row r="70" spans="1:5" s="523" customFormat="1" ht="12" customHeight="1" thickBot="1">
      <c r="A70" s="545" t="s">
        <v>245</v>
      </c>
      <c r="B70" s="104" t="s">
        <v>246</v>
      </c>
      <c r="C70" s="390">
        <f>SUM(C71:C72)</f>
        <v>2679</v>
      </c>
      <c r="D70" s="390">
        <f>SUM(D71:D72)</f>
        <v>9475</v>
      </c>
      <c r="E70" s="522">
        <v>3222</v>
      </c>
    </row>
    <row r="71" spans="1:5" s="523" customFormat="1" ht="12" customHeight="1">
      <c r="A71" s="527" t="s">
        <v>271</v>
      </c>
      <c r="B71" s="162" t="s">
        <v>247</v>
      </c>
      <c r="C71" s="539">
        <v>2679</v>
      </c>
      <c r="D71" s="539">
        <v>9475</v>
      </c>
      <c r="E71" s="540">
        <v>3222</v>
      </c>
    </row>
    <row r="72" spans="1:5" s="523" customFormat="1" ht="12" customHeight="1" thickBot="1">
      <c r="A72" s="527" t="s">
        <v>272</v>
      </c>
      <c r="B72" s="106" t="s">
        <v>248</v>
      </c>
      <c r="C72" s="539"/>
      <c r="D72" s="539"/>
      <c r="E72" s="540"/>
    </row>
    <row r="73" spans="1:5" s="523" customFormat="1" ht="12" customHeight="1" thickBot="1">
      <c r="A73" s="545" t="s">
        <v>249</v>
      </c>
      <c r="B73" s="104" t="s">
        <v>250</v>
      </c>
      <c r="C73" s="390">
        <f>SUM(C74:C76)</f>
        <v>0</v>
      </c>
      <c r="D73" s="390">
        <f>SUM(D74:D76)</f>
        <v>0</v>
      </c>
      <c r="E73" s="522">
        <f>SUM(E74:E76)</f>
        <v>521</v>
      </c>
    </row>
    <row r="74" spans="1:5" s="523" customFormat="1" ht="12" customHeight="1">
      <c r="A74" s="527" t="s">
        <v>273</v>
      </c>
      <c r="B74" s="162" t="s">
        <v>251</v>
      </c>
      <c r="C74" s="539"/>
      <c r="D74" s="539"/>
      <c r="E74" s="540">
        <v>521</v>
      </c>
    </row>
    <row r="75" spans="1:5" s="523" customFormat="1" ht="12" customHeight="1">
      <c r="A75" s="527" t="s">
        <v>274</v>
      </c>
      <c r="B75" s="163" t="s">
        <v>252</v>
      </c>
      <c r="C75" s="539"/>
      <c r="D75" s="539"/>
      <c r="E75" s="540"/>
    </row>
    <row r="76" spans="1:5" s="523" customFormat="1" ht="12" customHeight="1" thickBot="1">
      <c r="A76" s="527" t="s">
        <v>275</v>
      </c>
      <c r="B76" s="106" t="s">
        <v>253</v>
      </c>
      <c r="C76" s="539"/>
      <c r="D76" s="539"/>
      <c r="E76" s="540"/>
    </row>
    <row r="77" spans="1:5" s="523" customFormat="1" ht="12" customHeight="1" thickBot="1">
      <c r="A77" s="545" t="s">
        <v>254</v>
      </c>
      <c r="B77" s="104" t="s">
        <v>276</v>
      </c>
      <c r="C77" s="390">
        <f>SUM(C78:C81)</f>
        <v>0</v>
      </c>
      <c r="D77" s="390">
        <f>SUM(D78:D81)</f>
        <v>0</v>
      </c>
      <c r="E77" s="522">
        <f>SUM(E78:E81)</f>
        <v>0</v>
      </c>
    </row>
    <row r="78" spans="1:5" s="523" customFormat="1" ht="12" customHeight="1">
      <c r="A78" s="548" t="s">
        <v>255</v>
      </c>
      <c r="B78" s="162" t="s">
        <v>256</v>
      </c>
      <c r="C78" s="539"/>
      <c r="D78" s="539"/>
      <c r="E78" s="540"/>
    </row>
    <row r="79" spans="1:5" s="523" customFormat="1" ht="12" customHeight="1">
      <c r="A79" s="549" t="s">
        <v>257</v>
      </c>
      <c r="B79" s="163" t="s">
        <v>258</v>
      </c>
      <c r="C79" s="539"/>
      <c r="D79" s="539"/>
      <c r="E79" s="540"/>
    </row>
    <row r="80" spans="1:5" s="523" customFormat="1" ht="12" customHeight="1">
      <c r="A80" s="549" t="s">
        <v>259</v>
      </c>
      <c r="B80" s="163" t="s">
        <v>260</v>
      </c>
      <c r="C80" s="539"/>
      <c r="D80" s="539"/>
      <c r="E80" s="540"/>
    </row>
    <row r="81" spans="1:5" s="523" customFormat="1" ht="12" customHeight="1" thickBot="1">
      <c r="A81" s="550" t="s">
        <v>261</v>
      </c>
      <c r="B81" s="106" t="s">
        <v>262</v>
      </c>
      <c r="C81" s="539"/>
      <c r="D81" s="539"/>
      <c r="E81" s="540"/>
    </row>
    <row r="82" spans="1:5" s="523" customFormat="1" ht="12" customHeight="1" thickBot="1">
      <c r="A82" s="545" t="s">
        <v>263</v>
      </c>
      <c r="B82" s="104" t="s">
        <v>264</v>
      </c>
      <c r="C82" s="551"/>
      <c r="D82" s="551"/>
      <c r="E82" s="552"/>
    </row>
    <row r="83" spans="1:5" s="523" customFormat="1" ht="12" customHeight="1" thickBot="1">
      <c r="A83" s="545" t="s">
        <v>265</v>
      </c>
      <c r="B83" s="553" t="s">
        <v>266</v>
      </c>
      <c r="C83" s="535">
        <f>+C61+C65+C70+C73+C77+C82</f>
        <v>2679</v>
      </c>
      <c r="D83" s="535">
        <f>+D61+D65+D70+D73+D77+D82</f>
        <v>9475</v>
      </c>
      <c r="E83" s="536">
        <f>+E61+E65+E70+E73+E77+E82</f>
        <v>3743</v>
      </c>
    </row>
    <row r="84" spans="1:5" s="523" customFormat="1" ht="12" customHeight="1" thickBot="1">
      <c r="A84" s="554" t="s">
        <v>279</v>
      </c>
      <c r="B84" s="555" t="s">
        <v>267</v>
      </c>
      <c r="C84" s="535">
        <f>+C60+C83</f>
        <v>45953</v>
      </c>
      <c r="D84" s="535">
        <f>+D60+D83</f>
        <v>45046</v>
      </c>
      <c r="E84" s="536">
        <f>+E60+E83</f>
        <v>44677</v>
      </c>
    </row>
    <row r="85" spans="1:5" s="523" customFormat="1" ht="12" customHeight="1">
      <c r="A85" s="556"/>
      <c r="B85" s="557"/>
      <c r="C85" s="558"/>
      <c r="D85" s="559"/>
      <c r="E85" s="560"/>
    </row>
    <row r="86" spans="1:5" s="523" customFormat="1" ht="12" customHeight="1">
      <c r="A86" s="594" t="s">
        <v>36</v>
      </c>
      <c r="B86" s="594"/>
      <c r="C86" s="594"/>
      <c r="D86" s="594"/>
      <c r="E86" s="594"/>
    </row>
    <row r="87" spans="1:5" s="523" customFormat="1" ht="12" customHeight="1" thickBot="1">
      <c r="A87" s="597" t="s">
        <v>107</v>
      </c>
      <c r="B87" s="597"/>
      <c r="C87" s="516"/>
      <c r="D87" s="513"/>
      <c r="E87" s="514" t="s">
        <v>148</v>
      </c>
    </row>
    <row r="88" spans="1:6" s="523" customFormat="1" ht="24" customHeight="1" thickBot="1">
      <c r="A88" s="12" t="s">
        <v>6</v>
      </c>
      <c r="B88" s="13" t="s">
        <v>37</v>
      </c>
      <c r="C88" s="13" t="s">
        <v>403</v>
      </c>
      <c r="D88" s="517" t="s">
        <v>404</v>
      </c>
      <c r="E88" s="518" t="s">
        <v>169</v>
      </c>
      <c r="F88" s="561"/>
    </row>
    <row r="89" spans="1:6" s="523" customFormat="1" ht="12" customHeight="1" thickBot="1">
      <c r="A89" s="16">
        <v>1</v>
      </c>
      <c r="B89" s="17">
        <v>2</v>
      </c>
      <c r="C89" s="17">
        <v>3</v>
      </c>
      <c r="D89" s="17">
        <v>4</v>
      </c>
      <c r="E89" s="562">
        <v>5</v>
      </c>
      <c r="F89" s="561"/>
    </row>
    <row r="90" spans="1:6" s="523" customFormat="1" ht="15" customHeight="1" thickBot="1">
      <c r="A90" s="563" t="s">
        <v>8</v>
      </c>
      <c r="B90" s="15" t="s">
        <v>282</v>
      </c>
      <c r="C90" s="322">
        <f>SUM(C91:C95)</f>
        <v>34585</v>
      </c>
      <c r="D90" s="564">
        <f>+D91+D92+D93+D94+D95</f>
        <v>31777</v>
      </c>
      <c r="E90" s="565">
        <v>35530</v>
      </c>
      <c r="F90" s="561"/>
    </row>
    <row r="91" spans="1:5" s="523" customFormat="1" ht="12.75" customHeight="1">
      <c r="A91" s="566" t="s">
        <v>80</v>
      </c>
      <c r="B91" s="7" t="s">
        <v>38</v>
      </c>
      <c r="C91" s="323">
        <v>7592</v>
      </c>
      <c r="D91" s="567">
        <v>8672</v>
      </c>
      <c r="E91" s="568">
        <v>11862</v>
      </c>
    </row>
    <row r="92" spans="1:5" ht="16.5" customHeight="1">
      <c r="A92" s="527" t="s">
        <v>81</v>
      </c>
      <c r="B92" s="5" t="s">
        <v>127</v>
      </c>
      <c r="C92" s="311">
        <v>2027</v>
      </c>
      <c r="D92" s="528">
        <v>2115</v>
      </c>
      <c r="E92" s="529">
        <v>2724</v>
      </c>
    </row>
    <row r="93" spans="1:5" ht="15.75">
      <c r="A93" s="527" t="s">
        <v>82</v>
      </c>
      <c r="B93" s="5" t="s">
        <v>102</v>
      </c>
      <c r="C93" s="314">
        <v>15274</v>
      </c>
      <c r="D93" s="533">
        <v>10835</v>
      </c>
      <c r="E93" s="534">
        <v>14144</v>
      </c>
    </row>
    <row r="94" spans="1:5" s="520" customFormat="1" ht="12" customHeight="1">
      <c r="A94" s="527" t="s">
        <v>83</v>
      </c>
      <c r="B94" s="8" t="s">
        <v>128</v>
      </c>
      <c r="C94" s="314">
        <v>2533</v>
      </c>
      <c r="D94" s="533">
        <v>2694</v>
      </c>
      <c r="E94" s="534">
        <v>2968</v>
      </c>
    </row>
    <row r="95" spans="1:5" ht="12" customHeight="1">
      <c r="A95" s="527" t="s">
        <v>94</v>
      </c>
      <c r="B95" s="10" t="s">
        <v>129</v>
      </c>
      <c r="C95" s="314">
        <v>7159</v>
      </c>
      <c r="D95" s="533">
        <v>7461</v>
      </c>
      <c r="E95" s="534">
        <v>3832</v>
      </c>
    </row>
    <row r="96" spans="1:5" ht="12" customHeight="1">
      <c r="A96" s="527" t="s">
        <v>84</v>
      </c>
      <c r="B96" s="5" t="s">
        <v>283</v>
      </c>
      <c r="C96" s="314"/>
      <c r="D96" s="533"/>
      <c r="E96" s="534"/>
    </row>
    <row r="97" spans="1:5" ht="12" customHeight="1">
      <c r="A97" s="527" t="s">
        <v>85</v>
      </c>
      <c r="B97" s="73" t="s">
        <v>284</v>
      </c>
      <c r="C97" s="314"/>
      <c r="D97" s="533"/>
      <c r="E97" s="534"/>
    </row>
    <row r="98" spans="1:5" ht="12" customHeight="1">
      <c r="A98" s="527" t="s">
        <v>95</v>
      </c>
      <c r="B98" s="74" t="s">
        <v>285</v>
      </c>
      <c r="C98" s="314"/>
      <c r="D98" s="533"/>
      <c r="E98" s="534"/>
    </row>
    <row r="99" spans="1:5" ht="12" customHeight="1">
      <c r="A99" s="527" t="s">
        <v>96</v>
      </c>
      <c r="B99" s="74" t="s">
        <v>286</v>
      </c>
      <c r="C99" s="314"/>
      <c r="D99" s="533"/>
      <c r="E99" s="534"/>
    </row>
    <row r="100" spans="1:5" ht="12" customHeight="1">
      <c r="A100" s="527" t="s">
        <v>97</v>
      </c>
      <c r="B100" s="73" t="s">
        <v>287</v>
      </c>
      <c r="C100" s="314">
        <v>6841</v>
      </c>
      <c r="D100" s="533">
        <v>6670</v>
      </c>
      <c r="E100" s="534">
        <v>3002</v>
      </c>
    </row>
    <row r="101" spans="1:5" ht="12" customHeight="1">
      <c r="A101" s="527" t="s">
        <v>98</v>
      </c>
      <c r="B101" s="73" t="s">
        <v>288</v>
      </c>
      <c r="C101" s="314"/>
      <c r="D101" s="533"/>
      <c r="E101" s="534"/>
    </row>
    <row r="102" spans="1:5" ht="12" customHeight="1">
      <c r="A102" s="527" t="s">
        <v>100</v>
      </c>
      <c r="B102" s="74" t="s">
        <v>289</v>
      </c>
      <c r="C102" s="314">
        <v>120</v>
      </c>
      <c r="D102" s="533">
        <v>100</v>
      </c>
      <c r="E102" s="534">
        <v>100</v>
      </c>
    </row>
    <row r="103" spans="1:5" ht="12" customHeight="1">
      <c r="A103" s="569" t="s">
        <v>130</v>
      </c>
      <c r="B103" s="75" t="s">
        <v>290</v>
      </c>
      <c r="C103" s="314"/>
      <c r="D103" s="533"/>
      <c r="E103" s="534"/>
    </row>
    <row r="104" spans="1:5" ht="12" customHeight="1">
      <c r="A104" s="527" t="s">
        <v>280</v>
      </c>
      <c r="B104" s="75" t="s">
        <v>291</v>
      </c>
      <c r="C104" s="314"/>
      <c r="D104" s="533"/>
      <c r="E104" s="534"/>
    </row>
    <row r="105" spans="1:5" ht="12" customHeight="1" thickBot="1">
      <c r="A105" s="570" t="s">
        <v>281</v>
      </c>
      <c r="B105" s="76" t="s">
        <v>292</v>
      </c>
      <c r="C105" s="324">
        <v>198</v>
      </c>
      <c r="D105" s="571">
        <v>691</v>
      </c>
      <c r="E105" s="572">
        <v>730</v>
      </c>
    </row>
    <row r="106" spans="1:5" ht="12" customHeight="1" thickBot="1">
      <c r="A106" s="521" t="s">
        <v>9</v>
      </c>
      <c r="B106" s="14" t="s">
        <v>293</v>
      </c>
      <c r="C106" s="309">
        <f>+C107+C109+C111</f>
        <v>1275</v>
      </c>
      <c r="D106" s="390">
        <f>+D107+D109+D111</f>
        <v>9766</v>
      </c>
      <c r="E106" s="522">
        <f>+E107+E109+E111</f>
        <v>5972</v>
      </c>
    </row>
    <row r="107" spans="1:5" ht="12" customHeight="1">
      <c r="A107" s="524" t="s">
        <v>86</v>
      </c>
      <c r="B107" s="5" t="s">
        <v>147</v>
      </c>
      <c r="C107" s="310">
        <v>230</v>
      </c>
      <c r="D107" s="525">
        <v>8821</v>
      </c>
      <c r="E107" s="526">
        <v>2300</v>
      </c>
    </row>
    <row r="108" spans="1:5" ht="12" customHeight="1">
      <c r="A108" s="524" t="s">
        <v>87</v>
      </c>
      <c r="B108" s="9" t="s">
        <v>297</v>
      </c>
      <c r="C108" s="310"/>
      <c r="D108" s="525"/>
      <c r="E108" s="526"/>
    </row>
    <row r="109" spans="1:5" ht="12" customHeight="1">
      <c r="A109" s="524" t="s">
        <v>88</v>
      </c>
      <c r="B109" s="9" t="s">
        <v>131</v>
      </c>
      <c r="C109" s="311"/>
      <c r="D109" s="528"/>
      <c r="E109" s="529">
        <v>2916</v>
      </c>
    </row>
    <row r="110" spans="1:5" ht="12" customHeight="1">
      <c r="A110" s="524" t="s">
        <v>89</v>
      </c>
      <c r="B110" s="9" t="s">
        <v>298</v>
      </c>
      <c r="C110" s="325"/>
      <c r="D110" s="528"/>
      <c r="E110" s="529"/>
    </row>
    <row r="111" spans="1:5" ht="12" customHeight="1">
      <c r="A111" s="524" t="s">
        <v>90</v>
      </c>
      <c r="B111" s="106" t="s">
        <v>150</v>
      </c>
      <c r="C111" s="325">
        <v>1045</v>
      </c>
      <c r="D111" s="528">
        <v>945</v>
      </c>
      <c r="E111" s="529">
        <v>756</v>
      </c>
    </row>
    <row r="112" spans="1:5" ht="12" customHeight="1">
      <c r="A112" s="524" t="s">
        <v>99</v>
      </c>
      <c r="B112" s="105" t="s">
        <v>376</v>
      </c>
      <c r="C112" s="325"/>
      <c r="D112" s="528"/>
      <c r="E112" s="529"/>
    </row>
    <row r="113" spans="1:5" ht="15.75">
      <c r="A113" s="524" t="s">
        <v>101</v>
      </c>
      <c r="B113" s="159" t="s">
        <v>303</v>
      </c>
      <c r="C113" s="325"/>
      <c r="D113" s="528"/>
      <c r="E113" s="529"/>
    </row>
    <row r="114" spans="1:5" ht="12" customHeight="1">
      <c r="A114" s="524" t="s">
        <v>132</v>
      </c>
      <c r="B114" s="74" t="s">
        <v>286</v>
      </c>
      <c r="C114" s="325"/>
      <c r="D114" s="528"/>
      <c r="E114" s="529"/>
    </row>
    <row r="115" spans="1:5" ht="12" customHeight="1">
      <c r="A115" s="524" t="s">
        <v>133</v>
      </c>
      <c r="B115" s="74" t="s">
        <v>302</v>
      </c>
      <c r="C115" s="325"/>
      <c r="D115" s="528"/>
      <c r="E115" s="529"/>
    </row>
    <row r="116" spans="1:5" ht="12" customHeight="1">
      <c r="A116" s="524" t="s">
        <v>134</v>
      </c>
      <c r="B116" s="74" t="s">
        <v>301</v>
      </c>
      <c r="C116" s="325"/>
      <c r="D116" s="528"/>
      <c r="E116" s="529"/>
    </row>
    <row r="117" spans="1:5" ht="12" customHeight="1">
      <c r="A117" s="524" t="s">
        <v>294</v>
      </c>
      <c r="B117" s="74" t="s">
        <v>289</v>
      </c>
      <c r="C117" s="325"/>
      <c r="D117" s="528"/>
      <c r="E117" s="529"/>
    </row>
    <row r="118" spans="1:5" ht="12" customHeight="1">
      <c r="A118" s="524" t="s">
        <v>295</v>
      </c>
      <c r="B118" s="74" t="s">
        <v>300</v>
      </c>
      <c r="C118" s="325"/>
      <c r="D118" s="528"/>
      <c r="E118" s="529"/>
    </row>
    <row r="119" spans="1:5" ht="12" customHeight="1" thickBot="1">
      <c r="A119" s="569" t="s">
        <v>296</v>
      </c>
      <c r="B119" s="74" t="s">
        <v>299</v>
      </c>
      <c r="C119" s="326">
        <v>1045</v>
      </c>
      <c r="D119" s="533">
        <v>945</v>
      </c>
      <c r="E119" s="534">
        <v>756</v>
      </c>
    </row>
    <row r="120" spans="1:5" ht="12" customHeight="1" thickBot="1">
      <c r="A120" s="521" t="s">
        <v>10</v>
      </c>
      <c r="B120" s="68" t="s">
        <v>304</v>
      </c>
      <c r="C120" s="309">
        <f>+C121+C122</f>
        <v>0</v>
      </c>
      <c r="D120" s="390">
        <f>+D121+D122</f>
        <v>0</v>
      </c>
      <c r="E120" s="522">
        <f>+E121+E122</f>
        <v>2320</v>
      </c>
    </row>
    <row r="121" spans="1:5" ht="12" customHeight="1">
      <c r="A121" s="524" t="s">
        <v>69</v>
      </c>
      <c r="B121" s="6" t="s">
        <v>47</v>
      </c>
      <c r="C121" s="310"/>
      <c r="D121" s="525"/>
      <c r="E121" s="526">
        <v>2320</v>
      </c>
    </row>
    <row r="122" spans="1:5" ht="12" customHeight="1" thickBot="1">
      <c r="A122" s="531" t="s">
        <v>70</v>
      </c>
      <c r="B122" s="9" t="s">
        <v>48</v>
      </c>
      <c r="C122" s="314"/>
      <c r="D122" s="533"/>
      <c r="E122" s="534"/>
    </row>
    <row r="123" spans="1:5" ht="12" customHeight="1" thickBot="1">
      <c r="A123" s="521" t="s">
        <v>11</v>
      </c>
      <c r="B123" s="68" t="s">
        <v>305</v>
      </c>
      <c r="C123" s="309">
        <f>+C90+C106+C120</f>
        <v>35860</v>
      </c>
      <c r="D123" s="390">
        <f>+D90+D106+D120</f>
        <v>41543</v>
      </c>
      <c r="E123" s="522">
        <f>+E90+E106+E120</f>
        <v>43822</v>
      </c>
    </row>
    <row r="124" spans="1:5" ht="12" customHeight="1" thickBot="1">
      <c r="A124" s="521" t="s">
        <v>12</v>
      </c>
      <c r="B124" s="68" t="s">
        <v>306</v>
      </c>
      <c r="C124" s="309">
        <f>+C125+C126+C127</f>
        <v>1288</v>
      </c>
      <c r="D124" s="390">
        <f>+D125+D126+D127</f>
        <v>0</v>
      </c>
      <c r="E124" s="522">
        <f>+E125+E126+E127</f>
        <v>334</v>
      </c>
    </row>
    <row r="125" spans="1:5" ht="12" customHeight="1">
      <c r="A125" s="524" t="s">
        <v>73</v>
      </c>
      <c r="B125" s="6" t="s">
        <v>307</v>
      </c>
      <c r="C125" s="325"/>
      <c r="D125" s="528"/>
      <c r="E125" s="529">
        <v>334</v>
      </c>
    </row>
    <row r="126" spans="1:5" ht="12" customHeight="1">
      <c r="A126" s="524" t="s">
        <v>74</v>
      </c>
      <c r="B126" s="6" t="s">
        <v>308</v>
      </c>
      <c r="C126" s="325"/>
      <c r="D126" s="528"/>
      <c r="E126" s="529"/>
    </row>
    <row r="127" spans="1:5" ht="12" customHeight="1" thickBot="1">
      <c r="A127" s="569" t="s">
        <v>75</v>
      </c>
      <c r="B127" s="4" t="s">
        <v>309</v>
      </c>
      <c r="C127" s="325">
        <v>1288</v>
      </c>
      <c r="D127" s="528"/>
      <c r="E127" s="529"/>
    </row>
    <row r="128" spans="1:5" ht="12" customHeight="1" thickBot="1">
      <c r="A128" s="521" t="s">
        <v>13</v>
      </c>
      <c r="B128" s="68" t="s">
        <v>356</v>
      </c>
      <c r="C128" s="309">
        <f>+C129+C130+C131+C132</f>
        <v>0</v>
      </c>
      <c r="D128" s="390">
        <f>+D129+D130+D131+D132</f>
        <v>0</v>
      </c>
      <c r="E128" s="522">
        <f>+E129+E130+E131+E132</f>
        <v>0</v>
      </c>
    </row>
    <row r="129" spans="1:5" ht="12" customHeight="1">
      <c r="A129" s="524" t="s">
        <v>76</v>
      </c>
      <c r="B129" s="6" t="s">
        <v>310</v>
      </c>
      <c r="C129" s="325"/>
      <c r="D129" s="528"/>
      <c r="E129" s="529"/>
    </row>
    <row r="130" spans="1:5" ht="12" customHeight="1">
      <c r="A130" s="524" t="s">
        <v>77</v>
      </c>
      <c r="B130" s="6" t="s">
        <v>311</v>
      </c>
      <c r="C130" s="325"/>
      <c r="D130" s="528"/>
      <c r="E130" s="529"/>
    </row>
    <row r="131" spans="1:5" ht="12" customHeight="1">
      <c r="A131" s="524" t="s">
        <v>214</v>
      </c>
      <c r="B131" s="6" t="s">
        <v>312</v>
      </c>
      <c r="C131" s="325"/>
      <c r="D131" s="528"/>
      <c r="E131" s="529"/>
    </row>
    <row r="132" spans="1:5" ht="12" customHeight="1" thickBot="1">
      <c r="A132" s="569" t="s">
        <v>215</v>
      </c>
      <c r="B132" s="4" t="s">
        <v>313</v>
      </c>
      <c r="C132" s="325"/>
      <c r="D132" s="528"/>
      <c r="E132" s="529"/>
    </row>
    <row r="133" spans="1:5" ht="12" customHeight="1" thickBot="1">
      <c r="A133" s="521" t="s">
        <v>14</v>
      </c>
      <c r="B133" s="68" t="s">
        <v>314</v>
      </c>
      <c r="C133" s="315">
        <f>+C134+C135+C136+C137</f>
        <v>0</v>
      </c>
      <c r="D133" s="535">
        <f>+D134+D135+D136+D137</f>
        <v>0</v>
      </c>
      <c r="E133" s="536">
        <f>+E134+E135+E136+E137</f>
        <v>521</v>
      </c>
    </row>
    <row r="134" spans="1:5" ht="12" customHeight="1">
      <c r="A134" s="524" t="s">
        <v>78</v>
      </c>
      <c r="B134" s="6" t="s">
        <v>315</v>
      </c>
      <c r="C134" s="325"/>
      <c r="D134" s="528"/>
      <c r="E134" s="529"/>
    </row>
    <row r="135" spans="1:5" ht="12" customHeight="1">
      <c r="A135" s="524" t="s">
        <v>79</v>
      </c>
      <c r="B135" s="6" t="s">
        <v>325</v>
      </c>
      <c r="C135" s="325"/>
      <c r="D135" s="528"/>
      <c r="E135" s="529">
        <v>521</v>
      </c>
    </row>
    <row r="136" spans="1:5" ht="12" customHeight="1">
      <c r="A136" s="524" t="s">
        <v>226</v>
      </c>
      <c r="B136" s="6" t="s">
        <v>316</v>
      </c>
      <c r="C136" s="325"/>
      <c r="D136" s="528"/>
      <c r="E136" s="529"/>
    </row>
    <row r="137" spans="1:5" ht="12" customHeight="1" thickBot="1">
      <c r="A137" s="569" t="s">
        <v>227</v>
      </c>
      <c r="B137" s="4" t="s">
        <v>317</v>
      </c>
      <c r="C137" s="325"/>
      <c r="D137" s="528"/>
      <c r="E137" s="529"/>
    </row>
    <row r="138" spans="1:5" ht="12" customHeight="1" thickBot="1">
      <c r="A138" s="521" t="s">
        <v>15</v>
      </c>
      <c r="B138" s="68" t="s">
        <v>318</v>
      </c>
      <c r="C138" s="328">
        <f>+C139+C140+C141+C142</f>
        <v>0</v>
      </c>
      <c r="D138" s="573">
        <f>+D139+D140+D141+D142</f>
        <v>0</v>
      </c>
      <c r="E138" s="574">
        <f>+E139+E140+E141+E142</f>
        <v>0</v>
      </c>
    </row>
    <row r="139" spans="1:5" ht="12" customHeight="1">
      <c r="A139" s="524" t="s">
        <v>125</v>
      </c>
      <c r="B139" s="6" t="s">
        <v>319</v>
      </c>
      <c r="C139" s="325"/>
      <c r="D139" s="528"/>
      <c r="E139" s="529"/>
    </row>
    <row r="140" spans="1:5" ht="12" customHeight="1">
      <c r="A140" s="524" t="s">
        <v>126</v>
      </c>
      <c r="B140" s="6" t="s">
        <v>320</v>
      </c>
      <c r="C140" s="325"/>
      <c r="D140" s="528"/>
      <c r="E140" s="529"/>
    </row>
    <row r="141" spans="1:5" ht="12" customHeight="1">
      <c r="A141" s="524" t="s">
        <v>149</v>
      </c>
      <c r="B141" s="6" t="s">
        <v>321</v>
      </c>
      <c r="C141" s="325"/>
      <c r="D141" s="528"/>
      <c r="E141" s="529"/>
    </row>
    <row r="142" spans="1:5" ht="12" customHeight="1" thickBot="1">
      <c r="A142" s="524" t="s">
        <v>229</v>
      </c>
      <c r="B142" s="6" t="s">
        <v>322</v>
      </c>
      <c r="C142" s="325"/>
      <c r="D142" s="528"/>
      <c r="E142" s="529"/>
    </row>
    <row r="143" spans="1:5" ht="12" customHeight="1" thickBot="1">
      <c r="A143" s="521" t="s">
        <v>16</v>
      </c>
      <c r="B143" s="68" t="s">
        <v>323</v>
      </c>
      <c r="C143" s="187">
        <f>+C124+C128+C133+C138</f>
        <v>1288</v>
      </c>
      <c r="D143" s="575">
        <f>+D124+D128+D133+D138</f>
        <v>0</v>
      </c>
      <c r="E143" s="576">
        <f>+E124+E128+E133+E138</f>
        <v>855</v>
      </c>
    </row>
    <row r="144" spans="1:5" ht="12" customHeight="1" thickBot="1">
      <c r="A144" s="577" t="s">
        <v>17</v>
      </c>
      <c r="B144" s="143" t="s">
        <v>324</v>
      </c>
      <c r="C144" s="187">
        <f>+C123+C143</f>
        <v>37148</v>
      </c>
      <c r="D144" s="575">
        <f>+D123+D143</f>
        <v>41543</v>
      </c>
      <c r="E144" s="576">
        <f>+E123+E143</f>
        <v>44677</v>
      </c>
    </row>
    <row r="145" ht="7.5" customHeight="1">
      <c r="C145" s="578"/>
    </row>
    <row r="146" spans="1:3" ht="16.5" customHeight="1">
      <c r="A146" s="582" t="s">
        <v>414</v>
      </c>
      <c r="B146" s="582"/>
      <c r="C146" s="578"/>
    </row>
    <row r="147" ht="12" customHeight="1">
      <c r="C147" s="578"/>
    </row>
    <row r="148" ht="12" customHeight="1">
      <c r="C148" s="578"/>
    </row>
    <row r="149" ht="12" customHeight="1">
      <c r="C149" s="578"/>
    </row>
    <row r="150" spans="3:6" ht="15" customHeight="1">
      <c r="C150" s="579"/>
      <c r="D150" s="579"/>
      <c r="E150" s="579"/>
      <c r="F150" s="579"/>
    </row>
    <row r="151" s="523" customFormat="1" ht="12.75" customHeight="1"/>
    <row r="152" ht="15.75">
      <c r="C152" s="578"/>
    </row>
    <row r="153" ht="15.75">
      <c r="C153" s="578"/>
    </row>
    <row r="154" ht="15.75">
      <c r="C154" s="578"/>
    </row>
    <row r="155" ht="16.5" customHeight="1">
      <c r="C155" s="578"/>
    </row>
    <row r="156" ht="15.75">
      <c r="C156" s="578"/>
    </row>
    <row r="157" ht="15.75">
      <c r="C157" s="578"/>
    </row>
    <row r="158" ht="15.75">
      <c r="C158" s="578"/>
    </row>
    <row r="159" ht="15.75">
      <c r="C159" s="578"/>
    </row>
    <row r="160" ht="15.75">
      <c r="C160" s="578"/>
    </row>
    <row r="161" ht="15.75">
      <c r="C161" s="578"/>
    </row>
    <row r="162" ht="15.75">
      <c r="C162" s="578"/>
    </row>
    <row r="163" ht="15.75">
      <c r="C163" s="578"/>
    </row>
    <row r="164" ht="15.75">
      <c r="C164" s="578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 xml:space="preserve">&amp;C&amp;"Times New Roman CE,Félkövér"&amp;12&amp;UTájékoztató kimutatások, mérlegek&amp;U
Hegymagas Önkormányzat
2014. ÉVI KÖLTSÉGVETÉSÉNEK MÉRLEGE&amp;R&amp;"Times New Roman CE,Félkövér dőlt"&amp;11 5.  melléklet az 1/2014. (II.19.) önkormányzati rendlethez &amp;X11&amp;X </oddHeader>
  </headerFooter>
  <rowBreaks count="1" manualBreakCount="1">
    <brk id="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Körjegyzőség Szigliget</cp:lastModifiedBy>
  <cp:lastPrinted>2015-05-28T11:50:30Z</cp:lastPrinted>
  <dcterms:created xsi:type="dcterms:W3CDTF">1999-10-30T10:30:45Z</dcterms:created>
  <dcterms:modified xsi:type="dcterms:W3CDTF">2015-05-28T11:51:14Z</dcterms:modified>
  <cp:category/>
  <cp:version/>
  <cp:contentType/>
  <cp:contentStatus/>
</cp:coreProperties>
</file>