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ovacs Istvan\!2017\Onkormanyzat koltsegvetese3\"/>
    </mc:Choice>
  </mc:AlternateContent>
  <bookViews>
    <workbookView xWindow="0" yWindow="0" windowWidth="28800" windowHeight="12150" tabRatio="461" firstSheet="2" activeTab="10"/>
  </bookViews>
  <sheets>
    <sheet name="01-Ktv-Mrlg" sheetId="22" r:id="rId1"/>
    <sheet name="02-Felh-Mrlg" sheetId="21" r:id="rId2"/>
    <sheet name="03KK" sheetId="20" r:id="rId3"/>
    <sheet name="04KB" sheetId="23" r:id="rId4"/>
    <sheet name="05FK" sheetId="24" r:id="rId5"/>
    <sheet name="06FB" sheetId="25" r:id="rId6"/>
    <sheet name="07_Beruh" sheetId="15" r:id="rId7"/>
    <sheet name="08_Ei_Felh" sheetId="16" r:id="rId8"/>
    <sheet name="09_TobbEves" sheetId="17" r:id="rId9"/>
    <sheet name="10_CofogOssz" sheetId="18" r:id="rId10"/>
    <sheet name="11_Kov3Ev" sheetId="19" r:id="rId11"/>
  </sheets>
  <definedNames>
    <definedName name="_xlnm.Print_Titles" localSheetId="2">'03KK'!$1:$6</definedName>
    <definedName name="_xlnm.Print_Titles" localSheetId="3">'04KB'!$1:$6</definedName>
    <definedName name="_xlnm.Print_Titles" localSheetId="9">'10_CofogOssz'!$1:$6</definedName>
    <definedName name="_xlnm.Print_Area" localSheetId="0">'01-Ktv-Mrlg'!$A$1:$L$37</definedName>
    <definedName name="_xlnm.Print_Area" localSheetId="1">'02-Felh-Mrlg'!$A$1:$L$32</definedName>
    <definedName name="_xlnm.Print_Area" localSheetId="9">'10_CofogOssz'!$C$1:$J$41</definedName>
  </definedNames>
  <calcPr calcId="162913"/>
</workbook>
</file>

<file path=xl/calcChain.xml><?xml version="1.0" encoding="utf-8"?>
<calcChain xmlns="http://schemas.openxmlformats.org/spreadsheetml/2006/main">
  <c r="Q6" i="18" l="1"/>
  <c r="P6" i="18"/>
  <c r="J7" i="18" l="1"/>
  <c r="L26" i="21"/>
  <c r="L32" i="21" s="1"/>
  <c r="K26" i="21"/>
  <c r="L19" i="21"/>
  <c r="K19" i="21"/>
  <c r="F31" i="21"/>
  <c r="E31" i="21"/>
  <c r="F27" i="21"/>
  <c r="E27" i="21"/>
  <c r="F17" i="21"/>
  <c r="E17" i="21"/>
  <c r="L37" i="22"/>
  <c r="K37" i="22"/>
  <c r="L36" i="22"/>
  <c r="K36" i="22"/>
  <c r="F32" i="21" l="1"/>
  <c r="E32" i="21"/>
  <c r="K32" i="21"/>
  <c r="L30" i="22"/>
  <c r="K30" i="22"/>
  <c r="F37" i="22"/>
  <c r="E37" i="22"/>
  <c r="F36" i="22"/>
  <c r="E36" i="22"/>
  <c r="F32" i="22"/>
  <c r="E32" i="22"/>
  <c r="F41" i="18" l="1"/>
  <c r="G41" i="18"/>
  <c r="H41" i="18"/>
  <c r="I41" i="18"/>
  <c r="J41" i="18"/>
  <c r="E41" i="18"/>
  <c r="E27" i="15"/>
  <c r="D27" i="15"/>
  <c r="D23" i="22" l="1"/>
  <c r="D32" i="22" s="1"/>
  <c r="D37" i="22" s="1"/>
  <c r="J18" i="22"/>
  <c r="J30" i="22" s="1"/>
  <c r="J37" i="22" s="1"/>
  <c r="D27" i="21"/>
  <c r="J26" i="21"/>
  <c r="J18" i="21"/>
  <c r="J19" i="21" s="1"/>
  <c r="J32" i="21" s="1"/>
  <c r="D17" i="21"/>
  <c r="D32" i="21" s="1"/>
  <c r="G25" i="19" l="1"/>
  <c r="H25" i="19"/>
  <c r="H26" i="19"/>
  <c r="G16" i="19"/>
  <c r="G26" i="19" s="1"/>
  <c r="H16" i="19"/>
  <c r="F16" i="19"/>
  <c r="F26" i="19" s="1"/>
  <c r="H14" i="17"/>
  <c r="G14" i="17"/>
  <c r="F14" i="17"/>
  <c r="C14" i="17"/>
  <c r="E13" i="17"/>
  <c r="E12" i="17"/>
  <c r="E11" i="17"/>
  <c r="O36" i="16"/>
  <c r="O35" i="16"/>
  <c r="O34" i="16"/>
  <c r="O33" i="16"/>
  <c r="O32" i="16"/>
  <c r="O31" i="16"/>
  <c r="O30" i="16"/>
  <c r="D29" i="16"/>
  <c r="E29" i="16" s="1"/>
  <c r="C28" i="16"/>
  <c r="C37" i="16" s="1"/>
  <c r="L27" i="16"/>
  <c r="M27" i="16"/>
  <c r="D27" i="16"/>
  <c r="E27" i="16" s="1"/>
  <c r="F27" i="16" s="1"/>
  <c r="G27" i="16" s="1"/>
  <c r="H27" i="16" s="1"/>
  <c r="I27" i="16" s="1"/>
  <c r="J27" i="16" s="1"/>
  <c r="E26" i="16"/>
  <c r="F26" i="16"/>
  <c r="G26" i="16" s="1"/>
  <c r="H26" i="16" s="1"/>
  <c r="I26" i="16" s="1"/>
  <c r="J26" i="16" s="1"/>
  <c r="K26" i="16" s="1"/>
  <c r="L26" i="16" s="1"/>
  <c r="D25" i="16"/>
  <c r="E25" i="16"/>
  <c r="M22" i="16"/>
  <c r="C22" i="16"/>
  <c r="O21" i="16"/>
  <c r="O20" i="16"/>
  <c r="O19" i="16"/>
  <c r="O18" i="16"/>
  <c r="O17" i="16"/>
  <c r="D16" i="16"/>
  <c r="E16" i="16" s="1"/>
  <c r="O15" i="16"/>
  <c r="N14" i="16"/>
  <c r="N22" i="16" s="1"/>
  <c r="D14" i="16"/>
  <c r="D22" i="16" s="1"/>
  <c r="E14" i="16"/>
  <c r="F14" i="16"/>
  <c r="G14" i="16" s="1"/>
  <c r="N27" i="16"/>
  <c r="F25" i="19"/>
  <c r="E14" i="17" l="1"/>
  <c r="M26" i="16"/>
  <c r="H14" i="16"/>
  <c r="C38" i="16"/>
  <c r="E22" i="16"/>
  <c r="F16" i="16"/>
  <c r="F29" i="16"/>
  <c r="G29" i="16" s="1"/>
  <c r="H29" i="16" s="1"/>
  <c r="I29" i="16" s="1"/>
  <c r="J29" i="16" s="1"/>
  <c r="K29" i="16" s="1"/>
  <c r="L29" i="16" s="1"/>
  <c r="M29" i="16" s="1"/>
  <c r="O29" i="16"/>
  <c r="F25" i="16"/>
  <c r="O27" i="16"/>
  <c r="D28" i="16"/>
  <c r="D37" i="16" s="1"/>
  <c r="E28" i="16" l="1"/>
  <c r="F22" i="16"/>
  <c r="G16" i="16"/>
  <c r="N26" i="16"/>
  <c r="G25" i="16"/>
  <c r="D38" i="16"/>
  <c r="I14" i="16"/>
  <c r="O26" i="16" l="1"/>
  <c r="F28" i="16"/>
  <c r="E37" i="16"/>
  <c r="J14" i="16"/>
  <c r="E38" i="16"/>
  <c r="H25" i="16"/>
  <c r="H16" i="16"/>
  <c r="G22" i="16"/>
  <c r="G28" i="16" l="1"/>
  <c r="F37" i="16"/>
  <c r="I25" i="16"/>
  <c r="K14" i="16"/>
  <c r="I16" i="16"/>
  <c r="H22" i="16"/>
  <c r="F38" i="16"/>
  <c r="J16" i="16" l="1"/>
  <c r="I22" i="16"/>
  <c r="L14" i="16"/>
  <c r="O14" i="16"/>
  <c r="J25" i="16"/>
  <c r="H28" i="16"/>
  <c r="G37" i="16"/>
  <c r="G38" i="16" s="1"/>
  <c r="I28" i="16" l="1"/>
  <c r="H37" i="16"/>
  <c r="H38" i="16" s="1"/>
  <c r="K16" i="16"/>
  <c r="J22" i="16"/>
  <c r="K25" i="16"/>
  <c r="J28" i="16" l="1"/>
  <c r="I37" i="16"/>
  <c r="I38" i="16" s="1"/>
  <c r="O25" i="16"/>
  <c r="L16" i="16"/>
  <c r="L22" i="16" s="1"/>
  <c r="K22" i="16"/>
  <c r="O16" i="16"/>
  <c r="O22" i="16" l="1"/>
  <c r="K28" i="16"/>
  <c r="J37" i="16"/>
  <c r="J38" i="16" s="1"/>
  <c r="L28" i="16" l="1"/>
  <c r="K37" i="16"/>
  <c r="K38" i="16" s="1"/>
  <c r="M28" i="16" l="1"/>
  <c r="L37" i="16"/>
  <c r="L38" i="16" s="1"/>
  <c r="N28" i="16" l="1"/>
  <c r="M37" i="16"/>
  <c r="M38" i="16" s="1"/>
  <c r="N37" i="16" l="1"/>
  <c r="O37" i="16" s="1"/>
  <c r="O28" i="16"/>
  <c r="N38" i="16" l="1"/>
  <c r="O38" i="16" s="1"/>
</calcChain>
</file>

<file path=xl/sharedStrings.xml><?xml version="1.0" encoding="utf-8"?>
<sst xmlns="http://schemas.openxmlformats.org/spreadsheetml/2006/main" count="2004" uniqueCount="1006">
  <si>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</si>
  <si>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</si>
  <si>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</si>
  <si>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</si>
  <si>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</si>
  <si>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</si>
  <si>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</si>
  <si>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</si>
  <si>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</si>
  <si>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</si>
  <si>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</si>
  <si>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</si>
  <si>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</si>
  <si>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</si>
  <si>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</si>
  <si>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</si>
  <si>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</si>
  <si>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</si>
  <si>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</si>
  <si>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</si>
  <si>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</si>
  <si>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</si>
  <si>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</si>
  <si>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</si>
  <si>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</si>
  <si>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</si>
  <si>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</si>
  <si>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</si>
  <si>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</si>
  <si>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</si>
  <si>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</si>
  <si>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</si>
  <si>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</si>
  <si>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</si>
  <si>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</si>
  <si>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</si>
  <si>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</si>
  <si>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</si>
  <si>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</si>
  <si>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</si>
  <si>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</si>
  <si>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</si>
  <si>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</si>
  <si>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</si>
  <si>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</si>
  <si>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</si>
  <si>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</si>
  <si>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</si>
  <si>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</si>
  <si>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</si>
  <si>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</si>
  <si>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</si>
  <si>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</si>
  <si>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</si>
  <si>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</si>
  <si>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</si>
  <si>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</si>
  <si>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</si>
  <si>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</si>
  <si>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</si>
  <si>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</si>
  <si>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</si>
  <si>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</si>
  <si>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</si>
  <si>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</si>
  <si>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</si>
  <si>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</si>
  <si>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</si>
  <si>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</si>
  <si>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</si>
  <si>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</si>
  <si>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</si>
  <si>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</si>
  <si>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</si>
  <si>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</si>
  <si>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</si>
  <si>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</si>
  <si>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</si>
  <si>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</si>
  <si>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</si>
  <si>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</si>
  <si>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</si>
  <si>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</si>
  <si>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</si>
  <si>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</si>
  <si>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</si>
  <si>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</si>
  <si>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</si>
  <si>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</si>
  <si>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</si>
  <si>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</si>
  <si>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</si>
  <si>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</si>
  <si>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</si>
  <si>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</si>
  <si>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</si>
  <si>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</si>
  <si>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</si>
  <si>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</si>
  <si>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</si>
  <si>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</si>
  <si>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</si>
  <si>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</si>
  <si>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</si>
  <si>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</si>
  <si>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</si>
  <si>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</si>
  <si>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</si>
  <si>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</si>
  <si>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</si>
  <si>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</si>
  <si>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</si>
  <si>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</si>
  <si>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</si>
  <si>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</si>
  <si>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</si>
  <si>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</si>
  <si>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Tartalékok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</si>
  <si>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</si>
  <si>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</si>
  <si>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</si>
  <si>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</si>
  <si>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</si>
  <si>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</si>
  <si>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</si>
  <si>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</si>
  <si>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</si>
  <si>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</si>
  <si>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</si>
  <si>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</si>
  <si>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</si>
  <si>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</si>
  <si>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</si>
  <si>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</si>
  <si>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</si>
  <si>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</si>
  <si>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</si>
  <si>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</si>
  <si>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</si>
  <si>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</si>
  <si>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</si>
  <si>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</si>
  <si>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</si>
  <si>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</si>
  <si>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</si>
  <si>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</si>
  <si>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</si>
  <si>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</si>
  <si>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</si>
  <si>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</si>
  <si>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</si>
  <si>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</si>
  <si>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</si>
  <si>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</si>
  <si>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1.</t>
  </si>
  <si>
    <t>2.</t>
  </si>
  <si>
    <t>3.</t>
  </si>
  <si>
    <t>4.</t>
  </si>
  <si>
    <t>5.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</si>
  <si>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</si>
  <si>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</si>
  <si>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</si>
  <si>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</si>
  <si>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</si>
  <si>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</si>
  <si>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</si>
  <si>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</si>
  <si>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</si>
  <si>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</si>
  <si>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</si>
  <si>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</si>
  <si>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</si>
  <si>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</si>
  <si>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</si>
  <si>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</si>
  <si>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Bérleti és lízing díjak (&gt;=39)</t>
  </si>
  <si>
    <t>Közvetített szolgáltatások  (&gt;=42)</t>
  </si>
  <si>
    <t>Felújítási célú előzetesen felszámított általános forgalmi adó</t>
  </si>
  <si>
    <t>Külső személyi juttatások (=16+17+18)</t>
  </si>
  <si>
    <t>Foglalkoztatottak személyi juttatásai (=01+…+13)</t>
  </si>
  <si>
    <t>Készletbeszerzés (=29+30+31)</t>
  </si>
  <si>
    <t>Kommunikációs szolgáltatások (=33+34)</t>
  </si>
  <si>
    <t>Szolgáltatási kiadások (=36+37+38+40+41+43+44)</t>
  </si>
  <si>
    <t>Munkavégzésre irányuló egyéb jogviszonyban nem saját foglalkoztatottnak fizetett juttatások</t>
  </si>
  <si>
    <t>ebből:biztosítási díjak</t>
  </si>
  <si>
    <t>ebből: szociális hozzájárulási adó</t>
  </si>
  <si>
    <t>ebből: rehabilitációs hozzájárulás</t>
  </si>
  <si>
    <t>ebből: korkedvezmény-biztosítási járulék</t>
  </si>
  <si>
    <t>ebből: egészségügyi hozzájárulás</t>
  </si>
  <si>
    <t>ebből: táppénz hozzájárulás</t>
  </si>
  <si>
    <t>ebből: munkaadót a foglalkoztatottak részére történő kifizetésekkel kapcsolatban terhelő más járulék jellegű kötelezettségek</t>
  </si>
  <si>
    <t>ebből: munkáltatót terhelő személyi jövedelemadó</t>
  </si>
  <si>
    <t>ebből: a közszféra és a magánszféra együttműködésén (PPP) alapuló szerződéses konstrukció</t>
  </si>
  <si>
    <t>ebből: államháztartáson belül</t>
  </si>
  <si>
    <t>ebből: fedezeti ügyletek kamatkiadásai</t>
  </si>
  <si>
    <t>ebből: valuta, deviza eszközök realizált árfolyamvesztesége</t>
  </si>
  <si>
    <t>ebből: hitelviszonyt megtestesítő értékpapírok árfolyamkülönbözete</t>
  </si>
  <si>
    <t>ebből: deviza kötelezettségek realizált árfolyamvesztesége</t>
  </si>
  <si>
    <t>ebből: családi pótlék</t>
  </si>
  <si>
    <t>ebből: anyasági támogatás</t>
  </si>
  <si>
    <t>ebből: gyermeknevelési támogatás</t>
  </si>
  <si>
    <t>ebből: gyermekek születésével kapcsolatos szabadság megtérítése</t>
  </si>
  <si>
    <t>ebből: életkezdési támogatás</t>
  </si>
  <si>
    <t>ebből: otthonteremtési támogatás</t>
  </si>
  <si>
    <t>ebből: gyermektartásdíj megelőlegezése</t>
  </si>
  <si>
    <t>ebből: fogyatékossági támogatás és vakok személyi járadéka</t>
  </si>
  <si>
    <t>ebből: mozgáskorlátozottak szerzési és átalakítási támogatása</t>
  </si>
  <si>
    <t>ebből: cukorbetegek támogatása</t>
  </si>
  <si>
    <t>ebből: munkáltatói befizetésből finanszírozott korengedményes nyugdíj</t>
  </si>
  <si>
    <t>ebből: átmeneti bányászjáradék</t>
  </si>
  <si>
    <t>ebből: szénjárandóság pénzbeli megváltása</t>
  </si>
  <si>
    <t>ebből: mezőgazdasági járadék</t>
  </si>
  <si>
    <t>ebből: foglalkoztatást helyettesítő támogatás [Szoctv. 35. § (1) bek.]</t>
  </si>
  <si>
    <t xml:space="preserve">ebből: polgármesterek korhatár előtti ellátása </t>
  </si>
  <si>
    <t>ebből: hozzájárulás a lakossági energiaköltségekhez</t>
  </si>
  <si>
    <t>ebből: lakbértámogatás</t>
  </si>
  <si>
    <t xml:space="preserve">ebből: lakásfenntartási támogatás [Szoctv. 38. § (1) bek. a) és b) pontok] </t>
  </si>
  <si>
    <t>ebből: adósságcsökkentési támogatás [Szoctv. 55/A. § 1. bek. b) pont]</t>
  </si>
  <si>
    <t>ebből: állami gondozottak pénzbeli juttatásai</t>
  </si>
  <si>
    <t>ebből: oktatásban résztvevők pénzbeli juttatásai</t>
  </si>
  <si>
    <t>ebből: házastársi pótlék</t>
  </si>
  <si>
    <t>ebből: Hadigondozottak Közalapítványát terhelő hadigondozotti ellátások</t>
  </si>
  <si>
    <t>ebből: tudományos fokozattal rendelkezők nyugdíjkiegészítése</t>
  </si>
  <si>
    <t>ebből:nemzeti gondozotti ellátások</t>
  </si>
  <si>
    <t>ebből: nemzeti helytállásért pótlék</t>
  </si>
  <si>
    <t>ebből: egyes nyugdíjjogi hátrányok enyhítése miatti (közszolgálati idő után járó) nyugdíj-kiegészítés</t>
  </si>
  <si>
    <t>ebből: egyes, tartós időtartamú szabadságelvonást elszenvedettek részére járó juttatás</t>
  </si>
  <si>
    <t>ebből: a Nemzet Színésze címet viselő színészek havi életjáradéka, művészeti nyugdíjsegélyek, balettművészeti életjáradék</t>
  </si>
  <si>
    <t>ebből: az elhunyt akadémikusok hozzátartozóinak folyósított özvegyi- és árvaellátás</t>
  </si>
  <si>
    <t>ebből: a Nemzet Sportolója címmel járó járadék, olimpiai járadék, idős sportolók szociális támogatása</t>
  </si>
  <si>
    <t>ebből: életjáradék termőföldért</t>
  </si>
  <si>
    <t>ebből: Bevándorlási és Állampolgársági Hivatal által folyósított ellátások</t>
  </si>
  <si>
    <t>ebből: szépkorúak jubileumi juttatása</t>
  </si>
  <si>
    <t>ebből: egyéb, az önkormányzat rendeletében megállapított juttatás</t>
  </si>
  <si>
    <t>ebből: köztemetés [Szoctv. 48.§]</t>
  </si>
  <si>
    <t>ebből: Európai Unió</t>
  </si>
  <si>
    <t>ebből: központi költségvetési szervek</t>
  </si>
  <si>
    <t>ebből: központi kezelésű előirányzatok</t>
  </si>
  <si>
    <t>ebből: fejezeti kezelésű előirányzatok EU-s programokra és azok hazai társfinanszírozása</t>
  </si>
  <si>
    <t>ebből: egyéb fejezeti kezelésű előirányzatok</t>
  </si>
  <si>
    <t>ebből: társadalombiztosítás pénzügyi alapjai</t>
  </si>
  <si>
    <t>ebből: elkülönített állami pénzalapok</t>
  </si>
  <si>
    <t>ebből: helyi önkormányzatok és költségvetési szerveik</t>
  </si>
  <si>
    <t>ebből: társulások és költségvetési szerveik</t>
  </si>
  <si>
    <t>ebből: nemzetiségi önkormányzatok és költségvetési szerveik</t>
  </si>
  <si>
    <t>ebből: térségi fejlesztési tanácsok és költségvetési szerveik</t>
  </si>
  <si>
    <t>ebből: állami vagy önkormányzati tulajdonban lévő gazdasági társaságok tartozásai miatti kifizetések</t>
  </si>
  <si>
    <t>ebből: egyházi jogi személyek</t>
  </si>
  <si>
    <t>ebből: egyéb civil szervezetek</t>
  </si>
  <si>
    <t>ebből: háztartások</t>
  </si>
  <si>
    <t>ebből: pénzügyi vállalkozások</t>
  </si>
  <si>
    <t>ebből: állami többségi tulajdonú nem pénzügyi vállalkozások</t>
  </si>
  <si>
    <t>ebből:önkormányzati többségi tulajdonú nem pénzügyi vállalkozások</t>
  </si>
  <si>
    <t>ebből: egyéb vállalkozások</t>
  </si>
  <si>
    <t xml:space="preserve">ebből: Európai Unió </t>
  </si>
  <si>
    <t>ebből: kormányok és nemzetközi szervezetek</t>
  </si>
  <si>
    <t>ebből: egyéb külföldiek</t>
  </si>
  <si>
    <t>ebből: termőföld-vásárlás kiadásai</t>
  </si>
  <si>
    <t xml:space="preserve">Munkaadókat terhelő járulékok és szociális hozzájárulási adó (=22+…+28)                                                                          </t>
  </si>
  <si>
    <t xml:space="preserve">ebből:  az egyéb pénzbeli és természetbeni gyermekvédelmi támogatások </t>
  </si>
  <si>
    <t>ebből: nonprofit gazdasági társaságok</t>
  </si>
  <si>
    <t>ebből: korhatár előtti ellátás és a fegyveres testületek volt tagjai szolgálati járandósága</t>
  </si>
  <si>
    <t>ebből: mecseki bányászatban munkát végzők bányászati kereset-kiegészítése</t>
  </si>
  <si>
    <t xml:space="preserve">Egyéb szolgáltatások </t>
  </si>
  <si>
    <t>Pénzbeli kárpótlások, kártérítések</t>
  </si>
  <si>
    <t>ebből: megváltozott munkaképességűek illetve egészségkárosodottak kereset-kiegészítése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</si>
  <si>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</si>
  <si>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</si>
  <si>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</si>
  <si>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</si>
  <si>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</si>
  <si>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</si>
  <si>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</si>
  <si>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</si>
  <si>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</si>
  <si>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</si>
  <si>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</si>
  <si>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</si>
  <si>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</si>
  <si>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</si>
  <si>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</si>
  <si>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</si>
  <si>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</si>
  <si>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 (=11+…+20)</t>
  </si>
  <si>
    <t>B14</t>
  </si>
  <si>
    <t>21</t>
  </si>
  <si>
    <t>Működési célú visszatérítendő támogatások, kölcsönök igénybevétele államháztartáson belülről (=22+…+31)</t>
  </si>
  <si>
    <t>B15</t>
  </si>
  <si>
    <t>22</t>
  </si>
  <si>
    <t>23</t>
  </si>
  <si>
    <t>24</t>
  </si>
  <si>
    <t>25</t>
  </si>
  <si>
    <t>26</t>
  </si>
  <si>
    <t>27</t>
  </si>
  <si>
    <t>28</t>
  </si>
  <si>
    <t>Egyéb működési célú támogatások bevételei államháztartáson belülről (=33+…+42)</t>
  </si>
  <si>
    <t>B16</t>
  </si>
  <si>
    <t>Működési célú támogatások államháztartáson belülről (=07+...+10+21+32)</t>
  </si>
  <si>
    <t>B1</t>
  </si>
  <si>
    <t>Felhalmozási célú önkormányzati támogatások</t>
  </si>
  <si>
    <t>B21</t>
  </si>
  <si>
    <t>45</t>
  </si>
  <si>
    <t>Felhalmozási célú garancia- és kezességvállalásból származó megtérülések államháztartáson belülről</t>
  </si>
  <si>
    <t>B22</t>
  </si>
  <si>
    <t>46</t>
  </si>
  <si>
    <t>Felhalmozási célú visszatérítendő támogatások, kölcsönök visszatérülése államháztartáson belülről (=47+…+56)</t>
  </si>
  <si>
    <t>B23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</si>
  <si>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</si>
  <si>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</si>
  <si>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</si>
  <si>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</si>
  <si>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</si>
  <si>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</si>
  <si>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</si>
  <si>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</si>
  <si>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</si>
  <si>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</si>
  <si>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</si>
  <si>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Felhalmozási célú visszatérítendő támogatások, kölcsönök igénybevétele államháztartáson belülről (=58+…+67)</t>
  </si>
  <si>
    <t>B24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</si>
  <si>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</si>
  <si>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</si>
  <si>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</si>
  <si>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</si>
  <si>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</si>
  <si>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</si>
  <si>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</si>
  <si>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</si>
  <si>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</si>
  <si>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</si>
  <si>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</si>
  <si>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Egyéb felhalmozási célú támogatások bevételei államháztartáson belülről (=69+…+78)</t>
  </si>
  <si>
    <t>B25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</si>
  <si>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</si>
  <si>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</si>
  <si>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</si>
  <si>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</si>
  <si>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</si>
  <si>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</si>
  <si>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</si>
  <si>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</si>
  <si>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</si>
  <si>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</si>
  <si>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</si>
  <si>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Felhalmozási célú támogatások államháztartáson belülről (=44+45+46+57+68)</t>
  </si>
  <si>
    <t>B2</t>
  </si>
  <si>
    <t>80</t>
  </si>
  <si>
    <t>Magánszemélyek jövedelemadói (=81+82+83)</t>
  </si>
  <si>
    <t>B311</t>
  </si>
  <si>
    <t>81</t>
  </si>
  <si>
    <t>ebből: személyi jövedelemadó</t>
  </si>
  <si>
    <t>82</t>
  </si>
  <si>
    <t>ebből: magánszemély jogviszonyának megszűnéséhez kapcsolódó egyes jövedelmek különadója</t>
  </si>
  <si>
    <t>83</t>
  </si>
  <si>
    <t>ebből: termőföld bérbeadásából származó jövedelem utáni személyi jövedelemadó</t>
  </si>
  <si>
    <t>84</t>
  </si>
  <si>
    <t>Társaságok jövedelemadói (=85+…+92)</t>
  </si>
  <si>
    <t>B312</t>
  </si>
  <si>
    <t>85</t>
  </si>
  <si>
    <t>ebből: társasági adó</t>
  </si>
  <si>
    <t>86</t>
  </si>
  <si>
    <t>ebből: társas vállalkozások különadója</t>
  </si>
  <si>
    <t>87</t>
  </si>
  <si>
    <t>ebből: hitelintézetek és pénzügyi vállalkozások különadója</t>
  </si>
  <si>
    <t>88</t>
  </si>
  <si>
    <t>ebből: hiteintézeti járadék</t>
  </si>
  <si>
    <t>89</t>
  </si>
  <si>
    <t>ebből: pénzügyi szervezetek különadója</t>
  </si>
  <si>
    <t>90</t>
  </si>
  <si>
    <t>ebből: energiaellátók jövedelemadója</t>
  </si>
  <si>
    <t>91</t>
  </si>
  <si>
    <t>ebből: kisvállalati adó</t>
  </si>
  <si>
    <t>92</t>
  </si>
  <si>
    <t>ebből: kisadózó vállalkozások tételes adója</t>
  </si>
  <si>
    <t>93</t>
  </si>
  <si>
    <t>Jövedelemadók (=80+84)</t>
  </si>
  <si>
    <t>B31</t>
  </si>
  <si>
    <t>94</t>
  </si>
  <si>
    <t>Szociális hozzájárulási adó és járulékok (=95+…+103)</t>
  </si>
  <si>
    <t>B32</t>
  </si>
  <si>
    <t>95</t>
  </si>
  <si>
    <t>96</t>
  </si>
  <si>
    <t>97</t>
  </si>
  <si>
    <t>98</t>
  </si>
  <si>
    <t>ebből: egészségbiztosítási és munkaerőpiaci járulék</t>
  </si>
  <si>
    <t>99</t>
  </si>
  <si>
    <t>ebből: egészségügyi szolgáltatási járulék</t>
  </si>
  <si>
    <t>100</t>
  </si>
  <si>
    <t>ebből: egyszerűsített közteherviselési hozzájárulás</t>
  </si>
  <si>
    <t>101</t>
  </si>
  <si>
    <t>ebből: biztosítotti nyugdíjjárulék, egészségbiztosítási járulék</t>
  </si>
  <si>
    <t>102</t>
  </si>
  <si>
    <t>ebből: megállapodás alapján fizetők járulékai</t>
  </si>
  <si>
    <t>103</t>
  </si>
  <si>
    <t>ebből: munkáltatói táppénz hozzájárulás</t>
  </si>
  <si>
    <t>104</t>
  </si>
  <si>
    <t>Bérhez és foglalkoztatáshoz kapcsolódó adók (=105+…+108)</t>
  </si>
  <si>
    <t>B33</t>
  </si>
  <si>
    <t xml:space="preserve">ebből: szakképzési hozzájárulás </t>
  </si>
  <si>
    <t>ebből: egyszerűsített foglalkoztatás utáni közterhek</t>
  </si>
  <si>
    <t>Vagyoni tipusú adók (=110+…+116)</t>
  </si>
  <si>
    <t>B34</t>
  </si>
  <si>
    <t xml:space="preserve">ebből: építményadó </t>
  </si>
  <si>
    <t xml:space="preserve">ebből: épület után fizetett idegenforgalmi adó </t>
  </si>
  <si>
    <t>ebből: magánszemélyek kommunális adója</t>
  </si>
  <si>
    <t>ebből: telekadó</t>
  </si>
  <si>
    <t>ebből: cégautóadó</t>
  </si>
  <si>
    <t>ebből: közművezetékek adója</t>
  </si>
  <si>
    <t>ebből: öröklési és ajándékozási illeték</t>
  </si>
  <si>
    <t>117</t>
  </si>
  <si>
    <t>B351</t>
  </si>
  <si>
    <t>118</t>
  </si>
  <si>
    <t>ebből: általános forgalmi adó</t>
  </si>
  <si>
    <t>119</t>
  </si>
  <si>
    <t>ebből: távközlési ágazatot terhelő különadó</t>
  </si>
  <si>
    <t>120</t>
  </si>
  <si>
    <t>ebből: kiskereskedői ágazatot terhelő különadó</t>
  </si>
  <si>
    <t>121</t>
  </si>
  <si>
    <t>ebből: energia ágazatot terhelő különadó</t>
  </si>
  <si>
    <t>122</t>
  </si>
  <si>
    <t>ebből: bank- és biztosítási ágazatot terhelő különadó</t>
  </si>
  <si>
    <t>123</t>
  </si>
  <si>
    <t>ebből: visszterhes vagyonátruházási illeték</t>
  </si>
  <si>
    <t>124</t>
  </si>
  <si>
    <t>ebből: állandó jeleggel végzett iparűzési tevékenység után fizetett helyi iparűzési adó</t>
  </si>
  <si>
    <t>125</t>
  </si>
  <si>
    <t>ebből: ideiglenes jeleggel végzett tevékenység után fizetett helyi iparűzési adó</t>
  </si>
  <si>
    <t>126</t>
  </si>
  <si>
    <t>ebből: innovációs járulék</t>
  </si>
  <si>
    <t>127</t>
  </si>
  <si>
    <t>ebből: egyszerűsített vállalkozási adó</t>
  </si>
  <si>
    <t>128</t>
  </si>
  <si>
    <t>ebből: gyógyszer forgalmazási jogosultak befizetései [2006. évi XCVIII. tv. 36. § (1) bek.]</t>
  </si>
  <si>
    <t>129</t>
  </si>
  <si>
    <t>ebből: gyógyszer nagykereskedést végzők befizetései [2006. évi XCVIII. tv. 36. § (2) bek.]</t>
  </si>
  <si>
    <t>130</t>
  </si>
  <si>
    <t>131</t>
  </si>
  <si>
    <t>ebből: gyógyszer és gyógyászati segédeszköz ismertetés utáni befizetések [2006. évi XCVIII. tv. 36. § (4) bek.]</t>
  </si>
  <si>
    <t>132</t>
  </si>
  <si>
    <t>ebből:  gyógyszertámogatás többletének sávos kockázatviseléséből származó bevételek [2006. évi XCVIII. tv. 42. § ]</t>
  </si>
  <si>
    <t>133</t>
  </si>
  <si>
    <t>ebből: népegészségügyi termékadó</t>
  </si>
  <si>
    <t>134</t>
  </si>
  <si>
    <t>ebből: távközlési adó</t>
  </si>
  <si>
    <t>135</t>
  </si>
  <si>
    <t>ebből: pénzügyi tranzakciós illeték</t>
  </si>
  <si>
    <t>136</t>
  </si>
  <si>
    <t>ebből: biztosítási adó</t>
  </si>
  <si>
    <t>137</t>
  </si>
  <si>
    <t>B352</t>
  </si>
  <si>
    <t>138</t>
  </si>
  <si>
    <t>ebből: jövedéki adó</t>
  </si>
  <si>
    <t>139</t>
  </si>
  <si>
    <t>ebből: regisztrációs adó</t>
  </si>
  <si>
    <t>ebből: energiaadó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</si>
  <si>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</si>
  <si>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</si>
  <si>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</si>
  <si>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</si>
  <si>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</si>
  <si>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</si>
  <si>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</si>
  <si>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</si>
  <si>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>ebből: kulturális adó</t>
  </si>
  <si>
    <t>ebből: baleseti adó</t>
  </si>
  <si>
    <t>ebből: nukleáris létesítmények Központi Nukleáris Pénzügyi Alapba történő kötelező befizetései</t>
  </si>
  <si>
    <t>ebből: környezetterhelési díj</t>
  </si>
  <si>
    <t>ebből: környezetvédelmi termékdíj</t>
  </si>
  <si>
    <t>ebből: bérfőzési szeszadó</t>
  </si>
  <si>
    <t>ebből: szerencsejáték szervezési díj</t>
  </si>
  <si>
    <t xml:space="preserve">ebből: tartózkodás után fizetett idegenforgalmi adó </t>
  </si>
  <si>
    <t>ebből: talajterhelési díj</t>
  </si>
  <si>
    <t>ebből: vizkészletjárulék</t>
  </si>
  <si>
    <t>ebből: állami vadászjegyek díjai</t>
  </si>
  <si>
    <t>ebből: erdővédelmi járulék</t>
  </si>
  <si>
    <t>ebből: földvédelmi járulék</t>
  </si>
  <si>
    <t>ebből: hulladéklerakási járulék</t>
  </si>
  <si>
    <t>ebből: korábbi évek megszünt adónemei áthúzódó fizetéseiből befolyt bevételek</t>
  </si>
  <si>
    <t>B35</t>
  </si>
  <si>
    <t>B36</t>
  </si>
  <si>
    <t>ebből: cégnyílvántartás bevételei</t>
  </si>
  <si>
    <t>ebből: eljárási illetékek</t>
  </si>
  <si>
    <t>ebből: igazgatási szolgáltatási díjak</t>
  </si>
  <si>
    <t>ebből: felügyeleti díjak</t>
  </si>
  <si>
    <t>ebből:ebrendészeti hozzájárulás</t>
  </si>
  <si>
    <t>ebből: mezőgazdasági termelést érintő időjárási és más természeti kockázatok kezeléséről szóló törvény szerinti kárenyhítési hozzájárulás</t>
  </si>
  <si>
    <t>ebből: környezetvédelmi bírság</t>
  </si>
  <si>
    <t>ebből: természetvédelmi bírság</t>
  </si>
  <si>
    <t>ebből: műemlékvédelmi bírság</t>
  </si>
  <si>
    <t>ebből: építésügyi bírság</t>
  </si>
  <si>
    <t>ebből: szabálysértési pénz- és helyszíni bírság és a közlekedési szabályszegések után kiszabott közigazgatási bírság helyi önkormányzatot megillető része</t>
  </si>
  <si>
    <t>ebből: egyéb bírság</t>
  </si>
  <si>
    <t>B3</t>
  </si>
  <si>
    <t>Készletértékesítés ellenértéke</t>
  </si>
  <si>
    <t>B401</t>
  </si>
  <si>
    <t>B402</t>
  </si>
  <si>
    <t>ebből:tárgyi eszközök bérbeadásából származó bevétel</t>
  </si>
  <si>
    <t>ebből: utak használata ellenében beszedett használati díj, pótdíj, elektronikus útdíj</t>
  </si>
  <si>
    <t>B403</t>
  </si>
  <si>
    <t>B404</t>
  </si>
  <si>
    <t>ebből: vadászati jog bérbeadásból származó bevétel</t>
  </si>
  <si>
    <t>ebből: önkormányzati vagyon üzemeltetéséből, koncesszióból származó bevétel</t>
  </si>
  <si>
    <t>ebből: önkormányzati vagyon vagyonkezelésbe adásából származó bevétel</t>
  </si>
  <si>
    <t>ebből: állami többségi tulajdonú vállalkozástól kapott osztalék</t>
  </si>
  <si>
    <t>ebből:  önkormányzati többségi tulajdonú vállalkozástól kapott osztalék</t>
  </si>
  <si>
    <t>ebből: egyéb részesedések után kapott osztalék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</si>
  <si>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</si>
  <si>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</si>
  <si>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</si>
  <si>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</si>
  <si>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</si>
  <si>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</si>
  <si>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</si>
  <si>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ebből: fedezeti ügyletek kamatbevételei</t>
  </si>
  <si>
    <t>B409</t>
  </si>
  <si>
    <t>ebből: részesedések értékesítéséhez kapcsolódó realizált nyereség</t>
  </si>
  <si>
    <t>ebből: hitelviszonyt megtestesítő értékpapírok értékesítési nyeresége</t>
  </si>
  <si>
    <t>ebből: hitelviszonyt megtestesítő értékpapírok kibocsátási nyeresége</t>
  </si>
  <si>
    <t>ebből: valuta és deviza eszközök realizált árfolyamnyeresége</t>
  </si>
  <si>
    <t>B410</t>
  </si>
  <si>
    <t>B4</t>
  </si>
  <si>
    <t>B51</t>
  </si>
  <si>
    <t>ebből: kiotói egységek és kibocsátási egységek eladásából befolyt eladási ár</t>
  </si>
  <si>
    <t>B52</t>
  </si>
  <si>
    <t>ebből: termőföld-eladás bevételei</t>
  </si>
  <si>
    <t>Egyéb tárgyi eszközök értékesítése</t>
  </si>
  <si>
    <t>B53</t>
  </si>
  <si>
    <t>B54</t>
  </si>
  <si>
    <t>ebből: privatizációból származó bevétel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</si>
  <si>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</si>
  <si>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</si>
  <si>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</si>
  <si>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</si>
  <si>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</si>
  <si>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</si>
  <si>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</si>
  <si>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</si>
  <si>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</si>
  <si>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</si>
  <si>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</si>
  <si>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</si>
  <si>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</si>
  <si>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</si>
  <si>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K9111</t>
  </si>
  <si>
    <t>ebből: fedezeti ügyletek nettó kiadásai</t>
  </si>
  <si>
    <t>Likviditási célú hitelek, kölcsönök törlesztése pénzügyi vállalkozásnak</t>
  </si>
  <si>
    <t>K9112</t>
  </si>
  <si>
    <t>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</si>
  <si>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</si>
  <si>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</si>
  <si>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</si>
  <si>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</si>
  <si>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</si>
  <si>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</si>
  <si>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</si>
  <si>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</si>
  <si>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</si>
  <si>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</si>
  <si>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</si>
  <si>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</si>
  <si>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</si>
  <si>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</si>
  <si>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</si>
  <si>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</si>
  <si>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</si>
  <si>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</si>
  <si>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</si>
  <si>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</si>
  <si>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</si>
  <si>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</si>
  <si>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</si>
  <si>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</si>
  <si>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</si>
  <si>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</si>
  <si>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</si>
  <si>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</si>
  <si>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</si>
  <si>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</si>
  <si>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</si>
  <si>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</si>
  <si>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</si>
  <si>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</si>
  <si>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</si>
  <si>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</si>
  <si>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</si>
  <si>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B8122</t>
  </si>
  <si>
    <t xml:space="preserve">Befektetési célú belföldi értékpapírok beváltása, értékesítése </t>
  </si>
  <si>
    <t>B8123</t>
  </si>
  <si>
    <t>B8124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</si>
  <si>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</si>
  <si>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</si>
  <si>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</si>
  <si>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</si>
  <si>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</si>
  <si>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</si>
  <si>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</si>
  <si>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</si>
  <si>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</si>
  <si>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</si>
  <si>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</si>
  <si>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</si>
  <si>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B817</t>
  </si>
  <si>
    <t>B818</t>
  </si>
  <si>
    <t>B81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</si>
  <si>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</si>
  <si>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</si>
  <si>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</si>
  <si>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</si>
  <si>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</si>
  <si>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</si>
  <si>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</si>
  <si>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</si>
  <si>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</si>
  <si>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</si>
  <si>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>ebből: reklámadó</t>
  </si>
  <si>
    <t>Személyi juttatások (=15+19)</t>
  </si>
  <si>
    <t>Foglalkoztatottak egyéb személyi juttatásai (&gt;=14)</t>
  </si>
  <si>
    <t>ebből: GYES-en és GYED-en lévők hallgatói hitelének célzott támogatása a Gyvt. 161/T. § (1) bekezdése szerinti támogatás kivételével</t>
  </si>
  <si>
    <t>ebből: egészségügyi szolgáltatási jogosultságra való jogosultság szociális rászorultság alapján [Szoctv. 54. §-a]</t>
  </si>
  <si>
    <t>ebből: időskorúak járadéka [Szoctv. 32/B. § (1) bekezdése]</t>
  </si>
  <si>
    <t>ebből: egészségkárosodási és gyermekfelügyeleti támogatás [Szoctv. 37.§ (1) bekezdés a) és b) pontja]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</si>
  <si>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</si>
  <si>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</si>
  <si>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</si>
  <si>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</si>
  <si>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</si>
  <si>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</si>
  <si>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Működési célú támogatások az Európai Uniónak</t>
  </si>
  <si>
    <t>K513</t>
  </si>
  <si>
    <t>Felhalmozási célú támogatások az Európai Uniónak</t>
  </si>
  <si>
    <t>K89</t>
  </si>
  <si>
    <t>Működési célú költségvetési támogatások és kiegészítő támogatások</t>
  </si>
  <si>
    <t>Elszámolásból származó bevételek</t>
  </si>
  <si>
    <t>Értékesítési és forgalmi adók (=118+…+139)</t>
  </si>
  <si>
    <t>ebből: dohányipari vállalkozások egészségügyi hozzájárulása</t>
  </si>
  <si>
    <t>ebből: a kollektív befektetési formákról és kezelőikről, valamint egyes pénzügyi tárgyú törvények módosításáról szóló 2014. évi XVI. törvény szerinti forgalmazó és a befektetési alap különadója</t>
  </si>
  <si>
    <t>Fogyasztási adók  (=141+142+143)</t>
  </si>
  <si>
    <t>Gépjárműadók (=146+…+149)</t>
  </si>
  <si>
    <t>Egyéb áruhasználati és szolgáltatási adók  (=151+…+167)</t>
  </si>
  <si>
    <t>ebből: a távhőszolgáltatásról más hőellátásra áttérő által felhasznált hőmennyiség és annak előállítása során a pozitív előjelű széndioxid kibocsátási különbözet után fizetendő díj</t>
  </si>
  <si>
    <t xml:space="preserve">Termékek és szolgáltatások adói (=117+140+144+145+150) </t>
  </si>
  <si>
    <t>Egyéb közhatalmi bevételek (&gt;=170+…+184)</t>
  </si>
  <si>
    <t>ebből: vagyoni típusú települési adók</t>
  </si>
  <si>
    <t>ebből: jövedelmi típusú települési adók</t>
  </si>
  <si>
    <t>ebből: egyéb települési adók</t>
  </si>
  <si>
    <t>Közhatalmi bevételek (=93+94+104+109+168+169)</t>
  </si>
  <si>
    <t>Szolgáltatások ellenértéke (&gt;=188+189)</t>
  </si>
  <si>
    <t>Közvetített szolgáltatások ellenértéke  (&gt;=191)</t>
  </si>
  <si>
    <t>Tulajdonosi bevételek (&gt;=193+…+198)</t>
  </si>
  <si>
    <t>Biztosító által fizetett kártérítés</t>
  </si>
  <si>
    <t>B411</t>
  </si>
  <si>
    <t>Működési célú visszatérítendő támogatások, kölcsönök visszatérülése az Európai Uniótól</t>
  </si>
  <si>
    <t>Működési célú visszatérítendő támogatások, kölcsönök visszatérülése kormányoktól és más nemzetközi szervezetektől</t>
  </si>
  <si>
    <t>B64</t>
  </si>
  <si>
    <t>ebből: külföldi szervezetek, személyek</t>
  </si>
  <si>
    <t>B65</t>
  </si>
  <si>
    <t>Felhalmozási célú visszatérítendő támogatások, kölcsönök visszatérülése az Európai Uniótól</t>
  </si>
  <si>
    <t>Felhalmozási célú visszatérítendő támogatások, kölcsönök visszatérülése kormányoktól és más nemzetközi szervezetektől</t>
  </si>
  <si>
    <t>B74</t>
  </si>
  <si>
    <t>B75</t>
  </si>
  <si>
    <t>Hosszú lejáratú hitelek, kölcsönök törlesztése pénzügyi vállalkozásnak (&gt;=02)</t>
  </si>
  <si>
    <t>Hitel-, kölcsöntörlesztés államháztartáson kívülre (=01+03+04)</t>
  </si>
  <si>
    <t>Forgatási célú belföldi értékpapírok vásárlása (&gt;=08+09)</t>
  </si>
  <si>
    <t>Kincstárjegyek beváltása</t>
  </si>
  <si>
    <t>Éven belüli lejáratú belföldi értékpapírok beváltása (&gt;=13+14+15)</t>
  </si>
  <si>
    <t>Belföldi kötvények beváltása</t>
  </si>
  <si>
    <t>K9125</t>
  </si>
  <si>
    <t>Éven túli lejáratú belföldi értékpapírok beváltása (&gt;=18)</t>
  </si>
  <si>
    <t>K9126</t>
  </si>
  <si>
    <t>Belföldi értékpapírok kiadásai (=07+10+11+12+16+17)</t>
  </si>
  <si>
    <t>Pénzeszközök lekötött bankbetétként elhelyezése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</si>
  <si>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</si>
  <si>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</si>
  <si>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</si>
  <si>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</si>
  <si>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(=26+27)</t>
  </si>
  <si>
    <t>K919</t>
  </si>
  <si>
    <t>Belföldi finanszírozás kiadásai (=06+19+…+25+28)</t>
  </si>
  <si>
    <t>Külföldi értékpapírok beváltása (&gt;=33)</t>
  </si>
  <si>
    <t>Hitelek, kölcsönök törlesztése külföldi kormányoknak és nemzetközi szervezeteknek</t>
  </si>
  <si>
    <t>Hitelek, kölcsönök törlesztése külföldi pénzintézeteknek (&gt;=36)</t>
  </si>
  <si>
    <t>K925</t>
  </si>
  <si>
    <t>Külföldi finanszírozás kiadásai (=30+31+32+34+35)</t>
  </si>
  <si>
    <t>Váltókiadások</t>
  </si>
  <si>
    <t>K94</t>
  </si>
  <si>
    <t>Finanszírozási kiadások (=29+37+38+39)</t>
  </si>
  <si>
    <t>Hosszú lejáratú hitelek, kölcsönök felvétele pénzügyi vállalkozástól</t>
  </si>
  <si>
    <t>Rövid lejáratú hitelek, kölcsönök felvétele pénzügyi vállalkozástól</t>
  </si>
  <si>
    <t>Hitel-, kölcsönfelvétel pénzügyi vállalkozástól (=01+02+03)</t>
  </si>
  <si>
    <t>Forgatási célú belföldi értékpapírok beváltása, értékesítése (&gt;=06+07)</t>
  </si>
  <si>
    <t>Éven belüli lejáratú belföldi értékpapírok kibocsátása</t>
  </si>
  <si>
    <t>Éven túli lejáratú belföldi értékpapírok kibocsátása</t>
  </si>
  <si>
    <t>Belföldi értékpapírok bevételei (=05+08+09+10)</t>
  </si>
  <si>
    <t>Maradvány igénybevétele (=12+13)</t>
  </si>
  <si>
    <t>Lekötött bankbetétek megszüntetése</t>
  </si>
  <si>
    <t>Központi költségvetés sajátos finanszírozási bevételei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</si>
  <si>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</si>
  <si>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</si>
  <si>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</si>
  <si>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</si>
  <si>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(=20+21)</t>
  </si>
  <si>
    <t>B819</t>
  </si>
  <si>
    <t>Belföldi finanszírozás bevételei (=04+11+14+…+19+22)</t>
  </si>
  <si>
    <t>Hitelek, kölcsönök felvétele külföldi kormányoktól és nemzetközi szervezetektől</t>
  </si>
  <si>
    <t>Hitelek, kölcsönök felvétele külföldi pénzintézetektől</t>
  </si>
  <si>
    <t>B825</t>
  </si>
  <si>
    <t>Külföldi finanszírozás bevételei (=24+…+28)</t>
  </si>
  <si>
    <t>Váltóbevételek</t>
  </si>
  <si>
    <t>B84</t>
  </si>
  <si>
    <t>Finanszírozási bevételek (=23+29+30+31)</t>
  </si>
  <si>
    <t>Forgatási célú külföldi értékpapírok beváltása, értékesítése</t>
  </si>
  <si>
    <t>Rövid lejáratú hitelek, kölcsönök törlesztése pénzügyi vállalkozásnak (&gt;=05)</t>
  </si>
  <si>
    <t>ebből: gyógyszergyártók 10 %-os befizetési kötelezettsége (2006.évi XCVIII. tv. 40/A. §. (1) bekezdése)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</si>
  <si>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</t>
  </si>
  <si>
    <t>ebből: biztosítási díjak</t>
  </si>
  <si>
    <t>Kiküldetések, reklám- és propagandakiadások (=47+48)</t>
  </si>
  <si>
    <t>Kamatkiadások (&gt;=53+54)</t>
  </si>
  <si>
    <t>Egyéb pénzügyi műveletek kiadásai (&gt;=56+…+58)</t>
  </si>
  <si>
    <t>Különféle befizetések és egyéb dologi kiadások (=50+51+52+55+59)</t>
  </si>
  <si>
    <t>Dologi kiadások (=32+35+46+49+60)</t>
  </si>
  <si>
    <t>Családi támogatások (=64+…+73)</t>
  </si>
  <si>
    <t>Betegséggel kapcsolatos (nem társadalombiztosítási) ellátások (=76+…+82)</t>
  </si>
  <si>
    <t>ebből: ápolási díj</t>
  </si>
  <si>
    <t>ebből: közgyógyellátás [Szoctv.50.§ (1)-(2) bekezdése]</t>
  </si>
  <si>
    <t>Foglalkoztatással, munkanélküliséggel kapcsolatos ellátások (=84+…+92)</t>
  </si>
  <si>
    <t>Lakhatással kapcsolatos ellátások (=94+…+97)</t>
  </si>
  <si>
    <t>Intézményi ellátottak pénzbeli juttatásai (&gt;=99+100)</t>
  </si>
  <si>
    <t>Egyéb nem intézményi ellátások (&gt;=102+…+120)</t>
  </si>
  <si>
    <t>ebből: települési támogatás [Szoctv. 45. §],</t>
  </si>
  <si>
    <t>ebből: önkormányzat által saját hatáskörben (nem szociális és gyermekvédelmi előírások alapján) adott más ellátás</t>
  </si>
  <si>
    <t>Ellátottak pénzbeli juttatásai (=62+63+74+75+83+93+98+101)</t>
  </si>
  <si>
    <t>Nemzetközi kötelezettségek (&gt;=123)</t>
  </si>
  <si>
    <t>Elvonások és befizetések (=124+125+126)</t>
  </si>
  <si>
    <t>Működési célú visszatérítendő támogatások, kölcsönök nyújtása államháztartáson belülre (=130+…+139)</t>
  </si>
  <si>
    <t>Működési célú visszatérítendő támogatások, kölcsönök törlesztése államháztartáson belülre (=141+…+150)</t>
  </si>
  <si>
    <t>Egyéb működési célú támogatások államháztartáson belülre (=152+…+161)</t>
  </si>
  <si>
    <t>Működési célú garancia- és kezességvállalásból származó kifizetés államháztartáson kívülre (&gt;=163)</t>
  </si>
  <si>
    <t>Működési célú visszatérítendő támogatások, kölcsönök nyújtása államháztartáson kívülre (=165+…+175)</t>
  </si>
  <si>
    <t>Egyéb működési célú támogatások államháztartáson kívülre (=180+…+189)</t>
  </si>
  <si>
    <t>Egyéb működési célú kiadások (=122+127+128+129+140+151+162+164+176+177+178+179+190)</t>
  </si>
  <si>
    <t>Ingatlanok beszerzése, létesítése (&gt;=194)</t>
  </si>
  <si>
    <t>Beruházások (=192+193+195+…+199)</t>
  </si>
  <si>
    <t>Felújítások (=201+...+204)</t>
  </si>
  <si>
    <t>Felhalmozási célú visszatérítendő támogatások, kölcsönök nyújtása államháztartáson belülre (=208+…+217)</t>
  </si>
  <si>
    <t>Felhalmozási célú visszatérítendő támogatások, kölcsönök törlesztése államháztartáson belülre (=219+…+228)</t>
  </si>
  <si>
    <t>Egyéb felhalmozási célú támogatások államháztartáson belülre (=230+…+239)</t>
  </si>
  <si>
    <t>Felhalmozási célú garancia- és kezességvállalásból származó kifizetés államháztartáson kívülre (&gt;=241)</t>
  </si>
  <si>
    <t>Felhalmozási célú visszatérítendő támogatások, kölcsönök nyújtása államháztartáson kívülre (=243+…+253)</t>
  </si>
  <si>
    <t>Egyéb felhalmozási célú támogatások államháztartáson kívülre (=257+…+266)</t>
  </si>
  <si>
    <t>Egyéb felhalmozási célú kiadások (=206+207+218+229+240+242+254+255+256)</t>
  </si>
  <si>
    <t>Költségvetési kiadások (=20+21+61+121+191+200+205+267)</t>
  </si>
  <si>
    <t>ebből: nyugdíjjárulék</t>
  </si>
  <si>
    <t>ebből: halászati haszonbérleti díj, valamint az állami halász- és horgászjegy díja</t>
  </si>
  <si>
    <t>Befektetett pénzügyi eszközökből származó bevételek (&gt;=203+204)</t>
  </si>
  <si>
    <t>B4081</t>
  </si>
  <si>
    <t>Egyéb kapott (járó) kamatok és kamatjellegű bevételek (&gt;=206+207)</t>
  </si>
  <si>
    <t>B4082</t>
  </si>
  <si>
    <t>Kamatbevételek és más nyereségjellegű bevételek (=202+205)</t>
  </si>
  <si>
    <t>Részesedésekből származó pénzügyi műveletek bevételei</t>
  </si>
  <si>
    <t>B4091</t>
  </si>
  <si>
    <t>Más egyéb pénzügyi műveletek bevételei (&gt;=211+215)</t>
  </si>
  <si>
    <t>B4092</t>
  </si>
  <si>
    <t>ebből: befektetési jegyek bevételei</t>
  </si>
  <si>
    <t>Egyéb pénzügyi műveletek bevételei (=209+210)</t>
  </si>
  <si>
    <t>Egyéb működési bevételek (&gt;=219+220)</t>
  </si>
  <si>
    <t>Működési bevételek (=186+187+190+192+199+…+201+208+216+217+218)</t>
  </si>
  <si>
    <t>Immateriális javak értékesítése (&gt;=223)</t>
  </si>
  <si>
    <t>Ingatlanok értékesítése (&gt;=225)</t>
  </si>
  <si>
    <t>Részesedések értékesítése (&gt;=228)</t>
  </si>
  <si>
    <t>Felhalmozási bevételek (=222+224+226+227+229)</t>
  </si>
  <si>
    <t>Működési célú visszatérítendő támogatások, kölcsönök visszatérülése államháztartáson kívülről (=235+…+243)</t>
  </si>
  <si>
    <t>Egyéb működési célú átvett pénzeszközök (=244+…+255)</t>
  </si>
  <si>
    <t>Működési célú átvett pénzeszközök (=231+...+234+244)</t>
  </si>
  <si>
    <t>Felhalmozási célú visszatérítendő támogatások, kölcsönök visszatérülése államháztartáson kívülről (=261+…+269)</t>
  </si>
  <si>
    <t>Egyéb felhalmozási célú átvett pénzeszközök (=271+…+281)</t>
  </si>
  <si>
    <t>Felhalmozási célú átvett pénzeszközök (=257+…+260+270)</t>
  </si>
  <si>
    <t>Költségvetési bevételek (=43+79+185+221+230+256+282)</t>
  </si>
  <si>
    <t>ebből: gyermekgondozást segítő ellátás</t>
  </si>
  <si>
    <t>ebből: kiadások visszatérítései</t>
  </si>
  <si>
    <t>adatok forintban</t>
  </si>
  <si>
    <t>Rovat</t>
  </si>
  <si>
    <t>Költségvetés módosítása, 2017 III. negyedév, Költségvetési bevételek (B1-B7)</t>
  </si>
  <si>
    <t>Költségvetés módosítása, 2017 III. negyedév, Költségvetési kiadások (K1-K8)</t>
  </si>
  <si>
    <t>Költségvetés módosítása, 2017 III. negyedév, Finanszírozási kiadások (K9)</t>
  </si>
  <si>
    <t>Költségvetés módosítása, 2017 III. negyedév, Finanszírozási bevételek (B8)</t>
  </si>
  <si>
    <t>6.</t>
  </si>
  <si>
    <t>Önkormányzatok működési támogatása</t>
  </si>
  <si>
    <t>Működési célú átvét ÁH- n belülről</t>
  </si>
  <si>
    <t>Működési bevételek ÁH-n belülről</t>
  </si>
  <si>
    <t>Ónkormányzatok felhalmozási támogatása</t>
  </si>
  <si>
    <t>Felhalmozási célú átvét ÁH-n belülről</t>
  </si>
  <si>
    <t>Felhalmozási bevételek ÁH-n belülről</t>
  </si>
  <si>
    <t>Vagyoni típusú adók ( építmény)</t>
  </si>
  <si>
    <t>Vagyoni típusú adók ( kommunális)</t>
  </si>
  <si>
    <t>Vagyoni típusú adók ( telek)</t>
  </si>
  <si>
    <t>Értékesítési és forgalmi adók (iparűzési adó)</t>
  </si>
  <si>
    <t>Gépjárműadók</t>
  </si>
  <si>
    <t>Egyéb adók  (idegenforgalmi)</t>
  </si>
  <si>
    <t xml:space="preserve">                       (bírság, pótlék)</t>
  </si>
  <si>
    <t>Közhatalmi bevételek</t>
  </si>
  <si>
    <t>Működési bevételek</t>
  </si>
  <si>
    <t xml:space="preserve">B5 </t>
  </si>
  <si>
    <t>Felhalmozási bevételek</t>
  </si>
  <si>
    <t>Működési célú kölcsönök visszatér. ÁH-n kívülről</t>
  </si>
  <si>
    <t>Működési célú pénze.átvét ÁH-n kívülről</t>
  </si>
  <si>
    <t>Felhalmozási kölcsönök visszatérülése</t>
  </si>
  <si>
    <t>Egyéb felhalm-i célú átvett pénze. ÁH-n kívülről</t>
  </si>
  <si>
    <t>Felhalmozási célú pénze.átvét ÁH-n kívülről</t>
  </si>
  <si>
    <t xml:space="preserve">  KÖLTSÉGVETÉSI BEVÉTELEK</t>
  </si>
  <si>
    <t>Maradvány igénybevétele</t>
  </si>
  <si>
    <t>Következő évi megelőlegezés</t>
  </si>
  <si>
    <t>Finanszírozási bevételek összesen</t>
  </si>
  <si>
    <t>B</t>
  </si>
  <si>
    <t>BEVÉTELEK ÖSSZESEN</t>
  </si>
  <si>
    <t>Személyi juttatások</t>
  </si>
  <si>
    <t>Munkaadókat terhelő járulék</t>
  </si>
  <si>
    <t>Dologi kiadás</t>
  </si>
  <si>
    <t>Ellátottak juttatása</t>
  </si>
  <si>
    <t>Elvonások, befizetések</t>
  </si>
  <si>
    <t>Működési célú pénzeszköz átadás ÁH-n belülre</t>
  </si>
  <si>
    <t>Működési kölcsönnyújtás ÁH-n kívülre</t>
  </si>
  <si>
    <t>Működési célú pénzeszköz átadás ÁH-n kívülre</t>
  </si>
  <si>
    <t>Általános tartalék</t>
  </si>
  <si>
    <t>Egyéb működési célú kiadások</t>
  </si>
  <si>
    <t>Beruházás</t>
  </si>
  <si>
    <t>Felújítás</t>
  </si>
  <si>
    <t>Egyéb felh.c. tám ÁH belül-társulások és szerveik</t>
  </si>
  <si>
    <t>Egyéb felh.c. tám ÁH kívül- háztartások</t>
  </si>
  <si>
    <t>Egyéb felhalmozási célú kiadások</t>
  </si>
  <si>
    <t xml:space="preserve">      KÖLTSÉGVETÉSI KIADÁSOK</t>
  </si>
  <si>
    <t>Hosszú lejáratú hitelek törlesztése pü vállalk</t>
  </si>
  <si>
    <t xml:space="preserve">Rövid lejáratú hitelek törlesztése pü vállalkozásnak  </t>
  </si>
  <si>
    <t xml:space="preserve">ÁH-n belüli megelőlegezések visszafizetése </t>
  </si>
  <si>
    <t xml:space="preserve">Pénzügyi lízing kiadásai </t>
  </si>
  <si>
    <t>Finanszírozási kiadások összesen</t>
  </si>
  <si>
    <t>K</t>
  </si>
  <si>
    <t>KIADÁSOK ÖSSZESEN</t>
  </si>
  <si>
    <t>BEVÉTELEK</t>
  </si>
  <si>
    <t>KIADÁSOK</t>
  </si>
  <si>
    <t>2017. évi előirányzatok</t>
  </si>
  <si>
    <t>Eredeti</t>
  </si>
  <si>
    <t>Mód1</t>
  </si>
  <si>
    <t>DUNASZIGET KÖZSÉG ÖNKORMÁNYZATA</t>
  </si>
  <si>
    <t>MŰKÖDÉSI  BEVÉTELEK ÖSSZESEN</t>
  </si>
  <si>
    <t>FELHALMOZÁSI BEVÉTELEK ÖSSZESEN</t>
  </si>
  <si>
    <t xml:space="preserve">Előző év maradványának igénybevétele </t>
  </si>
  <si>
    <t xml:space="preserve">Államháztartáson belüli megelőlegezések </t>
  </si>
  <si>
    <t>FINANSZÍROZÁSI BEVÉTELEK ÖSSZESEN</t>
  </si>
  <si>
    <t>BEVÉTELEK MIND ÖSSZESEN</t>
  </si>
  <si>
    <t>MŰKÖDÉSI KIADÁSOK ÖSSZ.</t>
  </si>
  <si>
    <t>FELHALMOZÁSI KIADÁSOK ÖSSZ.</t>
  </si>
  <si>
    <t>FINANSZÍROZÁSI KIADÁSOK ÖSSZ.</t>
  </si>
  <si>
    <t>KIADÁSOK MIND ÖSSZESEN</t>
  </si>
  <si>
    <t>2017. évi költségvetése</t>
  </si>
  <si>
    <t>7.</t>
  </si>
  <si>
    <t>A tervezett beruházások részletezése</t>
  </si>
  <si>
    <t>adatok forintban, ÁFÁ-val növelten</t>
  </si>
  <si>
    <t>Beruházások megnevezése</t>
  </si>
  <si>
    <t>Családsor utca útburkolat és közvilágítás</t>
  </si>
  <si>
    <t>Patika parkoló kialakítása</t>
  </si>
  <si>
    <t>Cikolai tejcsarnok épület felújítása</t>
  </si>
  <si>
    <t>Strandon található gyalogátkelő híd felújítása</t>
  </si>
  <si>
    <t>Egy utca útburkolatának felújítása</t>
  </si>
  <si>
    <t>Összesen</t>
  </si>
  <si>
    <t>Egyéb tárgyi eszköz létesítése</t>
  </si>
  <si>
    <t>Eredeti Ei.</t>
  </si>
  <si>
    <t>Módosított Ei</t>
  </si>
  <si>
    <t>DUNASZIGET KÖZSÉG ÖNKORMÁNYZATA, 2017. ÉVI KÖLTSÉGVETÉSE</t>
  </si>
  <si>
    <t>8.</t>
  </si>
  <si>
    <t>Megnevezés</t>
  </si>
  <si>
    <t>2017.01</t>
  </si>
  <si>
    <t>2017.02</t>
  </si>
  <si>
    <t>2017.03</t>
  </si>
  <si>
    <t>2017.04</t>
  </si>
  <si>
    <t>2017.05</t>
  </si>
  <si>
    <t>2017.06</t>
  </si>
  <si>
    <t>2017.07</t>
  </si>
  <si>
    <t>2017.08</t>
  </si>
  <si>
    <t>2017.09</t>
  </si>
  <si>
    <t>2017.10</t>
  </si>
  <si>
    <t>2017.11</t>
  </si>
  <si>
    <t>2017.12</t>
  </si>
  <si>
    <t>Összesen:</t>
  </si>
  <si>
    <t>Bevételek</t>
  </si>
  <si>
    <t>Bevételek összesen:</t>
  </si>
  <si>
    <t>Kiadások</t>
  </si>
  <si>
    <t>Járulékok</t>
  </si>
  <si>
    <t>Dologi jellegű kiadások</t>
  </si>
  <si>
    <t>Ellátottak juttatásai</t>
  </si>
  <si>
    <t>Egyéb műk cél kiadások</t>
  </si>
  <si>
    <t>Egyéb felh. Cél kiadások</t>
  </si>
  <si>
    <t>Finanszírozási kiadások, melyből:</t>
  </si>
  <si>
    <t>Megelőlegezett állami visszafiz</t>
  </si>
  <si>
    <t>Fejlesztési hitel</t>
  </si>
  <si>
    <t>Fogorvosi szék lízing</t>
  </si>
  <si>
    <t>Kiadások összesen:</t>
  </si>
  <si>
    <t>Egyenleg</t>
  </si>
  <si>
    <t>Áthúzódó kötelezettségvállalások</t>
  </si>
  <si>
    <t>Fogászati szék lízing</t>
  </si>
  <si>
    <t>9.</t>
  </si>
  <si>
    <t>COFOG</t>
  </si>
  <si>
    <t>Bevétel</t>
  </si>
  <si>
    <t>Kiadás</t>
  </si>
  <si>
    <t>011130</t>
  </si>
  <si>
    <t>Önkormányzatok igazgatási tevékenysége</t>
  </si>
  <si>
    <t>013320</t>
  </si>
  <si>
    <t>Köztemető-fenntartás és működtetés</t>
  </si>
  <si>
    <t xml:space="preserve">013350 </t>
  </si>
  <si>
    <t>Önkormányzati vagyonnal való gazdálkodással kapcsolatos feladatok</t>
  </si>
  <si>
    <t>018010</t>
  </si>
  <si>
    <t>Önkormányzatok elszámolásai a központi költségvetéssel</t>
  </si>
  <si>
    <t>041233</t>
  </si>
  <si>
    <t>Hosszabb időtartamú közfoglalkoztatás</t>
  </si>
  <si>
    <t>045160</t>
  </si>
  <si>
    <t>Közutak, hidak, alagutak üzemeltetése, fenntartása</t>
  </si>
  <si>
    <t>061030</t>
  </si>
  <si>
    <t>Lakáshoz jutást segítő támogatások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</si>
  <si>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</si>
  <si>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</si>
  <si>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</si>
  <si>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</si>
  <si>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</si>
  <si>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</si>
  <si>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072111</t>
  </si>
  <si>
    <t>Háziorvosi alapellátás</t>
  </si>
  <si>
    <t>072311</t>
  </si>
  <si>
    <t>Fogorvosi alapellátás</t>
  </si>
  <si>
    <t>074031</t>
  </si>
  <si>
    <t>Család ás nővédelmi egészségügyi gondozás</t>
  </si>
  <si>
    <t>074032</t>
  </si>
  <si>
    <t>Ifjúság-egészségügyi gondozás</t>
  </si>
  <si>
    <t>081030</t>
  </si>
  <si>
    <t>Sportlétesítmények, edzőtáborok működtetése és fejlesztése</t>
  </si>
  <si>
    <t>081061</t>
  </si>
  <si>
    <t>Szabadidős park, fürdő és strandszolgáltatás</t>
  </si>
  <si>
    <t>082044</t>
  </si>
  <si>
    <t>Könyvtári szolgáltatások</t>
  </si>
  <si>
    <t>082092</t>
  </si>
  <si>
    <t>Közművelődés - hagyományos közösségi kulturális értékek gondozása</t>
  </si>
  <si>
    <t>084031</t>
  </si>
  <si>
    <t>Civil szervezetek működési támogatása</t>
  </si>
  <si>
    <t>096015</t>
  </si>
  <si>
    <t>Gyermekétkeztetés köznevelési intézményben</t>
  </si>
  <si>
    <t>103010</t>
  </si>
  <si>
    <t>Elhunyt személyek hátramaradottainak pénzbeli ellátásai</t>
  </si>
  <si>
    <t>104031</t>
  </si>
  <si>
    <t>Gyermekek bölcsődei ellátása</t>
  </si>
  <si>
    <t>107051</t>
  </si>
  <si>
    <t>Szociális étkeztetés</t>
  </si>
  <si>
    <t>107055</t>
  </si>
  <si>
    <t>Falugondnoki, tanyagondnoki szolgáltatás</t>
  </si>
  <si>
    <t>107060</t>
  </si>
  <si>
    <t>Egyéb szociális pénzbeli és természetbeni ellátások, támogatások</t>
  </si>
  <si>
    <t>900020</t>
  </si>
  <si>
    <t>900060</t>
  </si>
  <si>
    <t>Forgatási és befektetési célú finanszírozási műveletek</t>
  </si>
  <si>
    <t>Bevételi és Kiadási előirányzatok megoszlása kormányzati funkciónként</t>
  </si>
  <si>
    <t>10.</t>
  </si>
  <si>
    <t>Önkormányzatok funkcióira nem sorolható bevételei ÁH kívülről (helyi adók)</t>
  </si>
  <si>
    <t>Egyéb felhalmozási kiadások</t>
  </si>
  <si>
    <t>Finanszírozási kiadások</t>
  </si>
  <si>
    <t>11.</t>
  </si>
  <si>
    <t>a költségvetési évet követő három év kiadási és bevételi tervszámok alakulása főbb csoportokban</t>
  </si>
  <si>
    <t>Előírányzat</t>
  </si>
  <si>
    <t>Teljesítés</t>
  </si>
  <si>
    <t>Sorszám</t>
  </si>
  <si>
    <t>Mód I.</t>
  </si>
  <si>
    <t>Mód II.</t>
  </si>
  <si>
    <t>Tárgyévi</t>
  </si>
  <si>
    <t>Köv. Évi</t>
  </si>
  <si>
    <t>Mód2</t>
  </si>
  <si>
    <t xml:space="preserve">6. </t>
  </si>
  <si>
    <t>018030</t>
  </si>
  <si>
    <t>Támogatási célú finanszírozási műveletek</t>
  </si>
  <si>
    <t>042120</t>
  </si>
  <si>
    <t>Mezőgazdasági támogatások</t>
  </si>
  <si>
    <t>045120</t>
  </si>
  <si>
    <t>Út, autópálya építése</t>
  </si>
  <si>
    <t>051010</t>
  </si>
  <si>
    <t>Hulladékgazdálkodás igazgatása</t>
  </si>
  <si>
    <t>104030</t>
  </si>
  <si>
    <t>Gyermekek napközbeni ellátása</t>
  </si>
  <si>
    <t>104051</t>
  </si>
  <si>
    <t>Gyermekvédelmi pénzbeli és természetbeni ellátások</t>
  </si>
  <si>
    <t>Végleges</t>
  </si>
  <si>
    <t>Kötváll</t>
  </si>
  <si>
    <t>Végl. Kötváll</t>
  </si>
  <si>
    <t>Tárgyévet követő kötelezettségek</t>
  </si>
  <si>
    <t>Önkormányzatok felhalmozási támogatása</t>
  </si>
  <si>
    <t>Ingatlan várárlása, kialakítása</t>
  </si>
  <si>
    <t>Település Arculati Kézikönyv</t>
  </si>
  <si>
    <t>Külterületi utak felújítása tervdokumentáció</t>
  </si>
  <si>
    <t>Sérfenyő utca - útpadka és csapadékelvezető</t>
  </si>
  <si>
    <t>IKSZT bővítés tervdokumentáció</t>
  </si>
  <si>
    <t>Óvoda parkoló</t>
  </si>
  <si>
    <t>Ssz.</t>
  </si>
  <si>
    <t>Költségvetési Mérleg</t>
  </si>
  <si>
    <t>Működési- és Felhalmozási Mérleg</t>
  </si>
  <si>
    <t>TOP pályázatok előlegei, Tartalékok előirányzata</t>
  </si>
  <si>
    <t>Módosítás I.</t>
  </si>
  <si>
    <t>Módosított II.</t>
  </si>
  <si>
    <t>Állami</t>
  </si>
  <si>
    <t>Köt</t>
  </si>
  <si>
    <t>Önk</t>
  </si>
  <si>
    <t>számú melléklet a 2/2017(III.6) valamint a módosításról szóló 5/2018(III.9) Önkormányzati rendelethez</t>
  </si>
  <si>
    <t>számú melléklet a 2/2017(III.6) és a 5/2018(III.9)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</si>
</sst>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Arial CE"/>
    </font>
    <font>
      <sz val="10"/>
      <name val="Arial CE"/>
    </font>
    <font>
      <sz val="11"/>
      <color indexed="8"/>
      <name val="Calibri"/>
      <family val="2"/>
    </font>
    <font>
      <b/>
      <sz val="11"/>
      <name val="Arial CE"/>
      <charset val="238"/>
    </font>
    <font>
      <i/>
      <u/>
      <sz val="11"/>
      <name val="Arial CE"/>
      <charset val="238"/>
    </font>
    <font>
      <b/>
      <sz val="11"/>
      <name val="Arial CE"/>
    </font>
    <font>
      <i/>
      <u/>
      <sz val="11"/>
      <name val="Arial CE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 CE"/>
      <charset val="238"/>
    </font>
    <font>
      <b/>
      <sz val="10"/>
      <name val="Arial CE"/>
      <charset val="238"/>
    </font>
    <font>
      <b/>
      <sz val="13"/>
      <name val="Arial CE"/>
      <charset val="238"/>
    </font>
    <font>
      <b/>
      <sz val="11"/>
      <name val="Arial"/>
      <family val="2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6"/>
      <name val="Arial CE"/>
      <charset val="238"/>
    </font>
    <font>
      <i/>
      <sz val="11"/>
      <name val="Arial CE"/>
      <charset val="238"/>
    </font>
    <font>
      <b/>
      <i/>
      <u/>
      <sz val="11"/>
      <name val="Arial CE"/>
      <charset val="238"/>
    </font>
    <font>
      <b/>
      <i/>
      <u/>
      <sz val="10"/>
      <name val="Arial CE"/>
      <charset val="238"/>
    </font>
    <font>
      <b/>
      <i/>
      <u/>
      <sz val="12"/>
      <name val="Arial CE"/>
      <charset val="238"/>
    </font>
    <font>
      <b/>
      <i/>
      <sz val="12"/>
      <name val="Arial CE"/>
      <charset val="238"/>
    </font>
    <font>
      <b/>
      <i/>
      <u/>
      <sz val="14"/>
      <name val="Arial CE"/>
      <charset val="238"/>
    </font>
    <font>
      <b/>
      <i/>
      <sz val="14"/>
      <name val="Arial CE"/>
      <charset val="238"/>
    </font>
    <font>
      <b/>
      <i/>
      <sz val="11"/>
      <name val="Arial CE"/>
      <charset val="238"/>
    </font>
    <font>
      <b/>
      <sz val="14"/>
      <name val="Arial CE"/>
      <charset val="238"/>
    </font>
    <font>
      <sz val="14"/>
      <name val="Arial CE"/>
    </font>
    <font>
      <b/>
      <i/>
      <u/>
      <sz val="14"/>
      <name val="Arial CE"/>
    </font>
    <font>
      <sz val="14"/>
      <name val="Arial"/>
      <family val="2"/>
      <charset val="238"/>
    </font>
    <font>
      <b/>
      <i/>
      <u/>
      <sz val="14"/>
      <name val="Arial"/>
      <family val="2"/>
      <charset val="238"/>
    </font>
    <font>
      <b/>
      <i/>
      <u/>
      <sz val="13"/>
      <name val="Arial CE"/>
      <charset val="238"/>
    </font>
    <font>
      <sz val="14"/>
      <color theme="0"/>
      <name val="Arial CE"/>
    </font>
    <font>
      <u/>
      <sz val="10"/>
      <name val="Arial CE"/>
    </font>
    <font>
      <b/>
      <sz val="14"/>
      <name val="Arial CE"/>
    </font>
    <font>
      <sz val="10"/>
      <color theme="0"/>
      <name val="Arial CE"/>
    </font>
    <font>
      <sz val="9"/>
      <name val="Arial CE"/>
    </font>
  </fonts>
  <fills count="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theme="1" tint="0.149967955565050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1" fillId="0" borderId="0" applyNumberFormat="0" applyFont="0" applyAlignment="0" applyProtection="0"/>
    <xf numFmtId="0" fontId="1" fillId="0" borderId="0" applyNumberFormat="0" applyBorder="0" applyAlignment="0" applyProtection="0"/>
    <xf numFmtId="0" fontId="1" fillId="0" borderId="0" applyNumberFormat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Alignment="0" applyProtection="0"/>
  </cellStyleXfs>
  <cellXfs count="2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/>
    <xf numFmtId="0" fontId="3" fillId="0" borderId="6" xfId="0" applyFont="1" applyBorder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8" fillId="0" borderId="7" xfId="33" applyFont="1" applyBorder="1"/>
    <xf numFmtId="0" fontId="7" fillId="0" borderId="6" xfId="33" applyFont="1" applyBorder="1"/>
    <xf numFmtId="0" fontId="7" fillId="0" borderId="7" xfId="33" applyFont="1" applyBorder="1"/>
    <xf numFmtId="0" fontId="8" fillId="0" borderId="6" xfId="33" applyFont="1" applyBorder="1"/>
    <xf numFmtId="0" fontId="0" fillId="0" borderId="6" xfId="0" applyBorder="1"/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3" fontId="0" fillId="0" borderId="6" xfId="0" applyNumberFormat="1" applyBorder="1"/>
    <xf numFmtId="3" fontId="0" fillId="0" borderId="10" xfId="0" applyNumberFormat="1" applyBorder="1"/>
    <xf numFmtId="0" fontId="3" fillId="0" borderId="10" xfId="0" applyFont="1" applyBorder="1"/>
    <xf numFmtId="0" fontId="3" fillId="0" borderId="7" xfId="0" applyFont="1" applyBorder="1"/>
    <xf numFmtId="0" fontId="3" fillId="0" borderId="12" xfId="0" applyFont="1" applyBorder="1"/>
    <xf numFmtId="3" fontId="3" fillId="0" borderId="6" xfId="0" applyNumberFormat="1" applyFont="1" applyBorder="1"/>
    <xf numFmtId="3" fontId="3" fillId="0" borderId="10" xfId="0" applyNumberFormat="1" applyFont="1" applyBorder="1"/>
    <xf numFmtId="0" fontId="11" fillId="0" borderId="6" xfId="0" applyFont="1" applyBorder="1"/>
    <xf numFmtId="0" fontId="12" fillId="0" borderId="12" xfId="33" applyFont="1" applyBorder="1"/>
    <xf numFmtId="0" fontId="12" fillId="0" borderId="10" xfId="33" applyFont="1" applyBorder="1"/>
    <xf numFmtId="0" fontId="12" fillId="0" borderId="7" xfId="33" applyFont="1" applyBorder="1"/>
    <xf numFmtId="0" fontId="12" fillId="0" borderId="6" xfId="33" applyFont="1" applyBorder="1"/>
    <xf numFmtId="3" fontId="5" fillId="0" borderId="6" xfId="0" applyNumberFormat="1" applyFont="1" applyBorder="1"/>
    <xf numFmtId="3" fontId="5" fillId="0" borderId="10" xfId="0" applyNumberFormat="1" applyFont="1" applyBorder="1"/>
    <xf numFmtId="0" fontId="13" fillId="0" borderId="0" xfId="0" applyFont="1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3" fillId="0" borderId="7" xfId="0" applyFont="1" applyBorder="1"/>
    <xf numFmtId="3" fontId="13" fillId="0" borderId="9" xfId="0" applyNumberFormat="1" applyFont="1" applyBorder="1"/>
    <xf numFmtId="0" fontId="15" fillId="0" borderId="7" xfId="0" applyFont="1" applyBorder="1"/>
    <xf numFmtId="3" fontId="15" fillId="0" borderId="9" xfId="0" applyNumberFormat="1" applyFont="1" applyBorder="1"/>
    <xf numFmtId="0" fontId="15" fillId="0" borderId="12" xfId="0" applyFont="1" applyBorder="1"/>
    <xf numFmtId="3" fontId="15" fillId="0" borderId="11" xfId="0" applyNumberFormat="1" applyFont="1" applyBorder="1"/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17" fontId="0" fillId="0" borderId="2" xfId="0" quotePrefix="1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3" xfId="0" applyFont="1" applyBorder="1"/>
    <xf numFmtId="3" fontId="0" fillId="0" borderId="15" xfId="0" applyNumberFormat="1" applyBorder="1"/>
    <xf numFmtId="3" fontId="0" fillId="0" borderId="14" xfId="0" applyNumberForma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9" xfId="0" applyNumberFormat="1" applyBorder="1"/>
    <xf numFmtId="0" fontId="10" fillId="0" borderId="12" xfId="0" applyFont="1" applyBorder="1"/>
    <xf numFmtId="3" fontId="0" fillId="0" borderId="11" xfId="0" applyNumberFormat="1" applyBorder="1"/>
    <xf numFmtId="0" fontId="0" fillId="0" borderId="16" xfId="0" applyBorder="1"/>
    <xf numFmtId="3" fontId="0" fillId="0" borderId="17" xfId="0" applyNumberFormat="1" applyBorder="1"/>
    <xf numFmtId="3" fontId="0" fillId="0" borderId="18" xfId="0" applyNumberFormat="1" applyBorder="1"/>
    <xf numFmtId="0" fontId="9" fillId="0" borderId="19" xfId="0" applyFont="1" applyBorder="1"/>
    <xf numFmtId="3" fontId="0" fillId="0" borderId="20" xfId="0" applyNumberFormat="1" applyBorder="1"/>
    <xf numFmtId="3" fontId="0" fillId="0" borderId="21" xfId="0" applyNumberFormat="1" applyBorder="1"/>
    <xf numFmtId="0" fontId="17" fillId="0" borderId="0" xfId="0" applyFont="1"/>
    <xf numFmtId="49" fontId="0" fillId="0" borderId="0" xfId="0" applyNumberFormat="1"/>
    <xf numFmtId="49" fontId="0" fillId="0" borderId="6" xfId="0" applyNumberFormat="1" applyBorder="1"/>
    <xf numFmtId="49" fontId="0" fillId="0" borderId="6" xfId="0" applyNumberFormat="1" applyBorder="1" applyAlignment="1">
      <alignment wrapText="1"/>
    </xf>
    <xf numFmtId="49" fontId="0" fillId="0" borderId="8" xfId="0" applyNumberFormat="1" applyBorder="1"/>
    <xf numFmtId="49" fontId="0" fillId="0" borderId="2" xfId="0" applyNumberFormat="1" applyBorder="1"/>
    <xf numFmtId="49" fontId="0" fillId="0" borderId="7" xfId="0" applyNumberFormat="1" applyBorder="1"/>
    <xf numFmtId="49" fontId="0" fillId="0" borderId="12" xfId="0" applyNumberFormat="1" applyBorder="1"/>
    <xf numFmtId="49" fontId="0" fillId="0" borderId="10" xfId="0" applyNumberFormat="1" applyBorder="1"/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0" xfId="0" applyFont="1"/>
    <xf numFmtId="0" fontId="18" fillId="0" borderId="0" xfId="0" applyFont="1" applyAlignment="1">
      <alignment horizontal="right" vertical="center"/>
    </xf>
    <xf numFmtId="0" fontId="18" fillId="0" borderId="0" xfId="0" applyFont="1"/>
    <xf numFmtId="0" fontId="20" fillId="0" borderId="0" xfId="0" applyFont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24" fillId="0" borderId="0" xfId="0" applyFont="1"/>
    <xf numFmtId="0" fontId="0" fillId="0" borderId="0" xfId="0" applyAlignment="1">
      <alignment horizontal="right"/>
    </xf>
    <xf numFmtId="0" fontId="26" fillId="0" borderId="0" xfId="0" applyFont="1"/>
    <xf numFmtId="0" fontId="26" fillId="0" borderId="6" xfId="0" applyFont="1" applyBorder="1"/>
    <xf numFmtId="0" fontId="27" fillId="0" borderId="6" xfId="0" applyFont="1" applyBorder="1"/>
    <xf numFmtId="3" fontId="26" fillId="0" borderId="6" xfId="0" applyNumberFormat="1" applyFont="1" applyBorder="1"/>
    <xf numFmtId="0" fontId="28" fillId="0" borderId="6" xfId="33" applyFont="1" applyBorder="1"/>
    <xf numFmtId="0" fontId="28" fillId="0" borderId="6" xfId="33" applyFont="1" applyFill="1" applyBorder="1"/>
    <xf numFmtId="0" fontId="29" fillId="0" borderId="6" xfId="33" applyFont="1" applyFill="1" applyBorder="1"/>
    <xf numFmtId="3" fontId="27" fillId="0" borderId="6" xfId="0" applyNumberFormat="1" applyFont="1" applyBorder="1"/>
    <xf numFmtId="3" fontId="31" fillId="0" borderId="0" xfId="0" applyNumberFormat="1" applyFont="1"/>
    <xf numFmtId="0" fontId="30" fillId="0" borderId="0" xfId="0" applyFont="1" applyAlignment="1">
      <alignment horizontal="right" vertical="center"/>
    </xf>
    <xf numFmtId="0" fontId="30" fillId="0" borderId="0" xfId="0" applyFont="1"/>
    <xf numFmtId="0" fontId="0" fillId="0" borderId="0" xfId="0" applyAlignment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right"/>
    </xf>
    <xf numFmtId="49" fontId="0" fillId="0" borderId="13" xfId="0" applyNumberFormat="1" applyBorder="1"/>
    <xf numFmtId="49" fontId="0" fillId="0" borderId="15" xfId="0" applyNumberFormat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13" fillId="0" borderId="6" xfId="0" applyNumberFormat="1" applyFont="1" applyBorder="1"/>
    <xf numFmtId="3" fontId="15" fillId="0" borderId="6" xfId="0" applyNumberFormat="1" applyFont="1" applyBorder="1"/>
    <xf numFmtId="3" fontId="15" fillId="0" borderId="10" xfId="0" applyNumberFormat="1" applyFont="1" applyBorder="1"/>
    <xf numFmtId="0" fontId="14" fillId="0" borderId="0" xfId="0" applyFont="1"/>
    <xf numFmtId="0" fontId="14" fillId="0" borderId="22" xfId="0" applyFont="1" applyBorder="1" applyAlignment="1">
      <alignment horizontal="center" vertical="center"/>
    </xf>
    <xf numFmtId="0" fontId="14" fillId="0" borderId="8" xfId="0" applyFont="1" applyBorder="1"/>
    <xf numFmtId="0" fontId="14" fillId="0" borderId="2" xfId="0" applyFont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8" fillId="0" borderId="7" xfId="0" applyFont="1" applyBorder="1"/>
    <xf numFmtId="3" fontId="14" fillId="0" borderId="6" xfId="0" applyNumberFormat="1" applyFont="1" applyBorder="1"/>
    <xf numFmtId="3" fontId="14" fillId="7" borderId="6" xfId="0" applyNumberFormat="1" applyFont="1" applyFill="1" applyBorder="1"/>
    <xf numFmtId="3" fontId="14" fillId="0" borderId="9" xfId="0" applyNumberFormat="1" applyFont="1" applyBorder="1"/>
    <xf numFmtId="0" fontId="28" fillId="0" borderId="12" xfId="0" applyFont="1" applyBorder="1"/>
    <xf numFmtId="3" fontId="14" fillId="0" borderId="10" xfId="0" applyNumberFormat="1" applyFont="1" applyBorder="1"/>
    <xf numFmtId="3" fontId="14" fillId="7" borderId="10" xfId="0" applyNumberFormat="1" applyFont="1" applyFill="1" applyBorder="1"/>
    <xf numFmtId="3" fontId="14" fillId="0" borderId="11" xfId="0" applyNumberFormat="1" applyFont="1" applyBorder="1"/>
    <xf numFmtId="3" fontId="5" fillId="0" borderId="0" xfId="0" applyNumberFormat="1" applyFont="1" applyBorder="1"/>
    <xf numFmtId="3" fontId="0" fillId="0" borderId="0" xfId="0" applyNumberFormat="1"/>
    <xf numFmtId="3" fontId="0" fillId="0" borderId="29" xfId="0" applyNumberFormat="1" applyBorder="1"/>
    <xf numFmtId="3" fontId="0" fillId="0" borderId="12" xfId="0" applyNumberFormat="1" applyBorder="1"/>
    <xf numFmtId="0" fontId="34" fillId="0" borderId="6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3" fontId="5" fillId="0" borderId="9" xfId="0" applyNumberFormat="1" applyFont="1" applyBorder="1"/>
    <xf numFmtId="3" fontId="5" fillId="0" borderId="11" xfId="0" applyNumberFormat="1" applyFont="1" applyBorder="1"/>
    <xf numFmtId="0" fontId="0" fillId="0" borderId="30" xfId="0" applyBorder="1" applyAlignment="1">
      <alignment horizontal="center" vertical="center"/>
    </xf>
    <xf numFmtId="0" fontId="0" fillId="0" borderId="30" xfId="0" applyBorder="1"/>
    <xf numFmtId="3" fontId="3" fillId="0" borderId="30" xfId="0" applyNumberFormat="1" applyFont="1" applyBorder="1"/>
    <xf numFmtId="3" fontId="3" fillId="0" borderId="29" xfId="0" applyNumberFormat="1" applyFont="1" applyBorder="1"/>
    <xf numFmtId="0" fontId="0" fillId="0" borderId="31" xfId="0" applyBorder="1"/>
    <xf numFmtId="0" fontId="0" fillId="0" borderId="32" xfId="0" applyBorder="1"/>
    <xf numFmtId="0" fontId="3" fillId="0" borderId="32" xfId="0" applyFont="1" applyBorder="1"/>
    <xf numFmtId="0" fontId="3" fillId="0" borderId="33" xfId="0" applyFont="1" applyBorder="1"/>
    <xf numFmtId="3" fontId="3" fillId="0" borderId="9" xfId="0" applyNumberFormat="1" applyFont="1" applyBorder="1"/>
    <xf numFmtId="3" fontId="3" fillId="0" borderId="11" xfId="0" applyNumberFormat="1" applyFont="1" applyBorder="1"/>
    <xf numFmtId="0" fontId="0" fillId="0" borderId="0" xfId="0" applyBorder="1" applyAlignment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/>
    <xf numFmtId="0" fontId="0" fillId="0" borderId="30" xfId="0" applyBorder="1" applyAlignment="1">
      <alignment wrapText="1"/>
    </xf>
    <xf numFmtId="0" fontId="0" fillId="0" borderId="29" xfId="0" applyBorder="1"/>
    <xf numFmtId="0" fontId="0" fillId="0" borderId="12" xfId="0" applyBorder="1"/>
    <xf numFmtId="0" fontId="0" fillId="0" borderId="34" xfId="0" applyBorder="1"/>
    <xf numFmtId="0" fontId="0" fillId="0" borderId="35" xfId="0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0" fillId="0" borderId="37" xfId="0" applyBorder="1" applyAlignment="1">
      <alignment horizontal="center" vertical="center"/>
    </xf>
    <xf numFmtId="0" fontId="0" fillId="0" borderId="37" xfId="0" applyBorder="1"/>
    <xf numFmtId="0" fontId="0" fillId="0" borderId="38" xfId="0" applyBorder="1"/>
    <xf numFmtId="0" fontId="0" fillId="0" borderId="40" xfId="0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0" fillId="0" borderId="39" xfId="0" applyBorder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" xfId="0" applyBorder="1"/>
    <xf numFmtId="0" fontId="0" fillId="0" borderId="42" xfId="0" applyBorder="1" applyAlignment="1">
      <alignment horizontal="center" vertical="center"/>
    </xf>
    <xf numFmtId="0" fontId="0" fillId="0" borderId="42" xfId="0" applyBorder="1"/>
    <xf numFmtId="0" fontId="0" fillId="0" borderId="42" xfId="0" applyBorder="1" applyAlignment="1">
      <alignment wrapText="1"/>
    </xf>
    <xf numFmtId="0" fontId="0" fillId="0" borderId="43" xfId="0" applyBorder="1"/>
    <xf numFmtId="0" fontId="0" fillId="0" borderId="30" xfId="0" applyBorder="1" applyAlignment="1">
      <alignment horizontal="center"/>
    </xf>
    <xf numFmtId="0" fontId="13" fillId="0" borderId="16" xfId="0" applyFont="1" applyBorder="1"/>
    <xf numFmtId="3" fontId="13" fillId="0" borderId="17" xfId="0" applyNumberFormat="1" applyFont="1" applyBorder="1"/>
    <xf numFmtId="3" fontId="13" fillId="0" borderId="18" xfId="0" applyNumberFormat="1" applyFont="1" applyBorder="1"/>
    <xf numFmtId="0" fontId="15" fillId="0" borderId="23" xfId="0" applyFont="1" applyBorder="1"/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4" fillId="0" borderId="30" xfId="0" applyFont="1" applyBorder="1" applyAlignment="1">
      <alignment horizontal="center" vertical="center"/>
    </xf>
    <xf numFmtId="3" fontId="0" fillId="0" borderId="7" xfId="0" applyNumberFormat="1" applyBorder="1"/>
    <xf numFmtId="3" fontId="0" fillId="0" borderId="40" xfId="0" applyNumberFormat="1" applyBorder="1"/>
    <xf numFmtId="3" fontId="0" fillId="0" borderId="41" xfId="0" applyNumberFormat="1" applyBorder="1"/>
    <xf numFmtId="49" fontId="0" fillId="0" borderId="13" xfId="0" quotePrefix="1" applyNumberFormat="1" applyBorder="1"/>
    <xf numFmtId="0" fontId="9" fillId="0" borderId="0" xfId="0" applyFont="1" applyBorder="1" applyAlignment="1">
      <alignment horizontal="right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" xfId="0" applyBorder="1" applyAlignment="1">
      <alignment horizontal="center"/>
    </xf>
    <xf numFmtId="0" fontId="32" fillId="0" borderId="46" xfId="0" applyFont="1" applyBorder="1" applyAlignment="1">
      <alignment horizontal="center"/>
    </xf>
    <xf numFmtId="0" fontId="18" fillId="0" borderId="46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46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</cellXfs>
  <cellStyles count="3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 2" xfId="32"/>
    <cellStyle name="Normál 3" xfId="33"/>
    <cellStyle name="Összesen" xfId="34" builtinId="25" customBuiltin="1"/>
    <cellStyle name="Rossz" xfId="35" builtinId="27" customBuiltin="1"/>
    <cellStyle name="Semleges" xfId="36" builtinId="28" customBuiltin="1"/>
    <cellStyle name="Számítás" xfId="37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37"/>
  <sheetViews>
    <sheetView workbookViewId="0">
      <selection activeCell="B6" sqref="B6"/>
    </sheetView>
  </sheetViews>
  <sheetFormatPr defaultRowHeight="12.75" x14ac:dyDescent="0.2"/>
  <cols>
    <col min="1" max="1" width="6.7109375" customWidth="1"/>
    <col min="2" max="2" width="42.7109375" customWidth="1"/>
    <col min="3" max="5" width="12.7109375" customWidth="1"/>
    <col min="6" max="6" width="0.140625" customWidth="1"/>
    <col min="7" max="7" width="6.7109375" customWidth="1"/>
    <col min="8" max="8" width="42.7109375" customWidth="1"/>
    <col min="9" max="11" width="12.7109375" customWidth="1"/>
    <col min="12" max="12" width="0.140625" customWidth="1"/>
  </cols>
  <sheetData>
    <row r="4" spans="1:12" ht="18" x14ac:dyDescent="0.25">
      <c r="B4" s="180" t="s">
        <v>842</v>
      </c>
      <c r="C4" s="180"/>
      <c r="D4" s="180"/>
      <c r="H4" s="181" t="s">
        <v>996</v>
      </c>
      <c r="I4" s="181"/>
      <c r="J4" s="181"/>
    </row>
    <row r="6" spans="1:12" ht="13.5" thickBot="1" x14ac:dyDescent="0.25">
      <c r="A6" s="72" t="s">
        <v>154</v>
      </c>
      <c r="B6" s="73" t="s">
        <v>1004</v>
      </c>
      <c r="I6" s="182" t="s">
        <v>779</v>
      </c>
      <c r="J6" s="182"/>
    </row>
    <row r="7" spans="1:12" x14ac:dyDescent="0.2">
      <c r="A7" s="13"/>
      <c r="B7" s="14"/>
      <c r="C7" s="183" t="s">
        <v>839</v>
      </c>
      <c r="D7" s="183"/>
      <c r="E7" s="183"/>
      <c r="F7" s="183"/>
      <c r="G7" s="14"/>
      <c r="H7" s="14"/>
      <c r="I7" s="183" t="s">
        <v>839</v>
      </c>
      <c r="J7" s="183"/>
      <c r="K7" s="183"/>
      <c r="L7" s="184"/>
    </row>
    <row r="8" spans="1:12" ht="16.5" x14ac:dyDescent="0.25">
      <c r="A8" s="15"/>
      <c r="B8" s="27" t="s">
        <v>837</v>
      </c>
      <c r="C8" s="102" t="s">
        <v>840</v>
      </c>
      <c r="D8" s="102" t="s">
        <v>841</v>
      </c>
      <c r="E8" s="102" t="s">
        <v>970</v>
      </c>
      <c r="F8" s="125" t="s">
        <v>964</v>
      </c>
      <c r="G8" s="12"/>
      <c r="H8" s="27" t="s">
        <v>838</v>
      </c>
      <c r="I8" s="102" t="s">
        <v>840</v>
      </c>
      <c r="J8" s="102" t="s">
        <v>841</v>
      </c>
      <c r="K8" s="102" t="s">
        <v>970</v>
      </c>
      <c r="L8" s="126" t="s">
        <v>964</v>
      </c>
    </row>
    <row r="9" spans="1:12" x14ac:dyDescent="0.2">
      <c r="A9" s="8" t="s">
        <v>278</v>
      </c>
      <c r="B9" s="9" t="s">
        <v>786</v>
      </c>
      <c r="C9" s="20">
        <v>58506414</v>
      </c>
      <c r="D9" s="20">
        <v>59003766</v>
      </c>
      <c r="E9" s="20">
        <v>63524172</v>
      </c>
      <c r="F9" s="20">
        <v>63524172</v>
      </c>
      <c r="G9" s="9" t="s">
        <v>29</v>
      </c>
      <c r="H9" s="9" t="s">
        <v>814</v>
      </c>
      <c r="I9" s="20">
        <v>25708449</v>
      </c>
      <c r="J9" s="20">
        <v>25708449</v>
      </c>
      <c r="K9" s="20">
        <v>23783501</v>
      </c>
      <c r="L9" s="52">
        <v>23783501</v>
      </c>
    </row>
    <row r="10" spans="1:12" x14ac:dyDescent="0.2">
      <c r="A10" s="10" t="s">
        <v>296</v>
      </c>
      <c r="B10" s="9" t="s">
        <v>787</v>
      </c>
      <c r="C10" s="20">
        <v>11629000</v>
      </c>
      <c r="D10" s="20">
        <v>11629000</v>
      </c>
      <c r="E10" s="20">
        <v>10546442</v>
      </c>
      <c r="F10" s="20">
        <v>10546442</v>
      </c>
      <c r="G10" s="9" t="s">
        <v>49</v>
      </c>
      <c r="H10" s="9" t="s">
        <v>815</v>
      </c>
      <c r="I10" s="20">
        <v>5752105</v>
      </c>
      <c r="J10" s="20">
        <v>5752105</v>
      </c>
      <c r="K10" s="20">
        <v>4836631</v>
      </c>
      <c r="L10" s="52">
        <v>4836631</v>
      </c>
    </row>
    <row r="11" spans="1:12" x14ac:dyDescent="0.2">
      <c r="A11" s="10" t="s">
        <v>298</v>
      </c>
      <c r="B11" s="9" t="s">
        <v>788</v>
      </c>
      <c r="C11" s="20">
        <v>70135414</v>
      </c>
      <c r="D11" s="20">
        <v>70632766</v>
      </c>
      <c r="E11" s="20">
        <v>74070614</v>
      </c>
      <c r="F11" s="20">
        <v>74070614</v>
      </c>
      <c r="G11" s="9" t="s">
        <v>92</v>
      </c>
      <c r="H11" s="9" t="s">
        <v>816</v>
      </c>
      <c r="I11" s="20">
        <v>75915284</v>
      </c>
      <c r="J11" s="20">
        <v>76504284</v>
      </c>
      <c r="K11" s="20">
        <v>72967608</v>
      </c>
      <c r="L11" s="52">
        <v>72865431</v>
      </c>
    </row>
    <row r="12" spans="1:12" x14ac:dyDescent="0.2">
      <c r="A12" s="10" t="s">
        <v>300</v>
      </c>
      <c r="B12" s="9" t="s">
        <v>789</v>
      </c>
      <c r="C12" s="20">
        <v>0</v>
      </c>
      <c r="D12" s="20">
        <v>0</v>
      </c>
      <c r="E12" s="20">
        <v>16598325</v>
      </c>
      <c r="F12" s="20">
        <v>16598325</v>
      </c>
      <c r="G12" s="9" t="s">
        <v>102</v>
      </c>
      <c r="H12" s="9" t="s">
        <v>817</v>
      </c>
      <c r="I12" s="20">
        <v>7500000</v>
      </c>
      <c r="J12" s="20">
        <v>7425000</v>
      </c>
      <c r="K12" s="20">
        <v>7497505</v>
      </c>
      <c r="L12" s="52">
        <v>7497505</v>
      </c>
    </row>
    <row r="13" spans="1:12" x14ac:dyDescent="0.2">
      <c r="A13" s="10" t="s">
        <v>332</v>
      </c>
      <c r="B13" s="9" t="s">
        <v>790</v>
      </c>
      <c r="C13" s="20">
        <v>0</v>
      </c>
      <c r="D13" s="20">
        <v>0</v>
      </c>
      <c r="E13" s="20">
        <v>239584896</v>
      </c>
      <c r="F13" s="20">
        <v>239584896</v>
      </c>
      <c r="G13" s="11" t="s">
        <v>104</v>
      </c>
      <c r="H13" s="11" t="s">
        <v>818</v>
      </c>
      <c r="I13" s="20">
        <v>0</v>
      </c>
      <c r="J13" s="20">
        <v>1431170</v>
      </c>
      <c r="K13" s="20">
        <v>1431170</v>
      </c>
      <c r="L13" s="52">
        <v>1431170</v>
      </c>
    </row>
    <row r="14" spans="1:12" x14ac:dyDescent="0.2">
      <c r="A14" s="10" t="s">
        <v>345</v>
      </c>
      <c r="B14" s="9" t="s">
        <v>791</v>
      </c>
      <c r="C14" s="20">
        <v>0</v>
      </c>
      <c r="D14" s="20">
        <v>0</v>
      </c>
      <c r="E14" s="20">
        <v>256183221</v>
      </c>
      <c r="F14" s="20">
        <v>256183221</v>
      </c>
      <c r="G14" s="9" t="s">
        <v>109</v>
      </c>
      <c r="H14" s="9" t="s">
        <v>819</v>
      </c>
      <c r="I14" s="20">
        <v>8459905</v>
      </c>
      <c r="J14" s="20">
        <v>8459905</v>
      </c>
      <c r="K14" s="20">
        <v>8777365</v>
      </c>
      <c r="L14" s="52">
        <v>8777365</v>
      </c>
    </row>
    <row r="15" spans="1:12" x14ac:dyDescent="0.2">
      <c r="A15" s="10" t="s">
        <v>401</v>
      </c>
      <c r="B15" s="9" t="s">
        <v>792</v>
      </c>
      <c r="C15" s="20">
        <v>18709000</v>
      </c>
      <c r="D15" s="20">
        <v>18709000</v>
      </c>
      <c r="E15" s="20">
        <v>16884561</v>
      </c>
      <c r="F15" s="20">
        <v>16420458</v>
      </c>
      <c r="G15" s="9" t="s">
        <v>111</v>
      </c>
      <c r="H15" s="9" t="s">
        <v>820</v>
      </c>
      <c r="I15" s="20">
        <v>0</v>
      </c>
      <c r="J15" s="20">
        <v>2500000</v>
      </c>
      <c r="K15" s="20">
        <v>2500000</v>
      </c>
      <c r="L15" s="52">
        <v>2500000</v>
      </c>
    </row>
    <row r="16" spans="1:12" x14ac:dyDescent="0.2">
      <c r="A16" s="10" t="s">
        <v>401</v>
      </c>
      <c r="B16" s="9" t="s">
        <v>793</v>
      </c>
      <c r="C16" s="20">
        <v>7082000</v>
      </c>
      <c r="D16" s="20">
        <v>7082000</v>
      </c>
      <c r="E16" s="20">
        <v>9298462</v>
      </c>
      <c r="F16" s="20">
        <v>8944933</v>
      </c>
      <c r="G16" s="11" t="s">
        <v>118</v>
      </c>
      <c r="H16" s="9" t="s">
        <v>821</v>
      </c>
      <c r="I16" s="20">
        <v>22660000</v>
      </c>
      <c r="J16" s="20">
        <v>29074530</v>
      </c>
      <c r="K16" s="20">
        <v>28948924</v>
      </c>
      <c r="L16" s="52">
        <v>28913353</v>
      </c>
    </row>
    <row r="17" spans="1:12" x14ac:dyDescent="0.2">
      <c r="A17" s="10" t="s">
        <v>401</v>
      </c>
      <c r="B17" s="9" t="s">
        <v>794</v>
      </c>
      <c r="C17" s="20">
        <v>3004000</v>
      </c>
      <c r="D17" s="20">
        <v>3004000</v>
      </c>
      <c r="E17" s="20">
        <v>10258686</v>
      </c>
      <c r="F17" s="20">
        <v>9809993</v>
      </c>
      <c r="G17" s="9" t="s">
        <v>628</v>
      </c>
      <c r="H17" s="9" t="s">
        <v>822</v>
      </c>
      <c r="I17" s="20">
        <v>0</v>
      </c>
      <c r="J17" s="20">
        <v>0</v>
      </c>
      <c r="K17" s="20">
        <v>284853433</v>
      </c>
      <c r="L17" s="52">
        <v>0</v>
      </c>
    </row>
    <row r="18" spans="1:12" x14ac:dyDescent="0.2">
      <c r="A18" s="10" t="s">
        <v>410</v>
      </c>
      <c r="B18" s="9" t="s">
        <v>795</v>
      </c>
      <c r="C18" s="20">
        <v>4778000</v>
      </c>
      <c r="D18" s="20">
        <v>4778000</v>
      </c>
      <c r="E18" s="20">
        <v>6816360</v>
      </c>
      <c r="F18" s="20">
        <v>6304148</v>
      </c>
      <c r="G18" s="9" t="s">
        <v>119</v>
      </c>
      <c r="H18" s="9" t="s">
        <v>823</v>
      </c>
      <c r="I18" s="20">
        <v>31119905</v>
      </c>
      <c r="J18" s="20">
        <f>SUM(J13:J17)</f>
        <v>41465605</v>
      </c>
      <c r="K18" s="20">
        <v>326510892</v>
      </c>
      <c r="L18" s="52">
        <v>41621888</v>
      </c>
    </row>
    <row r="19" spans="1:12" x14ac:dyDescent="0.2">
      <c r="A19" s="10" t="s">
        <v>457</v>
      </c>
      <c r="B19" s="9" t="s">
        <v>796</v>
      </c>
      <c r="C19" s="20">
        <v>5629000</v>
      </c>
      <c r="D19" s="20">
        <v>5629000</v>
      </c>
      <c r="E19" s="20">
        <v>6245202</v>
      </c>
      <c r="F19" s="20">
        <v>5711850</v>
      </c>
      <c r="G19" s="9" t="s">
        <v>133</v>
      </c>
      <c r="H19" s="9" t="s">
        <v>824</v>
      </c>
      <c r="I19" s="20">
        <v>13903000</v>
      </c>
      <c r="J19" s="20">
        <v>3043300</v>
      </c>
      <c r="K19" s="20">
        <v>3936365</v>
      </c>
      <c r="L19" s="52">
        <v>3936365</v>
      </c>
    </row>
    <row r="20" spans="1:12" x14ac:dyDescent="0.2">
      <c r="A20" s="10" t="s">
        <v>462</v>
      </c>
      <c r="B20" s="9" t="s">
        <v>797</v>
      </c>
      <c r="C20" s="20">
        <v>765000</v>
      </c>
      <c r="D20" s="20">
        <v>765000</v>
      </c>
      <c r="E20" s="20">
        <v>1052000</v>
      </c>
      <c r="F20" s="20">
        <v>1039050</v>
      </c>
      <c r="G20" s="9" t="s">
        <v>141</v>
      </c>
      <c r="H20" s="9" t="s">
        <v>825</v>
      </c>
      <c r="I20" s="20">
        <v>18176632</v>
      </c>
      <c r="J20" s="20">
        <v>18176632</v>
      </c>
      <c r="K20" s="20">
        <v>4282471</v>
      </c>
      <c r="L20" s="52">
        <v>4282471</v>
      </c>
    </row>
    <row r="21" spans="1:12" x14ac:dyDescent="0.2">
      <c r="A21" s="10" t="s">
        <v>479</v>
      </c>
      <c r="B21" s="9" t="s">
        <v>798</v>
      </c>
      <c r="C21" s="20">
        <v>150000</v>
      </c>
      <c r="D21" s="20">
        <v>150000</v>
      </c>
      <c r="E21" s="20">
        <v>295360</v>
      </c>
      <c r="F21" s="20">
        <v>108945</v>
      </c>
      <c r="G21" s="11" t="s">
        <v>146</v>
      </c>
      <c r="H21" s="11" t="s">
        <v>826</v>
      </c>
      <c r="I21" s="20">
        <v>1100000</v>
      </c>
      <c r="J21" s="20">
        <v>1100000</v>
      </c>
      <c r="K21" s="20">
        <v>1100000</v>
      </c>
      <c r="L21" s="52">
        <v>1100000</v>
      </c>
    </row>
    <row r="22" spans="1:12" x14ac:dyDescent="0.2">
      <c r="A22" s="10"/>
      <c r="B22" s="9"/>
      <c r="C22" s="20"/>
      <c r="D22" s="20"/>
      <c r="E22" s="20"/>
      <c r="F22" s="20"/>
      <c r="G22" s="11" t="s">
        <v>630</v>
      </c>
      <c r="H22" s="11" t="s">
        <v>827</v>
      </c>
      <c r="I22" s="20">
        <v>600000</v>
      </c>
      <c r="J22" s="20">
        <v>600000</v>
      </c>
      <c r="K22" s="20">
        <v>600000</v>
      </c>
      <c r="L22" s="52">
        <v>600000</v>
      </c>
    </row>
    <row r="23" spans="1:12" x14ac:dyDescent="0.2">
      <c r="A23" s="10" t="s">
        <v>492</v>
      </c>
      <c r="B23" s="9" t="s">
        <v>799</v>
      </c>
      <c r="C23" s="20">
        <v>40117000</v>
      </c>
      <c r="D23" s="20">
        <f>SUM(D15:D22)</f>
        <v>40117000</v>
      </c>
      <c r="E23" s="20">
        <v>50852631</v>
      </c>
      <c r="F23" s="20">
        <v>48339377</v>
      </c>
      <c r="G23" s="11"/>
      <c r="H23" s="11"/>
      <c r="I23" s="20"/>
      <c r="J23" s="20"/>
      <c r="K23" s="20"/>
      <c r="L23" s="52"/>
    </row>
    <row r="24" spans="1:12" x14ac:dyDescent="0.2">
      <c r="A24" s="10" t="s">
        <v>520</v>
      </c>
      <c r="B24" s="9" t="s">
        <v>800</v>
      </c>
      <c r="C24" s="20">
        <v>13002214</v>
      </c>
      <c r="D24" s="20">
        <v>12960685</v>
      </c>
      <c r="E24" s="20">
        <v>13026869</v>
      </c>
      <c r="F24" s="20">
        <v>12166735</v>
      </c>
      <c r="G24" s="9" t="s">
        <v>152</v>
      </c>
      <c r="H24" s="9" t="s">
        <v>828</v>
      </c>
      <c r="I24" s="20">
        <v>1700000</v>
      </c>
      <c r="J24" s="20">
        <v>1700000</v>
      </c>
      <c r="K24" s="20">
        <v>1700000</v>
      </c>
      <c r="L24" s="52">
        <v>1700000</v>
      </c>
    </row>
    <row r="25" spans="1:12" x14ac:dyDescent="0.2">
      <c r="A25" s="10" t="s">
        <v>801</v>
      </c>
      <c r="B25" s="9" t="s">
        <v>802</v>
      </c>
      <c r="C25" s="20">
        <v>28346000</v>
      </c>
      <c r="D25" s="20">
        <v>27890177</v>
      </c>
      <c r="E25" s="20">
        <v>0</v>
      </c>
      <c r="F25" s="20">
        <v>0</v>
      </c>
      <c r="G25" s="9"/>
      <c r="H25" s="9"/>
      <c r="I25" s="20"/>
      <c r="J25" s="20"/>
      <c r="K25" s="20"/>
      <c r="L25" s="52"/>
    </row>
    <row r="26" spans="1:12" x14ac:dyDescent="0.2">
      <c r="A26" s="8" t="s">
        <v>653</v>
      </c>
      <c r="B26" s="9" t="s">
        <v>803</v>
      </c>
      <c r="C26" s="20">
        <v>0</v>
      </c>
      <c r="D26" s="20">
        <v>0</v>
      </c>
      <c r="E26" s="20">
        <v>2886175</v>
      </c>
      <c r="F26" s="20">
        <v>0</v>
      </c>
      <c r="G26" s="9"/>
      <c r="H26" s="9"/>
      <c r="I26" s="20"/>
      <c r="J26" s="20"/>
      <c r="K26" s="20"/>
      <c r="L26" s="52"/>
    </row>
    <row r="27" spans="1:12" x14ac:dyDescent="0.2">
      <c r="A27" s="8" t="s">
        <v>653</v>
      </c>
      <c r="B27" s="11" t="s">
        <v>803</v>
      </c>
      <c r="C27" s="20">
        <v>0</v>
      </c>
      <c r="D27" s="20">
        <v>0</v>
      </c>
      <c r="E27" s="20">
        <v>0</v>
      </c>
      <c r="F27" s="20">
        <v>0</v>
      </c>
      <c r="G27" s="9"/>
      <c r="H27" s="9"/>
      <c r="I27" s="20"/>
      <c r="J27" s="20"/>
      <c r="K27" s="20"/>
      <c r="L27" s="52"/>
    </row>
    <row r="28" spans="1:12" x14ac:dyDescent="0.2">
      <c r="A28" s="10" t="s">
        <v>536</v>
      </c>
      <c r="B28" s="9" t="s">
        <v>804</v>
      </c>
      <c r="C28" s="20">
        <v>0</v>
      </c>
      <c r="D28" s="20">
        <v>0</v>
      </c>
      <c r="E28" s="20">
        <v>2886175</v>
      </c>
      <c r="F28" s="20">
        <v>0</v>
      </c>
      <c r="G28" s="9"/>
      <c r="H28" s="9"/>
      <c r="I28" s="20"/>
      <c r="J28" s="20"/>
      <c r="K28" s="20"/>
      <c r="L28" s="52"/>
    </row>
    <row r="29" spans="1:12" x14ac:dyDescent="0.2">
      <c r="A29" s="10" t="s">
        <v>539</v>
      </c>
      <c r="B29" s="9" t="s">
        <v>805</v>
      </c>
      <c r="C29" s="20">
        <v>0</v>
      </c>
      <c r="D29" s="20">
        <v>0</v>
      </c>
      <c r="E29" s="20">
        <v>0</v>
      </c>
      <c r="F29" s="20">
        <v>0</v>
      </c>
      <c r="G29" s="9"/>
      <c r="H29" s="9"/>
      <c r="I29" s="20"/>
      <c r="J29" s="20"/>
      <c r="K29" s="20"/>
      <c r="L29" s="52"/>
    </row>
    <row r="30" spans="1:12" ht="15" x14ac:dyDescent="0.25">
      <c r="A30" s="8" t="s">
        <v>659</v>
      </c>
      <c r="B30" s="9" t="s">
        <v>806</v>
      </c>
      <c r="C30" s="20">
        <v>0</v>
      </c>
      <c r="D30" s="20">
        <v>0</v>
      </c>
      <c r="E30" s="20">
        <v>17919183</v>
      </c>
      <c r="F30" s="20">
        <v>17919183</v>
      </c>
      <c r="G30" s="31"/>
      <c r="H30" s="31" t="s">
        <v>829</v>
      </c>
      <c r="I30" s="32">
        <v>179775375</v>
      </c>
      <c r="J30" s="32">
        <f>J24+J20+J19+J18+J12+J11+J10+J9</f>
        <v>179775375</v>
      </c>
      <c r="K30" s="32">
        <f>K24+K20+K19+K18+K12+K11+K10+K9</f>
        <v>445514973</v>
      </c>
      <c r="L30" s="127">
        <f>L24+L20+L19+L18+L12+L11+L10+L9</f>
        <v>160523792</v>
      </c>
    </row>
    <row r="31" spans="1:12" x14ac:dyDescent="0.2">
      <c r="A31" s="10" t="s">
        <v>541</v>
      </c>
      <c r="B31" s="9" t="s">
        <v>807</v>
      </c>
      <c r="C31" s="20">
        <v>0</v>
      </c>
      <c r="D31" s="20">
        <v>0</v>
      </c>
      <c r="E31" s="20">
        <v>17919183</v>
      </c>
      <c r="F31" s="20">
        <v>17919183</v>
      </c>
      <c r="G31" s="9"/>
      <c r="H31" s="9"/>
      <c r="I31" s="20"/>
      <c r="J31" s="20"/>
      <c r="K31" s="20"/>
      <c r="L31" s="52"/>
    </row>
    <row r="32" spans="1:12" ht="15" x14ac:dyDescent="0.25">
      <c r="A32" s="30"/>
      <c r="B32" s="31" t="s">
        <v>808</v>
      </c>
      <c r="C32" s="32">
        <v>151600628</v>
      </c>
      <c r="D32" s="32">
        <f>D31+D28+D25+D24+D23+D14+D11</f>
        <v>151600628</v>
      </c>
      <c r="E32" s="32">
        <f>E31+E28+E25+E24+E23+E14+E11</f>
        <v>414938693</v>
      </c>
      <c r="F32" s="32">
        <f>F31+F28+F25+F24+F23+F14+F11</f>
        <v>408679130</v>
      </c>
      <c r="G32" s="11" t="s">
        <v>543</v>
      </c>
      <c r="H32" s="11" t="s">
        <v>830</v>
      </c>
      <c r="I32" s="20">
        <v>2475000</v>
      </c>
      <c r="J32" s="20">
        <v>2475000</v>
      </c>
      <c r="K32" s="20">
        <v>2474800</v>
      </c>
      <c r="L32" s="52">
        <v>2474800</v>
      </c>
    </row>
    <row r="33" spans="1:12" x14ac:dyDescent="0.2">
      <c r="A33" s="10"/>
      <c r="B33" s="9"/>
      <c r="C33" s="20"/>
      <c r="D33" s="20"/>
      <c r="E33" s="20"/>
      <c r="F33" s="20"/>
      <c r="G33" s="11" t="s">
        <v>547</v>
      </c>
      <c r="H33" s="11" t="s">
        <v>831</v>
      </c>
      <c r="I33" s="20">
        <v>0</v>
      </c>
      <c r="J33" s="20">
        <v>0</v>
      </c>
      <c r="K33" s="20">
        <v>0</v>
      </c>
      <c r="L33" s="52">
        <v>0</v>
      </c>
    </row>
    <row r="34" spans="1:12" x14ac:dyDescent="0.2">
      <c r="A34" s="10" t="s">
        <v>594</v>
      </c>
      <c r="B34" s="9" t="s">
        <v>809</v>
      </c>
      <c r="C34" s="20">
        <v>33386004</v>
      </c>
      <c r="D34" s="20">
        <v>33386004</v>
      </c>
      <c r="E34" s="20">
        <v>33386004</v>
      </c>
      <c r="F34" s="20">
        <v>33386004</v>
      </c>
      <c r="G34" s="11" t="s">
        <v>560</v>
      </c>
      <c r="H34" s="11" t="s">
        <v>832</v>
      </c>
      <c r="I34" s="20">
        <v>2340257</v>
      </c>
      <c r="J34" s="20">
        <v>2340257</v>
      </c>
      <c r="K34" s="20">
        <v>2340257</v>
      </c>
      <c r="L34" s="52">
        <v>2340257</v>
      </c>
    </row>
    <row r="35" spans="1:12" x14ac:dyDescent="0.2">
      <c r="A35" s="8" t="s">
        <v>596</v>
      </c>
      <c r="B35" s="9" t="s">
        <v>810</v>
      </c>
      <c r="C35" s="20">
        <v>0</v>
      </c>
      <c r="D35" s="20">
        <v>0</v>
      </c>
      <c r="E35" s="20">
        <v>2351489</v>
      </c>
      <c r="F35" s="20">
        <v>2351489</v>
      </c>
      <c r="G35" s="11" t="s">
        <v>565</v>
      </c>
      <c r="H35" s="9" t="s">
        <v>833</v>
      </c>
      <c r="I35" s="20">
        <v>396000</v>
      </c>
      <c r="J35" s="20">
        <v>396000</v>
      </c>
      <c r="K35" s="20">
        <v>346156</v>
      </c>
      <c r="L35" s="52">
        <v>333320</v>
      </c>
    </row>
    <row r="36" spans="1:12" ht="15" x14ac:dyDescent="0.25">
      <c r="A36" s="30" t="s">
        <v>613</v>
      </c>
      <c r="B36" s="31" t="s">
        <v>811</v>
      </c>
      <c r="C36" s="32">
        <v>33386004</v>
      </c>
      <c r="D36" s="32">
        <v>33386004</v>
      </c>
      <c r="E36" s="32">
        <f>E34+E35</f>
        <v>35737493</v>
      </c>
      <c r="F36" s="32">
        <f>F34+F35</f>
        <v>35737493</v>
      </c>
      <c r="G36" s="31" t="s">
        <v>578</v>
      </c>
      <c r="H36" s="31" t="s">
        <v>834</v>
      </c>
      <c r="I36" s="32">
        <v>5211257</v>
      </c>
      <c r="J36" s="32">
        <v>5211257</v>
      </c>
      <c r="K36" s="32">
        <f>SUM(K32:K35)</f>
        <v>5161213</v>
      </c>
      <c r="L36" s="127">
        <f>SUM(L32:L35)</f>
        <v>5148377</v>
      </c>
    </row>
    <row r="37" spans="1:12" ht="15.75" thickBot="1" x14ac:dyDescent="0.3">
      <c r="A37" s="28" t="s">
        <v>812</v>
      </c>
      <c r="B37" s="29" t="s">
        <v>813</v>
      </c>
      <c r="C37" s="33">
        <v>184986632</v>
      </c>
      <c r="D37" s="33">
        <f>D32+D36</f>
        <v>184986632</v>
      </c>
      <c r="E37" s="33">
        <f>E32+E36</f>
        <v>450676186</v>
      </c>
      <c r="F37" s="33">
        <f>F32+F36</f>
        <v>444416623</v>
      </c>
      <c r="G37" s="29" t="s">
        <v>835</v>
      </c>
      <c r="H37" s="29" t="s">
        <v>836</v>
      </c>
      <c r="I37" s="33">
        <v>184986632</v>
      </c>
      <c r="J37" s="33">
        <f>J30+J36</f>
        <v>184986632</v>
      </c>
      <c r="K37" s="33">
        <f>K30+K36</f>
        <v>450676186</v>
      </c>
      <c r="L37" s="128">
        <f>L30+L36</f>
        <v>165672169</v>
      </c>
    </row>
  </sheetData>
  <mergeCells count="5">
    <mergeCell ref="B4:D4"/>
    <mergeCell ref="H4:J4"/>
    <mergeCell ref="I6:J6"/>
    <mergeCell ref="C7:F7"/>
    <mergeCell ref="I7:L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C1" workbookViewId="0">
      <selection activeCell="D4" sqref="D4"/>
    </sheetView>
  </sheetViews>
  <sheetFormatPr defaultColWidth="2.7109375" defaultRowHeight="15.95" customHeight="1" x14ac:dyDescent="0.2"/>
  <cols>
    <col min="1" max="2" width="2.7109375" hidden="1" customWidth="1"/>
    <col min="3" max="3" width="7.7109375" bestFit="1" customWidth="1"/>
    <col min="4" max="4" width="64.28515625" customWidth="1"/>
    <col min="5" max="8" width="11.140625" bestFit="1" customWidth="1"/>
    <col min="9" max="9" width="12" customWidth="1"/>
    <col min="10" max="10" width="11.140625" customWidth="1"/>
    <col min="16" max="16" width="9.140625" bestFit="1" customWidth="1"/>
    <col min="17" max="17" width="10.140625" bestFit="1" customWidth="1"/>
  </cols>
  <sheetData>
    <row r="1" spans="3:17" ht="15.95" customHeight="1" x14ac:dyDescent="0.25">
      <c r="C1" s="181" t="s">
        <v>842</v>
      </c>
      <c r="D1" s="181"/>
      <c r="E1" s="181"/>
      <c r="F1" s="181"/>
      <c r="G1" s="181"/>
      <c r="H1" s="181"/>
      <c r="I1" s="181"/>
    </row>
    <row r="2" spans="3:17" ht="15.95" customHeight="1" x14ac:dyDescent="0.2">
      <c r="C2" s="210" t="s">
        <v>956</v>
      </c>
      <c r="D2" s="210"/>
      <c r="E2" s="210"/>
      <c r="F2" s="210"/>
      <c r="G2" s="210"/>
      <c r="H2" s="210"/>
      <c r="I2" s="210"/>
    </row>
    <row r="4" spans="3:17" ht="15.95" customHeight="1" thickBot="1" x14ac:dyDescent="0.25">
      <c r="C4" s="71" t="s">
        <v>957</v>
      </c>
      <c r="D4" s="61" t="s">
        <v>1004</v>
      </c>
      <c r="I4" s="70" t="s">
        <v>779</v>
      </c>
    </row>
    <row r="5" spans="3:17" ht="15.95" customHeight="1" thickBot="1" x14ac:dyDescent="0.25">
      <c r="C5" s="62"/>
      <c r="D5" s="62"/>
      <c r="E5" s="207" t="s">
        <v>840</v>
      </c>
      <c r="F5" s="208"/>
      <c r="G5" s="208" t="s">
        <v>999</v>
      </c>
      <c r="H5" s="209"/>
      <c r="I5" s="208" t="s">
        <v>1000</v>
      </c>
      <c r="J5" s="209"/>
    </row>
    <row r="6" spans="3:17" ht="15.95" customHeight="1" x14ac:dyDescent="0.2">
      <c r="C6" s="65" t="s">
        <v>900</v>
      </c>
      <c r="D6" s="66" t="s">
        <v>869</v>
      </c>
      <c r="E6" s="2" t="s">
        <v>901</v>
      </c>
      <c r="F6" s="2" t="s">
        <v>902</v>
      </c>
      <c r="G6" s="2" t="s">
        <v>901</v>
      </c>
      <c r="H6" s="1" t="s">
        <v>902</v>
      </c>
      <c r="I6" s="94" t="s">
        <v>901</v>
      </c>
      <c r="J6" s="95" t="s">
        <v>902</v>
      </c>
      <c r="P6" s="122">
        <f>I9+I13+I25+I35</f>
        <v>3496178</v>
      </c>
      <c r="Q6" s="122">
        <f>J9+J13+J25+J35</f>
        <v>11370699</v>
      </c>
    </row>
    <row r="7" spans="3:17" ht="15.95" customHeight="1" x14ac:dyDescent="0.2">
      <c r="C7" s="67" t="s">
        <v>903</v>
      </c>
      <c r="D7" s="63" t="s">
        <v>904</v>
      </c>
      <c r="E7" s="20">
        <v>33546689</v>
      </c>
      <c r="F7" s="20">
        <v>34333641</v>
      </c>
      <c r="G7" s="20">
        <v>33546689</v>
      </c>
      <c r="H7" s="52">
        <v>39041641</v>
      </c>
      <c r="I7" s="20">
        <v>2244767</v>
      </c>
      <c r="J7" s="52">
        <f>33556218+2170019</f>
        <v>35726237</v>
      </c>
      <c r="L7" t="s">
        <v>1001</v>
      </c>
    </row>
    <row r="8" spans="3:17" ht="15.95" customHeight="1" x14ac:dyDescent="0.2">
      <c r="C8" s="67" t="s">
        <v>905</v>
      </c>
      <c r="D8" s="63" t="s">
        <v>906</v>
      </c>
      <c r="E8" s="20">
        <v>400000</v>
      </c>
      <c r="F8" s="20">
        <v>988000</v>
      </c>
      <c r="G8" s="20">
        <v>400000</v>
      </c>
      <c r="H8" s="52">
        <v>988000</v>
      </c>
      <c r="I8" s="20">
        <v>657860</v>
      </c>
      <c r="J8" s="52">
        <v>845300</v>
      </c>
      <c r="L8" t="s">
        <v>1002</v>
      </c>
    </row>
    <row r="9" spans="3:17" ht="15.95" customHeight="1" x14ac:dyDescent="0.2">
      <c r="C9" s="67" t="s">
        <v>907</v>
      </c>
      <c r="D9" s="64" t="s">
        <v>908</v>
      </c>
      <c r="E9" s="20">
        <v>40041000</v>
      </c>
      <c r="F9" s="20">
        <v>23218684</v>
      </c>
      <c r="G9" s="20">
        <v>39585177</v>
      </c>
      <c r="H9" s="52">
        <v>11072984</v>
      </c>
      <c r="I9" s="20">
        <v>3096995</v>
      </c>
      <c r="J9" s="52">
        <v>8524269</v>
      </c>
      <c r="L9" t="s">
        <v>1003</v>
      </c>
    </row>
    <row r="10" spans="3:17" ht="15.95" customHeight="1" x14ac:dyDescent="0.2">
      <c r="C10" s="67" t="s">
        <v>909</v>
      </c>
      <c r="D10" s="64" t="s">
        <v>910</v>
      </c>
      <c r="E10" s="20">
        <v>58547943</v>
      </c>
      <c r="F10" s="20">
        <v>2340257</v>
      </c>
      <c r="G10" s="20">
        <v>59003766</v>
      </c>
      <c r="H10" s="52">
        <v>3771427</v>
      </c>
      <c r="I10" s="20">
        <v>82473986</v>
      </c>
      <c r="J10" s="52">
        <v>3771427</v>
      </c>
      <c r="L10" t="s">
        <v>1002</v>
      </c>
    </row>
    <row r="11" spans="3:17" ht="15.95" customHeight="1" x14ac:dyDescent="0.2">
      <c r="C11" s="67" t="s">
        <v>911</v>
      </c>
      <c r="D11" s="63" t="s">
        <v>912</v>
      </c>
      <c r="E11" s="20">
        <v>5511000</v>
      </c>
      <c r="F11" s="20">
        <v>6888496</v>
      </c>
      <c r="G11" s="20">
        <v>5511000</v>
      </c>
      <c r="H11" s="52">
        <v>6738496</v>
      </c>
      <c r="I11" s="20">
        <v>3885742</v>
      </c>
      <c r="J11" s="52">
        <v>4328720</v>
      </c>
      <c r="L11" t="s">
        <v>1002</v>
      </c>
    </row>
    <row r="12" spans="3:17" ht="15.95" customHeight="1" x14ac:dyDescent="0.2">
      <c r="C12" s="67" t="s">
        <v>913</v>
      </c>
      <c r="D12" s="64" t="s">
        <v>914</v>
      </c>
      <c r="E12" s="20">
        <v>0</v>
      </c>
      <c r="F12" s="20">
        <v>22726632</v>
      </c>
      <c r="G12" s="20">
        <v>0</v>
      </c>
      <c r="H12" s="52">
        <v>16376632</v>
      </c>
      <c r="I12" s="20">
        <v>0</v>
      </c>
      <c r="J12" s="52">
        <v>6661775</v>
      </c>
      <c r="L12" t="s">
        <v>1002</v>
      </c>
    </row>
    <row r="13" spans="3:17" ht="15.95" customHeight="1" x14ac:dyDescent="0.2">
      <c r="C13" s="67" t="s">
        <v>915</v>
      </c>
      <c r="D13" s="63" t="s">
        <v>916</v>
      </c>
      <c r="E13" s="20">
        <v>0</v>
      </c>
      <c r="F13" s="20">
        <v>600000</v>
      </c>
      <c r="G13" s="20">
        <v>0</v>
      </c>
      <c r="H13" s="52">
        <v>600000</v>
      </c>
      <c r="I13" s="20">
        <v>0</v>
      </c>
      <c r="J13" s="52">
        <v>600000</v>
      </c>
      <c r="L13" t="s">
        <v>1003</v>
      </c>
    </row>
    <row r="14" spans="3:17" ht="15.95" customHeight="1" x14ac:dyDescent="0.2">
      <c r="C14" s="67" t="s">
        <v>917</v>
      </c>
      <c r="D14" s="63" t="s">
        <v>918</v>
      </c>
      <c r="E14" s="20">
        <v>0</v>
      </c>
      <c r="F14" s="20">
        <v>3250000</v>
      </c>
      <c r="G14" s="20">
        <v>0</v>
      </c>
      <c r="H14" s="52">
        <v>3250000</v>
      </c>
      <c r="I14" s="20">
        <v>0</v>
      </c>
      <c r="J14" s="52">
        <v>3591123</v>
      </c>
      <c r="L14" t="s">
        <v>1002</v>
      </c>
    </row>
    <row r="15" spans="3:17" ht="15.95" customHeight="1" x14ac:dyDescent="0.2">
      <c r="C15" s="67" t="s">
        <v>919</v>
      </c>
      <c r="D15" s="63" t="s">
        <v>920</v>
      </c>
      <c r="E15" s="20">
        <v>0</v>
      </c>
      <c r="F15" s="20">
        <v>17136000</v>
      </c>
      <c r="G15" s="20">
        <v>0</v>
      </c>
      <c r="H15" s="52">
        <v>18389530</v>
      </c>
      <c r="I15" s="20">
        <v>0</v>
      </c>
      <c r="J15" s="52">
        <v>10056434</v>
      </c>
      <c r="L15" t="s">
        <v>1002</v>
      </c>
    </row>
    <row r="16" spans="3:17" ht="15.95" customHeight="1" x14ac:dyDescent="0.2">
      <c r="C16" s="67" t="s">
        <v>921</v>
      </c>
      <c r="D16" s="64" t="s">
        <v>922</v>
      </c>
      <c r="E16" s="20">
        <v>0</v>
      </c>
      <c r="F16" s="20">
        <v>14273355</v>
      </c>
      <c r="G16" s="20">
        <v>0</v>
      </c>
      <c r="H16" s="52">
        <v>20473346</v>
      </c>
      <c r="I16" s="20">
        <v>0</v>
      </c>
      <c r="J16" s="52">
        <v>23944431</v>
      </c>
      <c r="L16" t="s">
        <v>1002</v>
      </c>
    </row>
    <row r="17" spans="3:12" ht="15.95" customHeight="1" x14ac:dyDescent="0.2">
      <c r="C17" s="67" t="s">
        <v>923</v>
      </c>
      <c r="D17" s="63" t="s">
        <v>924</v>
      </c>
      <c r="E17" s="20">
        <v>0</v>
      </c>
      <c r="F17" s="20">
        <v>600000</v>
      </c>
      <c r="G17" s="20">
        <v>0</v>
      </c>
      <c r="H17" s="52">
        <v>600000</v>
      </c>
      <c r="I17" s="20">
        <v>0</v>
      </c>
      <c r="J17" s="52">
        <v>475752</v>
      </c>
      <c r="L17" t="s">
        <v>1002</v>
      </c>
    </row>
    <row r="18" spans="3:12" ht="15.95" customHeight="1" x14ac:dyDescent="0.2">
      <c r="C18" s="67" t="s">
        <v>925</v>
      </c>
      <c r="D18" s="63" t="s">
        <v>926</v>
      </c>
      <c r="E18" s="20">
        <v>2630000</v>
      </c>
      <c r="F18" s="20">
        <v>1371068</v>
      </c>
      <c r="G18" s="20">
        <v>2630000</v>
      </c>
      <c r="H18" s="52">
        <v>4871068</v>
      </c>
      <c r="I18" s="20">
        <v>2975800</v>
      </c>
      <c r="J18" s="52">
        <v>4381396</v>
      </c>
      <c r="L18" t="s">
        <v>1002</v>
      </c>
    </row>
    <row r="19" spans="3:12" ht="15.95" customHeight="1" x14ac:dyDescent="0.2">
      <c r="C19" s="67" t="s">
        <v>927</v>
      </c>
      <c r="D19" s="64" t="s">
        <v>928</v>
      </c>
      <c r="E19" s="20">
        <v>3455000</v>
      </c>
      <c r="F19" s="20">
        <v>4279076</v>
      </c>
      <c r="G19" s="20">
        <v>3455000</v>
      </c>
      <c r="H19" s="52">
        <v>4234107</v>
      </c>
      <c r="I19" s="20">
        <v>3333100</v>
      </c>
      <c r="J19" s="52">
        <v>3135811</v>
      </c>
      <c r="L19" t="s">
        <v>1002</v>
      </c>
    </row>
    <row r="20" spans="3:12" ht="15.95" customHeight="1" x14ac:dyDescent="0.2">
      <c r="C20" s="67" t="s">
        <v>929</v>
      </c>
      <c r="D20" s="63" t="s">
        <v>930</v>
      </c>
      <c r="E20" s="20">
        <v>88000</v>
      </c>
      <c r="F20" s="20">
        <v>86000</v>
      </c>
      <c r="G20" s="20">
        <v>88000</v>
      </c>
      <c r="H20" s="52">
        <v>86000</v>
      </c>
      <c r="I20" s="20">
        <v>82800</v>
      </c>
      <c r="J20" s="52">
        <v>0</v>
      </c>
      <c r="L20" t="s">
        <v>1002</v>
      </c>
    </row>
    <row r="21" spans="3:12" ht="15.95" customHeight="1" x14ac:dyDescent="0.2">
      <c r="C21" s="67" t="s">
        <v>931</v>
      </c>
      <c r="D21" s="64" t="s">
        <v>932</v>
      </c>
      <c r="E21" s="20">
        <v>0</v>
      </c>
      <c r="F21" s="20">
        <v>1760000</v>
      </c>
      <c r="G21" s="20">
        <v>0</v>
      </c>
      <c r="H21" s="52">
        <v>2896000</v>
      </c>
      <c r="I21" s="20">
        <v>0</v>
      </c>
      <c r="J21" s="52">
        <v>2508804</v>
      </c>
      <c r="L21" t="s">
        <v>1002</v>
      </c>
    </row>
    <row r="22" spans="3:12" ht="15.95" customHeight="1" x14ac:dyDescent="0.2">
      <c r="C22" s="67" t="s">
        <v>933</v>
      </c>
      <c r="D22" s="64" t="s">
        <v>934</v>
      </c>
      <c r="E22" s="20">
        <v>0</v>
      </c>
      <c r="F22" s="20">
        <v>871000</v>
      </c>
      <c r="G22" s="20">
        <v>0</v>
      </c>
      <c r="H22" s="52">
        <v>871000</v>
      </c>
      <c r="I22" s="20">
        <v>0</v>
      </c>
      <c r="J22" s="52">
        <v>610786</v>
      </c>
      <c r="L22" t="s">
        <v>1002</v>
      </c>
    </row>
    <row r="23" spans="3:12" ht="15.95" customHeight="1" x14ac:dyDescent="0.2">
      <c r="C23" s="67" t="s">
        <v>935</v>
      </c>
      <c r="D23" s="63" t="s">
        <v>936</v>
      </c>
      <c r="E23" s="20">
        <v>0</v>
      </c>
      <c r="F23" s="20">
        <v>1387672</v>
      </c>
      <c r="G23" s="20">
        <v>0</v>
      </c>
      <c r="H23" s="52">
        <v>1387668</v>
      </c>
      <c r="I23" s="20">
        <v>0</v>
      </c>
      <c r="J23" s="52">
        <v>1396969</v>
      </c>
      <c r="L23" t="s">
        <v>1002</v>
      </c>
    </row>
    <row r="24" spans="3:12" ht="15.95" customHeight="1" x14ac:dyDescent="0.2">
      <c r="C24" s="67" t="s">
        <v>937</v>
      </c>
      <c r="D24" s="64" t="s">
        <v>938</v>
      </c>
      <c r="E24" s="20">
        <v>0</v>
      </c>
      <c r="F24" s="20">
        <v>8988704</v>
      </c>
      <c r="G24" s="20">
        <v>0</v>
      </c>
      <c r="H24" s="52">
        <v>8988695</v>
      </c>
      <c r="I24" s="20">
        <v>0</v>
      </c>
      <c r="J24" s="52">
        <v>10444434</v>
      </c>
      <c r="L24" t="s">
        <v>1002</v>
      </c>
    </row>
    <row r="25" spans="3:12" ht="15.95" customHeight="1" x14ac:dyDescent="0.2">
      <c r="C25" s="67" t="s">
        <v>939</v>
      </c>
      <c r="D25" s="63" t="s">
        <v>940</v>
      </c>
      <c r="E25" s="20">
        <v>0</v>
      </c>
      <c r="F25" s="20">
        <v>4460000</v>
      </c>
      <c r="G25" s="20">
        <v>0</v>
      </c>
      <c r="H25" s="52">
        <v>2085000</v>
      </c>
      <c r="I25" s="20">
        <v>0</v>
      </c>
      <c r="J25" s="52">
        <v>2246430</v>
      </c>
      <c r="L25" t="s">
        <v>1003</v>
      </c>
    </row>
    <row r="26" spans="3:12" ht="15.95" customHeight="1" x14ac:dyDescent="0.2">
      <c r="C26" s="67" t="s">
        <v>941</v>
      </c>
      <c r="D26" s="64" t="s">
        <v>942</v>
      </c>
      <c r="E26" s="20">
        <v>650000</v>
      </c>
      <c r="F26" s="20">
        <v>12492000</v>
      </c>
      <c r="G26" s="20">
        <v>650000</v>
      </c>
      <c r="H26" s="52">
        <v>15254000</v>
      </c>
      <c r="I26" s="20">
        <v>5871703</v>
      </c>
      <c r="J26" s="52">
        <v>18063503</v>
      </c>
      <c r="L26" t="s">
        <v>1002</v>
      </c>
    </row>
    <row r="27" spans="3:12" ht="15.95" customHeight="1" x14ac:dyDescent="0.2">
      <c r="C27" s="67" t="s">
        <v>943</v>
      </c>
      <c r="D27" s="64" t="s">
        <v>944</v>
      </c>
      <c r="E27" s="20">
        <v>0</v>
      </c>
      <c r="F27" s="20">
        <v>300000</v>
      </c>
      <c r="G27" s="20">
        <v>0</v>
      </c>
      <c r="H27" s="52">
        <v>300000</v>
      </c>
      <c r="I27" s="20">
        <v>0</v>
      </c>
      <c r="J27" s="52">
        <v>300000</v>
      </c>
      <c r="L27" t="s">
        <v>1002</v>
      </c>
    </row>
    <row r="28" spans="3:12" ht="15.95" customHeight="1" x14ac:dyDescent="0.2">
      <c r="C28" s="67" t="s">
        <v>945</v>
      </c>
      <c r="D28" s="63" t="s">
        <v>946</v>
      </c>
      <c r="E28" s="20">
        <v>0</v>
      </c>
      <c r="F28" s="20">
        <v>7535000</v>
      </c>
      <c r="G28" s="20">
        <v>0</v>
      </c>
      <c r="H28" s="52">
        <v>7685000</v>
      </c>
      <c r="I28" s="20">
        <v>295410</v>
      </c>
      <c r="J28" s="52">
        <v>1503210</v>
      </c>
      <c r="L28" t="s">
        <v>1002</v>
      </c>
    </row>
    <row r="29" spans="3:12" ht="15.95" customHeight="1" x14ac:dyDescent="0.2">
      <c r="C29" s="67" t="s">
        <v>947</v>
      </c>
      <c r="D29" s="63" t="s">
        <v>948</v>
      </c>
      <c r="E29" s="20">
        <v>0</v>
      </c>
      <c r="F29" s="20">
        <v>152400</v>
      </c>
      <c r="G29" s="20">
        <v>0</v>
      </c>
      <c r="H29" s="52">
        <v>152400</v>
      </c>
      <c r="I29" s="20">
        <v>0</v>
      </c>
      <c r="J29" s="52">
        <v>264375</v>
      </c>
      <c r="L29" t="s">
        <v>1002</v>
      </c>
    </row>
    <row r="30" spans="3:12" ht="15.95" customHeight="1" x14ac:dyDescent="0.2">
      <c r="C30" s="67" t="s">
        <v>949</v>
      </c>
      <c r="D30" s="63" t="s">
        <v>950</v>
      </c>
      <c r="E30" s="20">
        <v>0</v>
      </c>
      <c r="F30" s="20">
        <v>4277647</v>
      </c>
      <c r="G30" s="20">
        <v>0</v>
      </c>
      <c r="H30" s="52">
        <v>4277638</v>
      </c>
      <c r="I30" s="20">
        <v>0</v>
      </c>
      <c r="J30" s="52">
        <v>4151549</v>
      </c>
      <c r="L30" t="s">
        <v>1002</v>
      </c>
    </row>
    <row r="31" spans="3:12" ht="15.95" customHeight="1" x14ac:dyDescent="0.2">
      <c r="C31" s="67" t="s">
        <v>951</v>
      </c>
      <c r="D31" s="64" t="s">
        <v>952</v>
      </c>
      <c r="E31" s="20">
        <v>0</v>
      </c>
      <c r="F31" s="20">
        <v>7200000</v>
      </c>
      <c r="G31" s="20">
        <v>0</v>
      </c>
      <c r="H31" s="52">
        <v>7125000</v>
      </c>
      <c r="I31" s="20">
        <v>0</v>
      </c>
      <c r="J31" s="52">
        <v>7572505</v>
      </c>
      <c r="L31" t="s">
        <v>1002</v>
      </c>
    </row>
    <row r="32" spans="3:12" ht="15.95" customHeight="1" x14ac:dyDescent="0.2">
      <c r="C32" s="67" t="s">
        <v>953</v>
      </c>
      <c r="D32" s="64" t="s">
        <v>958</v>
      </c>
      <c r="E32" s="20">
        <v>40117000</v>
      </c>
      <c r="F32" s="20">
        <v>0</v>
      </c>
      <c r="G32" s="20">
        <v>40117000</v>
      </c>
      <c r="H32" s="52">
        <v>0</v>
      </c>
      <c r="I32" s="20">
        <v>48339377</v>
      </c>
      <c r="J32" s="52">
        <v>0</v>
      </c>
      <c r="L32" t="s">
        <v>1002</v>
      </c>
    </row>
    <row r="33" spans="3:12" ht="15.95" customHeight="1" x14ac:dyDescent="0.2">
      <c r="C33" s="67" t="s">
        <v>954</v>
      </c>
      <c r="D33" s="64" t="s">
        <v>955</v>
      </c>
      <c r="E33" s="20">
        <v>0</v>
      </c>
      <c r="F33" s="20">
        <v>3471000</v>
      </c>
      <c r="G33" s="20">
        <v>0</v>
      </c>
      <c r="H33" s="52">
        <v>3471000</v>
      </c>
      <c r="I33" s="20">
        <v>0</v>
      </c>
      <c r="J33" s="52">
        <v>2870188</v>
      </c>
      <c r="L33" t="s">
        <v>1002</v>
      </c>
    </row>
    <row r="34" spans="3:12" ht="15.95" customHeight="1" x14ac:dyDescent="0.2">
      <c r="C34" s="99" t="s">
        <v>972</v>
      </c>
      <c r="D34" s="100" t="s">
        <v>973</v>
      </c>
      <c r="E34" s="48">
        <v>0</v>
      </c>
      <c r="F34" s="48">
        <v>0</v>
      </c>
      <c r="G34" s="48">
        <v>0</v>
      </c>
      <c r="H34" s="49">
        <v>0</v>
      </c>
      <c r="I34" s="48">
        <v>33386004</v>
      </c>
      <c r="J34" s="49">
        <v>159100</v>
      </c>
      <c r="L34" t="s">
        <v>1002</v>
      </c>
    </row>
    <row r="35" spans="3:12" ht="15.95" customHeight="1" x14ac:dyDescent="0.2">
      <c r="C35" s="99" t="s">
        <v>974</v>
      </c>
      <c r="D35" s="100" t="s">
        <v>975</v>
      </c>
      <c r="E35" s="48">
        <v>0</v>
      </c>
      <c r="F35" s="48">
        <v>0</v>
      </c>
      <c r="G35" s="48">
        <v>0</v>
      </c>
      <c r="H35" s="49">
        <v>0</v>
      </c>
      <c r="I35" s="48">
        <v>399183</v>
      </c>
      <c r="J35" s="49">
        <v>0</v>
      </c>
      <c r="L35" t="s">
        <v>1003</v>
      </c>
    </row>
    <row r="36" spans="3:12" ht="15.95" customHeight="1" x14ac:dyDescent="0.2">
      <c r="C36" s="99" t="s">
        <v>976</v>
      </c>
      <c r="D36" s="100" t="s">
        <v>977</v>
      </c>
      <c r="E36" s="48">
        <v>0</v>
      </c>
      <c r="F36" s="48">
        <v>0</v>
      </c>
      <c r="G36" s="48">
        <v>0</v>
      </c>
      <c r="H36" s="49">
        <v>0</v>
      </c>
      <c r="I36" s="48">
        <v>0</v>
      </c>
      <c r="J36" s="49">
        <v>923290</v>
      </c>
      <c r="L36" t="s">
        <v>1002</v>
      </c>
    </row>
    <row r="37" spans="3:12" ht="15.95" customHeight="1" x14ac:dyDescent="0.2">
      <c r="C37" s="99" t="s">
        <v>978</v>
      </c>
      <c r="D37" s="100" t="s">
        <v>979</v>
      </c>
      <c r="E37" s="48">
        <v>0</v>
      </c>
      <c r="F37" s="48">
        <v>0</v>
      </c>
      <c r="G37" s="48">
        <v>0</v>
      </c>
      <c r="H37" s="49">
        <v>0</v>
      </c>
      <c r="I37" s="48">
        <v>0</v>
      </c>
      <c r="J37" s="49">
        <v>206830</v>
      </c>
      <c r="L37" t="s">
        <v>1002</v>
      </c>
    </row>
    <row r="38" spans="3:12" ht="15.95" customHeight="1" x14ac:dyDescent="0.2">
      <c r="C38" s="99" t="s">
        <v>980</v>
      </c>
      <c r="D38" s="100" t="s">
        <v>981</v>
      </c>
      <c r="E38" s="48">
        <v>0</v>
      </c>
      <c r="F38" s="48">
        <v>0</v>
      </c>
      <c r="G38" s="48">
        <v>0</v>
      </c>
      <c r="H38" s="49">
        <v>0</v>
      </c>
      <c r="I38" s="48">
        <v>0</v>
      </c>
      <c r="J38" s="49">
        <v>6558105</v>
      </c>
      <c r="L38" t="s">
        <v>1002</v>
      </c>
    </row>
    <row r="39" spans="3:12" ht="15.95" customHeight="1" x14ac:dyDescent="0.2">
      <c r="C39" s="99" t="s">
        <v>982</v>
      </c>
      <c r="D39" s="100" t="s">
        <v>983</v>
      </c>
      <c r="E39" s="48">
        <v>0</v>
      </c>
      <c r="F39" s="48">
        <v>0</v>
      </c>
      <c r="G39" s="48">
        <v>0</v>
      </c>
      <c r="H39" s="49">
        <v>0</v>
      </c>
      <c r="I39" s="48">
        <v>269000</v>
      </c>
      <c r="J39" s="49">
        <v>0</v>
      </c>
      <c r="L39" t="s">
        <v>1002</v>
      </c>
    </row>
    <row r="40" spans="3:12" ht="15.95" customHeight="1" x14ac:dyDescent="0.2">
      <c r="C40" s="178"/>
      <c r="D40" s="100" t="s">
        <v>998</v>
      </c>
      <c r="E40" s="48">
        <v>0</v>
      </c>
      <c r="F40" s="48">
        <v>0</v>
      </c>
      <c r="G40" s="48">
        <v>0</v>
      </c>
      <c r="H40" s="49">
        <v>0</v>
      </c>
      <c r="I40" s="48">
        <v>263364459</v>
      </c>
      <c r="J40" s="49">
        <v>284853433</v>
      </c>
      <c r="L40" t="s">
        <v>1002</v>
      </c>
    </row>
    <row r="41" spans="3:12" ht="15.95" customHeight="1" thickBot="1" x14ac:dyDescent="0.25">
      <c r="C41" s="68"/>
      <c r="D41" s="69"/>
      <c r="E41" s="21">
        <f>SUM(E7:E40)</f>
        <v>184986632</v>
      </c>
      <c r="F41" s="21">
        <f t="shared" ref="F41:J41" si="0">SUM(F7:F40)</f>
        <v>184986632</v>
      </c>
      <c r="G41" s="21">
        <f t="shared" si="0"/>
        <v>184986632</v>
      </c>
      <c r="H41" s="123">
        <f t="shared" si="0"/>
        <v>184986632</v>
      </c>
      <c r="I41" s="124">
        <f t="shared" si="0"/>
        <v>450676186</v>
      </c>
      <c r="J41" s="54">
        <f t="shared" si="0"/>
        <v>450676186</v>
      </c>
    </row>
    <row r="42" spans="3:12" ht="15.95" customHeight="1" x14ac:dyDescent="0.25">
      <c r="I42" s="121"/>
    </row>
    <row r="48" spans="3:12" ht="15.95" customHeight="1" x14ac:dyDescent="0.2">
      <c r="I48" s="122"/>
      <c r="J48" s="122"/>
    </row>
  </sheetData>
  <mergeCells count="5">
    <mergeCell ref="E5:F5"/>
    <mergeCell ref="G5:H5"/>
    <mergeCell ref="C1:I1"/>
    <mergeCell ref="C2:I2"/>
    <mergeCell ref="I5:J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H26"/>
  <sheetViews>
    <sheetView tabSelected="1" workbookViewId="0">
      <selection activeCell="E5" sqref="E5"/>
    </sheetView>
  </sheetViews>
  <sheetFormatPr defaultColWidth="2.7109375" defaultRowHeight="18" customHeight="1" x14ac:dyDescent="0.25"/>
  <cols>
    <col min="1" max="3" width="2.7109375" style="82" customWidth="1"/>
    <col min="4" max="4" width="8.28515625" style="82" bestFit="1" customWidth="1"/>
    <col min="5" max="5" width="54.85546875" style="82" bestFit="1" customWidth="1"/>
    <col min="6" max="8" width="18" style="82" bestFit="1" customWidth="1"/>
    <col min="9" max="16384" width="2.7109375" style="82"/>
  </cols>
  <sheetData>
    <row r="2" spans="4:8" ht="18" customHeight="1" x14ac:dyDescent="0.25">
      <c r="D2" s="203" t="s">
        <v>842</v>
      </c>
      <c r="E2" s="203"/>
      <c r="F2" s="203"/>
      <c r="G2" s="203"/>
      <c r="H2" s="203"/>
    </row>
    <row r="3" spans="4:8" ht="18" customHeight="1" x14ac:dyDescent="0.25">
      <c r="D3" s="203" t="s">
        <v>962</v>
      </c>
      <c r="E3" s="203"/>
      <c r="F3" s="203"/>
      <c r="G3" s="203"/>
      <c r="H3" s="203"/>
    </row>
    <row r="5" spans="4:8" ht="18" customHeight="1" x14ac:dyDescent="0.25">
      <c r="D5" s="91" t="s">
        <v>961</v>
      </c>
      <c r="E5" s="92" t="s">
        <v>1005</v>
      </c>
      <c r="H5" s="5" t="s">
        <v>779</v>
      </c>
    </row>
    <row r="6" spans="4:8" ht="18" customHeight="1" x14ac:dyDescent="0.25">
      <c r="D6" s="83" t="s">
        <v>780</v>
      </c>
      <c r="E6" s="83" t="s">
        <v>869</v>
      </c>
      <c r="F6" s="83">
        <v>2018</v>
      </c>
      <c r="G6" s="83">
        <v>2019</v>
      </c>
      <c r="H6" s="83">
        <v>2020</v>
      </c>
    </row>
    <row r="7" spans="4:8" ht="18" customHeight="1" x14ac:dyDescent="0.3">
      <c r="D7" s="84" t="s">
        <v>29</v>
      </c>
      <c r="E7" s="83" t="s">
        <v>814</v>
      </c>
      <c r="F7" s="85">
        <v>25708449</v>
      </c>
      <c r="G7" s="85">
        <v>25708449</v>
      </c>
      <c r="H7" s="85">
        <v>25708449</v>
      </c>
    </row>
    <row r="8" spans="4:8" ht="18" customHeight="1" x14ac:dyDescent="0.3">
      <c r="D8" s="84" t="s">
        <v>49</v>
      </c>
      <c r="E8" s="83" t="s">
        <v>815</v>
      </c>
      <c r="F8" s="85">
        <v>5752105</v>
      </c>
      <c r="G8" s="85">
        <v>5752105</v>
      </c>
      <c r="H8" s="85">
        <v>5752105</v>
      </c>
    </row>
    <row r="9" spans="4:8" ht="18" customHeight="1" x14ac:dyDescent="0.3">
      <c r="D9" s="84" t="s">
        <v>92</v>
      </c>
      <c r="E9" s="83" t="s">
        <v>816</v>
      </c>
      <c r="F9" s="85">
        <v>76504284</v>
      </c>
      <c r="G9" s="85">
        <v>76504284</v>
      </c>
      <c r="H9" s="85">
        <v>76504284</v>
      </c>
    </row>
    <row r="10" spans="4:8" ht="18" customHeight="1" x14ac:dyDescent="0.3">
      <c r="D10" s="84" t="s">
        <v>102</v>
      </c>
      <c r="E10" s="83" t="s">
        <v>817</v>
      </c>
      <c r="F10" s="85">
        <v>9500000</v>
      </c>
      <c r="G10" s="85">
        <v>9500000</v>
      </c>
      <c r="H10" s="85">
        <v>9500000</v>
      </c>
    </row>
    <row r="11" spans="4:8" ht="18" customHeight="1" x14ac:dyDescent="0.3">
      <c r="D11" s="84" t="s">
        <v>119</v>
      </c>
      <c r="E11" s="86" t="s">
        <v>823</v>
      </c>
      <c r="F11" s="85">
        <v>41465605</v>
      </c>
      <c r="G11" s="85">
        <v>41465605</v>
      </c>
      <c r="H11" s="85">
        <v>41465605</v>
      </c>
    </row>
    <row r="12" spans="4:8" ht="18" customHeight="1" x14ac:dyDescent="0.3">
      <c r="D12" s="84" t="s">
        <v>133</v>
      </c>
      <c r="E12" s="86" t="s">
        <v>824</v>
      </c>
      <c r="F12" s="85">
        <v>23840000</v>
      </c>
      <c r="G12" s="85">
        <v>3043300</v>
      </c>
      <c r="H12" s="85">
        <v>3043300</v>
      </c>
    </row>
    <row r="13" spans="4:8" ht="18" customHeight="1" x14ac:dyDescent="0.3">
      <c r="D13" s="84" t="s">
        <v>141</v>
      </c>
      <c r="E13" s="86" t="s">
        <v>825</v>
      </c>
      <c r="F13" s="85">
        <v>18176632</v>
      </c>
      <c r="G13" s="85">
        <v>123176632</v>
      </c>
      <c r="H13" s="85">
        <v>123176632</v>
      </c>
    </row>
    <row r="14" spans="4:8" ht="18" customHeight="1" x14ac:dyDescent="0.3">
      <c r="D14" s="84" t="s">
        <v>152</v>
      </c>
      <c r="E14" s="87" t="s">
        <v>959</v>
      </c>
      <c r="F14" s="85">
        <v>1700000</v>
      </c>
      <c r="G14" s="85">
        <v>1700000</v>
      </c>
      <c r="H14" s="85">
        <v>1700000</v>
      </c>
    </row>
    <row r="15" spans="4:8" ht="18" customHeight="1" x14ac:dyDescent="0.3">
      <c r="D15" s="84" t="s">
        <v>578</v>
      </c>
      <c r="E15" s="87" t="s">
        <v>960</v>
      </c>
      <c r="F15" s="85">
        <v>5211257</v>
      </c>
      <c r="G15" s="85">
        <v>5211257</v>
      </c>
      <c r="H15" s="85">
        <v>5211257</v>
      </c>
    </row>
    <row r="16" spans="4:8" ht="18" customHeight="1" x14ac:dyDescent="0.3">
      <c r="D16" s="84" t="s">
        <v>835</v>
      </c>
      <c r="E16" s="88" t="s">
        <v>836</v>
      </c>
      <c r="F16" s="89">
        <f>SUM(F7:F15)</f>
        <v>207858332</v>
      </c>
      <c r="G16" s="89">
        <f>SUM(G7:G15)</f>
        <v>292061632</v>
      </c>
      <c r="H16" s="89">
        <f>SUM(H7:H15)</f>
        <v>292061632</v>
      </c>
    </row>
    <row r="17" spans="4:8" ht="18" customHeight="1" x14ac:dyDescent="0.3">
      <c r="D17" s="84" t="s">
        <v>298</v>
      </c>
      <c r="E17" s="86" t="s">
        <v>788</v>
      </c>
      <c r="F17" s="85">
        <v>70632766</v>
      </c>
      <c r="G17" s="85">
        <v>70632766</v>
      </c>
      <c r="H17" s="85">
        <v>70632766</v>
      </c>
    </row>
    <row r="18" spans="4:8" ht="18" customHeight="1" x14ac:dyDescent="0.3">
      <c r="D18" s="84" t="s">
        <v>345</v>
      </c>
      <c r="E18" s="86" t="s">
        <v>791</v>
      </c>
      <c r="F18" s="85">
        <v>0</v>
      </c>
      <c r="G18" s="85">
        <v>0</v>
      </c>
      <c r="H18" s="85">
        <v>0</v>
      </c>
    </row>
    <row r="19" spans="4:8" ht="18" customHeight="1" x14ac:dyDescent="0.3">
      <c r="D19" s="84" t="s">
        <v>492</v>
      </c>
      <c r="E19" s="87" t="s">
        <v>799</v>
      </c>
      <c r="F19" s="85">
        <v>40117000</v>
      </c>
      <c r="G19" s="85">
        <v>40117000</v>
      </c>
      <c r="H19" s="85">
        <v>40117000</v>
      </c>
    </row>
    <row r="20" spans="4:8" ht="18" customHeight="1" x14ac:dyDescent="0.3">
      <c r="D20" s="84" t="s">
        <v>520</v>
      </c>
      <c r="E20" s="86" t="s">
        <v>800</v>
      </c>
      <c r="F20" s="85">
        <v>12960685</v>
      </c>
      <c r="G20" s="85">
        <v>12960685</v>
      </c>
      <c r="H20" s="85">
        <v>12960685</v>
      </c>
    </row>
    <row r="21" spans="4:8" ht="18" customHeight="1" x14ac:dyDescent="0.3">
      <c r="D21" s="84" t="s">
        <v>531</v>
      </c>
      <c r="E21" s="86" t="s">
        <v>802</v>
      </c>
      <c r="F21" s="85">
        <v>27890177</v>
      </c>
      <c r="G21" s="85">
        <v>27890177</v>
      </c>
      <c r="H21" s="85">
        <v>27890177</v>
      </c>
    </row>
    <row r="22" spans="4:8" ht="18" customHeight="1" x14ac:dyDescent="0.3">
      <c r="D22" s="84" t="s">
        <v>536</v>
      </c>
      <c r="E22" s="86" t="s">
        <v>804</v>
      </c>
      <c r="F22" s="85">
        <v>0</v>
      </c>
      <c r="G22" s="85">
        <v>0</v>
      </c>
      <c r="H22" s="85">
        <v>0</v>
      </c>
    </row>
    <row r="23" spans="4:8" ht="18" customHeight="1" x14ac:dyDescent="0.3">
      <c r="D23" s="84" t="s">
        <v>541</v>
      </c>
      <c r="E23" s="86" t="s">
        <v>807</v>
      </c>
      <c r="F23" s="85">
        <v>0</v>
      </c>
      <c r="G23" s="85">
        <v>0</v>
      </c>
      <c r="H23" s="85">
        <v>0</v>
      </c>
    </row>
    <row r="24" spans="4:8" ht="18" customHeight="1" x14ac:dyDescent="0.3">
      <c r="D24" s="84" t="s">
        <v>613</v>
      </c>
      <c r="E24" s="86" t="s">
        <v>811</v>
      </c>
      <c r="F24" s="85">
        <v>56257704</v>
      </c>
      <c r="G24" s="85">
        <v>140461004</v>
      </c>
      <c r="H24" s="85">
        <v>140461004</v>
      </c>
    </row>
    <row r="25" spans="4:8" ht="18" customHeight="1" x14ac:dyDescent="0.3">
      <c r="D25" s="84" t="s">
        <v>812</v>
      </c>
      <c r="E25" s="88" t="s">
        <v>813</v>
      </c>
      <c r="F25" s="89">
        <f>SUM(F17:F24)</f>
        <v>207858332</v>
      </c>
      <c r="G25" s="89">
        <f>SUM(G17:G24)</f>
        <v>292061632</v>
      </c>
      <c r="H25" s="89">
        <f>SUM(H17:H24)</f>
        <v>292061632</v>
      </c>
    </row>
    <row r="26" spans="4:8" ht="18" customHeight="1" x14ac:dyDescent="0.25">
      <c r="F26" s="90">
        <f>F16-F25</f>
        <v>0</v>
      </c>
      <c r="G26" s="90">
        <f>G16-G25</f>
        <v>0</v>
      </c>
      <c r="H26" s="90">
        <f>H16-H25</f>
        <v>0</v>
      </c>
    </row>
  </sheetData>
  <mergeCells count="2">
    <mergeCell ref="D2:H2"/>
    <mergeCell ref="D3:H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32"/>
  <sheetViews>
    <sheetView workbookViewId="0">
      <selection activeCell="B6" sqref="B6"/>
    </sheetView>
  </sheetViews>
  <sheetFormatPr defaultRowHeight="12.75" x14ac:dyDescent="0.2"/>
  <cols>
    <col min="1" max="1" width="5.5703125" customWidth="1"/>
    <col min="2" max="2" width="42" customWidth="1"/>
    <col min="3" max="5" width="12.7109375" customWidth="1"/>
    <col min="6" max="6" width="0.140625" customWidth="1"/>
    <col min="7" max="7" width="6.5703125" customWidth="1"/>
    <col min="8" max="8" width="43.5703125" customWidth="1"/>
    <col min="9" max="11" width="12.7109375" customWidth="1"/>
    <col min="12" max="12" width="0.140625" customWidth="1"/>
  </cols>
  <sheetData>
    <row r="4" spans="1:12" ht="18" x14ac:dyDescent="0.25">
      <c r="B4" s="181" t="s">
        <v>842</v>
      </c>
      <c r="C4" s="181"/>
      <c r="D4" s="181"/>
      <c r="H4" s="181" t="s">
        <v>997</v>
      </c>
      <c r="I4" s="181"/>
      <c r="J4" s="181"/>
    </row>
    <row r="6" spans="1:12" ht="13.5" thickBot="1" x14ac:dyDescent="0.25">
      <c r="A6" s="72" t="s">
        <v>155</v>
      </c>
      <c r="B6" s="73" t="s">
        <v>1004</v>
      </c>
      <c r="I6" s="182" t="s">
        <v>779</v>
      </c>
      <c r="J6" s="182"/>
    </row>
    <row r="7" spans="1:12" x14ac:dyDescent="0.2">
      <c r="A7" s="13"/>
      <c r="B7" s="14"/>
      <c r="C7" s="183" t="s">
        <v>839</v>
      </c>
      <c r="D7" s="183"/>
      <c r="E7" s="183"/>
      <c r="F7" s="185"/>
      <c r="G7" s="133"/>
      <c r="H7" s="14"/>
      <c r="I7" s="183" t="s">
        <v>839</v>
      </c>
      <c r="J7" s="183"/>
      <c r="K7" s="183"/>
      <c r="L7" s="184"/>
    </row>
    <row r="8" spans="1:12" ht="16.5" x14ac:dyDescent="0.25">
      <c r="A8" s="15"/>
      <c r="B8" s="27" t="s">
        <v>837</v>
      </c>
      <c r="C8" s="96" t="s">
        <v>840</v>
      </c>
      <c r="D8" s="96" t="s">
        <v>841</v>
      </c>
      <c r="E8" s="96" t="s">
        <v>970</v>
      </c>
      <c r="F8" s="174" t="s">
        <v>964</v>
      </c>
      <c r="G8" s="134"/>
      <c r="H8" s="27" t="s">
        <v>838</v>
      </c>
      <c r="I8" s="96" t="s">
        <v>840</v>
      </c>
      <c r="J8" s="96" t="s">
        <v>841</v>
      </c>
      <c r="K8" s="96" t="s">
        <v>970</v>
      </c>
      <c r="L8" s="126" t="s">
        <v>964</v>
      </c>
    </row>
    <row r="9" spans="1:12" x14ac:dyDescent="0.2">
      <c r="A9" s="15" t="s">
        <v>278</v>
      </c>
      <c r="B9" s="12" t="s">
        <v>786</v>
      </c>
      <c r="C9" s="20">
        <v>58506414</v>
      </c>
      <c r="D9" s="20">
        <v>59003766</v>
      </c>
      <c r="E9" s="12">
        <v>63524172</v>
      </c>
      <c r="F9" s="130">
        <v>63524172</v>
      </c>
      <c r="G9" s="134" t="s">
        <v>29</v>
      </c>
      <c r="H9" s="12" t="s">
        <v>814</v>
      </c>
      <c r="I9" s="20">
        <v>25708449</v>
      </c>
      <c r="J9" s="20">
        <v>25708449</v>
      </c>
      <c r="K9" s="12">
        <v>23783501</v>
      </c>
      <c r="L9" s="17">
        <v>23783501</v>
      </c>
    </row>
    <row r="10" spans="1:12" x14ac:dyDescent="0.2">
      <c r="A10" s="15" t="s">
        <v>296</v>
      </c>
      <c r="B10" s="12" t="s">
        <v>787</v>
      </c>
      <c r="C10" s="20">
        <v>11629000</v>
      </c>
      <c r="D10" s="20">
        <v>11629000</v>
      </c>
      <c r="E10" s="12">
        <v>10546442</v>
      </c>
      <c r="F10" s="130">
        <v>10546442</v>
      </c>
      <c r="G10" s="134" t="s">
        <v>49</v>
      </c>
      <c r="H10" s="12" t="s">
        <v>815</v>
      </c>
      <c r="I10" s="20">
        <v>5752105</v>
      </c>
      <c r="J10" s="20">
        <v>5752105</v>
      </c>
      <c r="K10" s="12">
        <v>4836631</v>
      </c>
      <c r="L10" s="17">
        <v>4836631</v>
      </c>
    </row>
    <row r="11" spans="1:12" x14ac:dyDescent="0.2">
      <c r="A11" s="15" t="s">
        <v>298</v>
      </c>
      <c r="B11" s="12" t="s">
        <v>788</v>
      </c>
      <c r="C11" s="20">
        <v>70135414</v>
      </c>
      <c r="D11" s="20">
        <v>70632766</v>
      </c>
      <c r="E11" s="12">
        <v>74070614</v>
      </c>
      <c r="F11" s="130">
        <v>74070614</v>
      </c>
      <c r="G11" s="134" t="s">
        <v>92</v>
      </c>
      <c r="H11" s="12" t="s">
        <v>816</v>
      </c>
      <c r="I11" s="20">
        <v>75915284</v>
      </c>
      <c r="J11" s="20">
        <v>76504284</v>
      </c>
      <c r="K11" s="12">
        <v>72967608</v>
      </c>
      <c r="L11" s="17">
        <v>72865431</v>
      </c>
    </row>
    <row r="12" spans="1:12" x14ac:dyDescent="0.2">
      <c r="A12" s="15" t="s">
        <v>492</v>
      </c>
      <c r="B12" s="12" t="s">
        <v>799</v>
      </c>
      <c r="C12" s="20">
        <v>40117000</v>
      </c>
      <c r="D12" s="20">
        <v>40117000</v>
      </c>
      <c r="E12" s="12">
        <v>50852631</v>
      </c>
      <c r="F12" s="130">
        <v>48339377</v>
      </c>
      <c r="G12" s="134" t="s">
        <v>102</v>
      </c>
      <c r="H12" s="12" t="s">
        <v>817</v>
      </c>
      <c r="I12" s="20">
        <v>7500000</v>
      </c>
      <c r="J12" s="20">
        <v>7425000</v>
      </c>
      <c r="K12" s="12">
        <v>7497505</v>
      </c>
      <c r="L12" s="17">
        <v>7497505</v>
      </c>
    </row>
    <row r="13" spans="1:12" x14ac:dyDescent="0.2">
      <c r="A13" s="15" t="s">
        <v>520</v>
      </c>
      <c r="B13" s="12" t="s">
        <v>800</v>
      </c>
      <c r="C13" s="20">
        <v>13002214</v>
      </c>
      <c r="D13" s="20">
        <v>12960685</v>
      </c>
      <c r="E13" s="12">
        <v>13026869</v>
      </c>
      <c r="F13" s="130">
        <v>12166735</v>
      </c>
      <c r="G13" s="134" t="s">
        <v>104</v>
      </c>
      <c r="H13" s="12" t="s">
        <v>818</v>
      </c>
      <c r="I13" s="20">
        <v>0</v>
      </c>
      <c r="J13" s="20">
        <v>1431170</v>
      </c>
      <c r="K13" s="12">
        <v>1431170</v>
      </c>
      <c r="L13" s="17">
        <v>1431170</v>
      </c>
    </row>
    <row r="14" spans="1:12" x14ac:dyDescent="0.2">
      <c r="A14" s="15" t="s">
        <v>653</v>
      </c>
      <c r="B14" s="12" t="s">
        <v>803</v>
      </c>
      <c r="C14" s="20">
        <v>0</v>
      </c>
      <c r="D14" s="20">
        <v>0</v>
      </c>
      <c r="E14" s="12">
        <v>2886175</v>
      </c>
      <c r="F14" s="130">
        <v>0</v>
      </c>
      <c r="G14" s="134" t="s">
        <v>109</v>
      </c>
      <c r="H14" s="12" t="s">
        <v>819</v>
      </c>
      <c r="I14" s="20">
        <v>8459905</v>
      </c>
      <c r="J14" s="20">
        <v>8459905</v>
      </c>
      <c r="K14" s="12">
        <v>8777365</v>
      </c>
      <c r="L14" s="17">
        <v>8777365</v>
      </c>
    </row>
    <row r="15" spans="1:12" x14ac:dyDescent="0.2">
      <c r="A15" s="15" t="s">
        <v>653</v>
      </c>
      <c r="B15" s="12" t="s">
        <v>803</v>
      </c>
      <c r="C15" s="20">
        <v>0</v>
      </c>
      <c r="D15" s="20">
        <v>0</v>
      </c>
      <c r="E15" s="12">
        <v>0</v>
      </c>
      <c r="F15" s="130">
        <v>0</v>
      </c>
      <c r="G15" s="134" t="s">
        <v>111</v>
      </c>
      <c r="H15" s="12" t="s">
        <v>820</v>
      </c>
      <c r="I15" s="20">
        <v>0</v>
      </c>
      <c r="J15" s="20">
        <v>2500000</v>
      </c>
      <c r="K15" s="12">
        <v>2500000</v>
      </c>
      <c r="L15" s="17">
        <v>2500000</v>
      </c>
    </row>
    <row r="16" spans="1:12" x14ac:dyDescent="0.2">
      <c r="A16" s="15" t="s">
        <v>536</v>
      </c>
      <c r="B16" s="12" t="s">
        <v>804</v>
      </c>
      <c r="C16" s="20">
        <v>0</v>
      </c>
      <c r="D16" s="20">
        <v>0</v>
      </c>
      <c r="E16" s="12">
        <v>2886175</v>
      </c>
      <c r="F16" s="130">
        <v>0</v>
      </c>
      <c r="G16" s="134" t="s">
        <v>118</v>
      </c>
      <c r="H16" s="12" t="s">
        <v>821</v>
      </c>
      <c r="I16" s="20">
        <v>22660000</v>
      </c>
      <c r="J16" s="20">
        <v>29074530</v>
      </c>
      <c r="K16" s="12">
        <v>28948924</v>
      </c>
      <c r="L16" s="17">
        <v>28913353</v>
      </c>
    </row>
    <row r="17" spans="1:12" ht="15" x14ac:dyDescent="0.25">
      <c r="A17" s="23"/>
      <c r="B17" s="4" t="s">
        <v>843</v>
      </c>
      <c r="C17" s="25">
        <v>123254628</v>
      </c>
      <c r="D17" s="25">
        <f>D11+D12+D13</f>
        <v>123710451</v>
      </c>
      <c r="E17" s="25">
        <f>E11+E12+E13+E16</f>
        <v>140836289</v>
      </c>
      <c r="F17" s="131">
        <f>F11+F12+F13+F16</f>
        <v>134576726</v>
      </c>
      <c r="G17" s="134" t="s">
        <v>628</v>
      </c>
      <c r="H17" s="12" t="s">
        <v>822</v>
      </c>
      <c r="I17" s="20">
        <v>0</v>
      </c>
      <c r="J17" s="20">
        <v>0</v>
      </c>
      <c r="K17" s="12">
        <v>284853433</v>
      </c>
      <c r="L17" s="17">
        <v>0</v>
      </c>
    </row>
    <row r="18" spans="1:12" x14ac:dyDescent="0.2">
      <c r="A18" s="15"/>
      <c r="B18" s="12"/>
      <c r="C18" s="20"/>
      <c r="D18" s="20"/>
      <c r="E18" s="12"/>
      <c r="F18" s="130"/>
      <c r="G18" s="134" t="s">
        <v>119</v>
      </c>
      <c r="H18" s="12" t="s">
        <v>823</v>
      </c>
      <c r="I18" s="20">
        <v>31119905</v>
      </c>
      <c r="J18" s="20">
        <f>SUM(J13:J17)</f>
        <v>41465605</v>
      </c>
      <c r="K18" s="12">
        <v>326510892</v>
      </c>
      <c r="L18" s="17">
        <v>41621888</v>
      </c>
    </row>
    <row r="19" spans="1:12" ht="15" x14ac:dyDescent="0.25">
      <c r="A19" s="15" t="s">
        <v>300</v>
      </c>
      <c r="B19" s="12" t="s">
        <v>988</v>
      </c>
      <c r="C19" s="20">
        <v>0</v>
      </c>
      <c r="D19" s="20">
        <v>0</v>
      </c>
      <c r="E19" s="12">
        <v>16598325</v>
      </c>
      <c r="F19" s="130">
        <v>16598325</v>
      </c>
      <c r="G19" s="135"/>
      <c r="H19" s="4" t="s">
        <v>849</v>
      </c>
      <c r="I19" s="25">
        <v>145995743</v>
      </c>
      <c r="J19" s="25">
        <f>J18+J12+J11+J10+J9</f>
        <v>156855443</v>
      </c>
      <c r="K19" s="25">
        <f>K9+K10+K11+K12+K18</f>
        <v>435596137</v>
      </c>
      <c r="L19" s="137">
        <f>L9+L10+L11+L12+L18</f>
        <v>150604956</v>
      </c>
    </row>
    <row r="20" spans="1:12" x14ac:dyDescent="0.2">
      <c r="A20" s="15" t="s">
        <v>332</v>
      </c>
      <c r="B20" s="12" t="s">
        <v>790</v>
      </c>
      <c r="C20" s="20">
        <v>0</v>
      </c>
      <c r="D20" s="20">
        <v>0</v>
      </c>
      <c r="E20" s="12">
        <v>239584896</v>
      </c>
      <c r="F20" s="130">
        <v>239584896</v>
      </c>
      <c r="G20" s="134" t="s">
        <v>133</v>
      </c>
      <c r="H20" s="12" t="s">
        <v>824</v>
      </c>
      <c r="I20" s="20">
        <v>13903000</v>
      </c>
      <c r="J20" s="20">
        <v>3043300</v>
      </c>
      <c r="K20" s="12">
        <v>3936365</v>
      </c>
      <c r="L20" s="17">
        <v>3936365</v>
      </c>
    </row>
    <row r="21" spans="1:12" x14ac:dyDescent="0.2">
      <c r="A21" s="15" t="s">
        <v>345</v>
      </c>
      <c r="B21" s="12" t="s">
        <v>791</v>
      </c>
      <c r="C21" s="20">
        <v>0</v>
      </c>
      <c r="D21" s="20">
        <v>0</v>
      </c>
      <c r="E21" s="12">
        <v>256183221</v>
      </c>
      <c r="F21" s="130">
        <v>256183221</v>
      </c>
      <c r="G21" s="134" t="s">
        <v>141</v>
      </c>
      <c r="H21" s="12" t="s">
        <v>825</v>
      </c>
      <c r="I21" s="20">
        <v>18176632</v>
      </c>
      <c r="J21" s="20">
        <v>18176632</v>
      </c>
      <c r="K21" s="12">
        <v>4282471</v>
      </c>
      <c r="L21" s="17">
        <v>4282471</v>
      </c>
    </row>
    <row r="22" spans="1:12" x14ac:dyDescent="0.2">
      <c r="A22" s="15"/>
      <c r="B22" s="12"/>
      <c r="C22" s="20"/>
      <c r="D22" s="20"/>
      <c r="E22" s="12"/>
      <c r="F22" s="130"/>
      <c r="G22" s="134" t="s">
        <v>146</v>
      </c>
      <c r="H22" s="12" t="s">
        <v>826</v>
      </c>
      <c r="I22" s="20">
        <v>1100000</v>
      </c>
      <c r="J22" s="20">
        <v>1100000</v>
      </c>
      <c r="K22" s="12">
        <v>1100000</v>
      </c>
      <c r="L22" s="17">
        <v>1100000</v>
      </c>
    </row>
    <row r="23" spans="1:12" x14ac:dyDescent="0.2">
      <c r="A23" s="15" t="s">
        <v>801</v>
      </c>
      <c r="B23" s="12" t="s">
        <v>802</v>
      </c>
      <c r="C23" s="20">
        <v>28346000</v>
      </c>
      <c r="D23" s="20">
        <v>27890177</v>
      </c>
      <c r="E23" s="12">
        <v>0</v>
      </c>
      <c r="F23" s="130">
        <v>0</v>
      </c>
      <c r="G23" s="134" t="s">
        <v>630</v>
      </c>
      <c r="H23" s="12" t="s">
        <v>827</v>
      </c>
      <c r="I23" s="20">
        <v>600000</v>
      </c>
      <c r="J23" s="20">
        <v>600000</v>
      </c>
      <c r="K23" s="12">
        <v>600000</v>
      </c>
      <c r="L23" s="17">
        <v>600000</v>
      </c>
    </row>
    <row r="24" spans="1:12" x14ac:dyDescent="0.2">
      <c r="A24" s="15" t="s">
        <v>539</v>
      </c>
      <c r="B24" s="12" t="s">
        <v>805</v>
      </c>
      <c r="C24" s="20">
        <v>0</v>
      </c>
      <c r="D24" s="20">
        <v>0</v>
      </c>
      <c r="E24" s="12">
        <v>0</v>
      </c>
      <c r="F24" s="130">
        <v>0</v>
      </c>
      <c r="G24" s="134" t="s">
        <v>630</v>
      </c>
      <c r="H24" s="12"/>
      <c r="I24" s="20">
        <v>0</v>
      </c>
      <c r="J24" s="20">
        <v>0</v>
      </c>
      <c r="K24" s="12">
        <v>0</v>
      </c>
      <c r="L24" s="17">
        <v>0</v>
      </c>
    </row>
    <row r="25" spans="1:12" x14ac:dyDescent="0.2">
      <c r="A25" s="15" t="s">
        <v>659</v>
      </c>
      <c r="B25" s="12" t="s">
        <v>806</v>
      </c>
      <c r="C25" s="20">
        <v>0</v>
      </c>
      <c r="D25" s="20">
        <v>0</v>
      </c>
      <c r="E25" s="12">
        <v>17919183</v>
      </c>
      <c r="F25" s="130">
        <v>17919183</v>
      </c>
      <c r="G25" s="134" t="s">
        <v>152</v>
      </c>
      <c r="H25" s="12" t="s">
        <v>828</v>
      </c>
      <c r="I25" s="20">
        <v>1700000</v>
      </c>
      <c r="J25" s="20">
        <v>1700000</v>
      </c>
      <c r="K25" s="12">
        <v>1700000</v>
      </c>
      <c r="L25" s="17">
        <v>1700000</v>
      </c>
    </row>
    <row r="26" spans="1:12" ht="15" x14ac:dyDescent="0.25">
      <c r="A26" s="15" t="s">
        <v>541</v>
      </c>
      <c r="B26" s="12" t="s">
        <v>807</v>
      </c>
      <c r="C26" s="20">
        <v>0</v>
      </c>
      <c r="D26" s="20">
        <v>0</v>
      </c>
      <c r="E26" s="12">
        <v>17919183</v>
      </c>
      <c r="F26" s="130">
        <v>17919183</v>
      </c>
      <c r="G26" s="135"/>
      <c r="H26" s="4" t="s">
        <v>850</v>
      </c>
      <c r="I26" s="25">
        <v>33779632</v>
      </c>
      <c r="J26" s="25">
        <f>J25+J21+J20</f>
        <v>22919932</v>
      </c>
      <c r="K26" s="25">
        <f>K20+K21+K25</f>
        <v>9918836</v>
      </c>
      <c r="L26" s="137">
        <f>L20+L21+L25</f>
        <v>9918836</v>
      </c>
    </row>
    <row r="27" spans="1:12" ht="15" x14ac:dyDescent="0.25">
      <c r="A27" s="23"/>
      <c r="B27" s="4" t="s">
        <v>844</v>
      </c>
      <c r="C27" s="25">
        <v>28346000</v>
      </c>
      <c r="D27" s="25">
        <f>D23+D26</f>
        <v>27890177</v>
      </c>
      <c r="E27" s="25">
        <f>E23+E26</f>
        <v>17919183</v>
      </c>
      <c r="F27" s="131">
        <f>F23+F26</f>
        <v>17919183</v>
      </c>
      <c r="G27" s="134" t="s">
        <v>543</v>
      </c>
      <c r="H27" s="12" t="s">
        <v>830</v>
      </c>
      <c r="I27" s="20">
        <v>2475000</v>
      </c>
      <c r="J27" s="20">
        <v>2475000</v>
      </c>
      <c r="K27" s="12">
        <v>2474800</v>
      </c>
      <c r="L27" s="17">
        <v>2474800</v>
      </c>
    </row>
    <row r="28" spans="1:12" x14ac:dyDescent="0.2">
      <c r="A28" s="15"/>
      <c r="B28" s="12"/>
      <c r="C28" s="20"/>
      <c r="D28" s="20"/>
      <c r="E28" s="12"/>
      <c r="F28" s="130"/>
      <c r="G28" s="134" t="s">
        <v>547</v>
      </c>
      <c r="H28" s="12" t="s">
        <v>831</v>
      </c>
      <c r="I28" s="20">
        <v>0</v>
      </c>
      <c r="J28" s="20">
        <v>0</v>
      </c>
      <c r="K28" s="12">
        <v>0</v>
      </c>
      <c r="L28" s="17">
        <v>0</v>
      </c>
    </row>
    <row r="29" spans="1:12" x14ac:dyDescent="0.2">
      <c r="A29" s="15" t="s">
        <v>594</v>
      </c>
      <c r="B29" s="12" t="s">
        <v>845</v>
      </c>
      <c r="C29" s="20">
        <v>33386004</v>
      </c>
      <c r="D29" s="20">
        <v>33386004</v>
      </c>
      <c r="E29" s="12">
        <v>33386004</v>
      </c>
      <c r="F29" s="130">
        <v>33386004</v>
      </c>
      <c r="G29" s="134" t="s">
        <v>560</v>
      </c>
      <c r="H29" s="12" t="s">
        <v>832</v>
      </c>
      <c r="I29" s="20">
        <v>2340257</v>
      </c>
      <c r="J29" s="20">
        <v>2340257</v>
      </c>
      <c r="K29" s="12">
        <v>2340257</v>
      </c>
      <c r="L29" s="17">
        <v>2340257</v>
      </c>
    </row>
    <row r="30" spans="1:12" x14ac:dyDescent="0.2">
      <c r="A30" s="15" t="s">
        <v>596</v>
      </c>
      <c r="B30" s="12" t="s">
        <v>846</v>
      </c>
      <c r="C30" s="20">
        <v>0</v>
      </c>
      <c r="D30" s="20">
        <v>0</v>
      </c>
      <c r="E30" s="12">
        <v>2351489</v>
      </c>
      <c r="F30" s="130">
        <v>2351489</v>
      </c>
      <c r="G30" s="134" t="s">
        <v>565</v>
      </c>
      <c r="H30" s="12" t="s">
        <v>833</v>
      </c>
      <c r="I30" s="20">
        <v>396000</v>
      </c>
      <c r="J30" s="20">
        <v>396000</v>
      </c>
      <c r="K30" s="12">
        <v>346156</v>
      </c>
      <c r="L30" s="17">
        <v>333320</v>
      </c>
    </row>
    <row r="31" spans="1:12" ht="15" x14ac:dyDescent="0.25">
      <c r="A31" s="23" t="s">
        <v>613</v>
      </c>
      <c r="B31" s="4" t="s">
        <v>847</v>
      </c>
      <c r="C31" s="25">
        <v>33386004</v>
      </c>
      <c r="D31" s="25">
        <v>33386004</v>
      </c>
      <c r="E31" s="25">
        <f>E29+E30</f>
        <v>35737493</v>
      </c>
      <c r="F31" s="131">
        <f>F29+F30</f>
        <v>35737493</v>
      </c>
      <c r="G31" s="135" t="s">
        <v>578</v>
      </c>
      <c r="H31" s="4" t="s">
        <v>851</v>
      </c>
      <c r="I31" s="25">
        <v>5211257</v>
      </c>
      <c r="J31" s="25">
        <v>5211257</v>
      </c>
      <c r="K31" s="12">
        <v>5161213</v>
      </c>
      <c r="L31" s="17">
        <v>5148377</v>
      </c>
    </row>
    <row r="32" spans="1:12" ht="15.75" thickBot="1" x14ac:dyDescent="0.3">
      <c r="A32" s="24" t="s">
        <v>812</v>
      </c>
      <c r="B32" s="22" t="s">
        <v>848</v>
      </c>
      <c r="C32" s="26">
        <v>184986632</v>
      </c>
      <c r="D32" s="26">
        <f>D17+D27+D31</f>
        <v>184986632</v>
      </c>
      <c r="E32" s="26">
        <f>E27+E31+E17+E21</f>
        <v>450676186</v>
      </c>
      <c r="F32" s="132">
        <f>F27+F31+F17+F21</f>
        <v>444416623</v>
      </c>
      <c r="G32" s="136" t="s">
        <v>835</v>
      </c>
      <c r="H32" s="22" t="s">
        <v>852</v>
      </c>
      <c r="I32" s="26">
        <v>184986632</v>
      </c>
      <c r="J32" s="26">
        <f>J31+J26+J19</f>
        <v>184986632</v>
      </c>
      <c r="K32" s="26">
        <f>K26+K31+K19</f>
        <v>450676186</v>
      </c>
      <c r="L32" s="138">
        <f>L26+L31+L19</f>
        <v>165672169</v>
      </c>
    </row>
  </sheetData>
  <mergeCells count="5">
    <mergeCell ref="B4:D4"/>
    <mergeCell ref="H4:J4"/>
    <mergeCell ref="I6:J6"/>
    <mergeCell ref="C7:F7"/>
    <mergeCell ref="I7:L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4"/>
  <sheetViews>
    <sheetView workbookViewId="0">
      <pane ySplit="6" topLeftCell="A7" activePane="bottomLeft" state="frozen"/>
      <selection sqref="A1:XFD1"/>
      <selection pane="bottomLeft" activeCell="B3" sqref="B3"/>
    </sheetView>
  </sheetViews>
  <sheetFormatPr defaultRowHeight="12.75" x14ac:dyDescent="0.2"/>
  <cols>
    <col min="1" max="1" width="3.7109375" customWidth="1"/>
    <col min="2" max="2" width="95.7109375" customWidth="1"/>
    <col min="3" max="3" width="6.7109375" customWidth="1"/>
    <col min="4" max="6" width="12.7109375" customWidth="1"/>
    <col min="7" max="9" width="12.7109375" hidden="1" customWidth="1"/>
    <col min="10" max="10" width="12.7109375" customWidth="1"/>
  </cols>
  <sheetData>
    <row r="1" spans="1:9" ht="15" x14ac:dyDescent="0.25">
      <c r="A1" s="193" t="s">
        <v>842</v>
      </c>
      <c r="B1" s="193"/>
      <c r="C1" s="193"/>
      <c r="D1" s="193"/>
      <c r="E1" s="193"/>
      <c r="F1" s="93"/>
      <c r="G1" s="93"/>
      <c r="H1" s="93"/>
      <c r="I1" s="93"/>
    </row>
    <row r="2" spans="1:9" ht="15" x14ac:dyDescent="0.25">
      <c r="A2" s="193" t="s">
        <v>782</v>
      </c>
      <c r="B2" s="193"/>
      <c r="C2" s="193"/>
      <c r="D2" s="193"/>
      <c r="E2" s="193"/>
      <c r="F2" s="93"/>
      <c r="G2" s="93"/>
      <c r="H2" s="93"/>
      <c r="I2" s="93"/>
    </row>
    <row r="3" spans="1:9" ht="15.75" thickBot="1" x14ac:dyDescent="0.3">
      <c r="A3" s="74" t="s">
        <v>156</v>
      </c>
      <c r="B3" s="75" t="s">
        <v>1004</v>
      </c>
      <c r="C3" s="3"/>
      <c r="D3" s="3"/>
      <c r="E3" s="5" t="s">
        <v>779</v>
      </c>
      <c r="F3" s="139"/>
      <c r="G3" s="139"/>
      <c r="H3" s="139"/>
      <c r="I3" s="139"/>
    </row>
    <row r="4" spans="1:9" x14ac:dyDescent="0.2">
      <c r="A4" s="13"/>
      <c r="B4" s="143"/>
      <c r="C4" s="147"/>
      <c r="D4" s="186" t="s">
        <v>963</v>
      </c>
      <c r="E4" s="187"/>
      <c r="F4" s="188"/>
      <c r="G4" s="189" t="s">
        <v>986</v>
      </c>
      <c r="H4" s="190"/>
      <c r="I4" s="191" t="s">
        <v>964</v>
      </c>
    </row>
    <row r="5" spans="1:9" x14ac:dyDescent="0.2">
      <c r="A5" s="140" t="s">
        <v>995</v>
      </c>
      <c r="B5" s="129" t="s">
        <v>869</v>
      </c>
      <c r="C5" s="148" t="s">
        <v>780</v>
      </c>
      <c r="D5" s="140" t="s">
        <v>840</v>
      </c>
      <c r="E5" s="102" t="s">
        <v>966</v>
      </c>
      <c r="F5" s="16" t="s">
        <v>967</v>
      </c>
      <c r="G5" s="140" t="s">
        <v>968</v>
      </c>
      <c r="H5" s="16" t="s">
        <v>969</v>
      </c>
      <c r="I5" s="192"/>
    </row>
    <row r="6" spans="1:9" x14ac:dyDescent="0.2">
      <c r="A6" s="140" t="s">
        <v>154</v>
      </c>
      <c r="B6" s="129" t="s">
        <v>155</v>
      </c>
      <c r="C6" s="148" t="s">
        <v>156</v>
      </c>
      <c r="D6" s="140" t="s">
        <v>157</v>
      </c>
      <c r="E6" s="102" t="s">
        <v>158</v>
      </c>
      <c r="F6" s="16" t="s">
        <v>785</v>
      </c>
      <c r="G6" s="140" t="s">
        <v>854</v>
      </c>
      <c r="H6" s="16" t="s">
        <v>868</v>
      </c>
      <c r="I6" s="154" t="s">
        <v>868</v>
      </c>
    </row>
    <row r="7" spans="1:9" x14ac:dyDescent="0.2">
      <c r="A7" s="141" t="s">
        <v>0</v>
      </c>
      <c r="B7" s="130" t="s">
        <v>20</v>
      </c>
      <c r="C7" s="149" t="s">
        <v>48</v>
      </c>
      <c r="D7" s="175">
        <v>16398920</v>
      </c>
      <c r="E7" s="20">
        <v>14520121</v>
      </c>
      <c r="F7" s="52">
        <v>13662078</v>
      </c>
      <c r="G7" s="175">
        <v>13662078</v>
      </c>
      <c r="H7" s="52">
        <v>44546760</v>
      </c>
      <c r="I7" s="176">
        <v>13662078</v>
      </c>
    </row>
    <row r="8" spans="1:9" hidden="1" x14ac:dyDescent="0.2">
      <c r="A8" s="141" t="s">
        <v>1</v>
      </c>
      <c r="B8" s="130" t="s">
        <v>44</v>
      </c>
      <c r="C8" s="149" t="s">
        <v>47</v>
      </c>
      <c r="D8" s="175">
        <v>0</v>
      </c>
      <c r="E8" s="20">
        <v>0</v>
      </c>
      <c r="F8" s="52">
        <v>0</v>
      </c>
      <c r="G8" s="175">
        <v>0</v>
      </c>
      <c r="H8" s="52">
        <v>0</v>
      </c>
      <c r="I8" s="176">
        <v>0</v>
      </c>
    </row>
    <row r="9" spans="1:9" hidden="1" x14ac:dyDescent="0.2">
      <c r="A9" s="141" t="s">
        <v>2</v>
      </c>
      <c r="B9" s="130" t="s">
        <v>43</v>
      </c>
      <c r="C9" s="149" t="s">
        <v>46</v>
      </c>
      <c r="D9" s="175">
        <v>0</v>
      </c>
      <c r="E9" s="20">
        <v>0</v>
      </c>
      <c r="F9" s="52">
        <v>0</v>
      </c>
      <c r="G9" s="175">
        <v>0</v>
      </c>
      <c r="H9" s="52">
        <v>0</v>
      </c>
      <c r="I9" s="176">
        <v>0</v>
      </c>
    </row>
    <row r="10" spans="1:9" hidden="1" x14ac:dyDescent="0.2">
      <c r="A10" s="141" t="s">
        <v>3</v>
      </c>
      <c r="B10" s="130" t="s">
        <v>19</v>
      </c>
      <c r="C10" s="149" t="s">
        <v>45</v>
      </c>
      <c r="D10" s="175">
        <v>0</v>
      </c>
      <c r="E10" s="20">
        <v>0</v>
      </c>
      <c r="F10" s="52">
        <v>0</v>
      </c>
      <c r="G10" s="175">
        <v>0</v>
      </c>
      <c r="H10" s="52">
        <v>0</v>
      </c>
      <c r="I10" s="176">
        <v>0</v>
      </c>
    </row>
    <row r="11" spans="1:9" hidden="1" x14ac:dyDescent="0.2">
      <c r="A11" s="141" t="s">
        <v>4</v>
      </c>
      <c r="B11" s="130" t="s">
        <v>16</v>
      </c>
      <c r="C11" s="149" t="s">
        <v>42</v>
      </c>
      <c r="D11" s="175">
        <v>0</v>
      </c>
      <c r="E11" s="20">
        <v>0</v>
      </c>
      <c r="F11" s="52">
        <v>0</v>
      </c>
      <c r="G11" s="175">
        <v>0</v>
      </c>
      <c r="H11" s="52">
        <v>0</v>
      </c>
      <c r="I11" s="176">
        <v>0</v>
      </c>
    </row>
    <row r="12" spans="1:9" hidden="1" x14ac:dyDescent="0.2">
      <c r="A12" s="141" t="s">
        <v>5</v>
      </c>
      <c r="B12" s="130" t="s">
        <v>17</v>
      </c>
      <c r="C12" s="149" t="s">
        <v>41</v>
      </c>
      <c r="D12" s="175">
        <v>0</v>
      </c>
      <c r="E12" s="20">
        <v>0</v>
      </c>
      <c r="F12" s="52">
        <v>0</v>
      </c>
      <c r="G12" s="175">
        <v>0</v>
      </c>
      <c r="H12" s="52">
        <v>0</v>
      </c>
      <c r="I12" s="176">
        <v>0</v>
      </c>
    </row>
    <row r="13" spans="1:9" x14ac:dyDescent="0.2">
      <c r="A13" s="141" t="s">
        <v>6</v>
      </c>
      <c r="B13" s="130" t="s">
        <v>21</v>
      </c>
      <c r="C13" s="149" t="s">
        <v>40</v>
      </c>
      <c r="D13" s="175">
        <v>670540</v>
      </c>
      <c r="E13" s="20">
        <v>521500</v>
      </c>
      <c r="F13" s="52">
        <v>447000</v>
      </c>
      <c r="G13" s="175">
        <v>447000</v>
      </c>
      <c r="H13" s="52">
        <v>0</v>
      </c>
      <c r="I13" s="176">
        <v>447000</v>
      </c>
    </row>
    <row r="14" spans="1:9" hidden="1" x14ac:dyDescent="0.2">
      <c r="A14" s="141" t="s">
        <v>7</v>
      </c>
      <c r="B14" s="130" t="s">
        <v>38</v>
      </c>
      <c r="C14" s="149" t="s">
        <v>39</v>
      </c>
      <c r="D14" s="175">
        <v>0</v>
      </c>
      <c r="E14" s="20">
        <v>0</v>
      </c>
      <c r="F14" s="52">
        <v>0</v>
      </c>
      <c r="G14" s="175">
        <v>0</v>
      </c>
      <c r="H14" s="52">
        <v>0</v>
      </c>
      <c r="I14" s="176">
        <v>0</v>
      </c>
    </row>
    <row r="15" spans="1:9" x14ac:dyDescent="0.2">
      <c r="A15" s="141" t="s">
        <v>8</v>
      </c>
      <c r="B15" s="130" t="s">
        <v>18</v>
      </c>
      <c r="C15" s="149" t="s">
        <v>37</v>
      </c>
      <c r="D15" s="175">
        <v>0</v>
      </c>
      <c r="E15" s="20">
        <v>200000</v>
      </c>
      <c r="F15" s="52">
        <v>159334</v>
      </c>
      <c r="G15" s="175">
        <v>159334</v>
      </c>
      <c r="H15" s="52">
        <v>0</v>
      </c>
      <c r="I15" s="176">
        <v>159334</v>
      </c>
    </row>
    <row r="16" spans="1:9" hidden="1" x14ac:dyDescent="0.2">
      <c r="A16" s="141" t="s">
        <v>9</v>
      </c>
      <c r="B16" s="130" t="s">
        <v>34</v>
      </c>
      <c r="C16" s="149" t="s">
        <v>36</v>
      </c>
      <c r="D16" s="175">
        <v>0</v>
      </c>
      <c r="E16" s="20">
        <v>0</v>
      </c>
      <c r="F16" s="52">
        <v>0</v>
      </c>
      <c r="G16" s="175">
        <v>0</v>
      </c>
      <c r="H16" s="52">
        <v>0</v>
      </c>
      <c r="I16" s="176">
        <v>0</v>
      </c>
    </row>
    <row r="17" spans="1:9" x14ac:dyDescent="0.2">
      <c r="A17" s="141" t="s">
        <v>10</v>
      </c>
      <c r="B17" s="130" t="s">
        <v>33</v>
      </c>
      <c r="C17" s="149" t="s">
        <v>35</v>
      </c>
      <c r="D17" s="175">
        <v>360000</v>
      </c>
      <c r="E17" s="20">
        <v>60000</v>
      </c>
      <c r="F17" s="52">
        <v>60000</v>
      </c>
      <c r="G17" s="175">
        <v>60000</v>
      </c>
      <c r="H17" s="52">
        <v>0</v>
      </c>
      <c r="I17" s="176">
        <v>60000</v>
      </c>
    </row>
    <row r="18" spans="1:9" hidden="1" x14ac:dyDescent="0.2">
      <c r="A18" s="141" t="s">
        <v>11</v>
      </c>
      <c r="B18" s="130" t="s">
        <v>32</v>
      </c>
      <c r="C18" s="149" t="s">
        <v>31</v>
      </c>
      <c r="D18" s="175">
        <v>0</v>
      </c>
      <c r="E18" s="20">
        <v>0</v>
      </c>
      <c r="F18" s="52">
        <v>0</v>
      </c>
      <c r="G18" s="175">
        <v>0</v>
      </c>
      <c r="H18" s="52">
        <v>0</v>
      </c>
      <c r="I18" s="176">
        <v>0</v>
      </c>
    </row>
    <row r="19" spans="1:9" x14ac:dyDescent="0.2">
      <c r="A19" s="141" t="s">
        <v>12</v>
      </c>
      <c r="B19" s="130" t="s">
        <v>616</v>
      </c>
      <c r="C19" s="149" t="s">
        <v>30</v>
      </c>
      <c r="D19" s="175">
        <v>0</v>
      </c>
      <c r="E19" s="20">
        <v>240000</v>
      </c>
      <c r="F19" s="52">
        <v>167722</v>
      </c>
      <c r="G19" s="175">
        <v>167722</v>
      </c>
      <c r="H19" s="52">
        <v>0</v>
      </c>
      <c r="I19" s="176">
        <v>167722</v>
      </c>
    </row>
    <row r="20" spans="1:9" hidden="1" x14ac:dyDescent="0.2">
      <c r="A20" s="141" t="s">
        <v>13</v>
      </c>
      <c r="B20" s="130" t="s">
        <v>184</v>
      </c>
      <c r="C20" s="149" t="s">
        <v>30</v>
      </c>
      <c r="D20" s="175">
        <v>0</v>
      </c>
      <c r="E20" s="20">
        <v>0</v>
      </c>
      <c r="F20" s="52">
        <v>0</v>
      </c>
      <c r="G20" s="175">
        <v>0</v>
      </c>
      <c r="H20" s="52">
        <v>0</v>
      </c>
      <c r="I20" s="176">
        <v>0</v>
      </c>
    </row>
    <row r="21" spans="1:9" x14ac:dyDescent="0.2">
      <c r="A21" s="141" t="s">
        <v>14</v>
      </c>
      <c r="B21" s="130" t="s">
        <v>179</v>
      </c>
      <c r="C21" s="149" t="s">
        <v>24</v>
      </c>
      <c r="D21" s="175">
        <v>17429460</v>
      </c>
      <c r="E21" s="20">
        <v>15541621</v>
      </c>
      <c r="F21" s="52">
        <v>14496134</v>
      </c>
      <c r="G21" s="175">
        <v>14496134</v>
      </c>
      <c r="H21" s="52">
        <v>44546760</v>
      </c>
      <c r="I21" s="176">
        <v>14496134</v>
      </c>
    </row>
    <row r="22" spans="1:9" x14ac:dyDescent="0.2">
      <c r="A22" s="141" t="s">
        <v>15</v>
      </c>
      <c r="B22" s="130" t="s">
        <v>22</v>
      </c>
      <c r="C22" s="149" t="s">
        <v>25</v>
      </c>
      <c r="D22" s="175">
        <v>7979789</v>
      </c>
      <c r="E22" s="20">
        <v>7979789</v>
      </c>
      <c r="F22" s="52">
        <v>7428480</v>
      </c>
      <c r="G22" s="175">
        <v>7428480</v>
      </c>
      <c r="H22" s="52">
        <v>23939367</v>
      </c>
      <c r="I22" s="176">
        <v>7428480</v>
      </c>
    </row>
    <row r="23" spans="1:9" x14ac:dyDescent="0.2">
      <c r="A23" s="141" t="s">
        <v>50</v>
      </c>
      <c r="B23" s="130" t="s">
        <v>183</v>
      </c>
      <c r="C23" s="149" t="s">
        <v>26</v>
      </c>
      <c r="D23" s="175">
        <v>70000</v>
      </c>
      <c r="E23" s="20">
        <v>1957839</v>
      </c>
      <c r="F23" s="52">
        <v>1782487</v>
      </c>
      <c r="G23" s="175">
        <v>1782487</v>
      </c>
      <c r="H23" s="52">
        <v>0</v>
      </c>
      <c r="I23" s="176">
        <v>1782487</v>
      </c>
    </row>
    <row r="24" spans="1:9" x14ac:dyDescent="0.2">
      <c r="A24" s="141" t="s">
        <v>51</v>
      </c>
      <c r="B24" s="130" t="s">
        <v>23</v>
      </c>
      <c r="C24" s="149" t="s">
        <v>27</v>
      </c>
      <c r="D24" s="175">
        <v>229200</v>
      </c>
      <c r="E24" s="20">
        <v>229200</v>
      </c>
      <c r="F24" s="52">
        <v>76400</v>
      </c>
      <c r="G24" s="175">
        <v>76400</v>
      </c>
      <c r="H24" s="52">
        <v>0</v>
      </c>
      <c r="I24" s="176">
        <v>76400</v>
      </c>
    </row>
    <row r="25" spans="1:9" x14ac:dyDescent="0.2">
      <c r="A25" s="141" t="s">
        <v>52</v>
      </c>
      <c r="B25" s="130" t="s">
        <v>178</v>
      </c>
      <c r="C25" s="149" t="s">
        <v>28</v>
      </c>
      <c r="D25" s="175">
        <v>8278989</v>
      </c>
      <c r="E25" s="20">
        <v>10166828</v>
      </c>
      <c r="F25" s="52">
        <v>9287367</v>
      </c>
      <c r="G25" s="175">
        <v>9287367</v>
      </c>
      <c r="H25" s="52">
        <v>23939367</v>
      </c>
      <c r="I25" s="176">
        <v>9287367</v>
      </c>
    </row>
    <row r="26" spans="1:9" x14ac:dyDescent="0.2">
      <c r="A26" s="141" t="s">
        <v>53</v>
      </c>
      <c r="B26" s="130" t="s">
        <v>615</v>
      </c>
      <c r="C26" s="149" t="s">
        <v>29</v>
      </c>
      <c r="D26" s="175">
        <v>25708449</v>
      </c>
      <c r="E26" s="20">
        <v>25708449</v>
      </c>
      <c r="F26" s="52">
        <v>23783501</v>
      </c>
      <c r="G26" s="175">
        <v>23783501</v>
      </c>
      <c r="H26" s="52">
        <v>68486127</v>
      </c>
      <c r="I26" s="176">
        <v>23783501</v>
      </c>
    </row>
    <row r="27" spans="1:9" x14ac:dyDescent="0.2">
      <c r="A27" s="141">
        <v>21</v>
      </c>
      <c r="B27" s="130" t="s">
        <v>258</v>
      </c>
      <c r="C27" s="149" t="s">
        <v>49</v>
      </c>
      <c r="D27" s="175">
        <v>5752105</v>
      </c>
      <c r="E27" s="20">
        <v>5752105</v>
      </c>
      <c r="F27" s="52">
        <v>4836631</v>
      </c>
      <c r="G27" s="175">
        <v>4836631</v>
      </c>
      <c r="H27" s="52">
        <v>17256315</v>
      </c>
      <c r="I27" s="176">
        <v>4836631</v>
      </c>
    </row>
    <row r="28" spans="1:9" x14ac:dyDescent="0.2">
      <c r="A28" s="141">
        <v>22</v>
      </c>
      <c r="B28" s="130" t="s">
        <v>185</v>
      </c>
      <c r="C28" s="149" t="s">
        <v>49</v>
      </c>
      <c r="D28" s="175">
        <v>5393222</v>
      </c>
      <c r="E28" s="20">
        <v>5393222</v>
      </c>
      <c r="F28" s="52">
        <v>4577888</v>
      </c>
      <c r="G28" s="175">
        <v>4577888</v>
      </c>
      <c r="H28" s="52">
        <v>17256315</v>
      </c>
      <c r="I28" s="176">
        <v>4577888</v>
      </c>
    </row>
    <row r="29" spans="1:9" hidden="1" x14ac:dyDescent="0.2">
      <c r="A29" s="141">
        <v>23</v>
      </c>
      <c r="B29" s="130" t="s">
        <v>186</v>
      </c>
      <c r="C29" s="149" t="s">
        <v>49</v>
      </c>
      <c r="D29" s="175">
        <v>0</v>
      </c>
      <c r="E29" s="20">
        <v>0</v>
      </c>
      <c r="F29" s="52">
        <v>0</v>
      </c>
      <c r="G29" s="175">
        <v>0</v>
      </c>
      <c r="H29" s="52">
        <v>0</v>
      </c>
      <c r="I29" s="176">
        <v>0</v>
      </c>
    </row>
    <row r="30" spans="1:9" hidden="1" x14ac:dyDescent="0.2">
      <c r="A30" s="141">
        <v>24</v>
      </c>
      <c r="B30" s="130" t="s">
        <v>187</v>
      </c>
      <c r="C30" s="149" t="s">
        <v>49</v>
      </c>
      <c r="D30" s="175">
        <v>0</v>
      </c>
      <c r="E30" s="20">
        <v>0</v>
      </c>
      <c r="F30" s="52">
        <v>0</v>
      </c>
      <c r="G30" s="175">
        <v>0</v>
      </c>
      <c r="H30" s="52">
        <v>0</v>
      </c>
      <c r="I30" s="176">
        <v>0</v>
      </c>
    </row>
    <row r="31" spans="1:9" x14ac:dyDescent="0.2">
      <c r="A31" s="141">
        <v>25</v>
      </c>
      <c r="B31" s="130" t="s">
        <v>188</v>
      </c>
      <c r="C31" s="149" t="s">
        <v>49</v>
      </c>
      <c r="D31" s="175">
        <v>173254</v>
      </c>
      <c r="E31" s="20">
        <v>358883</v>
      </c>
      <c r="F31" s="52">
        <v>118294</v>
      </c>
      <c r="G31" s="175">
        <v>118294</v>
      </c>
      <c r="H31" s="52">
        <v>0</v>
      </c>
      <c r="I31" s="176">
        <v>118294</v>
      </c>
    </row>
    <row r="32" spans="1:9" x14ac:dyDescent="0.2">
      <c r="A32" s="141">
        <v>26</v>
      </c>
      <c r="B32" s="130" t="s">
        <v>189</v>
      </c>
      <c r="C32" s="149" t="s">
        <v>49</v>
      </c>
      <c r="D32" s="175">
        <v>0</v>
      </c>
      <c r="E32" s="20">
        <v>0</v>
      </c>
      <c r="F32" s="52">
        <v>21433</v>
      </c>
      <c r="G32" s="175">
        <v>21433</v>
      </c>
      <c r="H32" s="52">
        <v>0</v>
      </c>
      <c r="I32" s="176">
        <v>21433</v>
      </c>
    </row>
    <row r="33" spans="1:9" hidden="1" x14ac:dyDescent="0.2">
      <c r="A33" s="141">
        <v>27</v>
      </c>
      <c r="B33" s="130" t="s">
        <v>190</v>
      </c>
      <c r="C33" s="149" t="s">
        <v>49</v>
      </c>
      <c r="D33" s="175">
        <v>0</v>
      </c>
      <c r="E33" s="20">
        <v>0</v>
      </c>
      <c r="F33" s="52">
        <v>0</v>
      </c>
      <c r="G33" s="175">
        <v>0</v>
      </c>
      <c r="H33" s="52">
        <v>0</v>
      </c>
      <c r="I33" s="176">
        <v>0</v>
      </c>
    </row>
    <row r="34" spans="1:9" x14ac:dyDescent="0.2">
      <c r="A34" s="141">
        <v>28</v>
      </c>
      <c r="B34" s="130" t="s">
        <v>191</v>
      </c>
      <c r="C34" s="149" t="s">
        <v>49</v>
      </c>
      <c r="D34" s="175">
        <v>185629</v>
      </c>
      <c r="E34" s="20">
        <v>0</v>
      </c>
      <c r="F34" s="52">
        <v>119016</v>
      </c>
      <c r="G34" s="175">
        <v>119016</v>
      </c>
      <c r="H34" s="52">
        <v>0</v>
      </c>
      <c r="I34" s="176">
        <v>119016</v>
      </c>
    </row>
    <row r="35" spans="1:9" x14ac:dyDescent="0.2">
      <c r="A35" s="141" t="s">
        <v>159</v>
      </c>
      <c r="B35" s="130" t="s">
        <v>54</v>
      </c>
      <c r="C35" s="149" t="s">
        <v>55</v>
      </c>
      <c r="D35" s="175">
        <v>140000</v>
      </c>
      <c r="E35" s="20">
        <v>140000</v>
      </c>
      <c r="F35" s="52">
        <v>138748</v>
      </c>
      <c r="G35" s="175">
        <v>138748</v>
      </c>
      <c r="H35" s="52">
        <v>0</v>
      </c>
      <c r="I35" s="176">
        <v>138748</v>
      </c>
    </row>
    <row r="36" spans="1:9" x14ac:dyDescent="0.2">
      <c r="A36" s="141" t="s">
        <v>160</v>
      </c>
      <c r="B36" s="130" t="s">
        <v>56</v>
      </c>
      <c r="C36" s="149" t="s">
        <v>57</v>
      </c>
      <c r="D36" s="175">
        <v>1882000</v>
      </c>
      <c r="E36" s="20">
        <v>3182000</v>
      </c>
      <c r="F36" s="52">
        <v>5332300</v>
      </c>
      <c r="G36" s="175">
        <v>5332300</v>
      </c>
      <c r="H36" s="52">
        <v>0</v>
      </c>
      <c r="I36" s="176">
        <v>5332300</v>
      </c>
    </row>
    <row r="37" spans="1:9" x14ac:dyDescent="0.2">
      <c r="A37" s="141" t="s">
        <v>161</v>
      </c>
      <c r="B37" s="130" t="s">
        <v>58</v>
      </c>
      <c r="C37" s="149" t="s">
        <v>59</v>
      </c>
      <c r="D37" s="175">
        <v>0</v>
      </c>
      <c r="E37" s="20">
        <v>0</v>
      </c>
      <c r="F37" s="52">
        <v>0</v>
      </c>
      <c r="G37" s="175">
        <v>0</v>
      </c>
      <c r="H37" s="52">
        <v>0</v>
      </c>
      <c r="I37" s="176">
        <v>0</v>
      </c>
    </row>
    <row r="38" spans="1:9" x14ac:dyDescent="0.2">
      <c r="A38" s="141" t="s">
        <v>162</v>
      </c>
      <c r="B38" s="130" t="s">
        <v>180</v>
      </c>
      <c r="C38" s="149" t="s">
        <v>60</v>
      </c>
      <c r="D38" s="175">
        <v>2022000</v>
      </c>
      <c r="E38" s="20">
        <v>3322000</v>
      </c>
      <c r="F38" s="52">
        <v>5471048</v>
      </c>
      <c r="G38" s="175">
        <v>5471048</v>
      </c>
      <c r="H38" s="52">
        <v>0</v>
      </c>
      <c r="I38" s="176">
        <v>5471048</v>
      </c>
    </row>
    <row r="39" spans="1:9" x14ac:dyDescent="0.2">
      <c r="A39" s="141" t="s">
        <v>163</v>
      </c>
      <c r="B39" s="130" t="s">
        <v>61</v>
      </c>
      <c r="C39" s="149" t="s">
        <v>62</v>
      </c>
      <c r="D39" s="175">
        <v>0</v>
      </c>
      <c r="E39" s="20">
        <v>225000</v>
      </c>
      <c r="F39" s="52">
        <v>214416</v>
      </c>
      <c r="G39" s="175">
        <v>214416</v>
      </c>
      <c r="H39" s="52">
        <v>0</v>
      </c>
      <c r="I39" s="176">
        <v>214416</v>
      </c>
    </row>
    <row r="40" spans="1:9" x14ac:dyDescent="0.2">
      <c r="A40" s="141" t="s">
        <v>164</v>
      </c>
      <c r="B40" s="130" t="s">
        <v>63</v>
      </c>
      <c r="C40" s="149" t="s">
        <v>64</v>
      </c>
      <c r="D40" s="175">
        <v>687000</v>
      </c>
      <c r="E40" s="20">
        <v>462000</v>
      </c>
      <c r="F40" s="52">
        <v>385806</v>
      </c>
      <c r="G40" s="175">
        <v>385806</v>
      </c>
      <c r="H40" s="52">
        <v>0</v>
      </c>
      <c r="I40" s="176">
        <v>385806</v>
      </c>
    </row>
    <row r="41" spans="1:9" x14ac:dyDescent="0.2">
      <c r="A41" s="141" t="s">
        <v>165</v>
      </c>
      <c r="B41" s="130" t="s">
        <v>181</v>
      </c>
      <c r="C41" s="149" t="s">
        <v>65</v>
      </c>
      <c r="D41" s="175">
        <v>687000</v>
      </c>
      <c r="E41" s="20">
        <v>687000</v>
      </c>
      <c r="F41" s="52">
        <v>600222</v>
      </c>
      <c r="G41" s="175">
        <v>600222</v>
      </c>
      <c r="H41" s="52">
        <v>0</v>
      </c>
      <c r="I41" s="176">
        <v>600222</v>
      </c>
    </row>
    <row r="42" spans="1:9" x14ac:dyDescent="0.2">
      <c r="A42" s="141" t="s">
        <v>166</v>
      </c>
      <c r="B42" s="130" t="s">
        <v>66</v>
      </c>
      <c r="C42" s="149" t="s">
        <v>67</v>
      </c>
      <c r="D42" s="175">
        <v>4176000</v>
      </c>
      <c r="E42" s="20">
        <v>4176000</v>
      </c>
      <c r="F42" s="52">
        <v>4880513</v>
      </c>
      <c r="G42" s="175">
        <v>4880513</v>
      </c>
      <c r="H42" s="52">
        <v>12528000</v>
      </c>
      <c r="I42" s="176">
        <v>4880513</v>
      </c>
    </row>
    <row r="43" spans="1:9" x14ac:dyDescent="0.2">
      <c r="A43" s="141" t="s">
        <v>167</v>
      </c>
      <c r="B43" s="130" t="s">
        <v>68</v>
      </c>
      <c r="C43" s="149" t="s">
        <v>69</v>
      </c>
      <c r="D43" s="175">
        <v>1058000</v>
      </c>
      <c r="E43" s="20">
        <v>15120000</v>
      </c>
      <c r="F43" s="52">
        <v>15615031</v>
      </c>
      <c r="G43" s="175">
        <v>15615031</v>
      </c>
      <c r="H43" s="52">
        <v>0</v>
      </c>
      <c r="I43" s="176">
        <v>15615031</v>
      </c>
    </row>
    <row r="44" spans="1:9" x14ac:dyDescent="0.2">
      <c r="A44" s="141" t="s">
        <v>168</v>
      </c>
      <c r="B44" s="130" t="s">
        <v>175</v>
      </c>
      <c r="C44" s="149" t="s">
        <v>70</v>
      </c>
      <c r="D44" s="175">
        <v>1035000</v>
      </c>
      <c r="E44" s="20">
        <v>1185000</v>
      </c>
      <c r="F44" s="52">
        <v>1078144</v>
      </c>
      <c r="G44" s="175">
        <v>1078144</v>
      </c>
      <c r="H44" s="52">
        <v>0</v>
      </c>
      <c r="I44" s="176">
        <v>1078144</v>
      </c>
    </row>
    <row r="45" spans="1:9" hidden="1" x14ac:dyDescent="0.2">
      <c r="A45" s="141" t="s">
        <v>169</v>
      </c>
      <c r="B45" s="130" t="s">
        <v>192</v>
      </c>
      <c r="C45" s="149" t="s">
        <v>70</v>
      </c>
      <c r="D45" s="175">
        <v>0</v>
      </c>
      <c r="E45" s="20">
        <v>0</v>
      </c>
      <c r="F45" s="52">
        <v>0</v>
      </c>
      <c r="G45" s="175">
        <v>0</v>
      </c>
      <c r="H45" s="52">
        <v>0</v>
      </c>
      <c r="I45" s="176">
        <v>0</v>
      </c>
    </row>
    <row r="46" spans="1:9" x14ac:dyDescent="0.2">
      <c r="A46" s="141" t="s">
        <v>170</v>
      </c>
      <c r="B46" s="130" t="s">
        <v>71</v>
      </c>
      <c r="C46" s="149" t="s">
        <v>72</v>
      </c>
      <c r="D46" s="175">
        <v>3892677</v>
      </c>
      <c r="E46" s="20">
        <v>1924677</v>
      </c>
      <c r="F46" s="52">
        <v>3443187</v>
      </c>
      <c r="G46" s="175">
        <v>3443187</v>
      </c>
      <c r="H46" s="52">
        <v>0</v>
      </c>
      <c r="I46" s="176">
        <v>3443187</v>
      </c>
    </row>
    <row r="47" spans="1:9" x14ac:dyDescent="0.2">
      <c r="A47" s="141" t="s">
        <v>171</v>
      </c>
      <c r="B47" s="130" t="s">
        <v>176</v>
      </c>
      <c r="C47" s="149" t="s">
        <v>73</v>
      </c>
      <c r="D47" s="175">
        <v>1080000</v>
      </c>
      <c r="E47" s="20">
        <v>1080000</v>
      </c>
      <c r="F47" s="52">
        <v>778563</v>
      </c>
      <c r="G47" s="175">
        <v>778563</v>
      </c>
      <c r="H47" s="52">
        <v>0</v>
      </c>
      <c r="I47" s="176">
        <v>778563</v>
      </c>
    </row>
    <row r="48" spans="1:9" x14ac:dyDescent="0.2">
      <c r="A48" s="141" t="s">
        <v>172</v>
      </c>
      <c r="B48" s="130" t="s">
        <v>193</v>
      </c>
      <c r="C48" s="149" t="s">
        <v>73</v>
      </c>
      <c r="D48" s="175">
        <v>280000</v>
      </c>
      <c r="E48" s="20">
        <v>280000</v>
      </c>
      <c r="F48" s="52">
        <v>396569</v>
      </c>
      <c r="G48" s="175">
        <v>396569</v>
      </c>
      <c r="H48" s="52">
        <v>0</v>
      </c>
      <c r="I48" s="176">
        <v>396569</v>
      </c>
    </row>
    <row r="49" spans="1:9" x14ac:dyDescent="0.2">
      <c r="A49" s="141" t="s">
        <v>173</v>
      </c>
      <c r="B49" s="130" t="s">
        <v>74</v>
      </c>
      <c r="C49" s="149" t="s">
        <v>75</v>
      </c>
      <c r="D49" s="175">
        <v>2960000</v>
      </c>
      <c r="E49" s="20">
        <v>2960000</v>
      </c>
      <c r="F49" s="52">
        <v>1617442</v>
      </c>
      <c r="G49" s="175">
        <v>1617442</v>
      </c>
      <c r="H49" s="52">
        <v>0</v>
      </c>
      <c r="I49" s="176">
        <v>1617442</v>
      </c>
    </row>
    <row r="50" spans="1:9" x14ac:dyDescent="0.2">
      <c r="A50" s="141" t="s">
        <v>174</v>
      </c>
      <c r="B50" s="130" t="s">
        <v>263</v>
      </c>
      <c r="C50" s="149" t="s">
        <v>76</v>
      </c>
      <c r="D50" s="175">
        <v>32997794</v>
      </c>
      <c r="E50" s="20">
        <v>24997794</v>
      </c>
      <c r="F50" s="52">
        <v>23031431</v>
      </c>
      <c r="G50" s="175">
        <v>23031431</v>
      </c>
      <c r="H50" s="52">
        <v>0</v>
      </c>
      <c r="I50" s="176">
        <v>23031431</v>
      </c>
    </row>
    <row r="51" spans="1:9" x14ac:dyDescent="0.2">
      <c r="A51" s="141">
        <v>45</v>
      </c>
      <c r="B51" s="130" t="s">
        <v>714</v>
      </c>
      <c r="C51" s="149" t="s">
        <v>76</v>
      </c>
      <c r="D51" s="175">
        <v>0</v>
      </c>
      <c r="E51" s="20">
        <v>0</v>
      </c>
      <c r="F51" s="52">
        <v>3580</v>
      </c>
      <c r="G51" s="175">
        <v>3580</v>
      </c>
      <c r="H51" s="52">
        <v>0</v>
      </c>
      <c r="I51" s="176">
        <v>3580</v>
      </c>
    </row>
    <row r="52" spans="1:9" x14ac:dyDescent="0.2">
      <c r="A52" s="141">
        <v>46</v>
      </c>
      <c r="B52" s="130" t="s">
        <v>182</v>
      </c>
      <c r="C52" s="149" t="s">
        <v>77</v>
      </c>
      <c r="D52" s="175">
        <v>47199471</v>
      </c>
      <c r="E52" s="20">
        <v>51443471</v>
      </c>
      <c r="F52" s="52">
        <v>50444311</v>
      </c>
      <c r="G52" s="175">
        <v>50444311</v>
      </c>
      <c r="H52" s="52">
        <v>12528000</v>
      </c>
      <c r="I52" s="176">
        <v>50444311</v>
      </c>
    </row>
    <row r="53" spans="1:9" x14ac:dyDescent="0.2">
      <c r="A53" s="141">
        <v>47</v>
      </c>
      <c r="B53" s="130" t="s">
        <v>78</v>
      </c>
      <c r="C53" s="149" t="s">
        <v>79</v>
      </c>
      <c r="D53" s="175">
        <v>15000</v>
      </c>
      <c r="E53" s="20">
        <v>60000</v>
      </c>
      <c r="F53" s="52">
        <v>56200</v>
      </c>
      <c r="G53" s="175">
        <v>56200</v>
      </c>
      <c r="H53" s="52">
        <v>0</v>
      </c>
      <c r="I53" s="176">
        <v>56200</v>
      </c>
    </row>
    <row r="54" spans="1:9" x14ac:dyDescent="0.2">
      <c r="A54" s="141">
        <v>48</v>
      </c>
      <c r="B54" s="130" t="s">
        <v>80</v>
      </c>
      <c r="C54" s="149" t="s">
        <v>81</v>
      </c>
      <c r="D54" s="175">
        <v>0</v>
      </c>
      <c r="E54" s="20">
        <v>0</v>
      </c>
      <c r="F54" s="52">
        <v>0</v>
      </c>
      <c r="G54" s="175">
        <v>0</v>
      </c>
      <c r="H54" s="52">
        <v>0</v>
      </c>
      <c r="I54" s="176">
        <v>0</v>
      </c>
    </row>
    <row r="55" spans="1:9" x14ac:dyDescent="0.2">
      <c r="A55" s="141">
        <v>49</v>
      </c>
      <c r="B55" s="130" t="s">
        <v>715</v>
      </c>
      <c r="C55" s="149" t="s">
        <v>82</v>
      </c>
      <c r="D55" s="175">
        <v>15000</v>
      </c>
      <c r="E55" s="20">
        <v>60000</v>
      </c>
      <c r="F55" s="52">
        <v>56200</v>
      </c>
      <c r="G55" s="175">
        <v>56200</v>
      </c>
      <c r="H55" s="52">
        <v>0</v>
      </c>
      <c r="I55" s="176">
        <v>56200</v>
      </c>
    </row>
    <row r="56" spans="1:9" x14ac:dyDescent="0.2">
      <c r="A56" s="141">
        <v>50</v>
      </c>
      <c r="B56" s="130" t="s">
        <v>83</v>
      </c>
      <c r="C56" s="149" t="s">
        <v>84</v>
      </c>
      <c r="D56" s="175">
        <v>12859813</v>
      </c>
      <c r="E56" s="20">
        <v>12859813</v>
      </c>
      <c r="F56" s="52">
        <v>12623910</v>
      </c>
      <c r="G56" s="175">
        <v>12623910</v>
      </c>
      <c r="H56" s="52">
        <v>3382560</v>
      </c>
      <c r="I56" s="176">
        <v>12623910</v>
      </c>
    </row>
    <row r="57" spans="1:9" x14ac:dyDescent="0.2">
      <c r="A57" s="141">
        <v>51</v>
      </c>
      <c r="B57" s="130" t="s">
        <v>85</v>
      </c>
      <c r="C57" s="149" t="s">
        <v>86</v>
      </c>
      <c r="D57" s="175">
        <v>10000000</v>
      </c>
      <c r="E57" s="20">
        <v>5000000</v>
      </c>
      <c r="F57" s="52">
        <v>797693</v>
      </c>
      <c r="G57" s="175">
        <v>797693</v>
      </c>
      <c r="H57" s="52">
        <v>0</v>
      </c>
      <c r="I57" s="176">
        <v>708000</v>
      </c>
    </row>
    <row r="58" spans="1:9" x14ac:dyDescent="0.2">
      <c r="A58" s="141">
        <v>52</v>
      </c>
      <c r="B58" s="130" t="s">
        <v>716</v>
      </c>
      <c r="C58" s="149" t="s">
        <v>87</v>
      </c>
      <c r="D58" s="175">
        <v>600000</v>
      </c>
      <c r="E58" s="20">
        <v>600000</v>
      </c>
      <c r="F58" s="52">
        <v>501400</v>
      </c>
      <c r="G58" s="175">
        <v>501400</v>
      </c>
      <c r="H58" s="52">
        <v>0</v>
      </c>
      <c r="I58" s="176">
        <v>488916</v>
      </c>
    </row>
    <row r="59" spans="1:9" hidden="1" x14ac:dyDescent="0.2">
      <c r="A59" s="141">
        <v>53</v>
      </c>
      <c r="B59" s="130" t="s">
        <v>193</v>
      </c>
      <c r="C59" s="149" t="s">
        <v>87</v>
      </c>
      <c r="D59" s="175">
        <v>0</v>
      </c>
      <c r="E59" s="20">
        <v>0</v>
      </c>
      <c r="F59" s="52">
        <v>0</v>
      </c>
      <c r="G59" s="175">
        <v>0</v>
      </c>
      <c r="H59" s="52">
        <v>0</v>
      </c>
      <c r="I59" s="176">
        <v>0</v>
      </c>
    </row>
    <row r="60" spans="1:9" hidden="1" x14ac:dyDescent="0.2">
      <c r="A60" s="141">
        <v>54</v>
      </c>
      <c r="B60" s="130" t="s">
        <v>194</v>
      </c>
      <c r="C60" s="149" t="s">
        <v>87</v>
      </c>
      <c r="D60" s="175">
        <v>0</v>
      </c>
      <c r="E60" s="20">
        <v>0</v>
      </c>
      <c r="F60" s="52">
        <v>0</v>
      </c>
      <c r="G60" s="175">
        <v>0</v>
      </c>
      <c r="H60" s="52">
        <v>0</v>
      </c>
      <c r="I60" s="176">
        <v>0</v>
      </c>
    </row>
    <row r="61" spans="1:9" x14ac:dyDescent="0.2">
      <c r="A61" s="141">
        <v>55</v>
      </c>
      <c r="B61" s="130" t="s">
        <v>717</v>
      </c>
      <c r="C61" s="149" t="s">
        <v>88</v>
      </c>
      <c r="D61" s="175">
        <v>0</v>
      </c>
      <c r="E61" s="20">
        <v>0</v>
      </c>
      <c r="F61" s="52">
        <v>0</v>
      </c>
      <c r="G61" s="175">
        <v>0</v>
      </c>
      <c r="H61" s="52">
        <v>0</v>
      </c>
      <c r="I61" s="176">
        <v>0</v>
      </c>
    </row>
    <row r="62" spans="1:9" hidden="1" x14ac:dyDescent="0.2">
      <c r="A62" s="141">
        <v>56</v>
      </c>
      <c r="B62" s="130" t="s">
        <v>195</v>
      </c>
      <c r="C62" s="149" t="s">
        <v>88</v>
      </c>
      <c r="D62" s="175">
        <v>0</v>
      </c>
      <c r="E62" s="20">
        <v>0</v>
      </c>
      <c r="F62" s="52">
        <v>0</v>
      </c>
      <c r="G62" s="175">
        <v>0</v>
      </c>
      <c r="H62" s="52">
        <v>0</v>
      </c>
      <c r="I62" s="176">
        <v>0</v>
      </c>
    </row>
    <row r="63" spans="1:9" hidden="1" x14ac:dyDescent="0.2">
      <c r="A63" s="141">
        <v>57</v>
      </c>
      <c r="B63" s="130" t="s">
        <v>196</v>
      </c>
      <c r="C63" s="149" t="s">
        <v>88</v>
      </c>
      <c r="D63" s="175">
        <v>0</v>
      </c>
      <c r="E63" s="20">
        <v>0</v>
      </c>
      <c r="F63" s="52">
        <v>0</v>
      </c>
      <c r="G63" s="175">
        <v>0</v>
      </c>
      <c r="H63" s="52">
        <v>0</v>
      </c>
      <c r="I63" s="176">
        <v>0</v>
      </c>
    </row>
    <row r="64" spans="1:9" hidden="1" x14ac:dyDescent="0.2">
      <c r="A64" s="141">
        <v>58</v>
      </c>
      <c r="B64" s="130" t="s">
        <v>197</v>
      </c>
      <c r="C64" s="149" t="s">
        <v>88</v>
      </c>
      <c r="D64" s="175">
        <v>0</v>
      </c>
      <c r="E64" s="20">
        <v>0</v>
      </c>
      <c r="F64" s="52">
        <v>0</v>
      </c>
      <c r="G64" s="175">
        <v>0</v>
      </c>
      <c r="H64" s="52">
        <v>0</v>
      </c>
      <c r="I64" s="176">
        <v>0</v>
      </c>
    </row>
    <row r="65" spans="1:9" x14ac:dyDescent="0.2">
      <c r="A65" s="141">
        <v>59</v>
      </c>
      <c r="B65" s="130" t="s">
        <v>89</v>
      </c>
      <c r="C65" s="149" t="s">
        <v>90</v>
      </c>
      <c r="D65" s="175">
        <v>2532000</v>
      </c>
      <c r="E65" s="20">
        <v>2532000</v>
      </c>
      <c r="F65" s="52">
        <v>2472824</v>
      </c>
      <c r="G65" s="175">
        <v>2472824</v>
      </c>
      <c r="H65" s="52">
        <v>0</v>
      </c>
      <c r="I65" s="176">
        <v>2472824</v>
      </c>
    </row>
    <row r="66" spans="1:9" x14ac:dyDescent="0.2">
      <c r="A66" s="141">
        <v>60</v>
      </c>
      <c r="B66" s="130" t="s">
        <v>718</v>
      </c>
      <c r="C66" s="149" t="s">
        <v>91</v>
      </c>
      <c r="D66" s="175">
        <v>25991813</v>
      </c>
      <c r="E66" s="20">
        <v>20991813</v>
      </c>
      <c r="F66" s="52">
        <v>16395827</v>
      </c>
      <c r="G66" s="175">
        <v>16395827</v>
      </c>
      <c r="H66" s="52">
        <v>3382560</v>
      </c>
      <c r="I66" s="176">
        <v>16293650</v>
      </c>
    </row>
    <row r="67" spans="1:9" x14ac:dyDescent="0.2">
      <c r="A67" s="141">
        <v>61</v>
      </c>
      <c r="B67" s="130" t="s">
        <v>719</v>
      </c>
      <c r="C67" s="149" t="s">
        <v>92</v>
      </c>
      <c r="D67" s="175">
        <v>75915284</v>
      </c>
      <c r="E67" s="20">
        <v>76504284</v>
      </c>
      <c r="F67" s="52">
        <v>72967608</v>
      </c>
      <c r="G67" s="175">
        <v>72967608</v>
      </c>
      <c r="H67" s="52">
        <v>15910560</v>
      </c>
      <c r="I67" s="176">
        <v>72865431</v>
      </c>
    </row>
    <row r="68" spans="1:9" x14ac:dyDescent="0.2">
      <c r="A68" s="141">
        <v>62</v>
      </c>
      <c r="B68" s="130" t="s">
        <v>93</v>
      </c>
      <c r="C68" s="149" t="s">
        <v>94</v>
      </c>
      <c r="D68" s="175">
        <v>0</v>
      </c>
      <c r="E68" s="20">
        <v>0</v>
      </c>
      <c r="F68" s="52">
        <v>0</v>
      </c>
      <c r="G68" s="175">
        <v>0</v>
      </c>
      <c r="H68" s="52">
        <v>0</v>
      </c>
      <c r="I68" s="176">
        <v>0</v>
      </c>
    </row>
    <row r="69" spans="1:9" x14ac:dyDescent="0.2">
      <c r="A69" s="141">
        <v>63</v>
      </c>
      <c r="B69" s="130" t="s">
        <v>720</v>
      </c>
      <c r="C69" s="149" t="s">
        <v>95</v>
      </c>
      <c r="D69" s="175">
        <v>0</v>
      </c>
      <c r="E69" s="20">
        <v>0</v>
      </c>
      <c r="F69" s="52">
        <v>0</v>
      </c>
      <c r="G69" s="175">
        <v>0</v>
      </c>
      <c r="H69" s="52">
        <v>0</v>
      </c>
      <c r="I69" s="176">
        <v>0</v>
      </c>
    </row>
    <row r="70" spans="1:9" hidden="1" x14ac:dyDescent="0.2">
      <c r="A70" s="141">
        <v>64</v>
      </c>
      <c r="B70" s="130" t="s">
        <v>198</v>
      </c>
      <c r="C70" s="149" t="s">
        <v>95</v>
      </c>
      <c r="D70" s="175">
        <v>0</v>
      </c>
      <c r="E70" s="20">
        <v>0</v>
      </c>
      <c r="F70" s="52">
        <v>0</v>
      </c>
      <c r="G70" s="175">
        <v>0</v>
      </c>
      <c r="H70" s="52">
        <v>0</v>
      </c>
      <c r="I70" s="176">
        <v>0</v>
      </c>
    </row>
    <row r="71" spans="1:9" hidden="1" x14ac:dyDescent="0.2">
      <c r="A71" s="141">
        <v>65</v>
      </c>
      <c r="B71" s="130" t="s">
        <v>199</v>
      </c>
      <c r="C71" s="149" t="s">
        <v>95</v>
      </c>
      <c r="D71" s="175">
        <v>0</v>
      </c>
      <c r="E71" s="20">
        <v>0</v>
      </c>
      <c r="F71" s="52">
        <v>0</v>
      </c>
      <c r="G71" s="175">
        <v>0</v>
      </c>
      <c r="H71" s="52">
        <v>0</v>
      </c>
      <c r="I71" s="176">
        <v>0</v>
      </c>
    </row>
    <row r="72" spans="1:9" hidden="1" x14ac:dyDescent="0.2">
      <c r="A72" s="141">
        <v>66</v>
      </c>
      <c r="B72" s="130" t="s">
        <v>777</v>
      </c>
      <c r="C72" s="149" t="s">
        <v>95</v>
      </c>
      <c r="D72" s="175">
        <v>0</v>
      </c>
      <c r="E72" s="20">
        <v>0</v>
      </c>
      <c r="F72" s="52">
        <v>0</v>
      </c>
      <c r="G72" s="175">
        <v>0</v>
      </c>
      <c r="H72" s="52">
        <v>0</v>
      </c>
      <c r="I72" s="176">
        <v>0</v>
      </c>
    </row>
    <row r="73" spans="1:9" hidden="1" x14ac:dyDescent="0.2">
      <c r="A73" s="141">
        <v>67</v>
      </c>
      <c r="B73" s="130" t="s">
        <v>200</v>
      </c>
      <c r="C73" s="149" t="s">
        <v>95</v>
      </c>
      <c r="D73" s="175">
        <v>0</v>
      </c>
      <c r="E73" s="20">
        <v>0</v>
      </c>
      <c r="F73" s="52">
        <v>0</v>
      </c>
      <c r="G73" s="175">
        <v>0</v>
      </c>
      <c r="H73" s="52">
        <v>0</v>
      </c>
      <c r="I73" s="176">
        <v>0</v>
      </c>
    </row>
    <row r="74" spans="1:9" hidden="1" x14ac:dyDescent="0.2">
      <c r="A74" s="141">
        <v>68</v>
      </c>
      <c r="B74" s="130" t="s">
        <v>201</v>
      </c>
      <c r="C74" s="149" t="s">
        <v>95</v>
      </c>
      <c r="D74" s="175">
        <v>0</v>
      </c>
      <c r="E74" s="20">
        <v>0</v>
      </c>
      <c r="F74" s="52">
        <v>0</v>
      </c>
      <c r="G74" s="175">
        <v>0</v>
      </c>
      <c r="H74" s="52">
        <v>0</v>
      </c>
      <c r="I74" s="176">
        <v>0</v>
      </c>
    </row>
    <row r="75" spans="1:9" hidden="1" x14ac:dyDescent="0.2">
      <c r="A75" s="141">
        <v>69</v>
      </c>
      <c r="B75" s="130" t="s">
        <v>202</v>
      </c>
      <c r="C75" s="149" t="s">
        <v>95</v>
      </c>
      <c r="D75" s="175">
        <v>0</v>
      </c>
      <c r="E75" s="20">
        <v>0</v>
      </c>
      <c r="F75" s="52">
        <v>0</v>
      </c>
      <c r="G75" s="175">
        <v>0</v>
      </c>
      <c r="H75" s="52">
        <v>0</v>
      </c>
      <c r="I75" s="176">
        <v>0</v>
      </c>
    </row>
    <row r="76" spans="1:9" hidden="1" x14ac:dyDescent="0.2">
      <c r="A76" s="141">
        <v>70</v>
      </c>
      <c r="B76" s="130" t="s">
        <v>203</v>
      </c>
      <c r="C76" s="149" t="s">
        <v>95</v>
      </c>
      <c r="D76" s="175">
        <v>0</v>
      </c>
      <c r="E76" s="20">
        <v>0</v>
      </c>
      <c r="F76" s="52">
        <v>0</v>
      </c>
      <c r="G76" s="175">
        <v>0</v>
      </c>
      <c r="H76" s="52">
        <v>0</v>
      </c>
      <c r="I76" s="176">
        <v>0</v>
      </c>
    </row>
    <row r="77" spans="1:9" hidden="1" x14ac:dyDescent="0.2">
      <c r="A77" s="141">
        <v>71</v>
      </c>
      <c r="B77" s="130" t="s">
        <v>204</v>
      </c>
      <c r="C77" s="149" t="s">
        <v>95</v>
      </c>
      <c r="D77" s="175">
        <v>0</v>
      </c>
      <c r="E77" s="20">
        <v>0</v>
      </c>
      <c r="F77" s="52">
        <v>0</v>
      </c>
      <c r="G77" s="175">
        <v>0</v>
      </c>
      <c r="H77" s="52">
        <v>0</v>
      </c>
      <c r="I77" s="176">
        <v>0</v>
      </c>
    </row>
    <row r="78" spans="1:9" ht="25.5" hidden="1" x14ac:dyDescent="0.2">
      <c r="A78" s="141">
        <v>72</v>
      </c>
      <c r="B78" s="144" t="s">
        <v>617</v>
      </c>
      <c r="C78" s="149" t="s">
        <v>95</v>
      </c>
      <c r="D78" s="175">
        <v>0</v>
      </c>
      <c r="E78" s="20">
        <v>0</v>
      </c>
      <c r="F78" s="52">
        <v>0</v>
      </c>
      <c r="G78" s="175">
        <v>0</v>
      </c>
      <c r="H78" s="52">
        <v>0</v>
      </c>
      <c r="I78" s="176">
        <v>0</v>
      </c>
    </row>
    <row r="79" spans="1:9" hidden="1" x14ac:dyDescent="0.2">
      <c r="A79" s="141">
        <v>73</v>
      </c>
      <c r="B79" s="130" t="s">
        <v>259</v>
      </c>
      <c r="C79" s="149" t="s">
        <v>95</v>
      </c>
      <c r="D79" s="175">
        <v>0</v>
      </c>
      <c r="E79" s="20">
        <v>0</v>
      </c>
      <c r="F79" s="52">
        <v>0</v>
      </c>
      <c r="G79" s="175">
        <v>0</v>
      </c>
      <c r="H79" s="52">
        <v>0</v>
      </c>
      <c r="I79" s="176">
        <v>0</v>
      </c>
    </row>
    <row r="80" spans="1:9" x14ac:dyDescent="0.2">
      <c r="A80" s="141">
        <v>74</v>
      </c>
      <c r="B80" s="130" t="s">
        <v>264</v>
      </c>
      <c r="C80" s="149" t="s">
        <v>96</v>
      </c>
      <c r="D80" s="175">
        <v>0</v>
      </c>
      <c r="E80" s="20">
        <v>0</v>
      </c>
      <c r="F80" s="52">
        <v>0</v>
      </c>
      <c r="G80" s="175">
        <v>0</v>
      </c>
      <c r="H80" s="52">
        <v>0</v>
      </c>
      <c r="I80" s="176">
        <v>0</v>
      </c>
    </row>
    <row r="81" spans="1:9" x14ac:dyDescent="0.2">
      <c r="A81" s="141">
        <v>75</v>
      </c>
      <c r="B81" s="130" t="s">
        <v>721</v>
      </c>
      <c r="C81" s="149" t="s">
        <v>97</v>
      </c>
      <c r="D81" s="175">
        <v>250000</v>
      </c>
      <c r="E81" s="20">
        <v>250000</v>
      </c>
      <c r="F81" s="52">
        <v>0</v>
      </c>
      <c r="G81" s="175">
        <v>0</v>
      </c>
      <c r="H81" s="52">
        <v>0</v>
      </c>
      <c r="I81" s="176">
        <v>0</v>
      </c>
    </row>
    <row r="82" spans="1:9" hidden="1" x14ac:dyDescent="0.2">
      <c r="A82" s="141">
        <v>76</v>
      </c>
      <c r="B82" s="130" t="s">
        <v>722</v>
      </c>
      <c r="C82" s="149" t="s">
        <v>97</v>
      </c>
      <c r="D82" s="175">
        <v>0</v>
      </c>
      <c r="E82" s="20">
        <v>0</v>
      </c>
      <c r="F82" s="52">
        <v>0</v>
      </c>
      <c r="G82" s="175">
        <v>0</v>
      </c>
      <c r="H82" s="52">
        <v>0</v>
      </c>
      <c r="I82" s="176">
        <v>0</v>
      </c>
    </row>
    <row r="83" spans="1:9" hidden="1" x14ac:dyDescent="0.2">
      <c r="A83" s="141">
        <v>77</v>
      </c>
      <c r="B83" s="130" t="s">
        <v>205</v>
      </c>
      <c r="C83" s="149" t="s">
        <v>97</v>
      </c>
      <c r="D83" s="175">
        <v>0</v>
      </c>
      <c r="E83" s="20">
        <v>0</v>
      </c>
      <c r="F83" s="52">
        <v>0</v>
      </c>
      <c r="G83" s="175">
        <v>0</v>
      </c>
      <c r="H83" s="52">
        <v>0</v>
      </c>
      <c r="I83" s="176">
        <v>0</v>
      </c>
    </row>
    <row r="84" spans="1:9" hidden="1" x14ac:dyDescent="0.2">
      <c r="A84" s="141">
        <v>78</v>
      </c>
      <c r="B84" s="130" t="s">
        <v>206</v>
      </c>
      <c r="C84" s="149" t="s">
        <v>97</v>
      </c>
      <c r="D84" s="175">
        <v>0</v>
      </c>
      <c r="E84" s="20">
        <v>0</v>
      </c>
      <c r="F84" s="52">
        <v>0</v>
      </c>
      <c r="G84" s="175">
        <v>0</v>
      </c>
      <c r="H84" s="52">
        <v>0</v>
      </c>
      <c r="I84" s="176">
        <v>0</v>
      </c>
    </row>
    <row r="85" spans="1:9" hidden="1" x14ac:dyDescent="0.2">
      <c r="A85" s="141">
        <v>79</v>
      </c>
      <c r="B85" s="130" t="s">
        <v>265</v>
      </c>
      <c r="C85" s="149" t="s">
        <v>97</v>
      </c>
      <c r="D85" s="175">
        <v>0</v>
      </c>
      <c r="E85" s="20">
        <v>0</v>
      </c>
      <c r="F85" s="52">
        <v>0</v>
      </c>
      <c r="G85" s="175">
        <v>0</v>
      </c>
      <c r="H85" s="52">
        <v>0</v>
      </c>
      <c r="I85" s="176">
        <v>0</v>
      </c>
    </row>
    <row r="86" spans="1:9" hidden="1" x14ac:dyDescent="0.2">
      <c r="A86" s="141">
        <v>80</v>
      </c>
      <c r="B86" s="130" t="s">
        <v>723</v>
      </c>
      <c r="C86" s="149" t="s">
        <v>97</v>
      </c>
      <c r="D86" s="175">
        <v>0</v>
      </c>
      <c r="E86" s="20">
        <v>0</v>
      </c>
      <c r="F86" s="52">
        <v>0</v>
      </c>
      <c r="G86" s="175">
        <v>0</v>
      </c>
      <c r="H86" s="52">
        <v>0</v>
      </c>
      <c r="I86" s="176">
        <v>0</v>
      </c>
    </row>
    <row r="87" spans="1:9" hidden="1" x14ac:dyDescent="0.2">
      <c r="A87" s="141">
        <v>81</v>
      </c>
      <c r="B87" s="130" t="s">
        <v>207</v>
      </c>
      <c r="C87" s="149" t="s">
        <v>97</v>
      </c>
      <c r="D87" s="175">
        <v>0</v>
      </c>
      <c r="E87" s="20">
        <v>0</v>
      </c>
      <c r="F87" s="52">
        <v>0</v>
      </c>
      <c r="G87" s="175">
        <v>0</v>
      </c>
      <c r="H87" s="52">
        <v>0</v>
      </c>
      <c r="I87" s="176">
        <v>0</v>
      </c>
    </row>
    <row r="88" spans="1:9" x14ac:dyDescent="0.2">
      <c r="A88" s="141">
        <v>82</v>
      </c>
      <c r="B88" s="130" t="s">
        <v>618</v>
      </c>
      <c r="C88" s="149" t="s">
        <v>97</v>
      </c>
      <c r="D88" s="175">
        <v>250000</v>
      </c>
      <c r="E88" s="20">
        <v>250000</v>
      </c>
      <c r="F88" s="52">
        <v>0</v>
      </c>
      <c r="G88" s="175">
        <v>0</v>
      </c>
      <c r="H88" s="52">
        <v>0</v>
      </c>
      <c r="I88" s="176">
        <v>0</v>
      </c>
    </row>
    <row r="89" spans="1:9" hidden="1" x14ac:dyDescent="0.2">
      <c r="A89" s="141">
        <v>83</v>
      </c>
      <c r="B89" s="130" t="s">
        <v>724</v>
      </c>
      <c r="C89" s="149" t="s">
        <v>98</v>
      </c>
      <c r="D89" s="175">
        <v>0</v>
      </c>
      <c r="E89" s="20">
        <v>0</v>
      </c>
      <c r="F89" s="52">
        <v>0</v>
      </c>
      <c r="G89" s="175">
        <v>0</v>
      </c>
      <c r="H89" s="52">
        <v>0</v>
      </c>
      <c r="I89" s="176">
        <v>0</v>
      </c>
    </row>
    <row r="90" spans="1:9" ht="38.25" hidden="1" x14ac:dyDescent="0.2">
      <c r="A90" s="141">
        <v>84</v>
      </c>
      <c r="B90" s="144" t="s">
        <v>266</v>
      </c>
      <c r="C90" s="149" t="s">
        <v>98</v>
      </c>
      <c r="D90" s="175">
        <v>0</v>
      </c>
      <c r="E90" s="20">
        <v>0</v>
      </c>
      <c r="F90" s="52">
        <v>0</v>
      </c>
      <c r="G90" s="175">
        <v>0</v>
      </c>
      <c r="H90" s="52">
        <v>0</v>
      </c>
      <c r="I90" s="176">
        <v>0</v>
      </c>
    </row>
    <row r="91" spans="1:9" hidden="1" x14ac:dyDescent="0.2">
      <c r="A91" s="141">
        <v>85</v>
      </c>
      <c r="B91" s="130" t="s">
        <v>261</v>
      </c>
      <c r="C91" s="149" t="s">
        <v>98</v>
      </c>
      <c r="D91" s="175">
        <v>0</v>
      </c>
      <c r="E91" s="20">
        <v>0</v>
      </c>
      <c r="F91" s="52">
        <v>0</v>
      </c>
      <c r="G91" s="175">
        <v>0</v>
      </c>
      <c r="H91" s="52">
        <v>0</v>
      </c>
      <c r="I91" s="176">
        <v>0</v>
      </c>
    </row>
    <row r="92" spans="1:9" hidden="1" x14ac:dyDescent="0.2">
      <c r="A92" s="141">
        <v>86</v>
      </c>
      <c r="B92" s="130" t="s">
        <v>208</v>
      </c>
      <c r="C92" s="149" t="s">
        <v>98</v>
      </c>
      <c r="D92" s="175">
        <v>0</v>
      </c>
      <c r="E92" s="20">
        <v>0</v>
      </c>
      <c r="F92" s="52">
        <v>0</v>
      </c>
      <c r="G92" s="175">
        <v>0</v>
      </c>
      <c r="H92" s="52">
        <v>0</v>
      </c>
      <c r="I92" s="176">
        <v>0</v>
      </c>
    </row>
    <row r="93" spans="1:9" hidden="1" x14ac:dyDescent="0.2">
      <c r="A93" s="141">
        <v>87</v>
      </c>
      <c r="B93" s="130" t="s">
        <v>209</v>
      </c>
      <c r="C93" s="149" t="s">
        <v>98</v>
      </c>
      <c r="D93" s="175">
        <v>0</v>
      </c>
      <c r="E93" s="20">
        <v>0</v>
      </c>
      <c r="F93" s="52">
        <v>0</v>
      </c>
      <c r="G93" s="175">
        <v>0</v>
      </c>
      <c r="H93" s="52">
        <v>0</v>
      </c>
      <c r="I93" s="176">
        <v>0</v>
      </c>
    </row>
    <row r="94" spans="1:9" hidden="1" x14ac:dyDescent="0.2">
      <c r="A94" s="141">
        <v>88</v>
      </c>
      <c r="B94" s="130" t="s">
        <v>210</v>
      </c>
      <c r="C94" s="149" t="s">
        <v>98</v>
      </c>
      <c r="D94" s="175">
        <v>0</v>
      </c>
      <c r="E94" s="20">
        <v>0</v>
      </c>
      <c r="F94" s="52">
        <v>0</v>
      </c>
      <c r="G94" s="175">
        <v>0</v>
      </c>
      <c r="H94" s="52">
        <v>0</v>
      </c>
      <c r="I94" s="176">
        <v>0</v>
      </c>
    </row>
    <row r="95" spans="1:9" hidden="1" x14ac:dyDescent="0.2">
      <c r="A95" s="141">
        <v>89</v>
      </c>
      <c r="B95" s="130" t="s">
        <v>262</v>
      </c>
      <c r="C95" s="149" t="s">
        <v>98</v>
      </c>
      <c r="D95" s="175">
        <v>0</v>
      </c>
      <c r="E95" s="20">
        <v>0</v>
      </c>
      <c r="F95" s="52">
        <v>0</v>
      </c>
      <c r="G95" s="175">
        <v>0</v>
      </c>
      <c r="H95" s="52">
        <v>0</v>
      </c>
      <c r="I95" s="176">
        <v>0</v>
      </c>
    </row>
    <row r="96" spans="1:9" hidden="1" x14ac:dyDescent="0.2">
      <c r="A96" s="141">
        <v>90</v>
      </c>
      <c r="B96" s="130" t="s">
        <v>211</v>
      </c>
      <c r="C96" s="149" t="s">
        <v>98</v>
      </c>
      <c r="D96" s="175">
        <v>0</v>
      </c>
      <c r="E96" s="20">
        <v>0</v>
      </c>
      <c r="F96" s="52">
        <v>0</v>
      </c>
      <c r="G96" s="175">
        <v>0</v>
      </c>
      <c r="H96" s="52">
        <v>0</v>
      </c>
      <c r="I96" s="176">
        <v>0</v>
      </c>
    </row>
    <row r="97" spans="1:9" hidden="1" x14ac:dyDescent="0.2">
      <c r="A97" s="141">
        <v>91</v>
      </c>
      <c r="B97" s="130" t="s">
        <v>212</v>
      </c>
      <c r="C97" s="149" t="s">
        <v>98</v>
      </c>
      <c r="D97" s="175">
        <v>0</v>
      </c>
      <c r="E97" s="20">
        <v>0</v>
      </c>
      <c r="F97" s="52">
        <v>0</v>
      </c>
      <c r="G97" s="175">
        <v>0</v>
      </c>
      <c r="H97" s="52">
        <v>0</v>
      </c>
      <c r="I97" s="176">
        <v>0</v>
      </c>
    </row>
    <row r="98" spans="1:9" hidden="1" x14ac:dyDescent="0.2">
      <c r="A98" s="141">
        <v>92</v>
      </c>
      <c r="B98" s="130" t="s">
        <v>213</v>
      </c>
      <c r="C98" s="149" t="s">
        <v>98</v>
      </c>
      <c r="D98" s="175">
        <v>0</v>
      </c>
      <c r="E98" s="20">
        <v>0</v>
      </c>
      <c r="F98" s="52">
        <v>0</v>
      </c>
      <c r="G98" s="175">
        <v>0</v>
      </c>
      <c r="H98" s="52">
        <v>0</v>
      </c>
      <c r="I98" s="176">
        <v>0</v>
      </c>
    </row>
    <row r="99" spans="1:9" x14ac:dyDescent="0.2">
      <c r="A99" s="141">
        <v>93</v>
      </c>
      <c r="B99" s="130" t="s">
        <v>725</v>
      </c>
      <c r="C99" s="149" t="s">
        <v>99</v>
      </c>
      <c r="D99" s="175">
        <v>0</v>
      </c>
      <c r="E99" s="20">
        <v>0</v>
      </c>
      <c r="F99" s="52">
        <v>0</v>
      </c>
      <c r="G99" s="175">
        <v>0</v>
      </c>
      <c r="H99" s="52">
        <v>0</v>
      </c>
      <c r="I99" s="176">
        <v>0</v>
      </c>
    </row>
    <row r="100" spans="1:9" hidden="1" x14ac:dyDescent="0.2">
      <c r="A100" s="141">
        <v>94</v>
      </c>
      <c r="B100" s="130" t="s">
        <v>214</v>
      </c>
      <c r="C100" s="149" t="s">
        <v>99</v>
      </c>
      <c r="D100" s="175">
        <v>0</v>
      </c>
      <c r="E100" s="20">
        <v>0</v>
      </c>
      <c r="F100" s="52">
        <v>0</v>
      </c>
      <c r="G100" s="175">
        <v>0</v>
      </c>
      <c r="H100" s="52">
        <v>0</v>
      </c>
      <c r="I100" s="176">
        <v>0</v>
      </c>
    </row>
    <row r="101" spans="1:9" hidden="1" x14ac:dyDescent="0.2">
      <c r="A101" s="141">
        <v>95</v>
      </c>
      <c r="B101" s="130" t="s">
        <v>215</v>
      </c>
      <c r="C101" s="149" t="s">
        <v>99</v>
      </c>
      <c r="D101" s="175">
        <v>0</v>
      </c>
      <c r="E101" s="20">
        <v>0</v>
      </c>
      <c r="F101" s="52">
        <v>0</v>
      </c>
      <c r="G101" s="175">
        <v>0</v>
      </c>
      <c r="H101" s="52">
        <v>0</v>
      </c>
      <c r="I101" s="176">
        <v>0</v>
      </c>
    </row>
    <row r="102" spans="1:9" hidden="1" x14ac:dyDescent="0.2">
      <c r="A102" s="141">
        <v>96</v>
      </c>
      <c r="B102" s="130" t="s">
        <v>216</v>
      </c>
      <c r="C102" s="149" t="s">
        <v>99</v>
      </c>
      <c r="D102" s="175">
        <v>0</v>
      </c>
      <c r="E102" s="20">
        <v>0</v>
      </c>
      <c r="F102" s="52">
        <v>0</v>
      </c>
      <c r="G102" s="175">
        <v>0</v>
      </c>
      <c r="H102" s="52">
        <v>0</v>
      </c>
      <c r="I102" s="176">
        <v>0</v>
      </c>
    </row>
    <row r="103" spans="1:9" hidden="1" x14ac:dyDescent="0.2">
      <c r="A103" s="141">
        <v>97</v>
      </c>
      <c r="B103" s="130" t="s">
        <v>217</v>
      </c>
      <c r="C103" s="149" t="s">
        <v>99</v>
      </c>
      <c r="D103" s="175">
        <v>0</v>
      </c>
      <c r="E103" s="20">
        <v>0</v>
      </c>
      <c r="F103" s="52">
        <v>0</v>
      </c>
      <c r="G103" s="175">
        <v>0</v>
      </c>
      <c r="H103" s="52">
        <v>0</v>
      </c>
      <c r="I103" s="176">
        <v>0</v>
      </c>
    </row>
    <row r="104" spans="1:9" x14ac:dyDescent="0.2">
      <c r="A104" s="141">
        <v>98</v>
      </c>
      <c r="B104" s="130" t="s">
        <v>726</v>
      </c>
      <c r="C104" s="149" t="s">
        <v>100</v>
      </c>
      <c r="D104" s="175">
        <v>450000</v>
      </c>
      <c r="E104" s="20">
        <v>375000</v>
      </c>
      <c r="F104" s="52">
        <v>0</v>
      </c>
      <c r="G104" s="175">
        <v>0</v>
      </c>
      <c r="H104" s="52">
        <v>0</v>
      </c>
      <c r="I104" s="176">
        <v>0</v>
      </c>
    </row>
    <row r="105" spans="1:9" hidden="1" x14ac:dyDescent="0.2">
      <c r="A105" s="141">
        <v>99</v>
      </c>
      <c r="B105" s="130" t="s">
        <v>218</v>
      </c>
      <c r="C105" s="149" t="s">
        <v>100</v>
      </c>
      <c r="D105" s="175">
        <v>0</v>
      </c>
      <c r="E105" s="20">
        <v>0</v>
      </c>
      <c r="F105" s="52">
        <v>0</v>
      </c>
      <c r="G105" s="175">
        <v>0</v>
      </c>
      <c r="H105" s="52">
        <v>0</v>
      </c>
      <c r="I105" s="176">
        <v>0</v>
      </c>
    </row>
    <row r="106" spans="1:9" x14ac:dyDescent="0.2">
      <c r="A106" s="141">
        <v>100</v>
      </c>
      <c r="B106" s="130" t="s">
        <v>219</v>
      </c>
      <c r="C106" s="149" t="s">
        <v>100</v>
      </c>
      <c r="D106" s="175">
        <v>450000</v>
      </c>
      <c r="E106" s="20">
        <v>375000</v>
      </c>
      <c r="F106" s="52">
        <v>0</v>
      </c>
      <c r="G106" s="175">
        <v>0</v>
      </c>
      <c r="H106" s="52">
        <v>0</v>
      </c>
      <c r="I106" s="176">
        <v>0</v>
      </c>
    </row>
    <row r="107" spans="1:9" x14ac:dyDescent="0.2">
      <c r="A107" s="141">
        <v>101</v>
      </c>
      <c r="B107" s="130" t="s">
        <v>727</v>
      </c>
      <c r="C107" s="149" t="s">
        <v>101</v>
      </c>
      <c r="D107" s="175">
        <v>6800000</v>
      </c>
      <c r="E107" s="20">
        <v>6800000</v>
      </c>
      <c r="F107" s="52">
        <v>7497505</v>
      </c>
      <c r="G107" s="175">
        <v>7497505</v>
      </c>
      <c r="H107" s="52">
        <v>0</v>
      </c>
      <c r="I107" s="176">
        <v>7497505</v>
      </c>
    </row>
    <row r="108" spans="1:9" hidden="1" x14ac:dyDescent="0.2">
      <c r="A108" s="141">
        <v>102</v>
      </c>
      <c r="B108" s="130" t="s">
        <v>220</v>
      </c>
      <c r="C108" s="149" t="s">
        <v>101</v>
      </c>
      <c r="D108" s="175">
        <v>0</v>
      </c>
      <c r="E108" s="20">
        <v>0</v>
      </c>
      <c r="F108" s="52">
        <v>0</v>
      </c>
      <c r="G108" s="175">
        <v>0</v>
      </c>
      <c r="H108" s="52">
        <v>0</v>
      </c>
      <c r="I108" s="176">
        <v>0</v>
      </c>
    </row>
    <row r="109" spans="1:9" hidden="1" x14ac:dyDescent="0.2">
      <c r="A109" s="141">
        <v>103</v>
      </c>
      <c r="B109" s="130" t="s">
        <v>221</v>
      </c>
      <c r="C109" s="149" t="s">
        <v>101</v>
      </c>
      <c r="D109" s="175">
        <v>0</v>
      </c>
      <c r="E109" s="20">
        <v>0</v>
      </c>
      <c r="F109" s="52">
        <v>0</v>
      </c>
      <c r="G109" s="175">
        <v>0</v>
      </c>
      <c r="H109" s="52">
        <v>0</v>
      </c>
      <c r="I109" s="176">
        <v>0</v>
      </c>
    </row>
    <row r="110" spans="1:9" hidden="1" x14ac:dyDescent="0.2">
      <c r="A110" s="141">
        <v>104</v>
      </c>
      <c r="B110" s="130" t="s">
        <v>222</v>
      </c>
      <c r="C110" s="149" t="s">
        <v>101</v>
      </c>
      <c r="D110" s="175">
        <v>0</v>
      </c>
      <c r="E110" s="20">
        <v>0</v>
      </c>
      <c r="F110" s="52">
        <v>0</v>
      </c>
      <c r="G110" s="175">
        <v>0</v>
      </c>
      <c r="H110" s="52">
        <v>0</v>
      </c>
      <c r="I110" s="176">
        <v>0</v>
      </c>
    </row>
    <row r="111" spans="1:9" hidden="1" x14ac:dyDescent="0.2">
      <c r="A111" s="141">
        <v>105</v>
      </c>
      <c r="B111" s="130" t="s">
        <v>223</v>
      </c>
      <c r="C111" s="149" t="s">
        <v>101</v>
      </c>
      <c r="D111" s="175">
        <v>0</v>
      </c>
      <c r="E111" s="20">
        <v>0</v>
      </c>
      <c r="F111" s="52">
        <v>0</v>
      </c>
      <c r="G111" s="175">
        <v>0</v>
      </c>
      <c r="H111" s="52">
        <v>0</v>
      </c>
      <c r="I111" s="176">
        <v>0</v>
      </c>
    </row>
    <row r="112" spans="1:9" hidden="1" x14ac:dyDescent="0.2">
      <c r="A112" s="141">
        <v>106</v>
      </c>
      <c r="B112" s="130" t="s">
        <v>224</v>
      </c>
      <c r="C112" s="149" t="s">
        <v>101</v>
      </c>
      <c r="D112" s="175">
        <v>0</v>
      </c>
      <c r="E112" s="20">
        <v>0</v>
      </c>
      <c r="F112" s="52">
        <v>0</v>
      </c>
      <c r="G112" s="175">
        <v>0</v>
      </c>
      <c r="H112" s="52">
        <v>0</v>
      </c>
      <c r="I112" s="176">
        <v>0</v>
      </c>
    </row>
    <row r="113" spans="1:9" hidden="1" x14ac:dyDescent="0.2">
      <c r="A113" s="141">
        <v>107</v>
      </c>
      <c r="B113" s="130" t="s">
        <v>225</v>
      </c>
      <c r="C113" s="149" t="s">
        <v>101</v>
      </c>
      <c r="D113" s="175">
        <v>0</v>
      </c>
      <c r="E113" s="20">
        <v>0</v>
      </c>
      <c r="F113" s="52">
        <v>0</v>
      </c>
      <c r="G113" s="175">
        <v>0</v>
      </c>
      <c r="H113" s="52">
        <v>0</v>
      </c>
      <c r="I113" s="176">
        <v>0</v>
      </c>
    </row>
    <row r="114" spans="1:9" hidden="1" x14ac:dyDescent="0.2">
      <c r="A114" s="141">
        <v>108</v>
      </c>
      <c r="B114" s="130" t="s">
        <v>226</v>
      </c>
      <c r="C114" s="149" t="s">
        <v>101</v>
      </c>
      <c r="D114" s="175">
        <v>0</v>
      </c>
      <c r="E114" s="20">
        <v>0</v>
      </c>
      <c r="F114" s="52">
        <v>0</v>
      </c>
      <c r="G114" s="175">
        <v>0</v>
      </c>
      <c r="H114" s="52">
        <v>0</v>
      </c>
      <c r="I114" s="176">
        <v>0</v>
      </c>
    </row>
    <row r="115" spans="1:9" hidden="1" x14ac:dyDescent="0.2">
      <c r="A115" s="141">
        <v>109</v>
      </c>
      <c r="B115" s="130" t="s">
        <v>227</v>
      </c>
      <c r="C115" s="149" t="s">
        <v>101</v>
      </c>
      <c r="D115" s="175">
        <v>0</v>
      </c>
      <c r="E115" s="20">
        <v>0</v>
      </c>
      <c r="F115" s="52">
        <v>0</v>
      </c>
      <c r="G115" s="175">
        <v>0</v>
      </c>
      <c r="H115" s="52">
        <v>0</v>
      </c>
      <c r="I115" s="176">
        <v>0</v>
      </c>
    </row>
    <row r="116" spans="1:9" hidden="1" x14ac:dyDescent="0.2">
      <c r="A116" s="141">
        <v>110</v>
      </c>
      <c r="B116" s="130" t="s">
        <v>228</v>
      </c>
      <c r="C116" s="149" t="s">
        <v>101</v>
      </c>
      <c r="D116" s="175">
        <v>0</v>
      </c>
      <c r="E116" s="20">
        <v>0</v>
      </c>
      <c r="F116" s="52">
        <v>0</v>
      </c>
      <c r="G116" s="175">
        <v>0</v>
      </c>
      <c r="H116" s="52">
        <v>0</v>
      </c>
      <c r="I116" s="176">
        <v>0</v>
      </c>
    </row>
    <row r="117" spans="1:9" hidden="1" x14ac:dyDescent="0.2">
      <c r="A117" s="141">
        <v>111</v>
      </c>
      <c r="B117" s="130" t="s">
        <v>229</v>
      </c>
      <c r="C117" s="149" t="s">
        <v>101</v>
      </c>
      <c r="D117" s="175">
        <v>0</v>
      </c>
      <c r="E117" s="20">
        <v>0</v>
      </c>
      <c r="F117" s="52">
        <v>0</v>
      </c>
      <c r="G117" s="175">
        <v>0</v>
      </c>
      <c r="H117" s="52">
        <v>0</v>
      </c>
      <c r="I117" s="176">
        <v>0</v>
      </c>
    </row>
    <row r="118" spans="1:9" hidden="1" x14ac:dyDescent="0.2">
      <c r="A118" s="141">
        <v>112</v>
      </c>
      <c r="B118" s="130" t="s">
        <v>230</v>
      </c>
      <c r="C118" s="149" t="s">
        <v>101</v>
      </c>
      <c r="D118" s="175">
        <v>0</v>
      </c>
      <c r="E118" s="20">
        <v>0</v>
      </c>
      <c r="F118" s="52">
        <v>0</v>
      </c>
      <c r="G118" s="175">
        <v>0</v>
      </c>
      <c r="H118" s="52">
        <v>0</v>
      </c>
      <c r="I118" s="176">
        <v>0</v>
      </c>
    </row>
    <row r="119" spans="1:9" hidden="1" x14ac:dyDescent="0.2">
      <c r="A119" s="141">
        <v>113</v>
      </c>
      <c r="B119" s="130" t="s">
        <v>231</v>
      </c>
      <c r="C119" s="149" t="s">
        <v>101</v>
      </c>
      <c r="D119" s="175">
        <v>0</v>
      </c>
      <c r="E119" s="20">
        <v>0</v>
      </c>
      <c r="F119" s="52">
        <v>0</v>
      </c>
      <c r="G119" s="175">
        <v>0</v>
      </c>
      <c r="H119" s="52">
        <v>0</v>
      </c>
      <c r="I119" s="176">
        <v>0</v>
      </c>
    </row>
    <row r="120" spans="1:9" hidden="1" x14ac:dyDescent="0.2">
      <c r="A120" s="141">
        <v>114</v>
      </c>
      <c r="B120" s="130" t="s">
        <v>232</v>
      </c>
      <c r="C120" s="149" t="s">
        <v>101</v>
      </c>
      <c r="D120" s="175">
        <v>0</v>
      </c>
      <c r="E120" s="20">
        <v>0</v>
      </c>
      <c r="F120" s="52">
        <v>0</v>
      </c>
      <c r="G120" s="175">
        <v>0</v>
      </c>
      <c r="H120" s="52">
        <v>0</v>
      </c>
      <c r="I120" s="176">
        <v>0</v>
      </c>
    </row>
    <row r="121" spans="1:9" hidden="1" x14ac:dyDescent="0.2">
      <c r="A121" s="141">
        <v>115</v>
      </c>
      <c r="B121" s="130" t="s">
        <v>619</v>
      </c>
      <c r="C121" s="149" t="s">
        <v>101</v>
      </c>
      <c r="D121" s="175">
        <v>0</v>
      </c>
      <c r="E121" s="20">
        <v>0</v>
      </c>
      <c r="F121" s="52">
        <v>0</v>
      </c>
      <c r="G121" s="175">
        <v>0</v>
      </c>
      <c r="H121" s="52">
        <v>0</v>
      </c>
      <c r="I121" s="176">
        <v>0</v>
      </c>
    </row>
    <row r="122" spans="1:9" hidden="1" x14ac:dyDescent="0.2">
      <c r="A122" s="141">
        <v>116</v>
      </c>
      <c r="B122" s="130" t="s">
        <v>233</v>
      </c>
      <c r="C122" s="149" t="s">
        <v>101</v>
      </c>
      <c r="D122" s="175">
        <v>0</v>
      </c>
      <c r="E122" s="20">
        <v>0</v>
      </c>
      <c r="F122" s="52">
        <v>0</v>
      </c>
      <c r="G122" s="175">
        <v>0</v>
      </c>
      <c r="H122" s="52">
        <v>0</v>
      </c>
      <c r="I122" s="176">
        <v>0</v>
      </c>
    </row>
    <row r="123" spans="1:9" x14ac:dyDescent="0.2">
      <c r="A123" s="141">
        <v>117</v>
      </c>
      <c r="B123" s="130" t="s">
        <v>234</v>
      </c>
      <c r="C123" s="149" t="s">
        <v>101</v>
      </c>
      <c r="D123" s="175">
        <v>0</v>
      </c>
      <c r="E123" s="20">
        <v>0</v>
      </c>
      <c r="F123" s="52">
        <v>0</v>
      </c>
      <c r="G123" s="175">
        <v>0</v>
      </c>
      <c r="H123" s="52">
        <v>0</v>
      </c>
      <c r="I123" s="176">
        <v>0</v>
      </c>
    </row>
    <row r="124" spans="1:9" x14ac:dyDescent="0.2">
      <c r="A124" s="141">
        <v>118</v>
      </c>
      <c r="B124" s="130" t="s">
        <v>728</v>
      </c>
      <c r="C124" s="149" t="s">
        <v>101</v>
      </c>
      <c r="D124" s="175">
        <v>3800000</v>
      </c>
      <c r="E124" s="20">
        <v>3800000</v>
      </c>
      <c r="F124" s="52">
        <v>5531200</v>
      </c>
      <c r="G124" s="175">
        <v>5531200</v>
      </c>
      <c r="H124" s="52">
        <v>0</v>
      </c>
      <c r="I124" s="176">
        <v>5531200</v>
      </c>
    </row>
    <row r="125" spans="1:9" x14ac:dyDescent="0.2">
      <c r="A125" s="141">
        <v>119</v>
      </c>
      <c r="B125" s="130" t="s">
        <v>620</v>
      </c>
      <c r="C125" s="149" t="s">
        <v>101</v>
      </c>
      <c r="D125" s="175">
        <v>0</v>
      </c>
      <c r="E125" s="20">
        <v>0</v>
      </c>
      <c r="F125" s="52">
        <v>0</v>
      </c>
      <c r="G125" s="175">
        <v>0</v>
      </c>
      <c r="H125" s="52">
        <v>0</v>
      </c>
      <c r="I125" s="176">
        <v>0</v>
      </c>
    </row>
    <row r="126" spans="1:9" x14ac:dyDescent="0.2">
      <c r="A126" s="141">
        <v>120</v>
      </c>
      <c r="B126" s="130" t="s">
        <v>729</v>
      </c>
      <c r="C126" s="149" t="s">
        <v>101</v>
      </c>
      <c r="D126" s="175">
        <v>3000000</v>
      </c>
      <c r="E126" s="20">
        <v>3000000</v>
      </c>
      <c r="F126" s="52">
        <v>1966305</v>
      </c>
      <c r="G126" s="175">
        <v>1966305</v>
      </c>
      <c r="H126" s="52">
        <v>0</v>
      </c>
      <c r="I126" s="176">
        <v>1966305</v>
      </c>
    </row>
    <row r="127" spans="1:9" x14ac:dyDescent="0.2">
      <c r="A127" s="141">
        <v>121</v>
      </c>
      <c r="B127" s="130" t="s">
        <v>730</v>
      </c>
      <c r="C127" s="149" t="s">
        <v>102</v>
      </c>
      <c r="D127" s="175">
        <v>7500000</v>
      </c>
      <c r="E127" s="20">
        <v>7425000</v>
      </c>
      <c r="F127" s="52">
        <v>7497505</v>
      </c>
      <c r="G127" s="175">
        <v>7497505</v>
      </c>
      <c r="H127" s="52">
        <v>0</v>
      </c>
      <c r="I127" s="176">
        <v>7497505</v>
      </c>
    </row>
    <row r="128" spans="1:9" x14ac:dyDescent="0.2">
      <c r="A128" s="141">
        <v>122</v>
      </c>
      <c r="B128" s="130" t="s">
        <v>731</v>
      </c>
      <c r="C128" s="149" t="s">
        <v>103</v>
      </c>
      <c r="D128" s="175">
        <v>0</v>
      </c>
      <c r="E128" s="20">
        <v>0</v>
      </c>
      <c r="F128" s="52">
        <v>0</v>
      </c>
      <c r="G128" s="175">
        <v>0</v>
      </c>
      <c r="H128" s="52">
        <v>0</v>
      </c>
      <c r="I128" s="176">
        <v>0</v>
      </c>
    </row>
    <row r="129" spans="1:9" hidden="1" x14ac:dyDescent="0.2">
      <c r="A129" s="141">
        <v>123</v>
      </c>
      <c r="B129" s="130" t="s">
        <v>235</v>
      </c>
      <c r="C129" s="149" t="s">
        <v>103</v>
      </c>
      <c r="D129" s="175">
        <v>0</v>
      </c>
      <c r="E129" s="20">
        <v>0</v>
      </c>
      <c r="F129" s="52">
        <v>0</v>
      </c>
      <c r="G129" s="175">
        <v>0</v>
      </c>
      <c r="H129" s="52">
        <v>0</v>
      </c>
      <c r="I129" s="176">
        <v>0</v>
      </c>
    </row>
    <row r="130" spans="1:9" x14ac:dyDescent="0.2">
      <c r="A130" s="141">
        <v>124</v>
      </c>
      <c r="B130" s="130" t="s">
        <v>621</v>
      </c>
      <c r="C130" s="149" t="s">
        <v>622</v>
      </c>
      <c r="D130" s="175">
        <v>0</v>
      </c>
      <c r="E130" s="20">
        <v>1431170</v>
      </c>
      <c r="F130" s="52">
        <v>1431170</v>
      </c>
      <c r="G130" s="175">
        <v>1431170</v>
      </c>
      <c r="H130" s="52">
        <v>0</v>
      </c>
      <c r="I130" s="176">
        <v>1431170</v>
      </c>
    </row>
    <row r="131" spans="1:9" x14ac:dyDescent="0.2">
      <c r="A131" s="141">
        <v>125</v>
      </c>
      <c r="B131" s="130" t="s">
        <v>623</v>
      </c>
      <c r="C131" s="149" t="s">
        <v>624</v>
      </c>
      <c r="D131" s="175">
        <v>0</v>
      </c>
      <c r="E131" s="20">
        <v>0</v>
      </c>
      <c r="F131" s="52">
        <v>0</v>
      </c>
      <c r="G131" s="175">
        <v>0</v>
      </c>
      <c r="H131" s="52">
        <v>0</v>
      </c>
      <c r="I131" s="176">
        <v>0</v>
      </c>
    </row>
    <row r="132" spans="1:9" x14ac:dyDescent="0.2">
      <c r="A132" s="141">
        <v>126</v>
      </c>
      <c r="B132" s="130" t="s">
        <v>625</v>
      </c>
      <c r="C132" s="149" t="s">
        <v>626</v>
      </c>
      <c r="D132" s="175">
        <v>0</v>
      </c>
      <c r="E132" s="20">
        <v>0</v>
      </c>
      <c r="F132" s="52">
        <v>0</v>
      </c>
      <c r="G132" s="175">
        <v>0</v>
      </c>
      <c r="H132" s="52">
        <v>0</v>
      </c>
      <c r="I132" s="176">
        <v>0</v>
      </c>
    </row>
    <row r="133" spans="1:9" x14ac:dyDescent="0.2">
      <c r="A133" s="141">
        <v>127</v>
      </c>
      <c r="B133" s="130" t="s">
        <v>732</v>
      </c>
      <c r="C133" s="149" t="s">
        <v>104</v>
      </c>
      <c r="D133" s="175">
        <v>0</v>
      </c>
      <c r="E133" s="20">
        <v>1431170</v>
      </c>
      <c r="F133" s="52">
        <v>1431170</v>
      </c>
      <c r="G133" s="175">
        <v>1431170</v>
      </c>
      <c r="H133" s="52">
        <v>0</v>
      </c>
      <c r="I133" s="176">
        <v>1431170</v>
      </c>
    </row>
    <row r="134" spans="1:9" x14ac:dyDescent="0.2">
      <c r="A134" s="141">
        <v>128</v>
      </c>
      <c r="B134" s="130" t="s">
        <v>105</v>
      </c>
      <c r="C134" s="149" t="s">
        <v>106</v>
      </c>
      <c r="D134" s="175">
        <v>0</v>
      </c>
      <c r="E134" s="20">
        <v>0</v>
      </c>
      <c r="F134" s="52">
        <v>0</v>
      </c>
      <c r="G134" s="175">
        <v>0</v>
      </c>
      <c r="H134" s="52">
        <v>0</v>
      </c>
      <c r="I134" s="176">
        <v>0</v>
      </c>
    </row>
    <row r="135" spans="1:9" x14ac:dyDescent="0.2">
      <c r="A135" s="141">
        <v>129</v>
      </c>
      <c r="B135" s="130" t="s">
        <v>733</v>
      </c>
      <c r="C135" s="149" t="s">
        <v>107</v>
      </c>
      <c r="D135" s="175">
        <v>0</v>
      </c>
      <c r="E135" s="20">
        <v>0</v>
      </c>
      <c r="F135" s="52">
        <v>0</v>
      </c>
      <c r="G135" s="175">
        <v>0</v>
      </c>
      <c r="H135" s="52">
        <v>0</v>
      </c>
      <c r="I135" s="176">
        <v>0</v>
      </c>
    </row>
    <row r="136" spans="1:9" hidden="1" x14ac:dyDescent="0.2">
      <c r="A136" s="141">
        <v>130</v>
      </c>
      <c r="B136" s="130" t="s">
        <v>236</v>
      </c>
      <c r="C136" s="149" t="s">
        <v>107</v>
      </c>
      <c r="D136" s="175">
        <v>0</v>
      </c>
      <c r="E136" s="20">
        <v>0</v>
      </c>
      <c r="F136" s="52">
        <v>0</v>
      </c>
      <c r="G136" s="175">
        <v>0</v>
      </c>
      <c r="H136" s="52">
        <v>0</v>
      </c>
      <c r="I136" s="176">
        <v>0</v>
      </c>
    </row>
    <row r="137" spans="1:9" hidden="1" x14ac:dyDescent="0.2">
      <c r="A137" s="141">
        <v>131</v>
      </c>
      <c r="B137" s="130" t="s">
        <v>237</v>
      </c>
      <c r="C137" s="149" t="s">
        <v>107</v>
      </c>
      <c r="D137" s="175">
        <v>0</v>
      </c>
      <c r="E137" s="20">
        <v>0</v>
      </c>
      <c r="F137" s="52">
        <v>0</v>
      </c>
      <c r="G137" s="175">
        <v>0</v>
      </c>
      <c r="H137" s="52">
        <v>0</v>
      </c>
      <c r="I137" s="176">
        <v>0</v>
      </c>
    </row>
    <row r="138" spans="1:9" hidden="1" x14ac:dyDescent="0.2">
      <c r="A138" s="141">
        <v>132</v>
      </c>
      <c r="B138" s="130" t="s">
        <v>238</v>
      </c>
      <c r="C138" s="149" t="s">
        <v>107</v>
      </c>
      <c r="D138" s="175">
        <v>0</v>
      </c>
      <c r="E138" s="20">
        <v>0</v>
      </c>
      <c r="F138" s="52">
        <v>0</v>
      </c>
      <c r="G138" s="175">
        <v>0</v>
      </c>
      <c r="H138" s="52">
        <v>0</v>
      </c>
      <c r="I138" s="176">
        <v>0</v>
      </c>
    </row>
    <row r="139" spans="1:9" hidden="1" x14ac:dyDescent="0.2">
      <c r="A139" s="141">
        <v>133</v>
      </c>
      <c r="B139" s="130" t="s">
        <v>239</v>
      </c>
      <c r="C139" s="149" t="s">
        <v>107</v>
      </c>
      <c r="D139" s="175">
        <v>0</v>
      </c>
      <c r="E139" s="20">
        <v>0</v>
      </c>
      <c r="F139" s="52">
        <v>0</v>
      </c>
      <c r="G139" s="175">
        <v>0</v>
      </c>
      <c r="H139" s="52">
        <v>0</v>
      </c>
      <c r="I139" s="176">
        <v>0</v>
      </c>
    </row>
    <row r="140" spans="1:9" hidden="1" x14ac:dyDescent="0.2">
      <c r="A140" s="141">
        <v>134</v>
      </c>
      <c r="B140" s="130" t="s">
        <v>240</v>
      </c>
      <c r="C140" s="149" t="s">
        <v>107</v>
      </c>
      <c r="D140" s="175">
        <v>0</v>
      </c>
      <c r="E140" s="20">
        <v>0</v>
      </c>
      <c r="F140" s="52">
        <v>0</v>
      </c>
      <c r="G140" s="175">
        <v>0</v>
      </c>
      <c r="H140" s="52">
        <v>0</v>
      </c>
      <c r="I140" s="176">
        <v>0</v>
      </c>
    </row>
    <row r="141" spans="1:9" hidden="1" x14ac:dyDescent="0.2">
      <c r="A141" s="141">
        <v>135</v>
      </c>
      <c r="B141" s="130" t="s">
        <v>241</v>
      </c>
      <c r="C141" s="149" t="s">
        <v>107</v>
      </c>
      <c r="D141" s="175">
        <v>0</v>
      </c>
      <c r="E141" s="20">
        <v>0</v>
      </c>
      <c r="F141" s="52">
        <v>0</v>
      </c>
      <c r="G141" s="175">
        <v>0</v>
      </c>
      <c r="H141" s="52">
        <v>0</v>
      </c>
      <c r="I141" s="176">
        <v>0</v>
      </c>
    </row>
    <row r="142" spans="1:9" hidden="1" x14ac:dyDescent="0.2">
      <c r="A142" s="141">
        <v>136</v>
      </c>
      <c r="B142" s="130" t="s">
        <v>242</v>
      </c>
      <c r="C142" s="149" t="s">
        <v>107</v>
      </c>
      <c r="D142" s="175">
        <v>0</v>
      </c>
      <c r="E142" s="20">
        <v>0</v>
      </c>
      <c r="F142" s="52">
        <v>0</v>
      </c>
      <c r="G142" s="175">
        <v>0</v>
      </c>
      <c r="H142" s="52">
        <v>0</v>
      </c>
      <c r="I142" s="176">
        <v>0</v>
      </c>
    </row>
    <row r="143" spans="1:9" hidden="1" x14ac:dyDescent="0.2">
      <c r="A143" s="141">
        <v>137</v>
      </c>
      <c r="B143" s="130" t="s">
        <v>243</v>
      </c>
      <c r="C143" s="149" t="s">
        <v>107</v>
      </c>
      <c r="D143" s="175">
        <v>0</v>
      </c>
      <c r="E143" s="20">
        <v>0</v>
      </c>
      <c r="F143" s="52">
        <v>0</v>
      </c>
      <c r="G143" s="175">
        <v>0</v>
      </c>
      <c r="H143" s="52">
        <v>0</v>
      </c>
      <c r="I143" s="176">
        <v>0</v>
      </c>
    </row>
    <row r="144" spans="1:9" hidden="1" x14ac:dyDescent="0.2">
      <c r="A144" s="141">
        <v>138</v>
      </c>
      <c r="B144" s="130" t="s">
        <v>244</v>
      </c>
      <c r="C144" s="149" t="s">
        <v>107</v>
      </c>
      <c r="D144" s="175">
        <v>0</v>
      </c>
      <c r="E144" s="20">
        <v>0</v>
      </c>
      <c r="F144" s="52">
        <v>0</v>
      </c>
      <c r="G144" s="175">
        <v>0</v>
      </c>
      <c r="H144" s="52">
        <v>0</v>
      </c>
      <c r="I144" s="176">
        <v>0</v>
      </c>
    </row>
    <row r="145" spans="1:9" hidden="1" x14ac:dyDescent="0.2">
      <c r="A145" s="141">
        <v>139</v>
      </c>
      <c r="B145" s="130" t="s">
        <v>245</v>
      </c>
      <c r="C145" s="149" t="s">
        <v>107</v>
      </c>
      <c r="D145" s="175">
        <v>0</v>
      </c>
      <c r="E145" s="20">
        <v>0</v>
      </c>
      <c r="F145" s="52">
        <v>0</v>
      </c>
      <c r="G145" s="175">
        <v>0</v>
      </c>
      <c r="H145" s="52">
        <v>0</v>
      </c>
      <c r="I145" s="176">
        <v>0</v>
      </c>
    </row>
    <row r="146" spans="1:9" x14ac:dyDescent="0.2">
      <c r="A146" s="141">
        <v>140</v>
      </c>
      <c r="B146" s="130" t="s">
        <v>734</v>
      </c>
      <c r="C146" s="149" t="s">
        <v>108</v>
      </c>
      <c r="D146" s="175">
        <v>0</v>
      </c>
      <c r="E146" s="20">
        <v>0</v>
      </c>
      <c r="F146" s="52">
        <v>0</v>
      </c>
      <c r="G146" s="175">
        <v>0</v>
      </c>
      <c r="H146" s="52">
        <v>0</v>
      </c>
      <c r="I146" s="176">
        <v>0</v>
      </c>
    </row>
    <row r="147" spans="1:9" hidden="1" x14ac:dyDescent="0.2">
      <c r="A147" s="141">
        <v>141</v>
      </c>
      <c r="B147" s="130" t="s">
        <v>236</v>
      </c>
      <c r="C147" s="149" t="s">
        <v>108</v>
      </c>
      <c r="D147" s="175">
        <v>0</v>
      </c>
      <c r="E147" s="20">
        <v>0</v>
      </c>
      <c r="F147" s="52">
        <v>0</v>
      </c>
      <c r="G147" s="175">
        <v>0</v>
      </c>
      <c r="H147" s="52">
        <v>0</v>
      </c>
      <c r="I147" s="176">
        <v>0</v>
      </c>
    </row>
    <row r="148" spans="1:9" hidden="1" x14ac:dyDescent="0.2">
      <c r="A148" s="141">
        <v>142</v>
      </c>
      <c r="B148" s="130" t="s">
        <v>237</v>
      </c>
      <c r="C148" s="149" t="s">
        <v>108</v>
      </c>
      <c r="D148" s="175">
        <v>0</v>
      </c>
      <c r="E148" s="20">
        <v>0</v>
      </c>
      <c r="F148" s="52">
        <v>0</v>
      </c>
      <c r="G148" s="175">
        <v>0</v>
      </c>
      <c r="H148" s="52">
        <v>0</v>
      </c>
      <c r="I148" s="176">
        <v>0</v>
      </c>
    </row>
    <row r="149" spans="1:9" hidden="1" x14ac:dyDescent="0.2">
      <c r="A149" s="141">
        <v>143</v>
      </c>
      <c r="B149" s="130" t="s">
        <v>238</v>
      </c>
      <c r="C149" s="149" t="s">
        <v>108</v>
      </c>
      <c r="D149" s="175">
        <v>0</v>
      </c>
      <c r="E149" s="20">
        <v>0</v>
      </c>
      <c r="F149" s="52">
        <v>0</v>
      </c>
      <c r="G149" s="175">
        <v>0</v>
      </c>
      <c r="H149" s="52">
        <v>0</v>
      </c>
      <c r="I149" s="176">
        <v>0</v>
      </c>
    </row>
    <row r="150" spans="1:9" hidden="1" x14ac:dyDescent="0.2">
      <c r="A150" s="141">
        <v>144</v>
      </c>
      <c r="B150" s="130" t="s">
        <v>239</v>
      </c>
      <c r="C150" s="149" t="s">
        <v>108</v>
      </c>
      <c r="D150" s="175">
        <v>0</v>
      </c>
      <c r="E150" s="20">
        <v>0</v>
      </c>
      <c r="F150" s="52">
        <v>0</v>
      </c>
      <c r="G150" s="175">
        <v>0</v>
      </c>
      <c r="H150" s="52">
        <v>0</v>
      </c>
      <c r="I150" s="176">
        <v>0</v>
      </c>
    </row>
    <row r="151" spans="1:9" hidden="1" x14ac:dyDescent="0.2">
      <c r="A151" s="141">
        <v>145</v>
      </c>
      <c r="B151" s="130" t="s">
        <v>240</v>
      </c>
      <c r="C151" s="149" t="s">
        <v>108</v>
      </c>
      <c r="D151" s="175">
        <v>0</v>
      </c>
      <c r="E151" s="20">
        <v>0</v>
      </c>
      <c r="F151" s="52">
        <v>0</v>
      </c>
      <c r="G151" s="175">
        <v>0</v>
      </c>
      <c r="H151" s="52">
        <v>0</v>
      </c>
      <c r="I151" s="176">
        <v>0</v>
      </c>
    </row>
    <row r="152" spans="1:9" hidden="1" x14ac:dyDescent="0.2">
      <c r="A152" s="141">
        <v>146</v>
      </c>
      <c r="B152" s="130" t="s">
        <v>241</v>
      </c>
      <c r="C152" s="149" t="s">
        <v>108</v>
      </c>
      <c r="D152" s="175">
        <v>0</v>
      </c>
      <c r="E152" s="20">
        <v>0</v>
      </c>
      <c r="F152" s="52">
        <v>0</v>
      </c>
      <c r="G152" s="175">
        <v>0</v>
      </c>
      <c r="H152" s="52">
        <v>0</v>
      </c>
      <c r="I152" s="176">
        <v>0</v>
      </c>
    </row>
    <row r="153" spans="1:9" hidden="1" x14ac:dyDescent="0.2">
      <c r="A153" s="141">
        <v>147</v>
      </c>
      <c r="B153" s="130" t="s">
        <v>242</v>
      </c>
      <c r="C153" s="149" t="s">
        <v>108</v>
      </c>
      <c r="D153" s="175">
        <v>0</v>
      </c>
      <c r="E153" s="20">
        <v>0</v>
      </c>
      <c r="F153" s="52">
        <v>0</v>
      </c>
      <c r="G153" s="175">
        <v>0</v>
      </c>
      <c r="H153" s="52">
        <v>0</v>
      </c>
      <c r="I153" s="176">
        <v>0</v>
      </c>
    </row>
    <row r="154" spans="1:9" hidden="1" x14ac:dyDescent="0.2">
      <c r="A154" s="141">
        <v>148</v>
      </c>
      <c r="B154" s="130" t="s">
        <v>243</v>
      </c>
      <c r="C154" s="149" t="s">
        <v>108</v>
      </c>
      <c r="D154" s="175">
        <v>0</v>
      </c>
      <c r="E154" s="20">
        <v>0</v>
      </c>
      <c r="F154" s="52">
        <v>0</v>
      </c>
      <c r="G154" s="175">
        <v>0</v>
      </c>
      <c r="H154" s="52">
        <v>0</v>
      </c>
      <c r="I154" s="176">
        <v>0</v>
      </c>
    </row>
    <row r="155" spans="1:9" hidden="1" x14ac:dyDescent="0.2">
      <c r="A155" s="141">
        <v>149</v>
      </c>
      <c r="B155" s="130" t="s">
        <v>244</v>
      </c>
      <c r="C155" s="149" t="s">
        <v>108</v>
      </c>
      <c r="D155" s="175">
        <v>0</v>
      </c>
      <c r="E155" s="20">
        <v>0</v>
      </c>
      <c r="F155" s="52">
        <v>0</v>
      </c>
      <c r="G155" s="175">
        <v>0</v>
      </c>
      <c r="H155" s="52">
        <v>0</v>
      </c>
      <c r="I155" s="176">
        <v>0</v>
      </c>
    </row>
    <row r="156" spans="1:9" hidden="1" x14ac:dyDescent="0.2">
      <c r="A156" s="141">
        <v>150</v>
      </c>
      <c r="B156" s="130" t="s">
        <v>245</v>
      </c>
      <c r="C156" s="149" t="s">
        <v>108</v>
      </c>
      <c r="D156" s="175">
        <v>0</v>
      </c>
      <c r="E156" s="20">
        <v>0</v>
      </c>
      <c r="F156" s="52">
        <v>0</v>
      </c>
      <c r="G156" s="175">
        <v>0</v>
      </c>
      <c r="H156" s="52">
        <v>0</v>
      </c>
      <c r="I156" s="176">
        <v>0</v>
      </c>
    </row>
    <row r="157" spans="1:9" x14ac:dyDescent="0.2">
      <c r="A157" s="141">
        <v>151</v>
      </c>
      <c r="B157" s="130" t="s">
        <v>735</v>
      </c>
      <c r="C157" s="149" t="s">
        <v>109</v>
      </c>
      <c r="D157" s="175">
        <v>8459905</v>
      </c>
      <c r="E157" s="20">
        <v>8459905</v>
      </c>
      <c r="F157" s="52">
        <v>8777365</v>
      </c>
      <c r="G157" s="175">
        <v>8777365</v>
      </c>
      <c r="H157" s="52">
        <v>0</v>
      </c>
      <c r="I157" s="176">
        <v>8777365</v>
      </c>
    </row>
    <row r="158" spans="1:9" x14ac:dyDescent="0.2">
      <c r="A158" s="141">
        <v>152</v>
      </c>
      <c r="B158" s="130" t="s">
        <v>236</v>
      </c>
      <c r="C158" s="149" t="s">
        <v>109</v>
      </c>
      <c r="D158" s="175">
        <v>0</v>
      </c>
      <c r="E158" s="20"/>
      <c r="F158" s="52">
        <v>375000</v>
      </c>
      <c r="G158" s="175">
        <v>375000</v>
      </c>
      <c r="H158" s="52">
        <v>0</v>
      </c>
      <c r="I158" s="176">
        <v>375000</v>
      </c>
    </row>
    <row r="159" spans="1:9" hidden="1" x14ac:dyDescent="0.2">
      <c r="A159" s="141">
        <v>153</v>
      </c>
      <c r="B159" s="130" t="s">
        <v>237</v>
      </c>
      <c r="C159" s="149" t="s">
        <v>109</v>
      </c>
      <c r="D159" s="175">
        <v>0</v>
      </c>
      <c r="E159" s="20"/>
      <c r="F159" s="52">
        <v>0</v>
      </c>
      <c r="G159" s="175">
        <v>0</v>
      </c>
      <c r="H159" s="52">
        <v>0</v>
      </c>
      <c r="I159" s="176">
        <v>0</v>
      </c>
    </row>
    <row r="160" spans="1:9" hidden="1" x14ac:dyDescent="0.2">
      <c r="A160" s="141">
        <v>154</v>
      </c>
      <c r="B160" s="130" t="s">
        <v>238</v>
      </c>
      <c r="C160" s="149" t="s">
        <v>109</v>
      </c>
      <c r="D160" s="175">
        <v>0</v>
      </c>
      <c r="E160" s="20"/>
      <c r="F160" s="52">
        <v>0</v>
      </c>
      <c r="G160" s="175">
        <v>0</v>
      </c>
      <c r="H160" s="52">
        <v>0</v>
      </c>
      <c r="I160" s="176">
        <v>0</v>
      </c>
    </row>
    <row r="161" spans="1:9" hidden="1" x14ac:dyDescent="0.2">
      <c r="A161" s="141">
        <v>155</v>
      </c>
      <c r="B161" s="130" t="s">
        <v>239</v>
      </c>
      <c r="C161" s="149" t="s">
        <v>109</v>
      </c>
      <c r="D161" s="175">
        <v>0</v>
      </c>
      <c r="E161" s="20"/>
      <c r="F161" s="52">
        <v>0</v>
      </c>
      <c r="G161" s="175">
        <v>0</v>
      </c>
      <c r="H161" s="52">
        <v>0</v>
      </c>
      <c r="I161" s="176">
        <v>0</v>
      </c>
    </row>
    <row r="162" spans="1:9" hidden="1" x14ac:dyDescent="0.2">
      <c r="A162" s="141">
        <v>156</v>
      </c>
      <c r="B162" s="130" t="s">
        <v>240</v>
      </c>
      <c r="C162" s="149" t="s">
        <v>109</v>
      </c>
      <c r="D162" s="175">
        <v>0</v>
      </c>
      <c r="E162" s="20"/>
      <c r="F162" s="52">
        <v>0</v>
      </c>
      <c r="G162" s="175">
        <v>0</v>
      </c>
      <c r="H162" s="52">
        <v>0</v>
      </c>
      <c r="I162" s="176">
        <v>0</v>
      </c>
    </row>
    <row r="163" spans="1:9" hidden="1" x14ac:dyDescent="0.2">
      <c r="A163" s="141">
        <v>157</v>
      </c>
      <c r="B163" s="130" t="s">
        <v>241</v>
      </c>
      <c r="C163" s="149" t="s">
        <v>109</v>
      </c>
      <c r="D163" s="175">
        <v>0</v>
      </c>
      <c r="E163" s="20"/>
      <c r="F163" s="52">
        <v>0</v>
      </c>
      <c r="G163" s="175">
        <v>0</v>
      </c>
      <c r="H163" s="52">
        <v>0</v>
      </c>
      <c r="I163" s="176">
        <v>0</v>
      </c>
    </row>
    <row r="164" spans="1:9" x14ac:dyDescent="0.2">
      <c r="A164" s="141">
        <v>158</v>
      </c>
      <c r="B164" s="130" t="s">
        <v>242</v>
      </c>
      <c r="C164" s="149" t="s">
        <v>109</v>
      </c>
      <c r="D164" s="175">
        <v>7181905</v>
      </c>
      <c r="E164" s="20">
        <v>7181905</v>
      </c>
      <c r="F164" s="52">
        <v>7463000</v>
      </c>
      <c r="G164" s="175">
        <v>7463000</v>
      </c>
      <c r="H164" s="52">
        <v>0</v>
      </c>
      <c r="I164" s="176">
        <v>7463000</v>
      </c>
    </row>
    <row r="165" spans="1:9" x14ac:dyDescent="0.2">
      <c r="A165" s="141">
        <v>159</v>
      </c>
      <c r="B165" s="130" t="s">
        <v>243</v>
      </c>
      <c r="C165" s="149" t="s">
        <v>109</v>
      </c>
      <c r="D165" s="175">
        <v>1254135</v>
      </c>
      <c r="E165" s="20">
        <v>1254135</v>
      </c>
      <c r="F165" s="52">
        <v>915500</v>
      </c>
      <c r="G165" s="175">
        <v>915500</v>
      </c>
      <c r="H165" s="52">
        <v>0</v>
      </c>
      <c r="I165" s="176">
        <v>915500</v>
      </c>
    </row>
    <row r="166" spans="1:9" x14ac:dyDescent="0.2">
      <c r="A166" s="141">
        <v>160</v>
      </c>
      <c r="B166" s="130" t="s">
        <v>244</v>
      </c>
      <c r="C166" s="149" t="s">
        <v>109</v>
      </c>
      <c r="D166" s="175">
        <v>0</v>
      </c>
      <c r="E166" s="20"/>
      <c r="F166" s="52">
        <v>0</v>
      </c>
      <c r="G166" s="175">
        <v>0</v>
      </c>
      <c r="H166" s="52">
        <v>0</v>
      </c>
      <c r="I166" s="176">
        <v>0</v>
      </c>
    </row>
    <row r="167" spans="1:9" x14ac:dyDescent="0.2">
      <c r="A167" s="141">
        <v>161</v>
      </c>
      <c r="B167" s="130" t="s">
        <v>245</v>
      </c>
      <c r="C167" s="149" t="s">
        <v>109</v>
      </c>
      <c r="D167" s="175">
        <v>23865</v>
      </c>
      <c r="E167" s="20">
        <v>23865</v>
      </c>
      <c r="F167" s="52">
        <v>23865</v>
      </c>
      <c r="G167" s="175">
        <v>23865</v>
      </c>
      <c r="H167" s="52">
        <v>0</v>
      </c>
      <c r="I167" s="176">
        <v>23865</v>
      </c>
    </row>
    <row r="168" spans="1:9" x14ac:dyDescent="0.2">
      <c r="A168" s="141">
        <v>162</v>
      </c>
      <c r="B168" s="130" t="s">
        <v>736</v>
      </c>
      <c r="C168" s="149" t="s">
        <v>110</v>
      </c>
      <c r="D168" s="175">
        <v>0</v>
      </c>
      <c r="E168" s="20">
        <v>0</v>
      </c>
      <c r="F168" s="52">
        <v>0</v>
      </c>
      <c r="G168" s="175">
        <v>0</v>
      </c>
      <c r="H168" s="52">
        <v>0</v>
      </c>
      <c r="I168" s="176">
        <v>0</v>
      </c>
    </row>
    <row r="169" spans="1:9" x14ac:dyDescent="0.2">
      <c r="A169" s="141">
        <v>163</v>
      </c>
      <c r="B169" s="130" t="s">
        <v>246</v>
      </c>
      <c r="C169" s="149" t="s">
        <v>110</v>
      </c>
      <c r="D169" s="175">
        <v>0</v>
      </c>
      <c r="E169" s="20">
        <v>0</v>
      </c>
      <c r="F169" s="52">
        <v>0</v>
      </c>
      <c r="G169" s="175">
        <v>0</v>
      </c>
      <c r="H169" s="52">
        <v>0</v>
      </c>
      <c r="I169" s="176">
        <v>0</v>
      </c>
    </row>
    <row r="170" spans="1:9" x14ac:dyDescent="0.2">
      <c r="A170" s="141">
        <v>164</v>
      </c>
      <c r="B170" s="130" t="s">
        <v>737</v>
      </c>
      <c r="C170" s="149" t="s">
        <v>111</v>
      </c>
      <c r="D170" s="175">
        <v>0</v>
      </c>
      <c r="E170" s="20">
        <v>2500000</v>
      </c>
      <c r="F170" s="52">
        <v>2500000</v>
      </c>
      <c r="G170" s="175">
        <v>2500000</v>
      </c>
      <c r="H170" s="52">
        <v>0</v>
      </c>
      <c r="I170" s="176">
        <v>2500000</v>
      </c>
    </row>
    <row r="171" spans="1:9" hidden="1" x14ac:dyDescent="0.2">
      <c r="A171" s="141">
        <v>165</v>
      </c>
      <c r="B171" s="130" t="s">
        <v>247</v>
      </c>
      <c r="C171" s="149" t="s">
        <v>111</v>
      </c>
      <c r="D171" s="175">
        <v>0</v>
      </c>
      <c r="E171" s="20">
        <v>0</v>
      </c>
      <c r="F171" s="52">
        <v>0</v>
      </c>
      <c r="G171" s="175">
        <v>0</v>
      </c>
      <c r="H171" s="52">
        <v>0</v>
      </c>
      <c r="I171" s="176">
        <v>0</v>
      </c>
    </row>
    <row r="172" spans="1:9" hidden="1" x14ac:dyDescent="0.2">
      <c r="A172" s="141">
        <v>166</v>
      </c>
      <c r="B172" s="130" t="s">
        <v>260</v>
      </c>
      <c r="C172" s="149" t="s">
        <v>111</v>
      </c>
      <c r="D172" s="175">
        <v>0</v>
      </c>
      <c r="E172" s="20">
        <v>0</v>
      </c>
      <c r="F172" s="52">
        <v>0</v>
      </c>
      <c r="G172" s="175">
        <v>0</v>
      </c>
      <c r="H172" s="52">
        <v>0</v>
      </c>
      <c r="I172" s="176">
        <v>0</v>
      </c>
    </row>
    <row r="173" spans="1:9" hidden="1" x14ac:dyDescent="0.2">
      <c r="A173" s="141">
        <v>167</v>
      </c>
      <c r="B173" s="130" t="s">
        <v>248</v>
      </c>
      <c r="C173" s="149" t="s">
        <v>111</v>
      </c>
      <c r="D173" s="175">
        <v>0</v>
      </c>
      <c r="E173" s="20">
        <v>0</v>
      </c>
      <c r="F173" s="52">
        <v>0</v>
      </c>
      <c r="G173" s="175">
        <v>0</v>
      </c>
      <c r="H173" s="52">
        <v>0</v>
      </c>
      <c r="I173" s="176">
        <v>0</v>
      </c>
    </row>
    <row r="174" spans="1:9" hidden="1" x14ac:dyDescent="0.2">
      <c r="A174" s="141">
        <v>168</v>
      </c>
      <c r="B174" s="130" t="s">
        <v>249</v>
      </c>
      <c r="C174" s="149" t="s">
        <v>111</v>
      </c>
      <c r="D174" s="175">
        <v>0</v>
      </c>
      <c r="E174" s="20">
        <v>0</v>
      </c>
      <c r="F174" s="52">
        <v>0</v>
      </c>
      <c r="G174" s="175">
        <v>0</v>
      </c>
      <c r="H174" s="52">
        <v>0</v>
      </c>
      <c r="I174" s="176">
        <v>0</v>
      </c>
    </row>
    <row r="175" spans="1:9" hidden="1" x14ac:dyDescent="0.2">
      <c r="A175" s="141">
        <v>169</v>
      </c>
      <c r="B175" s="130" t="s">
        <v>250</v>
      </c>
      <c r="C175" s="149" t="s">
        <v>111</v>
      </c>
      <c r="D175" s="175">
        <v>0</v>
      </c>
      <c r="E175" s="20">
        <v>0</v>
      </c>
      <c r="F175" s="52">
        <v>0</v>
      </c>
      <c r="G175" s="175">
        <v>0</v>
      </c>
      <c r="H175" s="52">
        <v>0</v>
      </c>
      <c r="I175" s="176">
        <v>0</v>
      </c>
    </row>
    <row r="176" spans="1:9" hidden="1" x14ac:dyDescent="0.2">
      <c r="A176" s="141">
        <v>170</v>
      </c>
      <c r="B176" s="130" t="s">
        <v>251</v>
      </c>
      <c r="C176" s="149" t="s">
        <v>111</v>
      </c>
      <c r="D176" s="175">
        <v>0</v>
      </c>
      <c r="E176" s="20">
        <v>0</v>
      </c>
      <c r="F176" s="52">
        <v>0</v>
      </c>
      <c r="G176" s="175">
        <v>0</v>
      </c>
      <c r="H176" s="52">
        <v>0</v>
      </c>
      <c r="I176" s="176">
        <v>0</v>
      </c>
    </row>
    <row r="177" spans="1:9" x14ac:dyDescent="0.2">
      <c r="A177" s="141">
        <v>171</v>
      </c>
      <c r="B177" s="130" t="s">
        <v>252</v>
      </c>
      <c r="C177" s="149" t="s">
        <v>111</v>
      </c>
      <c r="D177" s="175">
        <v>0</v>
      </c>
      <c r="E177" s="20">
        <v>2500000</v>
      </c>
      <c r="F177" s="52">
        <v>2500000</v>
      </c>
      <c r="G177" s="175">
        <v>2500000</v>
      </c>
      <c r="H177" s="52">
        <v>0</v>
      </c>
      <c r="I177" s="176">
        <v>2500000</v>
      </c>
    </row>
    <row r="178" spans="1:9" hidden="1" x14ac:dyDescent="0.2">
      <c r="A178" s="141">
        <v>172</v>
      </c>
      <c r="B178" s="130" t="s">
        <v>253</v>
      </c>
      <c r="C178" s="149" t="s">
        <v>111</v>
      </c>
      <c r="D178" s="175">
        <v>0</v>
      </c>
      <c r="E178" s="20">
        <v>0</v>
      </c>
      <c r="F178" s="52">
        <v>0</v>
      </c>
      <c r="G178" s="175">
        <v>0</v>
      </c>
      <c r="H178" s="52">
        <v>0</v>
      </c>
      <c r="I178" s="176">
        <v>0</v>
      </c>
    </row>
    <row r="179" spans="1:9" hidden="1" x14ac:dyDescent="0.2">
      <c r="A179" s="141">
        <v>173</v>
      </c>
      <c r="B179" s="130" t="s">
        <v>254</v>
      </c>
      <c r="C179" s="149" t="s">
        <v>111</v>
      </c>
      <c r="D179" s="175">
        <v>0</v>
      </c>
      <c r="E179" s="20">
        <v>0</v>
      </c>
      <c r="F179" s="52">
        <v>0</v>
      </c>
      <c r="G179" s="175">
        <v>0</v>
      </c>
      <c r="H179" s="52">
        <v>0</v>
      </c>
      <c r="I179" s="176">
        <v>0</v>
      </c>
    </row>
    <row r="180" spans="1:9" hidden="1" x14ac:dyDescent="0.2">
      <c r="A180" s="141">
        <v>174</v>
      </c>
      <c r="B180" s="130" t="s">
        <v>255</v>
      </c>
      <c r="C180" s="149" t="s">
        <v>111</v>
      </c>
      <c r="D180" s="175">
        <v>0</v>
      </c>
      <c r="E180" s="20">
        <v>0</v>
      </c>
      <c r="F180" s="52">
        <v>0</v>
      </c>
      <c r="G180" s="175">
        <v>0</v>
      </c>
      <c r="H180" s="52">
        <v>0</v>
      </c>
      <c r="I180" s="176">
        <v>0</v>
      </c>
    </row>
    <row r="181" spans="1:9" hidden="1" x14ac:dyDescent="0.2">
      <c r="A181" s="141">
        <v>175</v>
      </c>
      <c r="B181" s="130" t="s">
        <v>256</v>
      </c>
      <c r="C181" s="149" t="s">
        <v>111</v>
      </c>
      <c r="D181" s="175">
        <v>0</v>
      </c>
      <c r="E181" s="20">
        <v>0</v>
      </c>
      <c r="F181" s="52">
        <v>0</v>
      </c>
      <c r="G181" s="175">
        <v>0</v>
      </c>
      <c r="H181" s="52">
        <v>0</v>
      </c>
      <c r="I181" s="176">
        <v>0</v>
      </c>
    </row>
    <row r="182" spans="1:9" x14ac:dyDescent="0.2">
      <c r="A182" s="141">
        <v>176</v>
      </c>
      <c r="B182" s="130" t="s">
        <v>112</v>
      </c>
      <c r="C182" s="149" t="s">
        <v>113</v>
      </c>
      <c r="D182" s="175">
        <v>0</v>
      </c>
      <c r="E182" s="20">
        <v>0</v>
      </c>
      <c r="F182" s="52">
        <v>0</v>
      </c>
      <c r="G182" s="175">
        <v>0</v>
      </c>
      <c r="H182" s="52">
        <v>0</v>
      </c>
      <c r="I182" s="176">
        <v>0</v>
      </c>
    </row>
    <row r="183" spans="1:9" x14ac:dyDescent="0.2">
      <c r="A183" s="141">
        <v>177</v>
      </c>
      <c r="B183" s="130" t="s">
        <v>114</v>
      </c>
      <c r="C183" s="149" t="s">
        <v>115</v>
      </c>
      <c r="D183" s="175">
        <v>0</v>
      </c>
      <c r="E183" s="20">
        <v>0</v>
      </c>
      <c r="F183" s="52">
        <v>0</v>
      </c>
      <c r="G183" s="175">
        <v>0</v>
      </c>
      <c r="H183" s="52">
        <v>0</v>
      </c>
      <c r="I183" s="176">
        <v>0</v>
      </c>
    </row>
    <row r="184" spans="1:9" x14ac:dyDescent="0.2">
      <c r="A184" s="141">
        <v>178</v>
      </c>
      <c r="B184" s="130" t="s">
        <v>627</v>
      </c>
      <c r="C184" s="149" t="s">
        <v>116</v>
      </c>
      <c r="D184" s="175">
        <v>0</v>
      </c>
      <c r="E184" s="20">
        <v>0</v>
      </c>
      <c r="F184" s="52">
        <v>0</v>
      </c>
      <c r="G184" s="175">
        <v>0</v>
      </c>
      <c r="H184" s="52">
        <v>0</v>
      </c>
      <c r="I184" s="176">
        <v>0</v>
      </c>
    </row>
    <row r="185" spans="1:9" x14ac:dyDescent="0.2">
      <c r="A185" s="141">
        <v>179</v>
      </c>
      <c r="B185" s="130" t="s">
        <v>738</v>
      </c>
      <c r="C185" s="149" t="s">
        <v>118</v>
      </c>
      <c r="D185" s="175">
        <v>22660000</v>
      </c>
      <c r="E185" s="20">
        <v>29074530</v>
      </c>
      <c r="F185" s="52">
        <v>28948924</v>
      </c>
      <c r="G185" s="175">
        <v>28948924</v>
      </c>
      <c r="H185" s="52">
        <v>0</v>
      </c>
      <c r="I185" s="176">
        <v>28913353</v>
      </c>
    </row>
    <row r="186" spans="1:9" x14ac:dyDescent="0.2">
      <c r="A186" s="141">
        <v>180</v>
      </c>
      <c r="B186" s="130" t="s">
        <v>247</v>
      </c>
      <c r="C186" s="149" t="s">
        <v>118</v>
      </c>
      <c r="D186" s="175">
        <v>5500000</v>
      </c>
      <c r="E186" s="20">
        <v>11700000</v>
      </c>
      <c r="F186" s="52">
        <v>11691000</v>
      </c>
      <c r="G186" s="175">
        <v>11691000</v>
      </c>
      <c r="H186" s="52">
        <v>0</v>
      </c>
      <c r="I186" s="176">
        <v>11691000</v>
      </c>
    </row>
    <row r="187" spans="1:9" x14ac:dyDescent="0.2">
      <c r="A187" s="141">
        <v>181</v>
      </c>
      <c r="B187" s="130" t="s">
        <v>260</v>
      </c>
      <c r="C187" s="149" t="s">
        <v>118</v>
      </c>
      <c r="D187" s="175">
        <v>1400000</v>
      </c>
      <c r="E187" s="20">
        <v>2536000</v>
      </c>
      <c r="F187" s="52">
        <v>2535830</v>
      </c>
      <c r="G187" s="175">
        <v>2535830</v>
      </c>
      <c r="H187" s="52">
        <v>0</v>
      </c>
      <c r="I187" s="176">
        <v>2535830</v>
      </c>
    </row>
    <row r="188" spans="1:9" x14ac:dyDescent="0.2">
      <c r="A188" s="141">
        <v>182</v>
      </c>
      <c r="B188" s="130" t="s">
        <v>248</v>
      </c>
      <c r="C188" s="149" t="s">
        <v>118</v>
      </c>
      <c r="D188" s="175">
        <v>1860000</v>
      </c>
      <c r="E188" s="20">
        <v>2085000</v>
      </c>
      <c r="F188" s="52">
        <v>2282001</v>
      </c>
      <c r="G188" s="175">
        <v>2282001</v>
      </c>
      <c r="H188" s="52">
        <v>0</v>
      </c>
      <c r="I188" s="176">
        <v>2246430</v>
      </c>
    </row>
    <row r="189" spans="1:9" hidden="1" x14ac:dyDescent="0.2">
      <c r="A189" s="141">
        <v>183</v>
      </c>
      <c r="B189" s="130" t="s">
        <v>249</v>
      </c>
      <c r="C189" s="149" t="s">
        <v>118</v>
      </c>
      <c r="D189" s="175">
        <v>0</v>
      </c>
      <c r="E189" s="20">
        <v>0</v>
      </c>
      <c r="F189" s="52">
        <v>0</v>
      </c>
      <c r="G189" s="175">
        <v>0</v>
      </c>
      <c r="H189" s="52">
        <v>0</v>
      </c>
      <c r="I189" s="176">
        <v>0</v>
      </c>
    </row>
    <row r="190" spans="1:9" hidden="1" x14ac:dyDescent="0.2">
      <c r="A190" s="141">
        <v>184</v>
      </c>
      <c r="B190" s="130" t="s">
        <v>250</v>
      </c>
      <c r="C190" s="149" t="s">
        <v>118</v>
      </c>
      <c r="D190" s="175">
        <v>0</v>
      </c>
      <c r="E190" s="20">
        <v>0</v>
      </c>
      <c r="F190" s="52">
        <v>0</v>
      </c>
      <c r="G190" s="175">
        <v>0</v>
      </c>
      <c r="H190" s="52">
        <v>0</v>
      </c>
      <c r="I190" s="176">
        <v>0</v>
      </c>
    </row>
    <row r="191" spans="1:9" hidden="1" x14ac:dyDescent="0.2">
      <c r="A191" s="141">
        <v>185</v>
      </c>
      <c r="B191" s="130" t="s">
        <v>251</v>
      </c>
      <c r="C191" s="149" t="s">
        <v>118</v>
      </c>
      <c r="D191" s="175">
        <v>0</v>
      </c>
      <c r="E191" s="20">
        <v>0</v>
      </c>
      <c r="F191" s="52">
        <v>0</v>
      </c>
      <c r="G191" s="175">
        <v>0</v>
      </c>
      <c r="H191" s="52">
        <v>0</v>
      </c>
      <c r="I191" s="176">
        <v>0</v>
      </c>
    </row>
    <row r="192" spans="1:9" x14ac:dyDescent="0.2">
      <c r="A192" s="141">
        <v>186</v>
      </c>
      <c r="B192" s="130" t="s">
        <v>252</v>
      </c>
      <c r="C192" s="149" t="s">
        <v>118</v>
      </c>
      <c r="D192" s="175">
        <v>0</v>
      </c>
      <c r="E192" s="20">
        <v>9253530</v>
      </c>
      <c r="F192" s="52">
        <v>9249993</v>
      </c>
      <c r="G192" s="175">
        <v>9249993</v>
      </c>
      <c r="H192" s="52">
        <v>0</v>
      </c>
      <c r="I192" s="176">
        <v>9249993</v>
      </c>
    </row>
    <row r="193" spans="1:9" x14ac:dyDescent="0.2">
      <c r="A193" s="141">
        <v>187</v>
      </c>
      <c r="B193" s="130" t="s">
        <v>253</v>
      </c>
      <c r="C193" s="149" t="s">
        <v>118</v>
      </c>
      <c r="D193" s="175">
        <v>13900000</v>
      </c>
      <c r="E193" s="20">
        <v>3500000</v>
      </c>
      <c r="F193" s="52">
        <v>3190100</v>
      </c>
      <c r="G193" s="175">
        <v>3190100</v>
      </c>
      <c r="H193" s="52">
        <v>0</v>
      </c>
      <c r="I193" s="176">
        <v>3190100</v>
      </c>
    </row>
    <row r="194" spans="1:9" hidden="1" x14ac:dyDescent="0.2">
      <c r="A194" s="141">
        <v>188</v>
      </c>
      <c r="B194" s="130" t="s">
        <v>255</v>
      </c>
      <c r="C194" s="149" t="s">
        <v>118</v>
      </c>
      <c r="D194" s="175">
        <v>0</v>
      </c>
      <c r="E194" s="20">
        <v>0</v>
      </c>
      <c r="F194" s="52">
        <v>0</v>
      </c>
      <c r="G194" s="175">
        <v>0</v>
      </c>
      <c r="H194" s="52">
        <v>0</v>
      </c>
      <c r="I194" s="176">
        <v>0</v>
      </c>
    </row>
    <row r="195" spans="1:9" hidden="1" x14ac:dyDescent="0.2">
      <c r="A195" s="141">
        <v>189</v>
      </c>
      <c r="B195" s="130" t="s">
        <v>256</v>
      </c>
      <c r="C195" s="149" t="s">
        <v>118</v>
      </c>
      <c r="D195" s="175">
        <v>0</v>
      </c>
      <c r="E195" s="20">
        <v>0</v>
      </c>
      <c r="F195" s="52">
        <v>0</v>
      </c>
      <c r="G195" s="175">
        <v>0</v>
      </c>
      <c r="H195" s="52">
        <v>0</v>
      </c>
      <c r="I195" s="176">
        <v>0</v>
      </c>
    </row>
    <row r="196" spans="1:9" x14ac:dyDescent="0.2">
      <c r="A196" s="141">
        <v>190</v>
      </c>
      <c r="B196" s="130" t="s">
        <v>117</v>
      </c>
      <c r="C196" s="149" t="s">
        <v>628</v>
      </c>
      <c r="D196" s="175">
        <v>0</v>
      </c>
      <c r="E196" s="20">
        <v>0</v>
      </c>
      <c r="F196" s="52">
        <v>284853433</v>
      </c>
      <c r="G196" s="175">
        <v>0</v>
      </c>
      <c r="H196" s="52">
        <v>0</v>
      </c>
      <c r="I196" s="176">
        <v>0</v>
      </c>
    </row>
    <row r="197" spans="1:9" x14ac:dyDescent="0.2">
      <c r="A197" s="141">
        <v>191</v>
      </c>
      <c r="B197" s="130" t="s">
        <v>739</v>
      </c>
      <c r="C197" s="149" t="s">
        <v>119</v>
      </c>
      <c r="D197" s="175">
        <v>31119905</v>
      </c>
      <c r="E197" s="20">
        <v>41465605</v>
      </c>
      <c r="F197" s="52">
        <v>326510892</v>
      </c>
      <c r="G197" s="175">
        <v>41657459</v>
      </c>
      <c r="H197" s="52">
        <v>0</v>
      </c>
      <c r="I197" s="176">
        <v>41621888</v>
      </c>
    </row>
    <row r="198" spans="1:9" x14ac:dyDescent="0.2">
      <c r="A198" s="141">
        <v>192</v>
      </c>
      <c r="B198" s="130" t="s">
        <v>120</v>
      </c>
      <c r="C198" s="149" t="s">
        <v>121</v>
      </c>
      <c r="D198" s="175">
        <v>0</v>
      </c>
      <c r="E198" s="20">
        <v>0</v>
      </c>
      <c r="F198" s="52">
        <v>800000</v>
      </c>
      <c r="G198" s="175">
        <v>800000</v>
      </c>
      <c r="H198" s="52">
        <v>0</v>
      </c>
      <c r="I198" s="176">
        <v>800000</v>
      </c>
    </row>
    <row r="199" spans="1:9" x14ac:dyDescent="0.2">
      <c r="A199" s="141">
        <v>193</v>
      </c>
      <c r="B199" s="130" t="s">
        <v>740</v>
      </c>
      <c r="C199" s="149" t="s">
        <v>122</v>
      </c>
      <c r="D199" s="175">
        <v>12500000</v>
      </c>
      <c r="E199" s="20">
        <v>2322300</v>
      </c>
      <c r="F199" s="52">
        <v>2322300</v>
      </c>
      <c r="G199" s="175">
        <v>2322300</v>
      </c>
      <c r="H199" s="52">
        <v>0</v>
      </c>
      <c r="I199" s="176">
        <v>2322300</v>
      </c>
    </row>
    <row r="200" spans="1:9" x14ac:dyDescent="0.2">
      <c r="A200" s="141">
        <v>194</v>
      </c>
      <c r="B200" s="130" t="s">
        <v>257</v>
      </c>
      <c r="C200" s="149" t="s">
        <v>122</v>
      </c>
      <c r="D200" s="175">
        <v>0</v>
      </c>
      <c r="E200" s="20">
        <v>0</v>
      </c>
      <c r="F200" s="52">
        <v>0</v>
      </c>
      <c r="G200" s="175">
        <v>0</v>
      </c>
      <c r="H200" s="52">
        <v>0</v>
      </c>
      <c r="I200" s="176">
        <v>0</v>
      </c>
    </row>
    <row r="201" spans="1:9" x14ac:dyDescent="0.2">
      <c r="A201" s="141">
        <v>195</v>
      </c>
      <c r="B201" s="130" t="s">
        <v>123</v>
      </c>
      <c r="C201" s="149" t="s">
        <v>124</v>
      </c>
      <c r="D201" s="175">
        <v>0</v>
      </c>
      <c r="E201" s="20">
        <v>0</v>
      </c>
      <c r="F201" s="52">
        <v>0</v>
      </c>
      <c r="G201" s="175">
        <v>0</v>
      </c>
      <c r="H201" s="52">
        <v>0</v>
      </c>
      <c r="I201" s="176">
        <v>0</v>
      </c>
    </row>
    <row r="202" spans="1:9" x14ac:dyDescent="0.2">
      <c r="A202" s="141">
        <v>196</v>
      </c>
      <c r="B202" s="130" t="s">
        <v>125</v>
      </c>
      <c r="C202" s="149" t="s">
        <v>126</v>
      </c>
      <c r="D202" s="175">
        <v>42000</v>
      </c>
      <c r="E202" s="20">
        <v>360000</v>
      </c>
      <c r="F202" s="52">
        <v>294463</v>
      </c>
      <c r="G202" s="175">
        <v>294463</v>
      </c>
      <c r="H202" s="52">
        <v>0</v>
      </c>
      <c r="I202" s="176">
        <v>294463</v>
      </c>
    </row>
    <row r="203" spans="1:9" x14ac:dyDescent="0.2">
      <c r="A203" s="141">
        <v>197</v>
      </c>
      <c r="B203" s="130" t="s">
        <v>127</v>
      </c>
      <c r="C203" s="149" t="s">
        <v>128</v>
      </c>
      <c r="D203" s="175">
        <v>0</v>
      </c>
      <c r="E203" s="20">
        <v>0</v>
      </c>
      <c r="F203" s="52">
        <v>0</v>
      </c>
      <c r="G203" s="175">
        <v>0</v>
      </c>
      <c r="H203" s="52">
        <v>0</v>
      </c>
      <c r="I203" s="176">
        <v>0</v>
      </c>
    </row>
    <row r="204" spans="1:9" x14ac:dyDescent="0.2">
      <c r="A204" s="141">
        <v>198</v>
      </c>
      <c r="B204" s="130" t="s">
        <v>129</v>
      </c>
      <c r="C204" s="149" t="s">
        <v>130</v>
      </c>
      <c r="D204" s="175">
        <v>0</v>
      </c>
      <c r="E204" s="20">
        <v>0</v>
      </c>
      <c r="F204" s="52">
        <v>0</v>
      </c>
      <c r="G204" s="175">
        <v>0</v>
      </c>
      <c r="H204" s="52">
        <v>0</v>
      </c>
      <c r="I204" s="176">
        <v>0</v>
      </c>
    </row>
    <row r="205" spans="1:9" x14ac:dyDescent="0.2">
      <c r="A205" s="141">
        <v>199</v>
      </c>
      <c r="B205" s="130" t="s">
        <v>131</v>
      </c>
      <c r="C205" s="149" t="s">
        <v>132</v>
      </c>
      <c r="D205" s="175">
        <v>1361000</v>
      </c>
      <c r="E205" s="20">
        <v>361000</v>
      </c>
      <c r="F205" s="52">
        <v>519602</v>
      </c>
      <c r="G205" s="175">
        <v>519602</v>
      </c>
      <c r="H205" s="52">
        <v>0</v>
      </c>
      <c r="I205" s="176">
        <v>519602</v>
      </c>
    </row>
    <row r="206" spans="1:9" x14ac:dyDescent="0.2">
      <c r="A206" s="141">
        <v>200</v>
      </c>
      <c r="B206" s="130" t="s">
        <v>741</v>
      </c>
      <c r="C206" s="149" t="s">
        <v>133</v>
      </c>
      <c r="D206" s="175">
        <v>13903000</v>
      </c>
      <c r="E206" s="20">
        <v>3043300</v>
      </c>
      <c r="F206" s="52">
        <v>3936365</v>
      </c>
      <c r="G206" s="175">
        <v>3936365</v>
      </c>
      <c r="H206" s="52">
        <v>0</v>
      </c>
      <c r="I206" s="176">
        <v>3936365</v>
      </c>
    </row>
    <row r="207" spans="1:9" x14ac:dyDescent="0.2">
      <c r="A207" s="141">
        <v>201</v>
      </c>
      <c r="B207" s="130" t="s">
        <v>134</v>
      </c>
      <c r="C207" s="149" t="s">
        <v>135</v>
      </c>
      <c r="D207" s="175">
        <v>14317323</v>
      </c>
      <c r="E207" s="20">
        <v>14317323</v>
      </c>
      <c r="F207" s="52">
        <v>3372025</v>
      </c>
      <c r="G207" s="175">
        <v>3372025</v>
      </c>
      <c r="H207" s="52">
        <v>0</v>
      </c>
      <c r="I207" s="176">
        <v>3372025</v>
      </c>
    </row>
    <row r="208" spans="1:9" x14ac:dyDescent="0.2">
      <c r="A208" s="141">
        <v>202</v>
      </c>
      <c r="B208" s="130" t="s">
        <v>136</v>
      </c>
      <c r="C208" s="149" t="s">
        <v>137</v>
      </c>
      <c r="D208" s="175">
        <v>0</v>
      </c>
      <c r="E208" s="20">
        <v>0</v>
      </c>
      <c r="F208" s="52">
        <v>0</v>
      </c>
      <c r="G208" s="175">
        <v>0</v>
      </c>
      <c r="H208" s="52">
        <v>0</v>
      </c>
      <c r="I208" s="176">
        <v>0</v>
      </c>
    </row>
    <row r="209" spans="1:9" x14ac:dyDescent="0.2">
      <c r="A209" s="141">
        <v>203</v>
      </c>
      <c r="B209" s="130" t="s">
        <v>138</v>
      </c>
      <c r="C209" s="149" t="s">
        <v>139</v>
      </c>
      <c r="D209" s="175">
        <v>0</v>
      </c>
      <c r="E209" s="20">
        <v>0</v>
      </c>
      <c r="F209" s="52">
        <v>0</v>
      </c>
      <c r="G209" s="175">
        <v>0</v>
      </c>
      <c r="H209" s="52">
        <v>0</v>
      </c>
      <c r="I209" s="176">
        <v>0</v>
      </c>
    </row>
    <row r="210" spans="1:9" x14ac:dyDescent="0.2">
      <c r="A210" s="141">
        <v>204</v>
      </c>
      <c r="B210" s="130" t="s">
        <v>177</v>
      </c>
      <c r="C210" s="149" t="s">
        <v>140</v>
      </c>
      <c r="D210" s="175">
        <v>3859309</v>
      </c>
      <c r="E210" s="20">
        <v>3859309</v>
      </c>
      <c r="F210" s="52">
        <v>910446</v>
      </c>
      <c r="G210" s="175">
        <v>910446</v>
      </c>
      <c r="H210" s="52">
        <v>0</v>
      </c>
      <c r="I210" s="176">
        <v>910446</v>
      </c>
    </row>
    <row r="211" spans="1:9" x14ac:dyDescent="0.2">
      <c r="A211" s="141">
        <v>205</v>
      </c>
      <c r="B211" s="130" t="s">
        <v>742</v>
      </c>
      <c r="C211" s="149" t="s">
        <v>141</v>
      </c>
      <c r="D211" s="175">
        <v>18176632</v>
      </c>
      <c r="E211" s="20">
        <v>18176632</v>
      </c>
      <c r="F211" s="52">
        <v>4282471</v>
      </c>
      <c r="G211" s="175">
        <v>4282471</v>
      </c>
      <c r="H211" s="52">
        <v>0</v>
      </c>
      <c r="I211" s="176">
        <v>4282471</v>
      </c>
    </row>
    <row r="212" spans="1:9" x14ac:dyDescent="0.2">
      <c r="A212" s="141">
        <v>206</v>
      </c>
      <c r="B212" s="130" t="s">
        <v>142</v>
      </c>
      <c r="C212" s="149" t="s">
        <v>143</v>
      </c>
      <c r="D212" s="175">
        <v>0</v>
      </c>
      <c r="E212" s="20">
        <v>0</v>
      </c>
      <c r="F212" s="52">
        <v>0</v>
      </c>
      <c r="G212" s="175">
        <v>0</v>
      </c>
      <c r="H212" s="52">
        <v>0</v>
      </c>
      <c r="I212" s="176">
        <v>0</v>
      </c>
    </row>
    <row r="213" spans="1:9" x14ac:dyDescent="0.2">
      <c r="A213" s="141">
        <v>207</v>
      </c>
      <c r="B213" s="130" t="s">
        <v>743</v>
      </c>
      <c r="C213" s="149" t="s">
        <v>144</v>
      </c>
      <c r="D213" s="175">
        <v>0</v>
      </c>
      <c r="E213" s="20">
        <v>0</v>
      </c>
      <c r="F213" s="52">
        <v>0</v>
      </c>
      <c r="G213" s="175">
        <v>0</v>
      </c>
      <c r="H213" s="52">
        <v>0</v>
      </c>
      <c r="I213" s="176">
        <v>0</v>
      </c>
    </row>
    <row r="214" spans="1:9" hidden="1" x14ac:dyDescent="0.2">
      <c r="A214" s="141">
        <v>208</v>
      </c>
      <c r="B214" s="130" t="s">
        <v>236</v>
      </c>
      <c r="C214" s="149" t="s">
        <v>144</v>
      </c>
      <c r="D214" s="175">
        <v>0</v>
      </c>
      <c r="E214" s="20">
        <v>0</v>
      </c>
      <c r="F214" s="52">
        <v>0</v>
      </c>
      <c r="G214" s="175">
        <v>0</v>
      </c>
      <c r="H214" s="52">
        <v>0</v>
      </c>
      <c r="I214" s="176">
        <v>0</v>
      </c>
    </row>
    <row r="215" spans="1:9" hidden="1" x14ac:dyDescent="0.2">
      <c r="A215" s="141">
        <v>209</v>
      </c>
      <c r="B215" s="130" t="s">
        <v>237</v>
      </c>
      <c r="C215" s="149" t="s">
        <v>144</v>
      </c>
      <c r="D215" s="175">
        <v>0</v>
      </c>
      <c r="E215" s="20">
        <v>0</v>
      </c>
      <c r="F215" s="52">
        <v>0</v>
      </c>
      <c r="G215" s="175">
        <v>0</v>
      </c>
      <c r="H215" s="52">
        <v>0</v>
      </c>
      <c r="I215" s="176">
        <v>0</v>
      </c>
    </row>
    <row r="216" spans="1:9" hidden="1" x14ac:dyDescent="0.2">
      <c r="A216" s="141">
        <v>210</v>
      </c>
      <c r="B216" s="130" t="s">
        <v>238</v>
      </c>
      <c r="C216" s="149" t="s">
        <v>144</v>
      </c>
      <c r="D216" s="175">
        <v>0</v>
      </c>
      <c r="E216" s="20">
        <v>0</v>
      </c>
      <c r="F216" s="52">
        <v>0</v>
      </c>
      <c r="G216" s="175">
        <v>0</v>
      </c>
      <c r="H216" s="52">
        <v>0</v>
      </c>
      <c r="I216" s="176">
        <v>0</v>
      </c>
    </row>
    <row r="217" spans="1:9" hidden="1" x14ac:dyDescent="0.2">
      <c r="A217" s="141">
        <v>211</v>
      </c>
      <c r="B217" s="130" t="s">
        <v>239</v>
      </c>
      <c r="C217" s="149" t="s">
        <v>144</v>
      </c>
      <c r="D217" s="175">
        <v>0</v>
      </c>
      <c r="E217" s="20">
        <v>0</v>
      </c>
      <c r="F217" s="52">
        <v>0</v>
      </c>
      <c r="G217" s="175">
        <v>0</v>
      </c>
      <c r="H217" s="52">
        <v>0</v>
      </c>
      <c r="I217" s="176">
        <v>0</v>
      </c>
    </row>
    <row r="218" spans="1:9" hidden="1" x14ac:dyDescent="0.2">
      <c r="A218" s="141">
        <v>212</v>
      </c>
      <c r="B218" s="130" t="s">
        <v>240</v>
      </c>
      <c r="C218" s="149" t="s">
        <v>144</v>
      </c>
      <c r="D218" s="175">
        <v>0</v>
      </c>
      <c r="E218" s="20">
        <v>0</v>
      </c>
      <c r="F218" s="52">
        <v>0</v>
      </c>
      <c r="G218" s="175">
        <v>0</v>
      </c>
      <c r="H218" s="52">
        <v>0</v>
      </c>
      <c r="I218" s="176">
        <v>0</v>
      </c>
    </row>
    <row r="219" spans="1:9" hidden="1" x14ac:dyDescent="0.2">
      <c r="A219" s="141">
        <v>213</v>
      </c>
      <c r="B219" s="130" t="s">
        <v>241</v>
      </c>
      <c r="C219" s="149" t="s">
        <v>144</v>
      </c>
      <c r="D219" s="175">
        <v>0</v>
      </c>
      <c r="E219" s="20">
        <v>0</v>
      </c>
      <c r="F219" s="52">
        <v>0</v>
      </c>
      <c r="G219" s="175">
        <v>0</v>
      </c>
      <c r="H219" s="52">
        <v>0</v>
      </c>
      <c r="I219" s="176">
        <v>0</v>
      </c>
    </row>
    <row r="220" spans="1:9" hidden="1" x14ac:dyDescent="0.2">
      <c r="A220" s="141">
        <v>214</v>
      </c>
      <c r="B220" s="130" t="s">
        <v>242</v>
      </c>
      <c r="C220" s="149" t="s">
        <v>144</v>
      </c>
      <c r="D220" s="175">
        <v>0</v>
      </c>
      <c r="E220" s="20">
        <v>0</v>
      </c>
      <c r="F220" s="52">
        <v>0</v>
      </c>
      <c r="G220" s="175">
        <v>0</v>
      </c>
      <c r="H220" s="52">
        <v>0</v>
      </c>
      <c r="I220" s="176">
        <v>0</v>
      </c>
    </row>
    <row r="221" spans="1:9" hidden="1" x14ac:dyDescent="0.2">
      <c r="A221" s="141">
        <v>215</v>
      </c>
      <c r="B221" s="130" t="s">
        <v>243</v>
      </c>
      <c r="C221" s="149" t="s">
        <v>144</v>
      </c>
      <c r="D221" s="175">
        <v>0</v>
      </c>
      <c r="E221" s="20">
        <v>0</v>
      </c>
      <c r="F221" s="52">
        <v>0</v>
      </c>
      <c r="G221" s="175">
        <v>0</v>
      </c>
      <c r="H221" s="52">
        <v>0</v>
      </c>
      <c r="I221" s="176">
        <v>0</v>
      </c>
    </row>
    <row r="222" spans="1:9" hidden="1" x14ac:dyDescent="0.2">
      <c r="A222" s="141">
        <v>216</v>
      </c>
      <c r="B222" s="130" t="s">
        <v>244</v>
      </c>
      <c r="C222" s="149" t="s">
        <v>144</v>
      </c>
      <c r="D222" s="175">
        <v>0</v>
      </c>
      <c r="E222" s="20">
        <v>0</v>
      </c>
      <c r="F222" s="52">
        <v>0</v>
      </c>
      <c r="G222" s="175">
        <v>0</v>
      </c>
      <c r="H222" s="52">
        <v>0</v>
      </c>
      <c r="I222" s="176">
        <v>0</v>
      </c>
    </row>
    <row r="223" spans="1:9" hidden="1" x14ac:dyDescent="0.2">
      <c r="A223" s="141">
        <v>217</v>
      </c>
      <c r="B223" s="130" t="s">
        <v>245</v>
      </c>
      <c r="C223" s="149" t="s">
        <v>144</v>
      </c>
      <c r="D223" s="175">
        <v>0</v>
      </c>
      <c r="E223" s="20">
        <v>0</v>
      </c>
      <c r="F223" s="52">
        <v>0</v>
      </c>
      <c r="G223" s="175">
        <v>0</v>
      </c>
      <c r="H223" s="52">
        <v>0</v>
      </c>
      <c r="I223" s="176">
        <v>0</v>
      </c>
    </row>
    <row r="224" spans="1:9" x14ac:dyDescent="0.2">
      <c r="A224" s="141">
        <v>218</v>
      </c>
      <c r="B224" s="130" t="s">
        <v>744</v>
      </c>
      <c r="C224" s="149" t="s">
        <v>145</v>
      </c>
      <c r="D224" s="175">
        <v>0</v>
      </c>
      <c r="E224" s="20">
        <v>0</v>
      </c>
      <c r="F224" s="52">
        <v>0</v>
      </c>
      <c r="G224" s="175">
        <v>0</v>
      </c>
      <c r="H224" s="52">
        <v>0</v>
      </c>
      <c r="I224" s="176">
        <v>0</v>
      </c>
    </row>
    <row r="225" spans="1:9" hidden="1" x14ac:dyDescent="0.2">
      <c r="A225" s="141">
        <v>219</v>
      </c>
      <c r="B225" s="130" t="s">
        <v>236</v>
      </c>
      <c r="C225" s="149" t="s">
        <v>145</v>
      </c>
      <c r="D225" s="175">
        <v>0</v>
      </c>
      <c r="E225" s="20">
        <v>0</v>
      </c>
      <c r="F225" s="52">
        <v>0</v>
      </c>
      <c r="G225" s="175">
        <v>0</v>
      </c>
      <c r="H225" s="52">
        <v>0</v>
      </c>
      <c r="I225" s="176">
        <v>0</v>
      </c>
    </row>
    <row r="226" spans="1:9" hidden="1" x14ac:dyDescent="0.2">
      <c r="A226" s="141">
        <v>220</v>
      </c>
      <c r="B226" s="130" t="s">
        <v>237</v>
      </c>
      <c r="C226" s="149" t="s">
        <v>145</v>
      </c>
      <c r="D226" s="175">
        <v>0</v>
      </c>
      <c r="E226" s="20">
        <v>0</v>
      </c>
      <c r="F226" s="52">
        <v>0</v>
      </c>
      <c r="G226" s="175">
        <v>0</v>
      </c>
      <c r="H226" s="52">
        <v>0</v>
      </c>
      <c r="I226" s="176">
        <v>0</v>
      </c>
    </row>
    <row r="227" spans="1:9" hidden="1" x14ac:dyDescent="0.2">
      <c r="A227" s="141">
        <v>221</v>
      </c>
      <c r="B227" s="130" t="s">
        <v>238</v>
      </c>
      <c r="C227" s="149" t="s">
        <v>145</v>
      </c>
      <c r="D227" s="175">
        <v>0</v>
      </c>
      <c r="E227" s="20">
        <v>0</v>
      </c>
      <c r="F227" s="52">
        <v>0</v>
      </c>
      <c r="G227" s="175">
        <v>0</v>
      </c>
      <c r="H227" s="52">
        <v>0</v>
      </c>
      <c r="I227" s="176">
        <v>0</v>
      </c>
    </row>
    <row r="228" spans="1:9" hidden="1" x14ac:dyDescent="0.2">
      <c r="A228" s="141">
        <v>222</v>
      </c>
      <c r="B228" s="130" t="s">
        <v>239</v>
      </c>
      <c r="C228" s="149" t="s">
        <v>145</v>
      </c>
      <c r="D228" s="175">
        <v>0</v>
      </c>
      <c r="E228" s="20">
        <v>0</v>
      </c>
      <c r="F228" s="52">
        <v>0</v>
      </c>
      <c r="G228" s="175">
        <v>0</v>
      </c>
      <c r="H228" s="52">
        <v>0</v>
      </c>
      <c r="I228" s="176">
        <v>0</v>
      </c>
    </row>
    <row r="229" spans="1:9" hidden="1" x14ac:dyDescent="0.2">
      <c r="A229" s="141">
        <v>223</v>
      </c>
      <c r="B229" s="130" t="s">
        <v>240</v>
      </c>
      <c r="C229" s="149" t="s">
        <v>145</v>
      </c>
      <c r="D229" s="175">
        <v>0</v>
      </c>
      <c r="E229" s="20">
        <v>0</v>
      </c>
      <c r="F229" s="52">
        <v>0</v>
      </c>
      <c r="G229" s="175">
        <v>0</v>
      </c>
      <c r="H229" s="52">
        <v>0</v>
      </c>
      <c r="I229" s="176">
        <v>0</v>
      </c>
    </row>
    <row r="230" spans="1:9" hidden="1" x14ac:dyDescent="0.2">
      <c r="A230" s="141">
        <v>224</v>
      </c>
      <c r="B230" s="130" t="s">
        <v>241</v>
      </c>
      <c r="C230" s="149" t="s">
        <v>145</v>
      </c>
      <c r="D230" s="175">
        <v>0</v>
      </c>
      <c r="E230" s="20">
        <v>0</v>
      </c>
      <c r="F230" s="52">
        <v>0</v>
      </c>
      <c r="G230" s="175">
        <v>0</v>
      </c>
      <c r="H230" s="52">
        <v>0</v>
      </c>
      <c r="I230" s="176">
        <v>0</v>
      </c>
    </row>
    <row r="231" spans="1:9" hidden="1" x14ac:dyDescent="0.2">
      <c r="A231" s="141">
        <v>225</v>
      </c>
      <c r="B231" s="130" t="s">
        <v>242</v>
      </c>
      <c r="C231" s="149" t="s">
        <v>145</v>
      </c>
      <c r="D231" s="175">
        <v>0</v>
      </c>
      <c r="E231" s="20">
        <v>0</v>
      </c>
      <c r="F231" s="52">
        <v>0</v>
      </c>
      <c r="G231" s="175">
        <v>0</v>
      </c>
      <c r="H231" s="52">
        <v>0</v>
      </c>
      <c r="I231" s="176">
        <v>0</v>
      </c>
    </row>
    <row r="232" spans="1:9" hidden="1" x14ac:dyDescent="0.2">
      <c r="A232" s="141">
        <v>226</v>
      </c>
      <c r="B232" s="130" t="s">
        <v>243</v>
      </c>
      <c r="C232" s="149" t="s">
        <v>145</v>
      </c>
      <c r="D232" s="175">
        <v>0</v>
      </c>
      <c r="E232" s="20">
        <v>0</v>
      </c>
      <c r="F232" s="52">
        <v>0</v>
      </c>
      <c r="G232" s="175">
        <v>0</v>
      </c>
      <c r="H232" s="52">
        <v>0</v>
      </c>
      <c r="I232" s="176">
        <v>0</v>
      </c>
    </row>
    <row r="233" spans="1:9" hidden="1" x14ac:dyDescent="0.2">
      <c r="A233" s="141">
        <v>227</v>
      </c>
      <c r="B233" s="130" t="s">
        <v>244</v>
      </c>
      <c r="C233" s="149" t="s">
        <v>145</v>
      </c>
      <c r="D233" s="175">
        <v>0</v>
      </c>
      <c r="E233" s="20">
        <v>0</v>
      </c>
      <c r="F233" s="52">
        <v>0</v>
      </c>
      <c r="G233" s="175">
        <v>0</v>
      </c>
      <c r="H233" s="52">
        <v>0</v>
      </c>
      <c r="I233" s="176">
        <v>0</v>
      </c>
    </row>
    <row r="234" spans="1:9" hidden="1" x14ac:dyDescent="0.2">
      <c r="A234" s="141">
        <v>228</v>
      </c>
      <c r="B234" s="130" t="s">
        <v>245</v>
      </c>
      <c r="C234" s="149" t="s">
        <v>145</v>
      </c>
      <c r="D234" s="175">
        <v>0</v>
      </c>
      <c r="E234" s="20">
        <v>0</v>
      </c>
      <c r="F234" s="52">
        <v>0</v>
      </c>
      <c r="G234" s="175">
        <v>0</v>
      </c>
      <c r="H234" s="52">
        <v>0</v>
      </c>
      <c r="I234" s="176">
        <v>0</v>
      </c>
    </row>
    <row r="235" spans="1:9" x14ac:dyDescent="0.2">
      <c r="A235" s="141">
        <v>229</v>
      </c>
      <c r="B235" s="130" t="s">
        <v>745</v>
      </c>
      <c r="C235" s="149" t="s">
        <v>146</v>
      </c>
      <c r="D235" s="175">
        <v>1100000</v>
      </c>
      <c r="E235" s="20">
        <v>1100000</v>
      </c>
      <c r="F235" s="52">
        <v>1100000</v>
      </c>
      <c r="G235" s="175">
        <v>1100000</v>
      </c>
      <c r="H235" s="52">
        <v>0</v>
      </c>
      <c r="I235" s="176">
        <v>1100000</v>
      </c>
    </row>
    <row r="236" spans="1:9" hidden="1" x14ac:dyDescent="0.2">
      <c r="A236" s="141">
        <v>230</v>
      </c>
      <c r="B236" s="130" t="s">
        <v>236</v>
      </c>
      <c r="C236" s="149" t="s">
        <v>146</v>
      </c>
      <c r="D236" s="175">
        <v>0</v>
      </c>
      <c r="E236" s="20">
        <v>0</v>
      </c>
      <c r="F236" s="52">
        <v>0</v>
      </c>
      <c r="G236" s="175">
        <v>0</v>
      </c>
      <c r="H236" s="52">
        <v>0</v>
      </c>
      <c r="I236" s="176">
        <v>0</v>
      </c>
    </row>
    <row r="237" spans="1:9" hidden="1" x14ac:dyDescent="0.2">
      <c r="A237" s="141">
        <v>231</v>
      </c>
      <c r="B237" s="130" t="s">
        <v>237</v>
      </c>
      <c r="C237" s="149" t="s">
        <v>146</v>
      </c>
      <c r="D237" s="175">
        <v>0</v>
      </c>
      <c r="E237" s="20">
        <v>0</v>
      </c>
      <c r="F237" s="52">
        <v>0</v>
      </c>
      <c r="G237" s="175">
        <v>0</v>
      </c>
      <c r="H237" s="52">
        <v>0</v>
      </c>
      <c r="I237" s="176">
        <v>0</v>
      </c>
    </row>
    <row r="238" spans="1:9" hidden="1" x14ac:dyDescent="0.2">
      <c r="A238" s="141">
        <v>232</v>
      </c>
      <c r="B238" s="130" t="s">
        <v>238</v>
      </c>
      <c r="C238" s="149" t="s">
        <v>146</v>
      </c>
      <c r="D238" s="175">
        <v>0</v>
      </c>
      <c r="E238" s="20">
        <v>0</v>
      </c>
      <c r="F238" s="52">
        <v>0</v>
      </c>
      <c r="G238" s="175">
        <v>0</v>
      </c>
      <c r="H238" s="52">
        <v>0</v>
      </c>
      <c r="I238" s="176">
        <v>0</v>
      </c>
    </row>
    <row r="239" spans="1:9" hidden="1" x14ac:dyDescent="0.2">
      <c r="A239" s="141">
        <v>233</v>
      </c>
      <c r="B239" s="130" t="s">
        <v>239</v>
      </c>
      <c r="C239" s="149" t="s">
        <v>146</v>
      </c>
      <c r="D239" s="175">
        <v>0</v>
      </c>
      <c r="E239" s="20">
        <v>0</v>
      </c>
      <c r="F239" s="52">
        <v>0</v>
      </c>
      <c r="G239" s="175">
        <v>0</v>
      </c>
      <c r="H239" s="52">
        <v>0</v>
      </c>
      <c r="I239" s="176">
        <v>0</v>
      </c>
    </row>
    <row r="240" spans="1:9" hidden="1" x14ac:dyDescent="0.2">
      <c r="A240" s="141">
        <v>234</v>
      </c>
      <c r="B240" s="130" t="s">
        <v>240</v>
      </c>
      <c r="C240" s="149" t="s">
        <v>146</v>
      </c>
      <c r="D240" s="175">
        <v>0</v>
      </c>
      <c r="E240" s="20">
        <v>0</v>
      </c>
      <c r="F240" s="52">
        <v>0</v>
      </c>
      <c r="G240" s="175">
        <v>0</v>
      </c>
      <c r="H240" s="52">
        <v>0</v>
      </c>
      <c r="I240" s="176">
        <v>0</v>
      </c>
    </row>
    <row r="241" spans="1:9" hidden="1" x14ac:dyDescent="0.2">
      <c r="A241" s="141">
        <v>235</v>
      </c>
      <c r="B241" s="130" t="s">
        <v>241</v>
      </c>
      <c r="C241" s="149" t="s">
        <v>146</v>
      </c>
      <c r="D241" s="175">
        <v>0</v>
      </c>
      <c r="E241" s="20">
        <v>0</v>
      </c>
      <c r="F241" s="52">
        <v>0</v>
      </c>
      <c r="G241" s="175">
        <v>0</v>
      </c>
      <c r="H241" s="52">
        <v>0</v>
      </c>
      <c r="I241" s="176">
        <v>0</v>
      </c>
    </row>
    <row r="242" spans="1:9" hidden="1" x14ac:dyDescent="0.2">
      <c r="A242" s="141">
        <v>236</v>
      </c>
      <c r="B242" s="130" t="s">
        <v>242</v>
      </c>
      <c r="C242" s="149" t="s">
        <v>146</v>
      </c>
      <c r="D242" s="175">
        <v>0</v>
      </c>
      <c r="E242" s="20">
        <v>0</v>
      </c>
      <c r="F242" s="52">
        <v>0</v>
      </c>
      <c r="G242" s="175">
        <v>0</v>
      </c>
      <c r="H242" s="52">
        <v>0</v>
      </c>
      <c r="I242" s="176">
        <v>0</v>
      </c>
    </row>
    <row r="243" spans="1:9" x14ac:dyDescent="0.2">
      <c r="A243" s="141">
        <v>237</v>
      </c>
      <c r="B243" s="130" t="s">
        <v>243</v>
      </c>
      <c r="C243" s="149" t="s">
        <v>146</v>
      </c>
      <c r="D243" s="175">
        <v>1100000</v>
      </c>
      <c r="E243" s="20">
        <v>1100000</v>
      </c>
      <c r="F243" s="52">
        <v>1100000</v>
      </c>
      <c r="G243" s="175">
        <v>1100000</v>
      </c>
      <c r="H243" s="52">
        <v>0</v>
      </c>
      <c r="I243" s="176">
        <v>1100000</v>
      </c>
    </row>
    <row r="244" spans="1:9" hidden="1" x14ac:dyDescent="0.2">
      <c r="A244" s="141">
        <v>238</v>
      </c>
      <c r="B244" s="130" t="s">
        <v>244</v>
      </c>
      <c r="C244" s="149" t="s">
        <v>146</v>
      </c>
      <c r="D244" s="175">
        <v>0</v>
      </c>
      <c r="E244" s="20">
        <v>0</v>
      </c>
      <c r="F244" s="52">
        <v>0</v>
      </c>
      <c r="G244" s="175">
        <v>0</v>
      </c>
      <c r="H244" s="52">
        <v>0</v>
      </c>
      <c r="I244" s="176">
        <v>0</v>
      </c>
    </row>
    <row r="245" spans="1:9" hidden="1" x14ac:dyDescent="0.2">
      <c r="A245" s="141">
        <v>239</v>
      </c>
      <c r="B245" s="130" t="s">
        <v>245</v>
      </c>
      <c r="C245" s="149" t="s">
        <v>146</v>
      </c>
      <c r="D245" s="175">
        <v>0</v>
      </c>
      <c r="E245" s="20">
        <v>0</v>
      </c>
      <c r="F245" s="52">
        <v>0</v>
      </c>
      <c r="G245" s="175">
        <v>0</v>
      </c>
      <c r="H245" s="52">
        <v>0</v>
      </c>
      <c r="I245" s="176">
        <v>0</v>
      </c>
    </row>
    <row r="246" spans="1:9" x14ac:dyDescent="0.2">
      <c r="A246" s="141">
        <v>240</v>
      </c>
      <c r="B246" s="130" t="s">
        <v>746</v>
      </c>
      <c r="C246" s="149" t="s">
        <v>147</v>
      </c>
      <c r="D246" s="175">
        <v>0</v>
      </c>
      <c r="E246" s="20">
        <v>0</v>
      </c>
      <c r="F246" s="52">
        <v>0</v>
      </c>
      <c r="G246" s="175">
        <v>0</v>
      </c>
      <c r="H246" s="52">
        <v>0</v>
      </c>
      <c r="I246" s="176">
        <v>0</v>
      </c>
    </row>
    <row r="247" spans="1:9" hidden="1" x14ac:dyDescent="0.2">
      <c r="A247" s="141">
        <v>241</v>
      </c>
      <c r="B247" s="130" t="s">
        <v>246</v>
      </c>
      <c r="C247" s="149" t="s">
        <v>147</v>
      </c>
      <c r="D247" s="175">
        <v>0</v>
      </c>
      <c r="E247" s="20">
        <v>0</v>
      </c>
      <c r="F247" s="52">
        <v>0</v>
      </c>
      <c r="G247" s="175">
        <v>0</v>
      </c>
      <c r="H247" s="52">
        <v>0</v>
      </c>
      <c r="I247" s="176">
        <v>0</v>
      </c>
    </row>
    <row r="248" spans="1:9" x14ac:dyDescent="0.2">
      <c r="A248" s="141">
        <v>242</v>
      </c>
      <c r="B248" s="130" t="s">
        <v>747</v>
      </c>
      <c r="C248" s="149" t="s">
        <v>148</v>
      </c>
      <c r="D248" s="175">
        <v>0</v>
      </c>
      <c r="E248" s="20">
        <v>0</v>
      </c>
      <c r="F248" s="52">
        <v>0</v>
      </c>
      <c r="G248" s="175">
        <v>0</v>
      </c>
      <c r="H248" s="52">
        <v>0</v>
      </c>
      <c r="I248" s="176">
        <v>0</v>
      </c>
    </row>
    <row r="249" spans="1:9" hidden="1" x14ac:dyDescent="0.2">
      <c r="A249" s="141">
        <v>243</v>
      </c>
      <c r="B249" s="130" t="s">
        <v>247</v>
      </c>
      <c r="C249" s="149" t="s">
        <v>148</v>
      </c>
      <c r="D249" s="175">
        <v>0</v>
      </c>
      <c r="E249" s="20">
        <v>0</v>
      </c>
      <c r="F249" s="52">
        <v>0</v>
      </c>
      <c r="G249" s="175">
        <v>0</v>
      </c>
      <c r="H249" s="52">
        <v>0</v>
      </c>
      <c r="I249" s="176">
        <v>0</v>
      </c>
    </row>
    <row r="250" spans="1:9" hidden="1" x14ac:dyDescent="0.2">
      <c r="A250" s="141">
        <v>244</v>
      </c>
      <c r="B250" s="130" t="s">
        <v>260</v>
      </c>
      <c r="C250" s="149" t="s">
        <v>148</v>
      </c>
      <c r="D250" s="175">
        <v>0</v>
      </c>
      <c r="E250" s="20">
        <v>0</v>
      </c>
      <c r="F250" s="52">
        <v>0</v>
      </c>
      <c r="G250" s="175">
        <v>0</v>
      </c>
      <c r="H250" s="52">
        <v>0</v>
      </c>
      <c r="I250" s="176">
        <v>0</v>
      </c>
    </row>
    <row r="251" spans="1:9" hidden="1" x14ac:dyDescent="0.2">
      <c r="A251" s="141">
        <v>245</v>
      </c>
      <c r="B251" s="130" t="s">
        <v>248</v>
      </c>
      <c r="C251" s="149" t="s">
        <v>148</v>
      </c>
      <c r="D251" s="175">
        <v>0</v>
      </c>
      <c r="E251" s="20">
        <v>0</v>
      </c>
      <c r="F251" s="52">
        <v>0</v>
      </c>
      <c r="G251" s="175">
        <v>0</v>
      </c>
      <c r="H251" s="52">
        <v>0</v>
      </c>
      <c r="I251" s="176">
        <v>0</v>
      </c>
    </row>
    <row r="252" spans="1:9" hidden="1" x14ac:dyDescent="0.2">
      <c r="A252" s="141">
        <v>246</v>
      </c>
      <c r="B252" s="130" t="s">
        <v>249</v>
      </c>
      <c r="C252" s="149" t="s">
        <v>148</v>
      </c>
      <c r="D252" s="175">
        <v>0</v>
      </c>
      <c r="E252" s="20">
        <v>0</v>
      </c>
      <c r="F252" s="52">
        <v>0</v>
      </c>
      <c r="G252" s="175">
        <v>0</v>
      </c>
      <c r="H252" s="52">
        <v>0</v>
      </c>
      <c r="I252" s="176">
        <v>0</v>
      </c>
    </row>
    <row r="253" spans="1:9" hidden="1" x14ac:dyDescent="0.2">
      <c r="A253" s="141">
        <v>247</v>
      </c>
      <c r="B253" s="130" t="s">
        <v>250</v>
      </c>
      <c r="C253" s="149" t="s">
        <v>148</v>
      </c>
      <c r="D253" s="175">
        <v>0</v>
      </c>
      <c r="E253" s="20">
        <v>0</v>
      </c>
      <c r="F253" s="52">
        <v>0</v>
      </c>
      <c r="G253" s="175">
        <v>0</v>
      </c>
      <c r="H253" s="52">
        <v>0</v>
      </c>
      <c r="I253" s="176">
        <v>0</v>
      </c>
    </row>
    <row r="254" spans="1:9" hidden="1" x14ac:dyDescent="0.2">
      <c r="A254" s="141">
        <v>248</v>
      </c>
      <c r="B254" s="130" t="s">
        <v>251</v>
      </c>
      <c r="C254" s="149" t="s">
        <v>148</v>
      </c>
      <c r="D254" s="175">
        <v>0</v>
      </c>
      <c r="E254" s="20">
        <v>0</v>
      </c>
      <c r="F254" s="52">
        <v>0</v>
      </c>
      <c r="G254" s="175">
        <v>0</v>
      </c>
      <c r="H254" s="52">
        <v>0</v>
      </c>
      <c r="I254" s="176">
        <v>0</v>
      </c>
    </row>
    <row r="255" spans="1:9" hidden="1" x14ac:dyDescent="0.2">
      <c r="A255" s="141">
        <v>249</v>
      </c>
      <c r="B255" s="130" t="s">
        <v>252</v>
      </c>
      <c r="C255" s="149" t="s">
        <v>148</v>
      </c>
      <c r="D255" s="175">
        <v>0</v>
      </c>
      <c r="E255" s="20">
        <v>0</v>
      </c>
      <c r="F255" s="52">
        <v>0</v>
      </c>
      <c r="G255" s="175">
        <v>0</v>
      </c>
      <c r="H255" s="52">
        <v>0</v>
      </c>
      <c r="I255" s="176">
        <v>0</v>
      </c>
    </row>
    <row r="256" spans="1:9" hidden="1" x14ac:dyDescent="0.2">
      <c r="A256" s="141">
        <v>250</v>
      </c>
      <c r="B256" s="130" t="s">
        <v>253</v>
      </c>
      <c r="C256" s="149" t="s">
        <v>148</v>
      </c>
      <c r="D256" s="175">
        <v>0</v>
      </c>
      <c r="E256" s="20">
        <v>0</v>
      </c>
      <c r="F256" s="52">
        <v>0</v>
      </c>
      <c r="G256" s="175">
        <v>0</v>
      </c>
      <c r="H256" s="52">
        <v>0</v>
      </c>
      <c r="I256" s="176">
        <v>0</v>
      </c>
    </row>
    <row r="257" spans="1:9" hidden="1" x14ac:dyDescent="0.2">
      <c r="A257" s="141">
        <v>251</v>
      </c>
      <c r="B257" s="130" t="s">
        <v>254</v>
      </c>
      <c r="C257" s="149" t="s">
        <v>148</v>
      </c>
      <c r="D257" s="175">
        <v>0</v>
      </c>
      <c r="E257" s="20">
        <v>0</v>
      </c>
      <c r="F257" s="52">
        <v>0</v>
      </c>
      <c r="G257" s="175">
        <v>0</v>
      </c>
      <c r="H257" s="52">
        <v>0</v>
      </c>
      <c r="I257" s="176">
        <v>0</v>
      </c>
    </row>
    <row r="258" spans="1:9" hidden="1" x14ac:dyDescent="0.2">
      <c r="A258" s="141">
        <v>252</v>
      </c>
      <c r="B258" s="130" t="s">
        <v>255</v>
      </c>
      <c r="C258" s="149" t="s">
        <v>148</v>
      </c>
      <c r="D258" s="175">
        <v>0</v>
      </c>
      <c r="E258" s="20">
        <v>0</v>
      </c>
      <c r="F258" s="52">
        <v>0</v>
      </c>
      <c r="G258" s="175">
        <v>0</v>
      </c>
      <c r="H258" s="52">
        <v>0</v>
      </c>
      <c r="I258" s="176">
        <v>0</v>
      </c>
    </row>
    <row r="259" spans="1:9" hidden="1" x14ac:dyDescent="0.2">
      <c r="A259" s="141">
        <v>253</v>
      </c>
      <c r="B259" s="130" t="s">
        <v>256</v>
      </c>
      <c r="C259" s="149" t="s">
        <v>148</v>
      </c>
      <c r="D259" s="175">
        <v>0</v>
      </c>
      <c r="E259" s="20">
        <v>0</v>
      </c>
      <c r="F259" s="52">
        <v>0</v>
      </c>
      <c r="G259" s="175">
        <v>0</v>
      </c>
      <c r="H259" s="52">
        <v>0</v>
      </c>
      <c r="I259" s="176">
        <v>0</v>
      </c>
    </row>
    <row r="260" spans="1:9" x14ac:dyDescent="0.2">
      <c r="A260" s="141">
        <v>254</v>
      </c>
      <c r="B260" s="130" t="s">
        <v>149</v>
      </c>
      <c r="C260" s="149" t="s">
        <v>150</v>
      </c>
      <c r="D260" s="175">
        <v>0</v>
      </c>
      <c r="E260" s="20">
        <v>0</v>
      </c>
      <c r="F260" s="52">
        <v>0</v>
      </c>
      <c r="G260" s="175">
        <v>0</v>
      </c>
      <c r="H260" s="52">
        <v>0</v>
      </c>
      <c r="I260" s="176">
        <v>0</v>
      </c>
    </row>
    <row r="261" spans="1:9" x14ac:dyDescent="0.2">
      <c r="A261" s="141">
        <v>255</v>
      </c>
      <c r="B261" s="130" t="s">
        <v>629</v>
      </c>
      <c r="C261" s="149" t="s">
        <v>151</v>
      </c>
      <c r="D261" s="175">
        <v>0</v>
      </c>
      <c r="E261" s="20">
        <v>0</v>
      </c>
      <c r="F261" s="52">
        <v>0</v>
      </c>
      <c r="G261" s="175">
        <v>0</v>
      </c>
      <c r="H261" s="52">
        <v>0</v>
      </c>
      <c r="I261" s="176">
        <v>0</v>
      </c>
    </row>
    <row r="262" spans="1:9" x14ac:dyDescent="0.2">
      <c r="A262" s="141">
        <v>256</v>
      </c>
      <c r="B262" s="130" t="s">
        <v>748</v>
      </c>
      <c r="C262" s="149" t="s">
        <v>630</v>
      </c>
      <c r="D262" s="175">
        <v>600000</v>
      </c>
      <c r="E262" s="20">
        <v>600000</v>
      </c>
      <c r="F262" s="52">
        <v>600000</v>
      </c>
      <c r="G262" s="175">
        <v>600000</v>
      </c>
      <c r="H262" s="52">
        <v>0</v>
      </c>
      <c r="I262" s="176">
        <v>600000</v>
      </c>
    </row>
    <row r="263" spans="1:9" hidden="1" x14ac:dyDescent="0.2">
      <c r="A263" s="141">
        <v>257</v>
      </c>
      <c r="B263" s="130" t="s">
        <v>247</v>
      </c>
      <c r="C263" s="149" t="s">
        <v>630</v>
      </c>
      <c r="D263" s="175">
        <v>0</v>
      </c>
      <c r="E263" s="20">
        <v>0</v>
      </c>
      <c r="F263" s="52">
        <v>0</v>
      </c>
      <c r="G263" s="175">
        <v>0</v>
      </c>
      <c r="H263" s="52">
        <v>0</v>
      </c>
      <c r="I263" s="176">
        <v>0</v>
      </c>
    </row>
    <row r="264" spans="1:9" hidden="1" x14ac:dyDescent="0.2">
      <c r="A264" s="141">
        <v>258</v>
      </c>
      <c r="B264" s="130" t="s">
        <v>260</v>
      </c>
      <c r="C264" s="149" t="s">
        <v>630</v>
      </c>
      <c r="D264" s="175">
        <v>0</v>
      </c>
      <c r="E264" s="20">
        <v>0</v>
      </c>
      <c r="F264" s="52">
        <v>0</v>
      </c>
      <c r="G264" s="175">
        <v>0</v>
      </c>
      <c r="H264" s="52">
        <v>0</v>
      </c>
      <c r="I264" s="176">
        <v>0</v>
      </c>
    </row>
    <row r="265" spans="1:9" hidden="1" x14ac:dyDescent="0.2">
      <c r="A265" s="141">
        <v>259</v>
      </c>
      <c r="B265" s="130" t="s">
        <v>248</v>
      </c>
      <c r="C265" s="149" t="s">
        <v>630</v>
      </c>
      <c r="D265" s="175">
        <v>0</v>
      </c>
      <c r="E265" s="20">
        <v>0</v>
      </c>
      <c r="F265" s="52">
        <v>0</v>
      </c>
      <c r="G265" s="175">
        <v>0</v>
      </c>
      <c r="H265" s="52">
        <v>0</v>
      </c>
      <c r="I265" s="176">
        <v>0</v>
      </c>
    </row>
    <row r="266" spans="1:9" x14ac:dyDescent="0.2">
      <c r="A266" s="141">
        <v>260</v>
      </c>
      <c r="B266" s="130" t="s">
        <v>249</v>
      </c>
      <c r="C266" s="149" t="s">
        <v>630</v>
      </c>
      <c r="D266" s="175">
        <v>600000</v>
      </c>
      <c r="E266" s="20">
        <v>600000</v>
      </c>
      <c r="F266" s="52">
        <v>600000</v>
      </c>
      <c r="G266" s="175">
        <v>600000</v>
      </c>
      <c r="H266" s="52">
        <v>0</v>
      </c>
      <c r="I266" s="176">
        <v>600000</v>
      </c>
    </row>
    <row r="267" spans="1:9" hidden="1" x14ac:dyDescent="0.2">
      <c r="A267" s="141">
        <v>261</v>
      </c>
      <c r="B267" s="130" t="s">
        <v>250</v>
      </c>
      <c r="C267" s="149" t="s">
        <v>630</v>
      </c>
      <c r="D267" s="175">
        <v>0</v>
      </c>
      <c r="E267" s="20">
        <v>0</v>
      </c>
      <c r="F267" s="52">
        <v>0</v>
      </c>
      <c r="G267" s="175">
        <v>0</v>
      </c>
      <c r="H267" s="52">
        <v>0</v>
      </c>
      <c r="I267" s="176">
        <v>0</v>
      </c>
    </row>
    <row r="268" spans="1:9" hidden="1" x14ac:dyDescent="0.2">
      <c r="A268" s="141">
        <v>262</v>
      </c>
      <c r="B268" s="130" t="s">
        <v>251</v>
      </c>
      <c r="C268" s="149" t="s">
        <v>630</v>
      </c>
      <c r="D268" s="175">
        <v>0</v>
      </c>
      <c r="E268" s="20">
        <v>0</v>
      </c>
      <c r="F268" s="52">
        <v>0</v>
      </c>
      <c r="G268" s="175">
        <v>0</v>
      </c>
      <c r="H268" s="52">
        <v>0</v>
      </c>
      <c r="I268" s="176">
        <v>0</v>
      </c>
    </row>
    <row r="269" spans="1:9" hidden="1" x14ac:dyDescent="0.2">
      <c r="A269" s="141">
        <v>263</v>
      </c>
      <c r="B269" s="130" t="s">
        <v>252</v>
      </c>
      <c r="C269" s="149" t="s">
        <v>630</v>
      </c>
      <c r="D269" s="175">
        <v>0</v>
      </c>
      <c r="E269" s="20">
        <v>0</v>
      </c>
      <c r="F269" s="52">
        <v>0</v>
      </c>
      <c r="G269" s="175">
        <v>0</v>
      </c>
      <c r="H269" s="52">
        <v>0</v>
      </c>
      <c r="I269" s="176">
        <v>0</v>
      </c>
    </row>
    <row r="270" spans="1:9" hidden="1" x14ac:dyDescent="0.2">
      <c r="A270" s="141">
        <v>264</v>
      </c>
      <c r="B270" s="130" t="s">
        <v>253</v>
      </c>
      <c r="C270" s="149" t="s">
        <v>630</v>
      </c>
      <c r="D270" s="175">
        <v>0</v>
      </c>
      <c r="E270" s="20">
        <v>0</v>
      </c>
      <c r="F270" s="52">
        <v>0</v>
      </c>
      <c r="G270" s="175">
        <v>0</v>
      </c>
      <c r="H270" s="52">
        <v>0</v>
      </c>
      <c r="I270" s="176">
        <v>0</v>
      </c>
    </row>
    <row r="271" spans="1:9" hidden="1" x14ac:dyDescent="0.2">
      <c r="A271" s="141">
        <v>265</v>
      </c>
      <c r="B271" s="130" t="s">
        <v>255</v>
      </c>
      <c r="C271" s="149" t="s">
        <v>630</v>
      </c>
      <c r="D271" s="175">
        <v>0</v>
      </c>
      <c r="E271" s="20">
        <v>0</v>
      </c>
      <c r="F271" s="52">
        <v>0</v>
      </c>
      <c r="G271" s="175">
        <v>0</v>
      </c>
      <c r="H271" s="52">
        <v>0</v>
      </c>
      <c r="I271" s="176">
        <v>0</v>
      </c>
    </row>
    <row r="272" spans="1:9" hidden="1" x14ac:dyDescent="0.2">
      <c r="A272" s="141">
        <v>266</v>
      </c>
      <c r="B272" s="130" t="s">
        <v>256</v>
      </c>
      <c r="C272" s="149" t="s">
        <v>630</v>
      </c>
      <c r="D272" s="175">
        <v>0</v>
      </c>
      <c r="E272" s="20">
        <v>0</v>
      </c>
      <c r="F272" s="52">
        <v>0</v>
      </c>
      <c r="G272" s="175">
        <v>0</v>
      </c>
      <c r="H272" s="52">
        <v>0</v>
      </c>
      <c r="I272" s="176">
        <v>0</v>
      </c>
    </row>
    <row r="273" spans="1:9" x14ac:dyDescent="0.2">
      <c r="A273" s="141">
        <v>267</v>
      </c>
      <c r="B273" s="130" t="s">
        <v>749</v>
      </c>
      <c r="C273" s="149" t="s">
        <v>152</v>
      </c>
      <c r="D273" s="175">
        <v>1700000</v>
      </c>
      <c r="E273" s="20">
        <v>1700000</v>
      </c>
      <c r="F273" s="52">
        <v>1700000</v>
      </c>
      <c r="G273" s="175">
        <v>1700000</v>
      </c>
      <c r="H273" s="52">
        <v>0</v>
      </c>
      <c r="I273" s="176">
        <v>1700000</v>
      </c>
    </row>
    <row r="274" spans="1:9" ht="13.5" thickBot="1" x14ac:dyDescent="0.25">
      <c r="A274" s="142">
        <v>268</v>
      </c>
      <c r="B274" s="145" t="s">
        <v>750</v>
      </c>
      <c r="C274" s="150" t="s">
        <v>153</v>
      </c>
      <c r="D274" s="124">
        <v>179775375</v>
      </c>
      <c r="E274" s="21">
        <v>179775375</v>
      </c>
      <c r="F274" s="54">
        <v>445514973</v>
      </c>
      <c r="G274" s="124">
        <v>160661540</v>
      </c>
      <c r="H274" s="54">
        <v>101653002</v>
      </c>
      <c r="I274" s="177">
        <v>160523792</v>
      </c>
    </row>
  </sheetData>
  <mergeCells count="5">
    <mergeCell ref="D4:F4"/>
    <mergeCell ref="G4:H4"/>
    <mergeCell ref="I4:I5"/>
    <mergeCell ref="A1:E1"/>
    <mergeCell ref="A2:E2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9"/>
  <sheetViews>
    <sheetView workbookViewId="0">
      <selection activeCell="B3" sqref="B3:D3"/>
    </sheetView>
  </sheetViews>
  <sheetFormatPr defaultRowHeight="12.75" x14ac:dyDescent="0.2"/>
  <cols>
    <col min="1" max="1" width="3.7109375" style="97" customWidth="1"/>
    <col min="2" max="2" width="95.7109375" customWidth="1"/>
    <col min="3" max="3" width="6.7109375" customWidth="1"/>
    <col min="4" max="6" width="12.7109375" customWidth="1"/>
    <col min="7" max="7" width="10.7109375" hidden="1" customWidth="1"/>
    <col min="8" max="8" width="0.140625" customWidth="1"/>
  </cols>
  <sheetData>
    <row r="1" spans="1:8" ht="15" x14ac:dyDescent="0.25">
      <c r="A1" s="93"/>
      <c r="B1" s="193" t="s">
        <v>842</v>
      </c>
      <c r="C1" s="193"/>
      <c r="D1" s="193"/>
      <c r="E1" s="193"/>
      <c r="F1" s="193"/>
    </row>
    <row r="2" spans="1:8" ht="15" x14ac:dyDescent="0.25">
      <c r="A2" s="93"/>
      <c r="B2" s="193" t="s">
        <v>781</v>
      </c>
      <c r="C2" s="193"/>
      <c r="D2" s="193"/>
      <c r="E2" s="193"/>
      <c r="F2" s="193"/>
    </row>
    <row r="3" spans="1:8" ht="15" thickBot="1" x14ac:dyDescent="0.25">
      <c r="A3" s="179" t="s">
        <v>157</v>
      </c>
      <c r="B3" s="198" t="s">
        <v>1004</v>
      </c>
      <c r="C3" s="198"/>
      <c r="D3" s="198"/>
      <c r="E3" s="197" t="s">
        <v>779</v>
      </c>
      <c r="F3" s="197"/>
    </row>
    <row r="4" spans="1:8" x14ac:dyDescent="0.2">
      <c r="A4" s="157"/>
      <c r="B4" s="160"/>
      <c r="C4" s="157"/>
      <c r="D4" s="196" t="s">
        <v>963</v>
      </c>
      <c r="E4" s="187"/>
      <c r="F4" s="187"/>
      <c r="G4" s="101" t="s">
        <v>984</v>
      </c>
      <c r="H4" s="194" t="s">
        <v>964</v>
      </c>
    </row>
    <row r="5" spans="1:8" x14ac:dyDescent="0.2">
      <c r="A5" s="154" t="s">
        <v>995</v>
      </c>
      <c r="B5" s="161" t="s">
        <v>869</v>
      </c>
      <c r="C5" s="154" t="s">
        <v>780</v>
      </c>
      <c r="D5" s="151" t="s">
        <v>840</v>
      </c>
      <c r="E5" s="102" t="s">
        <v>966</v>
      </c>
      <c r="F5" s="102" t="s">
        <v>967</v>
      </c>
      <c r="G5" s="129" t="s">
        <v>985</v>
      </c>
      <c r="H5" s="195"/>
    </row>
    <row r="6" spans="1:8" x14ac:dyDescent="0.2">
      <c r="A6" s="154" t="s">
        <v>154</v>
      </c>
      <c r="B6" s="161" t="s">
        <v>155</v>
      </c>
      <c r="C6" s="154" t="s">
        <v>156</v>
      </c>
      <c r="D6" s="151" t="s">
        <v>157</v>
      </c>
      <c r="E6" s="102" t="s">
        <v>158</v>
      </c>
      <c r="F6" s="102" t="s">
        <v>785</v>
      </c>
      <c r="G6" s="165" t="s">
        <v>854</v>
      </c>
      <c r="H6" s="158" t="s">
        <v>854</v>
      </c>
    </row>
    <row r="7" spans="1:8" x14ac:dyDescent="0.2">
      <c r="A7" s="158" t="s">
        <v>0</v>
      </c>
      <c r="B7" s="162" t="s">
        <v>267</v>
      </c>
      <c r="C7" s="155" t="s">
        <v>268</v>
      </c>
      <c r="D7" s="152">
        <v>33463828</v>
      </c>
      <c r="E7" s="12">
        <v>33463828</v>
      </c>
      <c r="F7" s="12">
        <v>34463828</v>
      </c>
      <c r="G7" s="130">
        <v>34463828</v>
      </c>
      <c r="H7" s="155">
        <v>34463828</v>
      </c>
    </row>
    <row r="8" spans="1:8" hidden="1" x14ac:dyDescent="0.2">
      <c r="A8" s="158" t="s">
        <v>1</v>
      </c>
      <c r="B8" s="162" t="s">
        <v>269</v>
      </c>
      <c r="C8" s="155" t="s">
        <v>270</v>
      </c>
      <c r="D8" s="152">
        <v>0</v>
      </c>
      <c r="E8" s="12">
        <v>0</v>
      </c>
      <c r="F8" s="12">
        <v>0</v>
      </c>
      <c r="G8" s="130">
        <v>0</v>
      </c>
      <c r="H8" s="155">
        <v>0</v>
      </c>
    </row>
    <row r="9" spans="1:8" x14ac:dyDescent="0.2">
      <c r="A9" s="158" t="s">
        <v>2</v>
      </c>
      <c r="B9" s="162" t="s">
        <v>271</v>
      </c>
      <c r="C9" s="155" t="s">
        <v>272</v>
      </c>
      <c r="D9" s="152">
        <v>23270375</v>
      </c>
      <c r="E9" s="12">
        <v>23277995</v>
      </c>
      <c r="F9" s="12">
        <v>25533600</v>
      </c>
      <c r="G9" s="130">
        <v>25533600</v>
      </c>
      <c r="H9" s="155">
        <v>25533600</v>
      </c>
    </row>
    <row r="10" spans="1:8" x14ac:dyDescent="0.2">
      <c r="A10" s="158" t="s">
        <v>3</v>
      </c>
      <c r="B10" s="162" t="s">
        <v>273</v>
      </c>
      <c r="C10" s="155" t="s">
        <v>274</v>
      </c>
      <c r="D10" s="152">
        <v>1813740</v>
      </c>
      <c r="E10" s="12">
        <v>1813740</v>
      </c>
      <c r="F10" s="12">
        <v>1813740</v>
      </c>
      <c r="G10" s="130">
        <v>1813740</v>
      </c>
      <c r="H10" s="155">
        <v>1813740</v>
      </c>
    </row>
    <row r="11" spans="1:8" x14ac:dyDescent="0.2">
      <c r="A11" s="158" t="s">
        <v>4</v>
      </c>
      <c r="B11" s="162" t="s">
        <v>631</v>
      </c>
      <c r="C11" s="155" t="s">
        <v>275</v>
      </c>
      <c r="D11" s="152">
        <v>0</v>
      </c>
      <c r="E11" s="12">
        <v>448203</v>
      </c>
      <c r="F11" s="12">
        <v>1713004</v>
      </c>
      <c r="G11" s="130">
        <v>1713004</v>
      </c>
      <c r="H11" s="155">
        <v>1713004</v>
      </c>
    </row>
    <row r="12" spans="1:8" hidden="1" x14ac:dyDescent="0.2">
      <c r="A12" s="158" t="s">
        <v>5</v>
      </c>
      <c r="B12" s="162" t="s">
        <v>632</v>
      </c>
      <c r="C12" s="155" t="s">
        <v>276</v>
      </c>
      <c r="D12" s="152">
        <v>0</v>
      </c>
      <c r="E12" s="12">
        <v>0</v>
      </c>
      <c r="F12" s="12">
        <v>0</v>
      </c>
      <c r="G12" s="130">
        <v>0</v>
      </c>
      <c r="H12" s="155">
        <v>0</v>
      </c>
    </row>
    <row r="13" spans="1:8" x14ac:dyDescent="0.2">
      <c r="A13" s="158" t="s">
        <v>6</v>
      </c>
      <c r="B13" s="162" t="s">
        <v>277</v>
      </c>
      <c r="C13" s="155" t="s">
        <v>278</v>
      </c>
      <c r="D13" s="152">
        <v>58547943</v>
      </c>
      <c r="E13" s="12">
        <v>59003766</v>
      </c>
      <c r="F13" s="12">
        <v>63524172</v>
      </c>
      <c r="G13" s="130">
        <v>63524172</v>
      </c>
      <c r="H13" s="155">
        <v>63524172</v>
      </c>
    </row>
    <row r="14" spans="1:8" x14ac:dyDescent="0.2">
      <c r="A14" s="158" t="s">
        <v>7</v>
      </c>
      <c r="B14" s="162" t="s">
        <v>279</v>
      </c>
      <c r="C14" s="155" t="s">
        <v>280</v>
      </c>
      <c r="D14" s="152">
        <v>0</v>
      </c>
      <c r="E14" s="12">
        <v>0</v>
      </c>
      <c r="F14" s="12">
        <v>0</v>
      </c>
      <c r="G14" s="130">
        <v>0</v>
      </c>
      <c r="H14" s="155">
        <v>0</v>
      </c>
    </row>
    <row r="15" spans="1:8" x14ac:dyDescent="0.2">
      <c r="A15" s="158" t="s">
        <v>8</v>
      </c>
      <c r="B15" s="162" t="s">
        <v>281</v>
      </c>
      <c r="C15" s="155" t="s">
        <v>282</v>
      </c>
      <c r="D15" s="152">
        <v>0</v>
      </c>
      <c r="E15" s="12">
        <v>0</v>
      </c>
      <c r="F15" s="12">
        <v>0</v>
      </c>
      <c r="G15" s="130">
        <v>0</v>
      </c>
      <c r="H15" s="155">
        <v>0</v>
      </c>
    </row>
    <row r="16" spans="1:8" x14ac:dyDescent="0.2">
      <c r="A16" s="158" t="s">
        <v>9</v>
      </c>
      <c r="B16" s="162" t="s">
        <v>283</v>
      </c>
      <c r="C16" s="155" t="s">
        <v>284</v>
      </c>
      <c r="D16" s="152">
        <v>0</v>
      </c>
      <c r="E16" s="12">
        <v>0</v>
      </c>
      <c r="F16" s="12">
        <v>0</v>
      </c>
      <c r="G16" s="130">
        <v>0</v>
      </c>
      <c r="H16" s="155">
        <v>0</v>
      </c>
    </row>
    <row r="17" spans="1:8" hidden="1" x14ac:dyDescent="0.2">
      <c r="A17" s="158" t="s">
        <v>10</v>
      </c>
      <c r="B17" s="162" t="s">
        <v>236</v>
      </c>
      <c r="C17" s="155" t="s">
        <v>284</v>
      </c>
      <c r="D17" s="152">
        <v>0</v>
      </c>
      <c r="E17" s="12">
        <v>0</v>
      </c>
      <c r="F17" s="12">
        <v>0</v>
      </c>
      <c r="G17" s="130">
        <v>0</v>
      </c>
      <c r="H17" s="155">
        <v>0</v>
      </c>
    </row>
    <row r="18" spans="1:8" hidden="1" x14ac:dyDescent="0.2">
      <c r="A18" s="158" t="s">
        <v>11</v>
      </c>
      <c r="B18" s="162" t="s">
        <v>237</v>
      </c>
      <c r="C18" s="155" t="s">
        <v>284</v>
      </c>
      <c r="D18" s="152">
        <v>0</v>
      </c>
      <c r="E18" s="12">
        <v>0</v>
      </c>
      <c r="F18" s="12">
        <v>0</v>
      </c>
      <c r="G18" s="130">
        <v>0</v>
      </c>
      <c r="H18" s="155">
        <v>0</v>
      </c>
    </row>
    <row r="19" spans="1:8" hidden="1" x14ac:dyDescent="0.2">
      <c r="A19" s="158" t="s">
        <v>12</v>
      </c>
      <c r="B19" s="162" t="s">
        <v>238</v>
      </c>
      <c r="C19" s="155" t="s">
        <v>284</v>
      </c>
      <c r="D19" s="152">
        <v>0</v>
      </c>
      <c r="E19" s="12">
        <v>0</v>
      </c>
      <c r="F19" s="12">
        <v>0</v>
      </c>
      <c r="G19" s="130">
        <v>0</v>
      </c>
      <c r="H19" s="155">
        <v>0</v>
      </c>
    </row>
    <row r="20" spans="1:8" hidden="1" x14ac:dyDescent="0.2">
      <c r="A20" s="158" t="s">
        <v>13</v>
      </c>
      <c r="B20" s="162" t="s">
        <v>239</v>
      </c>
      <c r="C20" s="155" t="s">
        <v>284</v>
      </c>
      <c r="D20" s="152">
        <v>0</v>
      </c>
      <c r="E20" s="12">
        <v>0</v>
      </c>
      <c r="F20" s="12">
        <v>0</v>
      </c>
      <c r="G20" s="130">
        <v>0</v>
      </c>
      <c r="H20" s="155">
        <v>0</v>
      </c>
    </row>
    <row r="21" spans="1:8" hidden="1" x14ac:dyDescent="0.2">
      <c r="A21" s="158" t="s">
        <v>14</v>
      </c>
      <c r="B21" s="162" t="s">
        <v>240</v>
      </c>
      <c r="C21" s="155" t="s">
        <v>284</v>
      </c>
      <c r="D21" s="152">
        <v>0</v>
      </c>
      <c r="E21" s="12">
        <v>0</v>
      </c>
      <c r="F21" s="12">
        <v>0</v>
      </c>
      <c r="G21" s="130">
        <v>0</v>
      </c>
      <c r="H21" s="155">
        <v>0</v>
      </c>
    </row>
    <row r="22" spans="1:8" hidden="1" x14ac:dyDescent="0.2">
      <c r="A22" s="158" t="s">
        <v>15</v>
      </c>
      <c r="B22" s="162" t="s">
        <v>241</v>
      </c>
      <c r="C22" s="155" t="s">
        <v>284</v>
      </c>
      <c r="D22" s="152">
        <v>0</v>
      </c>
      <c r="E22" s="12">
        <v>0</v>
      </c>
      <c r="F22" s="12">
        <v>0</v>
      </c>
      <c r="G22" s="130">
        <v>0</v>
      </c>
      <c r="H22" s="155">
        <v>0</v>
      </c>
    </row>
    <row r="23" spans="1:8" hidden="1" x14ac:dyDescent="0.2">
      <c r="A23" s="158" t="s">
        <v>50</v>
      </c>
      <c r="B23" s="162" t="s">
        <v>242</v>
      </c>
      <c r="C23" s="155" t="s">
        <v>284</v>
      </c>
      <c r="D23" s="152">
        <v>0</v>
      </c>
      <c r="E23" s="12">
        <v>0</v>
      </c>
      <c r="F23" s="12">
        <v>0</v>
      </c>
      <c r="G23" s="130">
        <v>0</v>
      </c>
      <c r="H23" s="155">
        <v>0</v>
      </c>
    </row>
    <row r="24" spans="1:8" hidden="1" x14ac:dyDescent="0.2">
      <c r="A24" s="158" t="s">
        <v>51</v>
      </c>
      <c r="B24" s="162" t="s">
        <v>243</v>
      </c>
      <c r="C24" s="155" t="s">
        <v>284</v>
      </c>
      <c r="D24" s="152">
        <v>0</v>
      </c>
      <c r="E24" s="12">
        <v>0</v>
      </c>
      <c r="F24" s="12">
        <v>0</v>
      </c>
      <c r="G24" s="130">
        <v>0</v>
      </c>
      <c r="H24" s="155">
        <v>0</v>
      </c>
    </row>
    <row r="25" spans="1:8" hidden="1" x14ac:dyDescent="0.2">
      <c r="A25" s="158" t="s">
        <v>52</v>
      </c>
      <c r="B25" s="162" t="s">
        <v>244</v>
      </c>
      <c r="C25" s="155" t="s">
        <v>284</v>
      </c>
      <c r="D25" s="152">
        <v>0</v>
      </c>
      <c r="E25" s="12">
        <v>0</v>
      </c>
      <c r="F25" s="12">
        <v>0</v>
      </c>
      <c r="G25" s="130">
        <v>0</v>
      </c>
      <c r="H25" s="155">
        <v>0</v>
      </c>
    </row>
    <row r="26" spans="1:8" hidden="1" x14ac:dyDescent="0.2">
      <c r="A26" s="158" t="s">
        <v>53</v>
      </c>
      <c r="B26" s="162" t="s">
        <v>245</v>
      </c>
      <c r="C26" s="155" t="s">
        <v>284</v>
      </c>
      <c r="D26" s="152">
        <v>0</v>
      </c>
      <c r="E26" s="12">
        <v>0</v>
      </c>
      <c r="F26" s="12">
        <v>0</v>
      </c>
      <c r="G26" s="130">
        <v>0</v>
      </c>
      <c r="H26" s="155">
        <v>0</v>
      </c>
    </row>
    <row r="27" spans="1:8" x14ac:dyDescent="0.2">
      <c r="A27" s="158" t="s">
        <v>285</v>
      </c>
      <c r="B27" s="162" t="s">
        <v>286</v>
      </c>
      <c r="C27" s="155" t="s">
        <v>287</v>
      </c>
      <c r="D27" s="152">
        <v>0</v>
      </c>
      <c r="E27" s="12">
        <v>0</v>
      </c>
      <c r="F27" s="12">
        <v>0</v>
      </c>
      <c r="G27" s="130">
        <v>0</v>
      </c>
      <c r="H27" s="155">
        <v>0</v>
      </c>
    </row>
    <row r="28" spans="1:8" hidden="1" x14ac:dyDescent="0.2">
      <c r="A28" s="158" t="s">
        <v>288</v>
      </c>
      <c r="B28" s="162" t="s">
        <v>236</v>
      </c>
      <c r="C28" s="155" t="s">
        <v>287</v>
      </c>
      <c r="D28" s="152">
        <v>0</v>
      </c>
      <c r="E28" s="12">
        <v>0</v>
      </c>
      <c r="F28" s="12">
        <v>0</v>
      </c>
      <c r="G28" s="130">
        <v>0</v>
      </c>
      <c r="H28" s="155">
        <v>0</v>
      </c>
    </row>
    <row r="29" spans="1:8" hidden="1" x14ac:dyDescent="0.2">
      <c r="A29" s="158" t="s">
        <v>289</v>
      </c>
      <c r="B29" s="162" t="s">
        <v>237</v>
      </c>
      <c r="C29" s="155" t="s">
        <v>287</v>
      </c>
      <c r="D29" s="152">
        <v>0</v>
      </c>
      <c r="E29" s="12">
        <v>0</v>
      </c>
      <c r="F29" s="12">
        <v>0</v>
      </c>
      <c r="G29" s="130">
        <v>0</v>
      </c>
      <c r="H29" s="155">
        <v>0</v>
      </c>
    </row>
    <row r="30" spans="1:8" hidden="1" x14ac:dyDescent="0.2">
      <c r="A30" s="158" t="s">
        <v>290</v>
      </c>
      <c r="B30" s="162" t="s">
        <v>238</v>
      </c>
      <c r="C30" s="155" t="s">
        <v>287</v>
      </c>
      <c r="D30" s="152">
        <v>0</v>
      </c>
      <c r="E30" s="12">
        <v>0</v>
      </c>
      <c r="F30" s="12">
        <v>0</v>
      </c>
      <c r="G30" s="130">
        <v>0</v>
      </c>
      <c r="H30" s="155">
        <v>0</v>
      </c>
    </row>
    <row r="31" spans="1:8" hidden="1" x14ac:dyDescent="0.2">
      <c r="A31" s="158" t="s">
        <v>291</v>
      </c>
      <c r="B31" s="162" t="s">
        <v>239</v>
      </c>
      <c r="C31" s="155" t="s">
        <v>287</v>
      </c>
      <c r="D31" s="152">
        <v>0</v>
      </c>
      <c r="E31" s="12">
        <v>0</v>
      </c>
      <c r="F31" s="12">
        <v>0</v>
      </c>
      <c r="G31" s="130">
        <v>0</v>
      </c>
      <c r="H31" s="155">
        <v>0</v>
      </c>
    </row>
    <row r="32" spans="1:8" hidden="1" x14ac:dyDescent="0.2">
      <c r="A32" s="158" t="s">
        <v>292</v>
      </c>
      <c r="B32" s="162" t="s">
        <v>240</v>
      </c>
      <c r="C32" s="155" t="s">
        <v>287</v>
      </c>
      <c r="D32" s="152">
        <v>0</v>
      </c>
      <c r="E32" s="12">
        <v>0</v>
      </c>
      <c r="F32" s="12">
        <v>0</v>
      </c>
      <c r="G32" s="130">
        <v>0</v>
      </c>
      <c r="H32" s="155">
        <v>0</v>
      </c>
    </row>
    <row r="33" spans="1:8" hidden="1" x14ac:dyDescent="0.2">
      <c r="A33" s="158" t="s">
        <v>293</v>
      </c>
      <c r="B33" s="162" t="s">
        <v>241</v>
      </c>
      <c r="C33" s="155" t="s">
        <v>287</v>
      </c>
      <c r="D33" s="152">
        <v>0</v>
      </c>
      <c r="E33" s="12">
        <v>0</v>
      </c>
      <c r="F33" s="12">
        <v>0</v>
      </c>
      <c r="G33" s="130">
        <v>0</v>
      </c>
      <c r="H33" s="155">
        <v>0</v>
      </c>
    </row>
    <row r="34" spans="1:8" hidden="1" x14ac:dyDescent="0.2">
      <c r="A34" s="158" t="s">
        <v>294</v>
      </c>
      <c r="B34" s="162" t="s">
        <v>242</v>
      </c>
      <c r="C34" s="155" t="s">
        <v>287</v>
      </c>
      <c r="D34" s="152">
        <v>0</v>
      </c>
      <c r="E34" s="12">
        <v>0</v>
      </c>
      <c r="F34" s="12">
        <v>0</v>
      </c>
      <c r="G34" s="130">
        <v>0</v>
      </c>
      <c r="H34" s="155">
        <v>0</v>
      </c>
    </row>
    <row r="35" spans="1:8" hidden="1" x14ac:dyDescent="0.2">
      <c r="A35" s="158" t="s">
        <v>159</v>
      </c>
      <c r="B35" s="162" t="s">
        <v>243</v>
      </c>
      <c r="C35" s="155" t="s">
        <v>287</v>
      </c>
      <c r="D35" s="152">
        <v>0</v>
      </c>
      <c r="E35" s="12">
        <v>0</v>
      </c>
      <c r="F35" s="12">
        <v>0</v>
      </c>
      <c r="G35" s="130">
        <v>0</v>
      </c>
      <c r="H35" s="155">
        <v>0</v>
      </c>
    </row>
    <row r="36" spans="1:8" hidden="1" x14ac:dyDescent="0.2">
      <c r="A36" s="158" t="s">
        <v>160</v>
      </c>
      <c r="B36" s="162" t="s">
        <v>244</v>
      </c>
      <c r="C36" s="155" t="s">
        <v>287</v>
      </c>
      <c r="D36" s="152">
        <v>0</v>
      </c>
      <c r="E36" s="12">
        <v>0</v>
      </c>
      <c r="F36" s="12">
        <v>0</v>
      </c>
      <c r="G36" s="130">
        <v>0</v>
      </c>
      <c r="H36" s="155">
        <v>0</v>
      </c>
    </row>
    <row r="37" spans="1:8" hidden="1" x14ac:dyDescent="0.2">
      <c r="A37" s="158" t="s">
        <v>161</v>
      </c>
      <c r="B37" s="162" t="s">
        <v>245</v>
      </c>
      <c r="C37" s="155" t="s">
        <v>287</v>
      </c>
      <c r="D37" s="152">
        <v>0</v>
      </c>
      <c r="E37" s="12">
        <v>0</v>
      </c>
      <c r="F37" s="12">
        <v>0</v>
      </c>
      <c r="G37" s="130">
        <v>0</v>
      </c>
      <c r="H37" s="155">
        <v>0</v>
      </c>
    </row>
    <row r="38" spans="1:8" x14ac:dyDescent="0.2">
      <c r="A38" s="158" t="s">
        <v>162</v>
      </c>
      <c r="B38" s="162" t="s">
        <v>295</v>
      </c>
      <c r="C38" s="155" t="s">
        <v>296</v>
      </c>
      <c r="D38" s="152">
        <v>11629000</v>
      </c>
      <c r="E38" s="12">
        <v>11629000</v>
      </c>
      <c r="F38" s="12">
        <v>10546442</v>
      </c>
      <c r="G38" s="130">
        <v>10546442</v>
      </c>
      <c r="H38" s="155">
        <v>10546442</v>
      </c>
    </row>
    <row r="39" spans="1:8" hidden="1" x14ac:dyDescent="0.2">
      <c r="A39" s="158" t="s">
        <v>163</v>
      </c>
      <c r="B39" s="162" t="s">
        <v>236</v>
      </c>
      <c r="C39" s="155" t="s">
        <v>296</v>
      </c>
      <c r="D39" s="152">
        <v>0</v>
      </c>
      <c r="E39" s="12">
        <v>0</v>
      </c>
      <c r="F39" s="12">
        <v>0</v>
      </c>
      <c r="G39" s="130">
        <v>0</v>
      </c>
      <c r="H39" s="155">
        <v>0</v>
      </c>
    </row>
    <row r="40" spans="1:8" x14ac:dyDescent="0.2">
      <c r="A40" s="158" t="s">
        <v>164</v>
      </c>
      <c r="B40" s="162" t="s">
        <v>237</v>
      </c>
      <c r="C40" s="155" t="s">
        <v>296</v>
      </c>
      <c r="D40" s="152">
        <v>0</v>
      </c>
      <c r="E40" s="12">
        <v>0</v>
      </c>
      <c r="F40" s="12">
        <v>269000</v>
      </c>
      <c r="G40" s="130">
        <v>269000</v>
      </c>
      <c r="H40" s="155">
        <v>269000</v>
      </c>
    </row>
    <row r="41" spans="1:8" hidden="1" x14ac:dyDescent="0.2">
      <c r="A41" s="158" t="s">
        <v>165</v>
      </c>
      <c r="B41" s="162" t="s">
        <v>238</v>
      </c>
      <c r="C41" s="155" t="s">
        <v>296</v>
      </c>
      <c r="D41" s="152">
        <v>0</v>
      </c>
      <c r="E41" s="12">
        <v>0</v>
      </c>
      <c r="F41" s="12">
        <v>0</v>
      </c>
      <c r="G41" s="130">
        <v>0</v>
      </c>
      <c r="H41" s="155">
        <v>0</v>
      </c>
    </row>
    <row r="42" spans="1:8" hidden="1" x14ac:dyDescent="0.2">
      <c r="A42" s="158" t="s">
        <v>166</v>
      </c>
      <c r="B42" s="162" t="s">
        <v>239</v>
      </c>
      <c r="C42" s="155" t="s">
        <v>296</v>
      </c>
      <c r="D42" s="152">
        <v>0</v>
      </c>
      <c r="E42" s="12">
        <v>0</v>
      </c>
      <c r="F42" s="12">
        <v>0</v>
      </c>
      <c r="G42" s="130">
        <v>0</v>
      </c>
      <c r="H42" s="155">
        <v>0</v>
      </c>
    </row>
    <row r="43" spans="1:8" x14ac:dyDescent="0.2">
      <c r="A43" s="158" t="s">
        <v>167</v>
      </c>
      <c r="B43" s="162" t="s">
        <v>240</v>
      </c>
      <c r="C43" s="155" t="s">
        <v>296</v>
      </c>
      <c r="D43" s="152">
        <v>6118000</v>
      </c>
      <c r="E43" s="12">
        <v>6118000</v>
      </c>
      <c r="F43" s="12">
        <v>6391700</v>
      </c>
      <c r="G43" s="130">
        <v>6391700</v>
      </c>
      <c r="H43" s="155">
        <v>6391700</v>
      </c>
    </row>
    <row r="44" spans="1:8" x14ac:dyDescent="0.2">
      <c r="A44" s="158" t="s">
        <v>168</v>
      </c>
      <c r="B44" s="162" t="s">
        <v>241</v>
      </c>
      <c r="C44" s="155" t="s">
        <v>296</v>
      </c>
      <c r="D44" s="152">
        <v>5511000</v>
      </c>
      <c r="E44" s="12">
        <v>5511000</v>
      </c>
      <c r="F44" s="12">
        <v>3885742</v>
      </c>
      <c r="G44" s="130">
        <v>3885742</v>
      </c>
      <c r="H44" s="155">
        <v>3885742</v>
      </c>
    </row>
    <row r="45" spans="1:8" hidden="1" x14ac:dyDescent="0.2">
      <c r="A45" s="158" t="s">
        <v>169</v>
      </c>
      <c r="B45" s="162" t="s">
        <v>242</v>
      </c>
      <c r="C45" s="155" t="s">
        <v>296</v>
      </c>
      <c r="D45" s="152">
        <v>0</v>
      </c>
      <c r="E45" s="12">
        <v>0</v>
      </c>
      <c r="F45" s="12">
        <v>0</v>
      </c>
      <c r="G45" s="130">
        <v>0</v>
      </c>
      <c r="H45" s="155">
        <v>0</v>
      </c>
    </row>
    <row r="46" spans="1:8" hidden="1" x14ac:dyDescent="0.2">
      <c r="A46" s="158" t="s">
        <v>170</v>
      </c>
      <c r="B46" s="162" t="s">
        <v>243</v>
      </c>
      <c r="C46" s="155" t="s">
        <v>296</v>
      </c>
      <c r="D46" s="152">
        <v>0</v>
      </c>
      <c r="E46" s="12">
        <v>0</v>
      </c>
      <c r="F46" s="12">
        <v>0</v>
      </c>
      <c r="G46" s="130">
        <v>0</v>
      </c>
      <c r="H46" s="155">
        <v>0</v>
      </c>
    </row>
    <row r="47" spans="1:8" hidden="1" x14ac:dyDescent="0.2">
      <c r="A47" s="158" t="s">
        <v>171</v>
      </c>
      <c r="B47" s="162" t="s">
        <v>244</v>
      </c>
      <c r="C47" s="155" t="s">
        <v>296</v>
      </c>
      <c r="D47" s="152">
        <v>0</v>
      </c>
      <c r="E47" s="12">
        <v>0</v>
      </c>
      <c r="F47" s="12">
        <v>0</v>
      </c>
      <c r="G47" s="130">
        <v>0</v>
      </c>
      <c r="H47" s="155">
        <v>0</v>
      </c>
    </row>
    <row r="48" spans="1:8" hidden="1" x14ac:dyDescent="0.2">
      <c r="A48" s="158" t="s">
        <v>172</v>
      </c>
      <c r="B48" s="162" t="s">
        <v>245</v>
      </c>
      <c r="C48" s="155" t="s">
        <v>296</v>
      </c>
      <c r="D48" s="152">
        <v>0</v>
      </c>
      <c r="E48" s="12">
        <v>0</v>
      </c>
      <c r="F48" s="12">
        <v>0</v>
      </c>
      <c r="G48" s="130">
        <v>0</v>
      </c>
      <c r="H48" s="155">
        <v>0</v>
      </c>
    </row>
    <row r="49" spans="1:8" x14ac:dyDescent="0.2">
      <c r="A49" s="158" t="s">
        <v>173</v>
      </c>
      <c r="B49" s="162" t="s">
        <v>297</v>
      </c>
      <c r="C49" s="155" t="s">
        <v>298</v>
      </c>
      <c r="D49" s="152">
        <v>70176943</v>
      </c>
      <c r="E49" s="12">
        <v>70632766</v>
      </c>
      <c r="F49" s="12">
        <v>74070614</v>
      </c>
      <c r="G49" s="130">
        <v>74070614</v>
      </c>
      <c r="H49" s="155">
        <v>74070614</v>
      </c>
    </row>
    <row r="50" spans="1:8" x14ac:dyDescent="0.2">
      <c r="A50" s="158" t="s">
        <v>174</v>
      </c>
      <c r="B50" s="162" t="s">
        <v>299</v>
      </c>
      <c r="C50" s="155" t="s">
        <v>300</v>
      </c>
      <c r="D50" s="152">
        <v>0</v>
      </c>
      <c r="E50" s="12">
        <v>0</v>
      </c>
      <c r="F50" s="12">
        <v>16598325</v>
      </c>
      <c r="G50" s="130">
        <v>16598325</v>
      </c>
      <c r="H50" s="155">
        <v>16598325</v>
      </c>
    </row>
    <row r="51" spans="1:8" x14ac:dyDescent="0.2">
      <c r="A51" s="158" t="s">
        <v>301</v>
      </c>
      <c r="B51" s="162" t="s">
        <v>302</v>
      </c>
      <c r="C51" s="155" t="s">
        <v>303</v>
      </c>
      <c r="D51" s="152">
        <v>0</v>
      </c>
      <c r="E51" s="12">
        <v>0</v>
      </c>
      <c r="F51" s="12">
        <v>0</v>
      </c>
      <c r="G51" s="130">
        <v>0</v>
      </c>
      <c r="H51" s="155">
        <v>0</v>
      </c>
    </row>
    <row r="52" spans="1:8" x14ac:dyDescent="0.2">
      <c r="A52" s="158" t="s">
        <v>304</v>
      </c>
      <c r="B52" s="162" t="s">
        <v>305</v>
      </c>
      <c r="C52" s="155" t="s">
        <v>306</v>
      </c>
      <c r="D52" s="152">
        <v>0</v>
      </c>
      <c r="E52" s="12">
        <v>0</v>
      </c>
      <c r="F52" s="12">
        <v>0</v>
      </c>
      <c r="G52" s="130">
        <v>0</v>
      </c>
      <c r="H52" s="155">
        <v>0</v>
      </c>
    </row>
    <row r="53" spans="1:8" hidden="1" x14ac:dyDescent="0.2">
      <c r="A53" s="158" t="s">
        <v>307</v>
      </c>
      <c r="B53" s="162" t="s">
        <v>236</v>
      </c>
      <c r="C53" s="155" t="s">
        <v>306</v>
      </c>
      <c r="D53" s="152">
        <v>0</v>
      </c>
      <c r="E53" s="12">
        <v>0</v>
      </c>
      <c r="F53" s="12">
        <v>0</v>
      </c>
      <c r="G53" s="130">
        <v>0</v>
      </c>
      <c r="H53" s="155">
        <v>0</v>
      </c>
    </row>
    <row r="54" spans="1:8" hidden="1" x14ac:dyDescent="0.2">
      <c r="A54" s="158" t="s">
        <v>308</v>
      </c>
      <c r="B54" s="162" t="s">
        <v>237</v>
      </c>
      <c r="C54" s="155" t="s">
        <v>306</v>
      </c>
      <c r="D54" s="152">
        <v>0</v>
      </c>
      <c r="E54" s="12">
        <v>0</v>
      </c>
      <c r="F54" s="12">
        <v>0</v>
      </c>
      <c r="G54" s="130">
        <v>0</v>
      </c>
      <c r="H54" s="155">
        <v>0</v>
      </c>
    </row>
    <row r="55" spans="1:8" hidden="1" x14ac:dyDescent="0.2">
      <c r="A55" s="158" t="s">
        <v>309</v>
      </c>
      <c r="B55" s="162" t="s">
        <v>238</v>
      </c>
      <c r="C55" s="155" t="s">
        <v>306</v>
      </c>
      <c r="D55" s="152">
        <v>0</v>
      </c>
      <c r="E55" s="12">
        <v>0</v>
      </c>
      <c r="F55" s="12">
        <v>0</v>
      </c>
      <c r="G55" s="130">
        <v>0</v>
      </c>
      <c r="H55" s="155">
        <v>0</v>
      </c>
    </row>
    <row r="56" spans="1:8" hidden="1" x14ac:dyDescent="0.2">
      <c r="A56" s="158" t="s">
        <v>310</v>
      </c>
      <c r="B56" s="162" t="s">
        <v>239</v>
      </c>
      <c r="C56" s="155" t="s">
        <v>306</v>
      </c>
      <c r="D56" s="152">
        <v>0</v>
      </c>
      <c r="E56" s="12">
        <v>0</v>
      </c>
      <c r="F56" s="12">
        <v>0</v>
      </c>
      <c r="G56" s="130">
        <v>0</v>
      </c>
      <c r="H56" s="155">
        <v>0</v>
      </c>
    </row>
    <row r="57" spans="1:8" hidden="1" x14ac:dyDescent="0.2">
      <c r="A57" s="158" t="s">
        <v>311</v>
      </c>
      <c r="B57" s="162" t="s">
        <v>240</v>
      </c>
      <c r="C57" s="155" t="s">
        <v>306</v>
      </c>
      <c r="D57" s="152">
        <v>0</v>
      </c>
      <c r="E57" s="12">
        <v>0</v>
      </c>
      <c r="F57" s="12">
        <v>0</v>
      </c>
      <c r="G57" s="130">
        <v>0</v>
      </c>
      <c r="H57" s="155">
        <v>0</v>
      </c>
    </row>
    <row r="58" spans="1:8" hidden="1" x14ac:dyDescent="0.2">
      <c r="A58" s="158" t="s">
        <v>312</v>
      </c>
      <c r="B58" s="162" t="s">
        <v>241</v>
      </c>
      <c r="C58" s="155" t="s">
        <v>306</v>
      </c>
      <c r="D58" s="152">
        <v>0</v>
      </c>
      <c r="E58" s="12">
        <v>0</v>
      </c>
      <c r="F58" s="12">
        <v>0</v>
      </c>
      <c r="G58" s="130">
        <v>0</v>
      </c>
      <c r="H58" s="155">
        <v>0</v>
      </c>
    </row>
    <row r="59" spans="1:8" hidden="1" x14ac:dyDescent="0.2">
      <c r="A59" s="158" t="s">
        <v>313</v>
      </c>
      <c r="B59" s="162" t="s">
        <v>242</v>
      </c>
      <c r="C59" s="155" t="s">
        <v>306</v>
      </c>
      <c r="D59" s="152">
        <v>0</v>
      </c>
      <c r="E59" s="12">
        <v>0</v>
      </c>
      <c r="F59" s="12">
        <v>0</v>
      </c>
      <c r="G59" s="130">
        <v>0</v>
      </c>
      <c r="H59" s="155">
        <v>0</v>
      </c>
    </row>
    <row r="60" spans="1:8" hidden="1" x14ac:dyDescent="0.2">
      <c r="A60" s="158" t="s">
        <v>314</v>
      </c>
      <c r="B60" s="162" t="s">
        <v>243</v>
      </c>
      <c r="C60" s="155" t="s">
        <v>306</v>
      </c>
      <c r="D60" s="152">
        <v>0</v>
      </c>
      <c r="E60" s="12">
        <v>0</v>
      </c>
      <c r="F60" s="12">
        <v>0</v>
      </c>
      <c r="G60" s="130">
        <v>0</v>
      </c>
      <c r="H60" s="155">
        <v>0</v>
      </c>
    </row>
    <row r="61" spans="1:8" hidden="1" x14ac:dyDescent="0.2">
      <c r="A61" s="158" t="s">
        <v>315</v>
      </c>
      <c r="B61" s="162" t="s">
        <v>244</v>
      </c>
      <c r="C61" s="155" t="s">
        <v>306</v>
      </c>
      <c r="D61" s="152">
        <v>0</v>
      </c>
      <c r="E61" s="12">
        <v>0</v>
      </c>
      <c r="F61" s="12">
        <v>0</v>
      </c>
      <c r="G61" s="130">
        <v>0</v>
      </c>
      <c r="H61" s="155">
        <v>0</v>
      </c>
    </row>
    <row r="62" spans="1:8" hidden="1" x14ac:dyDescent="0.2">
      <c r="A62" s="158" t="s">
        <v>316</v>
      </c>
      <c r="B62" s="162" t="s">
        <v>245</v>
      </c>
      <c r="C62" s="155" t="s">
        <v>306</v>
      </c>
      <c r="D62" s="152">
        <v>0</v>
      </c>
      <c r="E62" s="12">
        <v>0</v>
      </c>
      <c r="F62" s="12">
        <v>0</v>
      </c>
      <c r="G62" s="130">
        <v>0</v>
      </c>
      <c r="H62" s="155">
        <v>0</v>
      </c>
    </row>
    <row r="63" spans="1:8" x14ac:dyDescent="0.2">
      <c r="A63" s="158" t="s">
        <v>317</v>
      </c>
      <c r="B63" s="162" t="s">
        <v>318</v>
      </c>
      <c r="C63" s="155" t="s">
        <v>319</v>
      </c>
      <c r="D63" s="152">
        <v>0</v>
      </c>
      <c r="E63" s="12">
        <v>0</v>
      </c>
      <c r="F63" s="12">
        <v>0</v>
      </c>
      <c r="G63" s="130">
        <v>0</v>
      </c>
      <c r="H63" s="155">
        <v>0</v>
      </c>
    </row>
    <row r="64" spans="1:8" hidden="1" x14ac:dyDescent="0.2">
      <c r="A64" s="158" t="s">
        <v>320</v>
      </c>
      <c r="B64" s="162" t="s">
        <v>236</v>
      </c>
      <c r="C64" s="155" t="s">
        <v>319</v>
      </c>
      <c r="D64" s="152">
        <v>0</v>
      </c>
      <c r="E64" s="12">
        <v>0</v>
      </c>
      <c r="F64" s="12">
        <v>0</v>
      </c>
      <c r="G64" s="130">
        <v>0</v>
      </c>
      <c r="H64" s="155">
        <v>0</v>
      </c>
    </row>
    <row r="65" spans="1:8" hidden="1" x14ac:dyDescent="0.2">
      <c r="A65" s="158" t="s">
        <v>321</v>
      </c>
      <c r="B65" s="162" t="s">
        <v>237</v>
      </c>
      <c r="C65" s="155" t="s">
        <v>319</v>
      </c>
      <c r="D65" s="152">
        <v>0</v>
      </c>
      <c r="E65" s="12">
        <v>0</v>
      </c>
      <c r="F65" s="12">
        <v>0</v>
      </c>
      <c r="G65" s="130">
        <v>0</v>
      </c>
      <c r="H65" s="155">
        <v>0</v>
      </c>
    </row>
    <row r="66" spans="1:8" hidden="1" x14ac:dyDescent="0.2">
      <c r="A66" s="158" t="s">
        <v>322</v>
      </c>
      <c r="B66" s="162" t="s">
        <v>238</v>
      </c>
      <c r="C66" s="155" t="s">
        <v>319</v>
      </c>
      <c r="D66" s="152">
        <v>0</v>
      </c>
      <c r="E66" s="12">
        <v>0</v>
      </c>
      <c r="F66" s="12">
        <v>0</v>
      </c>
      <c r="G66" s="130">
        <v>0</v>
      </c>
      <c r="H66" s="155">
        <v>0</v>
      </c>
    </row>
    <row r="67" spans="1:8" hidden="1" x14ac:dyDescent="0.2">
      <c r="A67" s="158" t="s">
        <v>323</v>
      </c>
      <c r="B67" s="162" t="s">
        <v>239</v>
      </c>
      <c r="C67" s="155" t="s">
        <v>319</v>
      </c>
      <c r="D67" s="152">
        <v>0</v>
      </c>
      <c r="E67" s="12">
        <v>0</v>
      </c>
      <c r="F67" s="12">
        <v>0</v>
      </c>
      <c r="G67" s="130">
        <v>0</v>
      </c>
      <c r="H67" s="155">
        <v>0</v>
      </c>
    </row>
    <row r="68" spans="1:8" hidden="1" x14ac:dyDescent="0.2">
      <c r="A68" s="158" t="s">
        <v>324</v>
      </c>
      <c r="B68" s="162" t="s">
        <v>240</v>
      </c>
      <c r="C68" s="155" t="s">
        <v>319</v>
      </c>
      <c r="D68" s="152">
        <v>0</v>
      </c>
      <c r="E68" s="12">
        <v>0</v>
      </c>
      <c r="F68" s="12">
        <v>0</v>
      </c>
      <c r="G68" s="130">
        <v>0</v>
      </c>
      <c r="H68" s="155">
        <v>0</v>
      </c>
    </row>
    <row r="69" spans="1:8" hidden="1" x14ac:dyDescent="0.2">
      <c r="A69" s="158" t="s">
        <v>325</v>
      </c>
      <c r="B69" s="162" t="s">
        <v>241</v>
      </c>
      <c r="C69" s="155" t="s">
        <v>319</v>
      </c>
      <c r="D69" s="152">
        <v>0</v>
      </c>
      <c r="E69" s="12">
        <v>0</v>
      </c>
      <c r="F69" s="12">
        <v>0</v>
      </c>
      <c r="G69" s="130">
        <v>0</v>
      </c>
      <c r="H69" s="155">
        <v>0</v>
      </c>
    </row>
    <row r="70" spans="1:8" hidden="1" x14ac:dyDescent="0.2">
      <c r="A70" s="158" t="s">
        <v>326</v>
      </c>
      <c r="B70" s="162" t="s">
        <v>242</v>
      </c>
      <c r="C70" s="155" t="s">
        <v>319</v>
      </c>
      <c r="D70" s="152">
        <v>0</v>
      </c>
      <c r="E70" s="12">
        <v>0</v>
      </c>
      <c r="F70" s="12">
        <v>0</v>
      </c>
      <c r="G70" s="130">
        <v>0</v>
      </c>
      <c r="H70" s="155">
        <v>0</v>
      </c>
    </row>
    <row r="71" spans="1:8" hidden="1" x14ac:dyDescent="0.2">
      <c r="A71" s="158" t="s">
        <v>327</v>
      </c>
      <c r="B71" s="162" t="s">
        <v>243</v>
      </c>
      <c r="C71" s="155" t="s">
        <v>319</v>
      </c>
      <c r="D71" s="152">
        <v>0</v>
      </c>
      <c r="E71" s="12">
        <v>0</v>
      </c>
      <c r="F71" s="12">
        <v>0</v>
      </c>
      <c r="G71" s="130">
        <v>0</v>
      </c>
      <c r="H71" s="155">
        <v>0</v>
      </c>
    </row>
    <row r="72" spans="1:8" hidden="1" x14ac:dyDescent="0.2">
      <c r="A72" s="158" t="s">
        <v>328</v>
      </c>
      <c r="B72" s="162" t="s">
        <v>244</v>
      </c>
      <c r="C72" s="155" t="s">
        <v>319</v>
      </c>
      <c r="D72" s="152">
        <v>0</v>
      </c>
      <c r="E72" s="12">
        <v>0</v>
      </c>
      <c r="F72" s="12">
        <v>0</v>
      </c>
      <c r="G72" s="130">
        <v>0</v>
      </c>
      <c r="H72" s="155">
        <v>0</v>
      </c>
    </row>
    <row r="73" spans="1:8" hidden="1" x14ac:dyDescent="0.2">
      <c r="A73" s="158" t="s">
        <v>329</v>
      </c>
      <c r="B73" s="162" t="s">
        <v>245</v>
      </c>
      <c r="C73" s="155" t="s">
        <v>319</v>
      </c>
      <c r="D73" s="152">
        <v>0</v>
      </c>
      <c r="E73" s="12">
        <v>0</v>
      </c>
      <c r="F73" s="12">
        <v>0</v>
      </c>
      <c r="G73" s="130">
        <v>0</v>
      </c>
      <c r="H73" s="155">
        <v>0</v>
      </c>
    </row>
    <row r="74" spans="1:8" x14ac:dyDescent="0.2">
      <c r="A74" s="158" t="s">
        <v>330</v>
      </c>
      <c r="B74" s="162" t="s">
        <v>331</v>
      </c>
      <c r="C74" s="155" t="s">
        <v>332</v>
      </c>
      <c r="D74" s="152">
        <v>0</v>
      </c>
      <c r="E74" s="12">
        <v>0</v>
      </c>
      <c r="F74" s="12">
        <v>239584896</v>
      </c>
      <c r="G74" s="130">
        <v>239584896</v>
      </c>
      <c r="H74" s="155">
        <v>239584896</v>
      </c>
    </row>
    <row r="75" spans="1:8" hidden="1" x14ac:dyDescent="0.2">
      <c r="A75" s="158" t="s">
        <v>333</v>
      </c>
      <c r="B75" s="162" t="s">
        <v>236</v>
      </c>
      <c r="C75" s="155" t="s">
        <v>332</v>
      </c>
      <c r="D75" s="152">
        <v>0</v>
      </c>
      <c r="E75" s="12">
        <v>0</v>
      </c>
      <c r="F75" s="12">
        <v>0</v>
      </c>
      <c r="G75" s="130">
        <v>0</v>
      </c>
      <c r="H75" s="155">
        <v>0</v>
      </c>
    </row>
    <row r="76" spans="1:8" hidden="1" x14ac:dyDescent="0.2">
      <c r="A76" s="158" t="s">
        <v>334</v>
      </c>
      <c r="B76" s="162" t="s">
        <v>237</v>
      </c>
      <c r="C76" s="155" t="s">
        <v>332</v>
      </c>
      <c r="D76" s="152">
        <v>0</v>
      </c>
      <c r="E76" s="12">
        <v>0</v>
      </c>
      <c r="F76" s="12">
        <v>0</v>
      </c>
      <c r="G76" s="130">
        <v>0</v>
      </c>
      <c r="H76" s="155">
        <v>0</v>
      </c>
    </row>
    <row r="77" spans="1:8" x14ac:dyDescent="0.2">
      <c r="A77" s="158" t="s">
        <v>335</v>
      </c>
      <c r="B77" s="162" t="s">
        <v>238</v>
      </c>
      <c r="C77" s="155" t="s">
        <v>332</v>
      </c>
      <c r="D77" s="152">
        <v>0</v>
      </c>
      <c r="E77" s="12">
        <v>0</v>
      </c>
      <c r="F77" s="12">
        <v>239584896</v>
      </c>
      <c r="G77" s="130">
        <v>239584896</v>
      </c>
      <c r="H77" s="155">
        <v>239584896</v>
      </c>
    </row>
    <row r="78" spans="1:8" hidden="1" x14ac:dyDescent="0.2">
      <c r="A78" s="158" t="s">
        <v>336</v>
      </c>
      <c r="B78" s="162" t="s">
        <v>239</v>
      </c>
      <c r="C78" s="155" t="s">
        <v>332</v>
      </c>
      <c r="D78" s="152">
        <v>0</v>
      </c>
      <c r="E78" s="12">
        <v>0</v>
      </c>
      <c r="F78" s="12">
        <v>0</v>
      </c>
      <c r="G78" s="130">
        <v>0</v>
      </c>
      <c r="H78" s="155">
        <v>0</v>
      </c>
    </row>
    <row r="79" spans="1:8" hidden="1" x14ac:dyDescent="0.2">
      <c r="A79" s="158" t="s">
        <v>337</v>
      </c>
      <c r="B79" s="162" t="s">
        <v>240</v>
      </c>
      <c r="C79" s="155" t="s">
        <v>332</v>
      </c>
      <c r="D79" s="152">
        <v>0</v>
      </c>
      <c r="E79" s="12">
        <v>0</v>
      </c>
      <c r="F79" s="12">
        <v>0</v>
      </c>
      <c r="G79" s="130">
        <v>0</v>
      </c>
      <c r="H79" s="155">
        <v>0</v>
      </c>
    </row>
    <row r="80" spans="1:8" hidden="1" x14ac:dyDescent="0.2">
      <c r="A80" s="158" t="s">
        <v>338</v>
      </c>
      <c r="B80" s="162" t="s">
        <v>241</v>
      </c>
      <c r="C80" s="155" t="s">
        <v>332</v>
      </c>
      <c r="D80" s="152">
        <v>0</v>
      </c>
      <c r="E80" s="12">
        <v>0</v>
      </c>
      <c r="F80" s="12">
        <v>0</v>
      </c>
      <c r="G80" s="130">
        <v>0</v>
      </c>
      <c r="H80" s="155">
        <v>0</v>
      </c>
    </row>
    <row r="81" spans="1:8" hidden="1" x14ac:dyDescent="0.2">
      <c r="A81" s="158" t="s">
        <v>339</v>
      </c>
      <c r="B81" s="162" t="s">
        <v>242</v>
      </c>
      <c r="C81" s="155" t="s">
        <v>332</v>
      </c>
      <c r="D81" s="152">
        <v>0</v>
      </c>
      <c r="E81" s="12">
        <v>0</v>
      </c>
      <c r="F81" s="12">
        <v>0</v>
      </c>
      <c r="G81" s="130">
        <v>0</v>
      </c>
      <c r="H81" s="155">
        <v>0</v>
      </c>
    </row>
    <row r="82" spans="1:8" hidden="1" x14ac:dyDescent="0.2">
      <c r="A82" s="158" t="s">
        <v>340</v>
      </c>
      <c r="B82" s="162" t="s">
        <v>243</v>
      </c>
      <c r="C82" s="155" t="s">
        <v>332</v>
      </c>
      <c r="D82" s="152">
        <v>0</v>
      </c>
      <c r="E82" s="12">
        <v>0</v>
      </c>
      <c r="F82" s="12">
        <v>0</v>
      </c>
      <c r="G82" s="130">
        <v>0</v>
      </c>
      <c r="H82" s="155">
        <v>0</v>
      </c>
    </row>
    <row r="83" spans="1:8" hidden="1" x14ac:dyDescent="0.2">
      <c r="A83" s="158" t="s">
        <v>341</v>
      </c>
      <c r="B83" s="162" t="s">
        <v>244</v>
      </c>
      <c r="C83" s="155" t="s">
        <v>332</v>
      </c>
      <c r="D83" s="152">
        <v>0</v>
      </c>
      <c r="E83" s="12">
        <v>0</v>
      </c>
      <c r="F83" s="12">
        <v>0</v>
      </c>
      <c r="G83" s="130">
        <v>0</v>
      </c>
      <c r="H83" s="155">
        <v>0</v>
      </c>
    </row>
    <row r="84" spans="1:8" hidden="1" x14ac:dyDescent="0.2">
      <c r="A84" s="158" t="s">
        <v>342</v>
      </c>
      <c r="B84" s="162" t="s">
        <v>245</v>
      </c>
      <c r="C84" s="155" t="s">
        <v>332</v>
      </c>
      <c r="D84" s="152">
        <v>0</v>
      </c>
      <c r="E84" s="12">
        <v>0</v>
      </c>
      <c r="F84" s="12">
        <v>0</v>
      </c>
      <c r="G84" s="130">
        <v>0</v>
      </c>
      <c r="H84" s="155">
        <v>0</v>
      </c>
    </row>
    <row r="85" spans="1:8" x14ac:dyDescent="0.2">
      <c r="A85" s="158" t="s">
        <v>343</v>
      </c>
      <c r="B85" s="162" t="s">
        <v>344</v>
      </c>
      <c r="C85" s="155" t="s">
        <v>345</v>
      </c>
      <c r="D85" s="152">
        <v>0</v>
      </c>
      <c r="E85" s="12">
        <v>0</v>
      </c>
      <c r="F85" s="12">
        <v>256183221</v>
      </c>
      <c r="G85" s="130">
        <v>256183221</v>
      </c>
      <c r="H85" s="155">
        <v>256183221</v>
      </c>
    </row>
    <row r="86" spans="1:8" x14ac:dyDescent="0.2">
      <c r="A86" s="158" t="s">
        <v>346</v>
      </c>
      <c r="B86" s="162" t="s">
        <v>347</v>
      </c>
      <c r="C86" s="155" t="s">
        <v>348</v>
      </c>
      <c r="D86" s="152">
        <v>0</v>
      </c>
      <c r="E86" s="12">
        <v>0</v>
      </c>
      <c r="F86" s="12">
        <v>0</v>
      </c>
      <c r="G86" s="130">
        <v>0</v>
      </c>
      <c r="H86" s="155">
        <v>0</v>
      </c>
    </row>
    <row r="87" spans="1:8" hidden="1" x14ac:dyDescent="0.2">
      <c r="A87" s="158" t="s">
        <v>349</v>
      </c>
      <c r="B87" s="162" t="s">
        <v>350</v>
      </c>
      <c r="C87" s="155" t="s">
        <v>348</v>
      </c>
      <c r="D87" s="152">
        <v>0</v>
      </c>
      <c r="E87" s="12">
        <v>0</v>
      </c>
      <c r="F87" s="12">
        <v>0</v>
      </c>
      <c r="G87" s="130">
        <v>0</v>
      </c>
      <c r="H87" s="155">
        <v>0</v>
      </c>
    </row>
    <row r="88" spans="1:8" hidden="1" x14ac:dyDescent="0.2">
      <c r="A88" s="158" t="s">
        <v>351</v>
      </c>
      <c r="B88" s="162" t="s">
        <v>352</v>
      </c>
      <c r="C88" s="155" t="s">
        <v>348</v>
      </c>
      <c r="D88" s="152">
        <v>0</v>
      </c>
      <c r="E88" s="12">
        <v>0</v>
      </c>
      <c r="F88" s="12">
        <v>0</v>
      </c>
      <c r="G88" s="130">
        <v>0</v>
      </c>
      <c r="H88" s="155">
        <v>0</v>
      </c>
    </row>
    <row r="89" spans="1:8" hidden="1" x14ac:dyDescent="0.2">
      <c r="A89" s="158" t="s">
        <v>353</v>
      </c>
      <c r="B89" s="162" t="s">
        <v>354</v>
      </c>
      <c r="C89" s="155" t="s">
        <v>348</v>
      </c>
      <c r="D89" s="152">
        <v>0</v>
      </c>
      <c r="E89" s="12">
        <v>0</v>
      </c>
      <c r="F89" s="12">
        <v>0</v>
      </c>
      <c r="G89" s="130">
        <v>0</v>
      </c>
      <c r="H89" s="155">
        <v>0</v>
      </c>
    </row>
    <row r="90" spans="1:8" x14ac:dyDescent="0.2">
      <c r="A90" s="158" t="s">
        <v>355</v>
      </c>
      <c r="B90" s="162" t="s">
        <v>356</v>
      </c>
      <c r="C90" s="155" t="s">
        <v>357</v>
      </c>
      <c r="D90" s="152">
        <v>0</v>
      </c>
      <c r="E90" s="12">
        <v>0</v>
      </c>
      <c r="F90" s="12">
        <v>0</v>
      </c>
      <c r="G90" s="130">
        <v>0</v>
      </c>
      <c r="H90" s="155">
        <v>0</v>
      </c>
    </row>
    <row r="91" spans="1:8" hidden="1" x14ac:dyDescent="0.2">
      <c r="A91" s="158" t="s">
        <v>358</v>
      </c>
      <c r="B91" s="162" t="s">
        <v>359</v>
      </c>
      <c r="C91" s="155" t="s">
        <v>357</v>
      </c>
      <c r="D91" s="152">
        <v>0</v>
      </c>
      <c r="E91" s="12">
        <v>0</v>
      </c>
      <c r="F91" s="12">
        <v>0</v>
      </c>
      <c r="G91" s="130">
        <v>0</v>
      </c>
      <c r="H91" s="155">
        <v>0</v>
      </c>
    </row>
    <row r="92" spans="1:8" hidden="1" x14ac:dyDescent="0.2">
      <c r="A92" s="158" t="s">
        <v>360</v>
      </c>
      <c r="B92" s="162" t="s">
        <v>361</v>
      </c>
      <c r="C92" s="155" t="s">
        <v>357</v>
      </c>
      <c r="D92" s="152">
        <v>0</v>
      </c>
      <c r="E92" s="12">
        <v>0</v>
      </c>
      <c r="F92" s="12">
        <v>0</v>
      </c>
      <c r="G92" s="130">
        <v>0</v>
      </c>
      <c r="H92" s="155">
        <v>0</v>
      </c>
    </row>
    <row r="93" spans="1:8" hidden="1" x14ac:dyDescent="0.2">
      <c r="A93" s="158" t="s">
        <v>362</v>
      </c>
      <c r="B93" s="162" t="s">
        <v>363</v>
      </c>
      <c r="C93" s="155" t="s">
        <v>357</v>
      </c>
      <c r="D93" s="152">
        <v>0</v>
      </c>
      <c r="E93" s="12">
        <v>0</v>
      </c>
      <c r="F93" s="12">
        <v>0</v>
      </c>
      <c r="G93" s="130">
        <v>0</v>
      </c>
      <c r="H93" s="155">
        <v>0</v>
      </c>
    </row>
    <row r="94" spans="1:8" hidden="1" x14ac:dyDescent="0.2">
      <c r="A94" s="158" t="s">
        <v>364</v>
      </c>
      <c r="B94" s="162" t="s">
        <v>365</v>
      </c>
      <c r="C94" s="155" t="s">
        <v>357</v>
      </c>
      <c r="D94" s="152">
        <v>0</v>
      </c>
      <c r="E94" s="12">
        <v>0</v>
      </c>
      <c r="F94" s="12">
        <v>0</v>
      </c>
      <c r="G94" s="130">
        <v>0</v>
      </c>
      <c r="H94" s="155">
        <v>0</v>
      </c>
    </row>
    <row r="95" spans="1:8" hidden="1" x14ac:dyDescent="0.2">
      <c r="A95" s="158" t="s">
        <v>366</v>
      </c>
      <c r="B95" s="162" t="s">
        <v>367</v>
      </c>
      <c r="C95" s="155" t="s">
        <v>357</v>
      </c>
      <c r="D95" s="152">
        <v>0</v>
      </c>
      <c r="E95" s="12">
        <v>0</v>
      </c>
      <c r="F95" s="12">
        <v>0</v>
      </c>
      <c r="G95" s="130">
        <v>0</v>
      </c>
      <c r="H95" s="155">
        <v>0</v>
      </c>
    </row>
    <row r="96" spans="1:8" hidden="1" x14ac:dyDescent="0.2">
      <c r="A96" s="158" t="s">
        <v>368</v>
      </c>
      <c r="B96" s="162" t="s">
        <v>369</v>
      </c>
      <c r="C96" s="155" t="s">
        <v>357</v>
      </c>
      <c r="D96" s="152">
        <v>0</v>
      </c>
      <c r="E96" s="12">
        <v>0</v>
      </c>
      <c r="F96" s="12">
        <v>0</v>
      </c>
      <c r="G96" s="130">
        <v>0</v>
      </c>
      <c r="H96" s="155">
        <v>0</v>
      </c>
    </row>
    <row r="97" spans="1:8" hidden="1" x14ac:dyDescent="0.2">
      <c r="A97" s="158" t="s">
        <v>370</v>
      </c>
      <c r="B97" s="162" t="s">
        <v>371</v>
      </c>
      <c r="C97" s="155" t="s">
        <v>357</v>
      </c>
      <c r="D97" s="152">
        <v>0</v>
      </c>
      <c r="E97" s="12">
        <v>0</v>
      </c>
      <c r="F97" s="12">
        <v>0</v>
      </c>
      <c r="G97" s="130">
        <v>0</v>
      </c>
      <c r="H97" s="155">
        <v>0</v>
      </c>
    </row>
    <row r="98" spans="1:8" hidden="1" x14ac:dyDescent="0.2">
      <c r="A98" s="158" t="s">
        <v>372</v>
      </c>
      <c r="B98" s="162" t="s">
        <v>373</v>
      </c>
      <c r="C98" s="155" t="s">
        <v>357</v>
      </c>
      <c r="D98" s="152">
        <v>0</v>
      </c>
      <c r="E98" s="12">
        <v>0</v>
      </c>
      <c r="F98" s="12">
        <v>0</v>
      </c>
      <c r="G98" s="130">
        <v>0</v>
      </c>
      <c r="H98" s="155">
        <v>0</v>
      </c>
    </row>
    <row r="99" spans="1:8" x14ac:dyDescent="0.2">
      <c r="A99" s="158" t="s">
        <v>374</v>
      </c>
      <c r="B99" s="162" t="s">
        <v>375</v>
      </c>
      <c r="C99" s="155" t="s">
        <v>376</v>
      </c>
      <c r="D99" s="152">
        <v>0</v>
      </c>
      <c r="E99" s="12">
        <v>0</v>
      </c>
      <c r="F99" s="12">
        <v>0</v>
      </c>
      <c r="G99" s="130">
        <v>0</v>
      </c>
      <c r="H99" s="155">
        <v>0</v>
      </c>
    </row>
    <row r="100" spans="1:8" x14ac:dyDescent="0.2">
      <c r="A100" s="158" t="s">
        <v>377</v>
      </c>
      <c r="B100" s="162" t="s">
        <v>378</v>
      </c>
      <c r="C100" s="155" t="s">
        <v>379</v>
      </c>
      <c r="D100" s="152">
        <v>0</v>
      </c>
      <c r="E100" s="12">
        <v>0</v>
      </c>
      <c r="F100" s="12">
        <v>0</v>
      </c>
      <c r="G100" s="130">
        <v>0</v>
      </c>
      <c r="H100" s="155">
        <v>0</v>
      </c>
    </row>
    <row r="101" spans="1:8" hidden="1" x14ac:dyDescent="0.2">
      <c r="A101" s="158" t="s">
        <v>380</v>
      </c>
      <c r="B101" s="162" t="s">
        <v>185</v>
      </c>
      <c r="C101" s="155" t="s">
        <v>379</v>
      </c>
      <c r="D101" s="152">
        <v>0</v>
      </c>
      <c r="E101" s="12">
        <v>0</v>
      </c>
      <c r="F101" s="12">
        <v>0</v>
      </c>
      <c r="G101" s="130">
        <v>0</v>
      </c>
      <c r="H101" s="155">
        <v>0</v>
      </c>
    </row>
    <row r="102" spans="1:8" hidden="1" x14ac:dyDescent="0.2">
      <c r="A102" s="158" t="s">
        <v>381</v>
      </c>
      <c r="B102" s="162" t="s">
        <v>751</v>
      </c>
      <c r="C102" s="155" t="s">
        <v>379</v>
      </c>
      <c r="D102" s="152">
        <v>0</v>
      </c>
      <c r="E102" s="12">
        <v>0</v>
      </c>
      <c r="F102" s="12">
        <v>0</v>
      </c>
      <c r="G102" s="130">
        <v>0</v>
      </c>
      <c r="H102" s="155">
        <v>0</v>
      </c>
    </row>
    <row r="103" spans="1:8" hidden="1" x14ac:dyDescent="0.2">
      <c r="A103" s="158" t="s">
        <v>382</v>
      </c>
      <c r="B103" s="162" t="s">
        <v>187</v>
      </c>
      <c r="C103" s="155" t="s">
        <v>379</v>
      </c>
      <c r="D103" s="152">
        <v>0</v>
      </c>
      <c r="E103" s="12">
        <v>0</v>
      </c>
      <c r="F103" s="12">
        <v>0</v>
      </c>
      <c r="G103" s="130">
        <v>0</v>
      </c>
      <c r="H103" s="155">
        <v>0</v>
      </c>
    </row>
    <row r="104" spans="1:8" hidden="1" x14ac:dyDescent="0.2">
      <c r="A104" s="158" t="s">
        <v>383</v>
      </c>
      <c r="B104" s="162" t="s">
        <v>384</v>
      </c>
      <c r="C104" s="155" t="s">
        <v>379</v>
      </c>
      <c r="D104" s="152">
        <v>0</v>
      </c>
      <c r="E104" s="12">
        <v>0</v>
      </c>
      <c r="F104" s="12">
        <v>0</v>
      </c>
      <c r="G104" s="130">
        <v>0</v>
      </c>
      <c r="H104" s="155">
        <v>0</v>
      </c>
    </row>
    <row r="105" spans="1:8" hidden="1" x14ac:dyDescent="0.2">
      <c r="A105" s="158" t="s">
        <v>385</v>
      </c>
      <c r="B105" s="162" t="s">
        <v>386</v>
      </c>
      <c r="C105" s="155" t="s">
        <v>379</v>
      </c>
      <c r="D105" s="152">
        <v>0</v>
      </c>
      <c r="E105" s="12">
        <v>0</v>
      </c>
      <c r="F105" s="12">
        <v>0</v>
      </c>
      <c r="G105" s="130">
        <v>0</v>
      </c>
      <c r="H105" s="155">
        <v>0</v>
      </c>
    </row>
    <row r="106" spans="1:8" hidden="1" x14ac:dyDescent="0.2">
      <c r="A106" s="158" t="s">
        <v>387</v>
      </c>
      <c r="B106" s="162" t="s">
        <v>388</v>
      </c>
      <c r="C106" s="155" t="s">
        <v>379</v>
      </c>
      <c r="D106" s="152">
        <v>0</v>
      </c>
      <c r="E106" s="12">
        <v>0</v>
      </c>
      <c r="F106" s="12">
        <v>0</v>
      </c>
      <c r="G106" s="130">
        <v>0</v>
      </c>
      <c r="H106" s="155">
        <v>0</v>
      </c>
    </row>
    <row r="107" spans="1:8" hidden="1" x14ac:dyDescent="0.2">
      <c r="A107" s="158" t="s">
        <v>389</v>
      </c>
      <c r="B107" s="162" t="s">
        <v>390</v>
      </c>
      <c r="C107" s="155" t="s">
        <v>379</v>
      </c>
      <c r="D107" s="152">
        <v>0</v>
      </c>
      <c r="E107" s="12">
        <v>0</v>
      </c>
      <c r="F107" s="12">
        <v>0</v>
      </c>
      <c r="G107" s="130">
        <v>0</v>
      </c>
      <c r="H107" s="155">
        <v>0</v>
      </c>
    </row>
    <row r="108" spans="1:8" hidden="1" x14ac:dyDescent="0.2">
      <c r="A108" s="158" t="s">
        <v>391</v>
      </c>
      <c r="B108" s="162" t="s">
        <v>392</v>
      </c>
      <c r="C108" s="155" t="s">
        <v>379</v>
      </c>
      <c r="D108" s="152">
        <v>0</v>
      </c>
      <c r="E108" s="12">
        <v>0</v>
      </c>
      <c r="F108" s="12">
        <v>0</v>
      </c>
      <c r="G108" s="130">
        <v>0</v>
      </c>
      <c r="H108" s="155">
        <v>0</v>
      </c>
    </row>
    <row r="109" spans="1:8" hidden="1" x14ac:dyDescent="0.2">
      <c r="A109" s="158" t="s">
        <v>393</v>
      </c>
      <c r="B109" s="162" t="s">
        <v>394</v>
      </c>
      <c r="C109" s="155" t="s">
        <v>379</v>
      </c>
      <c r="D109" s="152">
        <v>0</v>
      </c>
      <c r="E109" s="12">
        <v>0</v>
      </c>
      <c r="F109" s="12">
        <v>0</v>
      </c>
      <c r="G109" s="130">
        <v>0</v>
      </c>
      <c r="H109" s="155">
        <v>0</v>
      </c>
    </row>
    <row r="110" spans="1:8" x14ac:dyDescent="0.2">
      <c r="A110" s="158" t="s">
        <v>395</v>
      </c>
      <c r="B110" s="162" t="s">
        <v>396</v>
      </c>
      <c r="C110" s="155" t="s">
        <v>397</v>
      </c>
      <c r="D110" s="152">
        <v>0</v>
      </c>
      <c r="E110" s="12">
        <v>0</v>
      </c>
      <c r="F110" s="12">
        <v>0</v>
      </c>
      <c r="G110" s="130">
        <v>0</v>
      </c>
      <c r="H110" s="155">
        <v>0</v>
      </c>
    </row>
    <row r="111" spans="1:8" hidden="1" x14ac:dyDescent="0.2">
      <c r="A111" s="158">
        <v>105</v>
      </c>
      <c r="B111" s="162" t="s">
        <v>398</v>
      </c>
      <c r="C111" s="155" t="s">
        <v>397</v>
      </c>
      <c r="D111" s="152">
        <v>0</v>
      </c>
      <c r="E111" s="12">
        <v>0</v>
      </c>
      <c r="F111" s="12">
        <v>0</v>
      </c>
      <c r="G111" s="130">
        <v>0</v>
      </c>
      <c r="H111" s="155">
        <v>0</v>
      </c>
    </row>
    <row r="112" spans="1:8" hidden="1" x14ac:dyDescent="0.2">
      <c r="A112" s="158">
        <v>106</v>
      </c>
      <c r="B112" s="162" t="s">
        <v>186</v>
      </c>
      <c r="C112" s="155" t="s">
        <v>397</v>
      </c>
      <c r="D112" s="152">
        <v>0</v>
      </c>
      <c r="E112" s="12">
        <v>0</v>
      </c>
      <c r="F112" s="12">
        <v>0</v>
      </c>
      <c r="G112" s="130">
        <v>0</v>
      </c>
      <c r="H112" s="155">
        <v>0</v>
      </c>
    </row>
    <row r="113" spans="1:8" hidden="1" x14ac:dyDescent="0.2">
      <c r="A113" s="158">
        <v>107</v>
      </c>
      <c r="B113" s="162" t="s">
        <v>188</v>
      </c>
      <c r="C113" s="155" t="s">
        <v>397</v>
      </c>
      <c r="D113" s="152">
        <v>0</v>
      </c>
      <c r="E113" s="12">
        <v>0</v>
      </c>
      <c r="F113" s="12">
        <v>0</v>
      </c>
      <c r="G113" s="130">
        <v>0</v>
      </c>
      <c r="H113" s="155">
        <v>0</v>
      </c>
    </row>
    <row r="114" spans="1:8" hidden="1" x14ac:dyDescent="0.2">
      <c r="A114" s="158">
        <v>108</v>
      </c>
      <c r="B114" s="162" t="s">
        <v>399</v>
      </c>
      <c r="C114" s="155" t="s">
        <v>397</v>
      </c>
      <c r="D114" s="152">
        <v>0</v>
      </c>
      <c r="E114" s="12">
        <v>0</v>
      </c>
      <c r="F114" s="12">
        <v>0</v>
      </c>
      <c r="G114" s="130">
        <v>0</v>
      </c>
      <c r="H114" s="155">
        <v>0</v>
      </c>
    </row>
    <row r="115" spans="1:8" x14ac:dyDescent="0.2">
      <c r="A115" s="158">
        <v>109</v>
      </c>
      <c r="B115" s="162" t="s">
        <v>400</v>
      </c>
      <c r="C115" s="155" t="s">
        <v>401</v>
      </c>
      <c r="D115" s="152">
        <v>28795000</v>
      </c>
      <c r="E115" s="12">
        <v>28795000</v>
      </c>
      <c r="F115" s="12">
        <v>36441709</v>
      </c>
      <c r="G115" s="130">
        <v>36441709</v>
      </c>
      <c r="H115" s="155">
        <v>35175384</v>
      </c>
    </row>
    <row r="116" spans="1:8" x14ac:dyDescent="0.2">
      <c r="A116" s="158">
        <v>110</v>
      </c>
      <c r="B116" s="162" t="s">
        <v>402</v>
      </c>
      <c r="C116" s="155" t="s">
        <v>401</v>
      </c>
      <c r="D116" s="152">
        <v>18709000</v>
      </c>
      <c r="E116" s="12">
        <v>18709000</v>
      </c>
      <c r="F116" s="12">
        <v>16884561</v>
      </c>
      <c r="G116" s="130">
        <v>16884561</v>
      </c>
      <c r="H116" s="155">
        <v>16420458</v>
      </c>
    </row>
    <row r="117" spans="1:8" hidden="1" x14ac:dyDescent="0.2">
      <c r="A117" s="158">
        <v>111</v>
      </c>
      <c r="B117" s="162" t="s">
        <v>403</v>
      </c>
      <c r="C117" s="155" t="s">
        <v>401</v>
      </c>
      <c r="D117" s="152">
        <v>0</v>
      </c>
      <c r="E117" s="12">
        <v>0</v>
      </c>
      <c r="F117" s="12">
        <v>0</v>
      </c>
      <c r="G117" s="130">
        <v>0</v>
      </c>
      <c r="H117" s="155">
        <v>0</v>
      </c>
    </row>
    <row r="118" spans="1:8" x14ac:dyDescent="0.2">
      <c r="A118" s="158">
        <v>112</v>
      </c>
      <c r="B118" s="162" t="s">
        <v>404</v>
      </c>
      <c r="C118" s="155" t="s">
        <v>401</v>
      </c>
      <c r="D118" s="152">
        <v>7082000</v>
      </c>
      <c r="E118" s="12">
        <v>7082000</v>
      </c>
      <c r="F118" s="12">
        <v>9298462</v>
      </c>
      <c r="G118" s="130">
        <v>9298462</v>
      </c>
      <c r="H118" s="155">
        <v>8944933</v>
      </c>
    </row>
    <row r="119" spans="1:8" x14ac:dyDescent="0.2">
      <c r="A119" s="158">
        <v>113</v>
      </c>
      <c r="B119" s="162" t="s">
        <v>405</v>
      </c>
      <c r="C119" s="155" t="s">
        <v>401</v>
      </c>
      <c r="D119" s="152">
        <v>3004000</v>
      </c>
      <c r="E119" s="12">
        <v>3004000</v>
      </c>
      <c r="F119" s="12">
        <v>10258686</v>
      </c>
      <c r="G119" s="130">
        <v>10258686</v>
      </c>
      <c r="H119" s="155">
        <v>9809993</v>
      </c>
    </row>
    <row r="120" spans="1:8" hidden="1" x14ac:dyDescent="0.2">
      <c r="A120" s="158">
        <v>114</v>
      </c>
      <c r="B120" s="162" t="s">
        <v>406</v>
      </c>
      <c r="C120" s="155" t="s">
        <v>401</v>
      </c>
      <c r="D120" s="152">
        <v>0</v>
      </c>
      <c r="E120" s="12">
        <v>0</v>
      </c>
      <c r="F120" s="12">
        <v>0</v>
      </c>
      <c r="G120" s="130">
        <v>0</v>
      </c>
      <c r="H120" s="155">
        <v>0</v>
      </c>
    </row>
    <row r="121" spans="1:8" hidden="1" x14ac:dyDescent="0.2">
      <c r="A121" s="158">
        <v>115</v>
      </c>
      <c r="B121" s="162" t="s">
        <v>407</v>
      </c>
      <c r="C121" s="155" t="s">
        <v>401</v>
      </c>
      <c r="D121" s="152">
        <v>0</v>
      </c>
      <c r="E121" s="12">
        <v>0</v>
      </c>
      <c r="F121" s="12">
        <v>0</v>
      </c>
      <c r="G121" s="130">
        <v>0</v>
      </c>
      <c r="H121" s="155">
        <v>0</v>
      </c>
    </row>
    <row r="122" spans="1:8" hidden="1" x14ac:dyDescent="0.2">
      <c r="A122" s="158">
        <v>116</v>
      </c>
      <c r="B122" s="162" t="s">
        <v>408</v>
      </c>
      <c r="C122" s="155" t="s">
        <v>401</v>
      </c>
      <c r="D122" s="152">
        <v>0</v>
      </c>
      <c r="E122" s="12">
        <v>0</v>
      </c>
      <c r="F122" s="12">
        <v>0</v>
      </c>
      <c r="G122" s="130">
        <v>0</v>
      </c>
      <c r="H122" s="155">
        <v>0</v>
      </c>
    </row>
    <row r="123" spans="1:8" x14ac:dyDescent="0.2">
      <c r="A123" s="158" t="s">
        <v>409</v>
      </c>
      <c r="B123" s="162" t="s">
        <v>633</v>
      </c>
      <c r="C123" s="155" t="s">
        <v>410</v>
      </c>
      <c r="D123" s="152">
        <v>4778000</v>
      </c>
      <c r="E123" s="12">
        <v>4778000</v>
      </c>
      <c r="F123" s="12">
        <v>6816360</v>
      </c>
      <c r="G123" s="130">
        <v>6816360</v>
      </c>
      <c r="H123" s="155">
        <v>6304148</v>
      </c>
    </row>
    <row r="124" spans="1:8" hidden="1" x14ac:dyDescent="0.2">
      <c r="A124" s="158" t="s">
        <v>411</v>
      </c>
      <c r="B124" s="162" t="s">
        <v>412</v>
      </c>
      <c r="C124" s="155" t="s">
        <v>410</v>
      </c>
      <c r="D124" s="152">
        <v>0</v>
      </c>
      <c r="E124" s="12">
        <v>0</v>
      </c>
      <c r="F124" s="12">
        <v>0</v>
      </c>
      <c r="G124" s="130">
        <v>0</v>
      </c>
      <c r="H124" s="155">
        <v>0</v>
      </c>
    </row>
    <row r="125" spans="1:8" hidden="1" x14ac:dyDescent="0.2">
      <c r="A125" s="158" t="s">
        <v>413</v>
      </c>
      <c r="B125" s="162" t="s">
        <v>414</v>
      </c>
      <c r="C125" s="155" t="s">
        <v>410</v>
      </c>
      <c r="D125" s="152">
        <v>0</v>
      </c>
      <c r="E125" s="12">
        <v>0</v>
      </c>
      <c r="F125" s="12">
        <v>0</v>
      </c>
      <c r="G125" s="130">
        <v>0</v>
      </c>
      <c r="H125" s="155">
        <v>0</v>
      </c>
    </row>
    <row r="126" spans="1:8" hidden="1" x14ac:dyDescent="0.2">
      <c r="A126" s="158" t="s">
        <v>415</v>
      </c>
      <c r="B126" s="162" t="s">
        <v>416</v>
      </c>
      <c r="C126" s="155" t="s">
        <v>410</v>
      </c>
      <c r="D126" s="152">
        <v>0</v>
      </c>
      <c r="E126" s="12">
        <v>0</v>
      </c>
      <c r="F126" s="12">
        <v>0</v>
      </c>
      <c r="G126" s="130">
        <v>0</v>
      </c>
      <c r="H126" s="155">
        <v>0</v>
      </c>
    </row>
    <row r="127" spans="1:8" hidden="1" x14ac:dyDescent="0.2">
      <c r="A127" s="158" t="s">
        <v>417</v>
      </c>
      <c r="B127" s="162" t="s">
        <v>418</v>
      </c>
      <c r="C127" s="155" t="s">
        <v>410</v>
      </c>
      <c r="D127" s="152">
        <v>0</v>
      </c>
      <c r="E127" s="12">
        <v>0</v>
      </c>
      <c r="F127" s="12">
        <v>0</v>
      </c>
      <c r="G127" s="130">
        <v>0</v>
      </c>
      <c r="H127" s="155">
        <v>0</v>
      </c>
    </row>
    <row r="128" spans="1:8" hidden="1" x14ac:dyDescent="0.2">
      <c r="A128" s="158" t="s">
        <v>419</v>
      </c>
      <c r="B128" s="162" t="s">
        <v>420</v>
      </c>
      <c r="C128" s="155" t="s">
        <v>410</v>
      </c>
      <c r="D128" s="152">
        <v>0</v>
      </c>
      <c r="E128" s="12">
        <v>0</v>
      </c>
      <c r="F128" s="12">
        <v>0</v>
      </c>
      <c r="G128" s="130">
        <v>0</v>
      </c>
      <c r="H128" s="155">
        <v>0</v>
      </c>
    </row>
    <row r="129" spans="1:8" hidden="1" x14ac:dyDescent="0.2">
      <c r="A129" s="158" t="s">
        <v>421</v>
      </c>
      <c r="B129" s="162" t="s">
        <v>422</v>
      </c>
      <c r="C129" s="155" t="s">
        <v>410</v>
      </c>
      <c r="D129" s="152">
        <v>0</v>
      </c>
      <c r="E129" s="12">
        <v>0</v>
      </c>
      <c r="F129" s="12">
        <v>0</v>
      </c>
      <c r="G129" s="130">
        <v>0</v>
      </c>
      <c r="H129" s="155">
        <v>0</v>
      </c>
    </row>
    <row r="130" spans="1:8" x14ac:dyDescent="0.2">
      <c r="A130" s="158" t="s">
        <v>423</v>
      </c>
      <c r="B130" s="162" t="s">
        <v>424</v>
      </c>
      <c r="C130" s="155" t="s">
        <v>410</v>
      </c>
      <c r="D130" s="152">
        <v>4778000</v>
      </c>
      <c r="E130" s="12">
        <v>4778000</v>
      </c>
      <c r="F130" s="12">
        <v>6816360</v>
      </c>
      <c r="G130" s="130">
        <v>6816360</v>
      </c>
      <c r="H130" s="155">
        <v>6304148</v>
      </c>
    </row>
    <row r="131" spans="1:8" hidden="1" x14ac:dyDescent="0.2">
      <c r="A131" s="158" t="s">
        <v>425</v>
      </c>
      <c r="B131" s="162" t="s">
        <v>426</v>
      </c>
      <c r="C131" s="155" t="s">
        <v>410</v>
      </c>
      <c r="D131" s="152">
        <v>0</v>
      </c>
      <c r="E131" s="12">
        <v>0</v>
      </c>
      <c r="F131" s="12">
        <v>0</v>
      </c>
      <c r="G131" s="130">
        <v>0</v>
      </c>
      <c r="H131" s="155">
        <v>0</v>
      </c>
    </row>
    <row r="132" spans="1:8" hidden="1" x14ac:dyDescent="0.2">
      <c r="A132" s="158" t="s">
        <v>427</v>
      </c>
      <c r="B132" s="162" t="s">
        <v>428</v>
      </c>
      <c r="C132" s="155" t="s">
        <v>410</v>
      </c>
      <c r="D132" s="152">
        <v>0</v>
      </c>
      <c r="E132" s="12">
        <v>0</v>
      </c>
      <c r="F132" s="12">
        <v>0</v>
      </c>
      <c r="G132" s="130">
        <v>0</v>
      </c>
      <c r="H132" s="155">
        <v>0</v>
      </c>
    </row>
    <row r="133" spans="1:8" hidden="1" x14ac:dyDescent="0.2">
      <c r="A133" s="158" t="s">
        <v>429</v>
      </c>
      <c r="B133" s="162" t="s">
        <v>430</v>
      </c>
      <c r="C133" s="155" t="s">
        <v>410</v>
      </c>
      <c r="D133" s="152">
        <v>0</v>
      </c>
      <c r="E133" s="12">
        <v>0</v>
      </c>
      <c r="F133" s="12">
        <v>0</v>
      </c>
      <c r="G133" s="130">
        <v>0</v>
      </c>
      <c r="H133" s="155">
        <v>0</v>
      </c>
    </row>
    <row r="134" spans="1:8" hidden="1" x14ac:dyDescent="0.2">
      <c r="A134" s="158" t="s">
        <v>431</v>
      </c>
      <c r="B134" s="162" t="s">
        <v>432</v>
      </c>
      <c r="C134" s="155" t="s">
        <v>410</v>
      </c>
      <c r="D134" s="152">
        <v>0</v>
      </c>
      <c r="E134" s="12">
        <v>0</v>
      </c>
      <c r="F134" s="12">
        <v>0</v>
      </c>
      <c r="G134" s="130">
        <v>0</v>
      </c>
      <c r="H134" s="155">
        <v>0</v>
      </c>
    </row>
    <row r="135" spans="1:8" hidden="1" x14ac:dyDescent="0.2">
      <c r="A135" s="158" t="s">
        <v>433</v>
      </c>
      <c r="B135" s="162" t="s">
        <v>434</v>
      </c>
      <c r="C135" s="155" t="s">
        <v>410</v>
      </c>
      <c r="D135" s="152">
        <v>0</v>
      </c>
      <c r="E135" s="12">
        <v>0</v>
      </c>
      <c r="F135" s="12">
        <v>0</v>
      </c>
      <c r="G135" s="130">
        <v>0</v>
      </c>
      <c r="H135" s="155">
        <v>0</v>
      </c>
    </row>
    <row r="136" spans="1:8" hidden="1" x14ac:dyDescent="0.2">
      <c r="A136" s="158" t="s">
        <v>435</v>
      </c>
      <c r="B136" s="162" t="s">
        <v>712</v>
      </c>
      <c r="C136" s="155" t="s">
        <v>410</v>
      </c>
      <c r="D136" s="152">
        <v>0</v>
      </c>
      <c r="E136" s="12">
        <v>0</v>
      </c>
      <c r="F136" s="12">
        <v>0</v>
      </c>
      <c r="G136" s="130">
        <v>0</v>
      </c>
      <c r="H136" s="155">
        <v>0</v>
      </c>
    </row>
    <row r="137" spans="1:8" hidden="1" x14ac:dyDescent="0.2">
      <c r="A137" s="158" t="s">
        <v>436</v>
      </c>
      <c r="B137" s="162" t="s">
        <v>437</v>
      </c>
      <c r="C137" s="155" t="s">
        <v>410</v>
      </c>
      <c r="D137" s="152">
        <v>0</v>
      </c>
      <c r="E137" s="12">
        <v>0</v>
      </c>
      <c r="F137" s="12">
        <v>0</v>
      </c>
      <c r="G137" s="130">
        <v>0</v>
      </c>
      <c r="H137" s="155">
        <v>0</v>
      </c>
    </row>
    <row r="138" spans="1:8" hidden="1" x14ac:dyDescent="0.2">
      <c r="A138" s="158" t="s">
        <v>438</v>
      </c>
      <c r="B138" s="162" t="s">
        <v>439</v>
      </c>
      <c r="C138" s="155" t="s">
        <v>410</v>
      </c>
      <c r="D138" s="152">
        <v>0</v>
      </c>
      <c r="E138" s="12">
        <v>0</v>
      </c>
      <c r="F138" s="12">
        <v>0</v>
      </c>
      <c r="G138" s="130">
        <v>0</v>
      </c>
      <c r="H138" s="155">
        <v>0</v>
      </c>
    </row>
    <row r="139" spans="1:8" hidden="1" x14ac:dyDescent="0.2">
      <c r="A139" s="158" t="s">
        <v>440</v>
      </c>
      <c r="B139" s="162" t="s">
        <v>441</v>
      </c>
      <c r="C139" s="155" t="s">
        <v>410</v>
      </c>
      <c r="D139" s="152">
        <v>0</v>
      </c>
      <c r="E139" s="12">
        <v>0</v>
      </c>
      <c r="F139" s="12">
        <v>0</v>
      </c>
      <c r="G139" s="130">
        <v>0</v>
      </c>
      <c r="H139" s="155">
        <v>0</v>
      </c>
    </row>
    <row r="140" spans="1:8" hidden="1" x14ac:dyDescent="0.2">
      <c r="A140" s="158" t="s">
        <v>442</v>
      </c>
      <c r="B140" s="162" t="s">
        <v>634</v>
      </c>
      <c r="C140" s="155" t="s">
        <v>410</v>
      </c>
      <c r="D140" s="152">
        <v>0</v>
      </c>
      <c r="E140" s="12">
        <v>0</v>
      </c>
      <c r="F140" s="12">
        <v>0</v>
      </c>
      <c r="G140" s="130">
        <v>0</v>
      </c>
      <c r="H140" s="155">
        <v>0</v>
      </c>
    </row>
    <row r="141" spans="1:8" hidden="1" x14ac:dyDescent="0.2">
      <c r="A141" s="158" t="s">
        <v>444</v>
      </c>
      <c r="B141" s="162" t="s">
        <v>443</v>
      </c>
      <c r="C141" s="155" t="s">
        <v>410</v>
      </c>
      <c r="D141" s="152">
        <v>0</v>
      </c>
      <c r="E141" s="12">
        <v>0</v>
      </c>
      <c r="F141" s="12">
        <v>0</v>
      </c>
      <c r="G141" s="130">
        <v>0</v>
      </c>
      <c r="H141" s="155">
        <v>0</v>
      </c>
    </row>
    <row r="142" spans="1:8" hidden="1" x14ac:dyDescent="0.2">
      <c r="A142" s="158" t="s">
        <v>446</v>
      </c>
      <c r="B142" s="162" t="s">
        <v>445</v>
      </c>
      <c r="C142" s="155" t="s">
        <v>410</v>
      </c>
      <c r="D142" s="152">
        <v>0</v>
      </c>
      <c r="E142" s="12">
        <v>0</v>
      </c>
      <c r="F142" s="12">
        <v>0</v>
      </c>
      <c r="G142" s="130">
        <v>0</v>
      </c>
      <c r="H142" s="155">
        <v>0</v>
      </c>
    </row>
    <row r="143" spans="1:8" hidden="1" x14ac:dyDescent="0.2">
      <c r="A143" s="158" t="s">
        <v>448</v>
      </c>
      <c r="B143" s="162" t="s">
        <v>447</v>
      </c>
      <c r="C143" s="155" t="s">
        <v>410</v>
      </c>
      <c r="D143" s="152">
        <v>0</v>
      </c>
      <c r="E143" s="12">
        <v>0</v>
      </c>
      <c r="F143" s="12">
        <v>0</v>
      </c>
      <c r="G143" s="130">
        <v>0</v>
      </c>
      <c r="H143" s="155">
        <v>0</v>
      </c>
    </row>
    <row r="144" spans="1:8" hidden="1" x14ac:dyDescent="0.2">
      <c r="A144" s="158" t="s">
        <v>450</v>
      </c>
      <c r="B144" s="162" t="s">
        <v>614</v>
      </c>
      <c r="C144" s="155" t="s">
        <v>410</v>
      </c>
      <c r="D144" s="152">
        <v>0</v>
      </c>
      <c r="E144" s="12">
        <v>0</v>
      </c>
      <c r="F144" s="12">
        <v>0</v>
      </c>
      <c r="G144" s="130">
        <v>0</v>
      </c>
      <c r="H144" s="155">
        <v>0</v>
      </c>
    </row>
    <row r="145" spans="1:8" ht="25.5" hidden="1" x14ac:dyDescent="0.2">
      <c r="A145" s="158" t="s">
        <v>452</v>
      </c>
      <c r="B145" s="163" t="s">
        <v>635</v>
      </c>
      <c r="C145" s="155" t="s">
        <v>410</v>
      </c>
      <c r="D145" s="152">
        <v>0</v>
      </c>
      <c r="E145" s="12">
        <v>0</v>
      </c>
      <c r="F145" s="12">
        <v>0</v>
      </c>
      <c r="G145" s="130">
        <v>0</v>
      </c>
      <c r="H145" s="155">
        <v>0</v>
      </c>
    </row>
    <row r="146" spans="1:8" x14ac:dyDescent="0.2">
      <c r="A146" s="158">
        <v>140</v>
      </c>
      <c r="B146" s="162" t="s">
        <v>636</v>
      </c>
      <c r="C146" s="155" t="s">
        <v>449</v>
      </c>
      <c r="D146" s="152">
        <v>0</v>
      </c>
      <c r="E146" s="12">
        <v>0</v>
      </c>
      <c r="F146" s="12">
        <v>0</v>
      </c>
      <c r="G146" s="130">
        <v>0</v>
      </c>
      <c r="H146" s="155">
        <v>0</v>
      </c>
    </row>
    <row r="147" spans="1:8" hidden="1" x14ac:dyDescent="0.2">
      <c r="A147" s="158">
        <v>141</v>
      </c>
      <c r="B147" s="162" t="s">
        <v>451</v>
      </c>
      <c r="C147" s="155" t="s">
        <v>449</v>
      </c>
      <c r="D147" s="152">
        <v>0</v>
      </c>
      <c r="E147" s="12">
        <v>0</v>
      </c>
      <c r="F147" s="12">
        <v>0</v>
      </c>
      <c r="G147" s="130">
        <v>0</v>
      </c>
      <c r="H147" s="155">
        <v>0</v>
      </c>
    </row>
    <row r="148" spans="1:8" hidden="1" x14ac:dyDescent="0.2">
      <c r="A148" s="158">
        <v>142</v>
      </c>
      <c r="B148" s="162" t="s">
        <v>453</v>
      </c>
      <c r="C148" s="155" t="s">
        <v>449</v>
      </c>
      <c r="D148" s="152">
        <v>0</v>
      </c>
      <c r="E148" s="12">
        <v>0</v>
      </c>
      <c r="F148" s="12">
        <v>0</v>
      </c>
      <c r="G148" s="130">
        <v>0</v>
      </c>
      <c r="H148" s="155">
        <v>0</v>
      </c>
    </row>
    <row r="149" spans="1:8" hidden="1" x14ac:dyDescent="0.2">
      <c r="A149" s="158">
        <v>143</v>
      </c>
      <c r="B149" s="162" t="s">
        <v>454</v>
      </c>
      <c r="C149" s="155" t="s">
        <v>449</v>
      </c>
      <c r="D149" s="152">
        <v>0</v>
      </c>
      <c r="E149" s="12">
        <v>0</v>
      </c>
      <c r="F149" s="12">
        <v>0</v>
      </c>
      <c r="G149" s="130">
        <v>0</v>
      </c>
      <c r="H149" s="155">
        <v>0</v>
      </c>
    </row>
    <row r="150" spans="1:8" x14ac:dyDescent="0.2">
      <c r="A150" s="158">
        <v>144</v>
      </c>
      <c r="B150" s="162" t="s">
        <v>455</v>
      </c>
      <c r="C150" s="155" t="s">
        <v>456</v>
      </c>
      <c r="D150" s="152">
        <v>0</v>
      </c>
      <c r="E150" s="12">
        <v>0</v>
      </c>
      <c r="F150" s="12">
        <v>0</v>
      </c>
      <c r="G150" s="130">
        <v>0</v>
      </c>
      <c r="H150" s="155">
        <v>0</v>
      </c>
    </row>
    <row r="151" spans="1:8" x14ac:dyDescent="0.2">
      <c r="A151" s="158">
        <v>145</v>
      </c>
      <c r="B151" s="162" t="s">
        <v>637</v>
      </c>
      <c r="C151" s="155" t="s">
        <v>457</v>
      </c>
      <c r="D151" s="152">
        <v>5629000</v>
      </c>
      <c r="E151" s="12">
        <v>5629000</v>
      </c>
      <c r="F151" s="12">
        <v>6245202</v>
      </c>
      <c r="G151" s="130">
        <v>6245202</v>
      </c>
      <c r="H151" s="155">
        <v>5711850</v>
      </c>
    </row>
    <row r="152" spans="1:8" hidden="1" x14ac:dyDescent="0.2">
      <c r="A152" s="158">
        <v>146</v>
      </c>
      <c r="B152" s="162" t="s">
        <v>458</v>
      </c>
      <c r="C152" s="155" t="s">
        <v>457</v>
      </c>
      <c r="D152" s="152">
        <v>0</v>
      </c>
      <c r="E152" s="12">
        <v>0</v>
      </c>
      <c r="F152" s="12">
        <v>0</v>
      </c>
      <c r="G152" s="130">
        <v>0</v>
      </c>
      <c r="H152" s="155">
        <v>0</v>
      </c>
    </row>
    <row r="153" spans="1:8" x14ac:dyDescent="0.2">
      <c r="A153" s="158">
        <v>147</v>
      </c>
      <c r="B153" s="162" t="s">
        <v>459</v>
      </c>
      <c r="C153" s="155" t="s">
        <v>457</v>
      </c>
      <c r="D153" s="152">
        <v>5629000</v>
      </c>
      <c r="E153" s="12">
        <v>5629000</v>
      </c>
      <c r="F153" s="12">
        <v>6245202</v>
      </c>
      <c r="G153" s="130">
        <v>6245202</v>
      </c>
      <c r="H153" s="155">
        <v>5711850</v>
      </c>
    </row>
    <row r="154" spans="1:8" hidden="1" x14ac:dyDescent="0.2">
      <c r="A154" s="158">
        <v>148</v>
      </c>
      <c r="B154" s="162" t="s">
        <v>460</v>
      </c>
      <c r="C154" s="155" t="s">
        <v>457</v>
      </c>
      <c r="D154" s="152">
        <v>0</v>
      </c>
      <c r="E154" s="12">
        <v>0</v>
      </c>
      <c r="F154" s="12">
        <v>0</v>
      </c>
      <c r="G154" s="130">
        <v>0</v>
      </c>
      <c r="H154" s="155">
        <v>0</v>
      </c>
    </row>
    <row r="155" spans="1:8" hidden="1" x14ac:dyDescent="0.2">
      <c r="A155" s="158">
        <v>149</v>
      </c>
      <c r="B155" s="162" t="s">
        <v>461</v>
      </c>
      <c r="C155" s="155" t="s">
        <v>457</v>
      </c>
      <c r="D155" s="152">
        <v>0</v>
      </c>
      <c r="E155" s="12">
        <v>0</v>
      </c>
      <c r="F155" s="12">
        <v>0</v>
      </c>
      <c r="G155" s="130">
        <v>0</v>
      </c>
      <c r="H155" s="155">
        <v>0</v>
      </c>
    </row>
    <row r="156" spans="1:8" x14ac:dyDescent="0.2">
      <c r="A156" s="158">
        <v>150</v>
      </c>
      <c r="B156" s="162" t="s">
        <v>638</v>
      </c>
      <c r="C156" s="155" t="s">
        <v>462</v>
      </c>
      <c r="D156" s="152">
        <v>765000</v>
      </c>
      <c r="E156" s="12">
        <v>765000</v>
      </c>
      <c r="F156" s="12">
        <v>1054000</v>
      </c>
      <c r="G156" s="130">
        <v>1054000</v>
      </c>
      <c r="H156" s="155">
        <v>1039050</v>
      </c>
    </row>
    <row r="157" spans="1:8" hidden="1" x14ac:dyDescent="0.2">
      <c r="A157" s="158">
        <v>151</v>
      </c>
      <c r="B157" s="162" t="s">
        <v>463</v>
      </c>
      <c r="C157" s="155" t="s">
        <v>462</v>
      </c>
      <c r="D157" s="152">
        <v>0</v>
      </c>
      <c r="E157" s="12">
        <v>0</v>
      </c>
      <c r="F157" s="12">
        <v>0</v>
      </c>
      <c r="G157" s="130">
        <v>0</v>
      </c>
      <c r="H157" s="155">
        <v>0</v>
      </c>
    </row>
    <row r="158" spans="1:8" hidden="1" x14ac:dyDescent="0.2">
      <c r="A158" s="158">
        <v>152</v>
      </c>
      <c r="B158" s="162" t="s">
        <v>464</v>
      </c>
      <c r="C158" s="155" t="s">
        <v>462</v>
      </c>
      <c r="D158" s="152">
        <v>0</v>
      </c>
      <c r="E158" s="12">
        <v>0</v>
      </c>
      <c r="F158" s="12">
        <v>0</v>
      </c>
      <c r="G158" s="130">
        <v>0</v>
      </c>
      <c r="H158" s="155">
        <v>0</v>
      </c>
    </row>
    <row r="159" spans="1:8" hidden="1" x14ac:dyDescent="0.2">
      <c r="A159" s="158">
        <v>153</v>
      </c>
      <c r="B159" s="162" t="s">
        <v>465</v>
      </c>
      <c r="C159" s="155" t="s">
        <v>462</v>
      </c>
      <c r="D159" s="152">
        <v>0</v>
      </c>
      <c r="E159" s="12">
        <v>0</v>
      </c>
      <c r="F159" s="12">
        <v>0</v>
      </c>
      <c r="G159" s="130">
        <v>0</v>
      </c>
      <c r="H159" s="155">
        <v>0</v>
      </c>
    </row>
    <row r="160" spans="1:8" hidden="1" x14ac:dyDescent="0.2">
      <c r="A160" s="158">
        <v>154</v>
      </c>
      <c r="B160" s="162" t="s">
        <v>466</v>
      </c>
      <c r="C160" s="155" t="s">
        <v>462</v>
      </c>
      <c r="D160" s="152">
        <v>0</v>
      </c>
      <c r="E160" s="12">
        <v>0</v>
      </c>
      <c r="F160" s="12">
        <v>0</v>
      </c>
      <c r="G160" s="130">
        <v>0</v>
      </c>
      <c r="H160" s="155">
        <v>0</v>
      </c>
    </row>
    <row r="161" spans="1:8" hidden="1" x14ac:dyDescent="0.2">
      <c r="A161" s="158">
        <v>155</v>
      </c>
      <c r="B161" s="162" t="s">
        <v>467</v>
      </c>
      <c r="C161" s="155" t="s">
        <v>462</v>
      </c>
      <c r="D161" s="152">
        <v>0</v>
      </c>
      <c r="E161" s="12">
        <v>0</v>
      </c>
      <c r="F161" s="12">
        <v>0</v>
      </c>
      <c r="G161" s="130">
        <v>0</v>
      </c>
      <c r="H161" s="155">
        <v>0</v>
      </c>
    </row>
    <row r="162" spans="1:8" x14ac:dyDescent="0.2">
      <c r="A162" s="158">
        <v>156</v>
      </c>
      <c r="B162" s="162" t="s">
        <v>468</v>
      </c>
      <c r="C162" s="155" t="s">
        <v>462</v>
      </c>
      <c r="D162" s="152">
        <v>0</v>
      </c>
      <c r="E162" s="12">
        <v>0</v>
      </c>
      <c r="F162" s="12">
        <v>2000</v>
      </c>
      <c r="G162" s="130">
        <v>2000</v>
      </c>
      <c r="H162" s="155">
        <v>0</v>
      </c>
    </row>
    <row r="163" spans="1:8" hidden="1" x14ac:dyDescent="0.2">
      <c r="A163" s="158">
        <v>157</v>
      </c>
      <c r="B163" s="162" t="s">
        <v>469</v>
      </c>
      <c r="C163" s="155" t="s">
        <v>462</v>
      </c>
      <c r="D163" s="152">
        <v>0</v>
      </c>
      <c r="E163" s="12">
        <v>0</v>
      </c>
      <c r="F163" s="12">
        <v>0</v>
      </c>
      <c r="G163" s="130">
        <v>0</v>
      </c>
      <c r="H163" s="155">
        <v>0</v>
      </c>
    </row>
    <row r="164" spans="1:8" x14ac:dyDescent="0.2">
      <c r="A164" s="158">
        <v>158</v>
      </c>
      <c r="B164" s="162" t="s">
        <v>470</v>
      </c>
      <c r="C164" s="155" t="s">
        <v>462</v>
      </c>
      <c r="D164" s="152">
        <v>765000</v>
      </c>
      <c r="E164" s="12">
        <v>765000</v>
      </c>
      <c r="F164" s="12">
        <v>1052000</v>
      </c>
      <c r="G164" s="130">
        <v>1052000</v>
      </c>
      <c r="H164" s="155">
        <v>1039050</v>
      </c>
    </row>
    <row r="165" spans="1:8" hidden="1" x14ac:dyDescent="0.2">
      <c r="A165" s="158">
        <v>159</v>
      </c>
      <c r="B165" s="162" t="s">
        <v>471</v>
      </c>
      <c r="C165" s="155" t="s">
        <v>462</v>
      </c>
      <c r="D165" s="152">
        <v>0</v>
      </c>
      <c r="E165" s="12">
        <v>0</v>
      </c>
      <c r="F165" s="12">
        <v>0</v>
      </c>
      <c r="G165" s="130">
        <v>0</v>
      </c>
      <c r="H165" s="155">
        <v>0</v>
      </c>
    </row>
    <row r="166" spans="1:8" hidden="1" x14ac:dyDescent="0.2">
      <c r="A166" s="158">
        <v>160</v>
      </c>
      <c r="B166" s="162" t="s">
        <v>472</v>
      </c>
      <c r="C166" s="155" t="s">
        <v>462</v>
      </c>
      <c r="D166" s="152">
        <v>0</v>
      </c>
      <c r="E166" s="12">
        <v>0</v>
      </c>
      <c r="F166" s="12">
        <v>0</v>
      </c>
      <c r="G166" s="130">
        <v>0</v>
      </c>
      <c r="H166" s="155">
        <v>0</v>
      </c>
    </row>
    <row r="167" spans="1:8" hidden="1" x14ac:dyDescent="0.2">
      <c r="A167" s="158">
        <v>161</v>
      </c>
      <c r="B167" s="162" t="s">
        <v>473</v>
      </c>
      <c r="C167" s="155" t="s">
        <v>462</v>
      </c>
      <c r="D167" s="152">
        <v>0</v>
      </c>
      <c r="E167" s="12">
        <v>0</v>
      </c>
      <c r="F167" s="12">
        <v>0</v>
      </c>
      <c r="G167" s="130">
        <v>0</v>
      </c>
      <c r="H167" s="155">
        <v>0</v>
      </c>
    </row>
    <row r="168" spans="1:8" hidden="1" x14ac:dyDescent="0.2">
      <c r="A168" s="158">
        <v>162</v>
      </c>
      <c r="B168" s="162" t="s">
        <v>474</v>
      </c>
      <c r="C168" s="155" t="s">
        <v>462</v>
      </c>
      <c r="D168" s="152">
        <v>0</v>
      </c>
      <c r="E168" s="12">
        <v>0</v>
      </c>
      <c r="F168" s="12">
        <v>0</v>
      </c>
      <c r="G168" s="130">
        <v>0</v>
      </c>
      <c r="H168" s="155">
        <v>0</v>
      </c>
    </row>
    <row r="169" spans="1:8" hidden="1" x14ac:dyDescent="0.2">
      <c r="A169" s="158">
        <v>163</v>
      </c>
      <c r="B169" s="162" t="s">
        <v>475</v>
      </c>
      <c r="C169" s="155" t="s">
        <v>462</v>
      </c>
      <c r="D169" s="152">
        <v>0</v>
      </c>
      <c r="E169" s="12">
        <v>0</v>
      </c>
      <c r="F169" s="12">
        <v>0</v>
      </c>
      <c r="G169" s="130">
        <v>0</v>
      </c>
      <c r="H169" s="155">
        <v>0</v>
      </c>
    </row>
    <row r="170" spans="1:8" hidden="1" x14ac:dyDescent="0.2">
      <c r="A170" s="158">
        <v>164</v>
      </c>
      <c r="B170" s="162" t="s">
        <v>752</v>
      </c>
      <c r="C170" s="155" t="s">
        <v>462</v>
      </c>
      <c r="D170" s="152">
        <v>0</v>
      </c>
      <c r="E170" s="12">
        <v>0</v>
      </c>
      <c r="F170" s="12">
        <v>0</v>
      </c>
      <c r="G170" s="130">
        <v>0</v>
      </c>
      <c r="H170" s="155">
        <v>0</v>
      </c>
    </row>
    <row r="171" spans="1:8" hidden="1" x14ac:dyDescent="0.2">
      <c r="A171" s="158">
        <v>165</v>
      </c>
      <c r="B171" s="162" t="s">
        <v>476</v>
      </c>
      <c r="C171" s="155" t="s">
        <v>462</v>
      </c>
      <c r="D171" s="152">
        <v>0</v>
      </c>
      <c r="E171" s="12">
        <v>0</v>
      </c>
      <c r="F171" s="12">
        <v>0</v>
      </c>
      <c r="G171" s="130">
        <v>0</v>
      </c>
      <c r="H171" s="155">
        <v>0</v>
      </c>
    </row>
    <row r="172" spans="1:8" ht="25.5" hidden="1" x14ac:dyDescent="0.2">
      <c r="A172" s="158">
        <v>166</v>
      </c>
      <c r="B172" s="163" t="s">
        <v>639</v>
      </c>
      <c r="C172" s="155" t="s">
        <v>462</v>
      </c>
      <c r="D172" s="152">
        <v>0</v>
      </c>
      <c r="E172" s="12">
        <v>0</v>
      </c>
      <c r="F172" s="12">
        <v>0</v>
      </c>
      <c r="G172" s="130">
        <v>0</v>
      </c>
      <c r="H172" s="155">
        <v>0</v>
      </c>
    </row>
    <row r="173" spans="1:8" hidden="1" x14ac:dyDescent="0.2">
      <c r="A173" s="158">
        <v>167</v>
      </c>
      <c r="B173" s="162" t="s">
        <v>477</v>
      </c>
      <c r="C173" s="155" t="s">
        <v>462</v>
      </c>
      <c r="D173" s="152">
        <v>0</v>
      </c>
      <c r="E173" s="12">
        <v>0</v>
      </c>
      <c r="F173" s="12">
        <v>0</v>
      </c>
      <c r="G173" s="130">
        <v>0</v>
      </c>
      <c r="H173" s="155">
        <v>0</v>
      </c>
    </row>
    <row r="174" spans="1:8" x14ac:dyDescent="0.2">
      <c r="A174" s="158">
        <v>168</v>
      </c>
      <c r="B174" s="162" t="s">
        <v>640</v>
      </c>
      <c r="C174" s="155" t="s">
        <v>478</v>
      </c>
      <c r="D174" s="152">
        <v>11172000</v>
      </c>
      <c r="E174" s="12">
        <v>11172000</v>
      </c>
      <c r="F174" s="12">
        <v>14115562</v>
      </c>
      <c r="G174" s="130">
        <v>14115562</v>
      </c>
      <c r="H174" s="155">
        <v>13055048</v>
      </c>
    </row>
    <row r="175" spans="1:8" x14ac:dyDescent="0.2">
      <c r="A175" s="158">
        <v>169</v>
      </c>
      <c r="B175" s="162" t="s">
        <v>641</v>
      </c>
      <c r="C175" s="155" t="s">
        <v>479</v>
      </c>
      <c r="D175" s="152">
        <v>150000</v>
      </c>
      <c r="E175" s="12">
        <v>150000</v>
      </c>
      <c r="F175" s="12">
        <v>295360</v>
      </c>
      <c r="G175" s="130">
        <v>295360</v>
      </c>
      <c r="H175" s="155">
        <v>108945</v>
      </c>
    </row>
    <row r="176" spans="1:8" hidden="1" x14ac:dyDescent="0.2">
      <c r="A176" s="158">
        <v>170</v>
      </c>
      <c r="B176" s="162" t="s">
        <v>480</v>
      </c>
      <c r="C176" s="155" t="s">
        <v>479</v>
      </c>
      <c r="D176" s="152">
        <v>0</v>
      </c>
      <c r="E176" s="12">
        <v>0</v>
      </c>
      <c r="F176" s="12">
        <v>0</v>
      </c>
      <c r="G176" s="130">
        <v>0</v>
      </c>
      <c r="H176" s="155">
        <v>0</v>
      </c>
    </row>
    <row r="177" spans="1:8" hidden="1" x14ac:dyDescent="0.2">
      <c r="A177" s="158">
        <v>171</v>
      </c>
      <c r="B177" s="162" t="s">
        <v>481</v>
      </c>
      <c r="C177" s="155" t="s">
        <v>479</v>
      </c>
      <c r="D177" s="152">
        <v>0</v>
      </c>
      <c r="E177" s="12">
        <v>0</v>
      </c>
      <c r="F177" s="12">
        <v>0</v>
      </c>
      <c r="G177" s="130">
        <v>0</v>
      </c>
      <c r="H177" s="155">
        <v>0</v>
      </c>
    </row>
    <row r="178" spans="1:8" hidden="1" x14ac:dyDescent="0.2">
      <c r="A178" s="158">
        <v>172</v>
      </c>
      <c r="B178" s="162" t="s">
        <v>482</v>
      </c>
      <c r="C178" s="155" t="s">
        <v>479</v>
      </c>
      <c r="D178" s="152">
        <v>0</v>
      </c>
      <c r="E178" s="12">
        <v>0</v>
      </c>
      <c r="F178" s="12">
        <v>0</v>
      </c>
      <c r="G178" s="130">
        <v>0</v>
      </c>
      <c r="H178" s="155">
        <v>0</v>
      </c>
    </row>
    <row r="179" spans="1:8" hidden="1" x14ac:dyDescent="0.2">
      <c r="A179" s="158">
        <v>173</v>
      </c>
      <c r="B179" s="162" t="s">
        <v>483</v>
      </c>
      <c r="C179" s="155" t="s">
        <v>479</v>
      </c>
      <c r="D179" s="152">
        <v>0</v>
      </c>
      <c r="E179" s="12">
        <v>0</v>
      </c>
      <c r="F179" s="12">
        <v>0</v>
      </c>
      <c r="G179" s="130">
        <v>0</v>
      </c>
      <c r="H179" s="155">
        <v>0</v>
      </c>
    </row>
    <row r="180" spans="1:8" hidden="1" x14ac:dyDescent="0.2">
      <c r="A180" s="158">
        <v>174</v>
      </c>
      <c r="B180" s="162" t="s">
        <v>484</v>
      </c>
      <c r="C180" s="155" t="s">
        <v>479</v>
      </c>
      <c r="D180" s="152">
        <v>0</v>
      </c>
      <c r="E180" s="12">
        <v>0</v>
      </c>
      <c r="F180" s="12">
        <v>0</v>
      </c>
      <c r="G180" s="130">
        <v>0</v>
      </c>
      <c r="H180" s="155">
        <v>0</v>
      </c>
    </row>
    <row r="181" spans="1:8" ht="25.5" hidden="1" x14ac:dyDescent="0.2">
      <c r="A181" s="158">
        <v>175</v>
      </c>
      <c r="B181" s="163" t="s">
        <v>485</v>
      </c>
      <c r="C181" s="155" t="s">
        <v>479</v>
      </c>
      <c r="D181" s="152">
        <v>0</v>
      </c>
      <c r="E181" s="12">
        <v>0</v>
      </c>
      <c r="F181" s="12">
        <v>0</v>
      </c>
      <c r="G181" s="130">
        <v>0</v>
      </c>
      <c r="H181" s="155">
        <v>0</v>
      </c>
    </row>
    <row r="182" spans="1:8" hidden="1" x14ac:dyDescent="0.2">
      <c r="A182" s="158">
        <v>176</v>
      </c>
      <c r="B182" s="162" t="s">
        <v>486</v>
      </c>
      <c r="C182" s="155" t="s">
        <v>479</v>
      </c>
      <c r="D182" s="152">
        <v>0</v>
      </c>
      <c r="E182" s="12">
        <v>0</v>
      </c>
      <c r="F182" s="12">
        <v>0</v>
      </c>
      <c r="G182" s="130">
        <v>0</v>
      </c>
      <c r="H182" s="155">
        <v>0</v>
      </c>
    </row>
    <row r="183" spans="1:8" hidden="1" x14ac:dyDescent="0.2">
      <c r="A183" s="158">
        <v>177</v>
      </c>
      <c r="B183" s="162" t="s">
        <v>487</v>
      </c>
      <c r="C183" s="155" t="s">
        <v>479</v>
      </c>
      <c r="D183" s="152">
        <v>0</v>
      </c>
      <c r="E183" s="12">
        <v>0</v>
      </c>
      <c r="F183" s="12">
        <v>0</v>
      </c>
      <c r="G183" s="130">
        <v>0</v>
      </c>
      <c r="H183" s="155">
        <v>0</v>
      </c>
    </row>
    <row r="184" spans="1:8" hidden="1" x14ac:dyDescent="0.2">
      <c r="A184" s="158">
        <v>178</v>
      </c>
      <c r="B184" s="162" t="s">
        <v>488</v>
      </c>
      <c r="C184" s="155" t="s">
        <v>479</v>
      </c>
      <c r="D184" s="152">
        <v>0</v>
      </c>
      <c r="E184" s="12">
        <v>0</v>
      </c>
      <c r="F184" s="12">
        <v>0</v>
      </c>
      <c r="G184" s="130">
        <v>0</v>
      </c>
      <c r="H184" s="155">
        <v>0</v>
      </c>
    </row>
    <row r="185" spans="1:8" hidden="1" x14ac:dyDescent="0.2">
      <c r="A185" s="158">
        <v>179</v>
      </c>
      <c r="B185" s="162" t="s">
        <v>489</v>
      </c>
      <c r="C185" s="155" t="s">
        <v>479</v>
      </c>
      <c r="D185" s="152">
        <v>0</v>
      </c>
      <c r="E185" s="12">
        <v>0</v>
      </c>
      <c r="F185" s="12">
        <v>0</v>
      </c>
      <c r="G185" s="130">
        <v>0</v>
      </c>
      <c r="H185" s="155">
        <v>0</v>
      </c>
    </row>
    <row r="186" spans="1:8" ht="25.5" hidden="1" x14ac:dyDescent="0.2">
      <c r="A186" s="158">
        <v>180</v>
      </c>
      <c r="B186" s="163" t="s">
        <v>490</v>
      </c>
      <c r="C186" s="155" t="s">
        <v>479</v>
      </c>
      <c r="D186" s="152">
        <v>0</v>
      </c>
      <c r="E186" s="12">
        <v>0</v>
      </c>
      <c r="F186" s="12">
        <v>0</v>
      </c>
      <c r="G186" s="130">
        <v>0</v>
      </c>
      <c r="H186" s="155">
        <v>0</v>
      </c>
    </row>
    <row r="187" spans="1:8" hidden="1" x14ac:dyDescent="0.2">
      <c r="A187" s="158">
        <v>181</v>
      </c>
      <c r="B187" s="162" t="s">
        <v>491</v>
      </c>
      <c r="C187" s="155" t="s">
        <v>479</v>
      </c>
      <c r="D187" s="152">
        <v>0</v>
      </c>
      <c r="E187" s="12">
        <v>0</v>
      </c>
      <c r="F187" s="12">
        <v>0</v>
      </c>
      <c r="G187" s="130">
        <v>0</v>
      </c>
      <c r="H187" s="155">
        <v>0</v>
      </c>
    </row>
    <row r="188" spans="1:8" hidden="1" x14ac:dyDescent="0.2">
      <c r="A188" s="158">
        <v>182</v>
      </c>
      <c r="B188" s="162" t="s">
        <v>642</v>
      </c>
      <c r="C188" s="155" t="s">
        <v>479</v>
      </c>
      <c r="D188" s="152">
        <v>0</v>
      </c>
      <c r="E188" s="12">
        <v>0</v>
      </c>
      <c r="F188" s="12">
        <v>0</v>
      </c>
      <c r="G188" s="130">
        <v>0</v>
      </c>
      <c r="H188" s="155">
        <v>0</v>
      </c>
    </row>
    <row r="189" spans="1:8" hidden="1" x14ac:dyDescent="0.2">
      <c r="A189" s="158">
        <v>183</v>
      </c>
      <c r="B189" s="162" t="s">
        <v>643</v>
      </c>
      <c r="C189" s="155" t="s">
        <v>479</v>
      </c>
      <c r="D189" s="152">
        <v>0</v>
      </c>
      <c r="E189" s="12">
        <v>0</v>
      </c>
      <c r="F189" s="12">
        <v>0</v>
      </c>
      <c r="G189" s="130">
        <v>0</v>
      </c>
      <c r="H189" s="155">
        <v>0</v>
      </c>
    </row>
    <row r="190" spans="1:8" hidden="1" x14ac:dyDescent="0.2">
      <c r="A190" s="158">
        <v>184</v>
      </c>
      <c r="B190" s="162" t="s">
        <v>644</v>
      </c>
      <c r="C190" s="155" t="s">
        <v>479</v>
      </c>
      <c r="D190" s="152">
        <v>0</v>
      </c>
      <c r="E190" s="12">
        <v>0</v>
      </c>
      <c r="F190" s="12">
        <v>0</v>
      </c>
      <c r="G190" s="130">
        <v>0</v>
      </c>
      <c r="H190" s="155">
        <v>0</v>
      </c>
    </row>
    <row r="191" spans="1:8" x14ac:dyDescent="0.2">
      <c r="A191" s="158">
        <v>185</v>
      </c>
      <c r="B191" s="162" t="s">
        <v>645</v>
      </c>
      <c r="C191" s="155" t="s">
        <v>492</v>
      </c>
      <c r="D191" s="152">
        <v>40117000</v>
      </c>
      <c r="E191" s="12">
        <v>40117000</v>
      </c>
      <c r="F191" s="12">
        <v>50852631</v>
      </c>
      <c r="G191" s="130">
        <v>50852631</v>
      </c>
      <c r="H191" s="155">
        <v>48339377</v>
      </c>
    </row>
    <row r="192" spans="1:8" x14ac:dyDescent="0.2">
      <c r="A192" s="158">
        <v>186</v>
      </c>
      <c r="B192" s="162" t="s">
        <v>493</v>
      </c>
      <c r="C192" s="155" t="s">
        <v>494</v>
      </c>
      <c r="D192" s="152">
        <v>0</v>
      </c>
      <c r="E192" s="12">
        <v>0</v>
      </c>
      <c r="F192" s="12">
        <v>0</v>
      </c>
      <c r="G192" s="130">
        <v>0</v>
      </c>
      <c r="H192" s="155">
        <v>0</v>
      </c>
    </row>
    <row r="193" spans="1:8" x14ac:dyDescent="0.2">
      <c r="A193" s="158">
        <v>187</v>
      </c>
      <c r="B193" s="162" t="s">
        <v>646</v>
      </c>
      <c r="C193" s="155" t="s">
        <v>495</v>
      </c>
      <c r="D193" s="152">
        <v>2888000</v>
      </c>
      <c r="E193" s="12">
        <v>2888000</v>
      </c>
      <c r="F193" s="12">
        <v>2709723</v>
      </c>
      <c r="G193" s="130">
        <v>2709723</v>
      </c>
      <c r="H193" s="155">
        <v>2314224</v>
      </c>
    </row>
    <row r="194" spans="1:8" x14ac:dyDescent="0.2">
      <c r="A194" s="158">
        <v>188</v>
      </c>
      <c r="B194" s="162" t="s">
        <v>496</v>
      </c>
      <c r="C194" s="155" t="s">
        <v>495</v>
      </c>
      <c r="D194" s="152">
        <v>2888000</v>
      </c>
      <c r="E194" s="12">
        <v>2888000</v>
      </c>
      <c r="F194" s="12">
        <v>1359723</v>
      </c>
      <c r="G194" s="130">
        <v>1359723</v>
      </c>
      <c r="H194" s="155">
        <v>1264224</v>
      </c>
    </row>
    <row r="195" spans="1:8" hidden="1" x14ac:dyDescent="0.2">
      <c r="A195" s="158">
        <v>189</v>
      </c>
      <c r="B195" s="162" t="s">
        <v>497</v>
      </c>
      <c r="C195" s="155" t="s">
        <v>495</v>
      </c>
      <c r="D195" s="152">
        <v>0</v>
      </c>
      <c r="E195" s="12">
        <v>0</v>
      </c>
      <c r="F195" s="12">
        <v>0</v>
      </c>
      <c r="G195" s="130">
        <v>0</v>
      </c>
      <c r="H195" s="155">
        <v>0</v>
      </c>
    </row>
    <row r="196" spans="1:8" x14ac:dyDescent="0.2">
      <c r="A196" s="158">
        <v>190</v>
      </c>
      <c r="B196" s="162" t="s">
        <v>647</v>
      </c>
      <c r="C196" s="155" t="s">
        <v>498</v>
      </c>
      <c r="D196" s="152">
        <v>643000</v>
      </c>
      <c r="E196" s="12">
        <v>643000</v>
      </c>
      <c r="F196" s="12">
        <v>1498693</v>
      </c>
      <c r="G196" s="130">
        <v>1498693</v>
      </c>
      <c r="H196" s="155">
        <v>1216142</v>
      </c>
    </row>
    <row r="197" spans="1:8" hidden="1" x14ac:dyDescent="0.2">
      <c r="A197" s="158">
        <v>191</v>
      </c>
      <c r="B197" s="162" t="s">
        <v>193</v>
      </c>
      <c r="C197" s="155" t="s">
        <v>498</v>
      </c>
      <c r="D197" s="152">
        <v>0</v>
      </c>
      <c r="E197" s="12">
        <v>0</v>
      </c>
      <c r="F197" s="12">
        <v>0</v>
      </c>
      <c r="G197" s="130">
        <v>0</v>
      </c>
      <c r="H197" s="155">
        <v>0</v>
      </c>
    </row>
    <row r="198" spans="1:8" x14ac:dyDescent="0.2">
      <c r="A198" s="158">
        <v>192</v>
      </c>
      <c r="B198" s="162" t="s">
        <v>648</v>
      </c>
      <c r="C198" s="155" t="s">
        <v>499</v>
      </c>
      <c r="D198" s="152">
        <v>0</v>
      </c>
      <c r="E198" s="12">
        <v>0</v>
      </c>
      <c r="F198" s="12">
        <v>0</v>
      </c>
      <c r="G198" s="130">
        <v>0</v>
      </c>
      <c r="H198" s="155">
        <v>0</v>
      </c>
    </row>
    <row r="199" spans="1:8" hidden="1" x14ac:dyDescent="0.2">
      <c r="A199" s="158">
        <v>193</v>
      </c>
      <c r="B199" s="162" t="s">
        <v>500</v>
      </c>
      <c r="C199" s="155" t="s">
        <v>499</v>
      </c>
      <c r="D199" s="152">
        <v>0</v>
      </c>
      <c r="E199" s="12">
        <v>0</v>
      </c>
      <c r="F199" s="12">
        <v>0</v>
      </c>
      <c r="G199" s="130">
        <v>0</v>
      </c>
      <c r="H199" s="155">
        <v>0</v>
      </c>
    </row>
    <row r="200" spans="1:8" hidden="1" x14ac:dyDescent="0.2">
      <c r="A200" s="158">
        <v>194</v>
      </c>
      <c r="B200" s="162" t="s">
        <v>501</v>
      </c>
      <c r="C200" s="155" t="s">
        <v>499</v>
      </c>
      <c r="D200" s="152">
        <v>0</v>
      </c>
      <c r="E200" s="12">
        <v>0</v>
      </c>
      <c r="F200" s="12">
        <v>0</v>
      </c>
      <c r="G200" s="130">
        <v>0</v>
      </c>
      <c r="H200" s="155">
        <v>0</v>
      </c>
    </row>
    <row r="201" spans="1:8" hidden="1" x14ac:dyDescent="0.2">
      <c r="A201" s="158">
        <v>195</v>
      </c>
      <c r="B201" s="162" t="s">
        <v>502</v>
      </c>
      <c r="C201" s="155" t="s">
        <v>499</v>
      </c>
      <c r="D201" s="152">
        <v>0</v>
      </c>
      <c r="E201" s="12">
        <v>0</v>
      </c>
      <c r="F201" s="12">
        <v>0</v>
      </c>
      <c r="G201" s="130">
        <v>0</v>
      </c>
      <c r="H201" s="155">
        <v>0</v>
      </c>
    </row>
    <row r="202" spans="1:8" hidden="1" x14ac:dyDescent="0.2">
      <c r="A202" s="158">
        <v>196</v>
      </c>
      <c r="B202" s="162" t="s">
        <v>503</v>
      </c>
      <c r="C202" s="155" t="s">
        <v>499</v>
      </c>
      <c r="D202" s="152">
        <v>0</v>
      </c>
      <c r="E202" s="12">
        <v>0</v>
      </c>
      <c r="F202" s="12">
        <v>0</v>
      </c>
      <c r="G202" s="130">
        <v>0</v>
      </c>
      <c r="H202" s="155">
        <v>0</v>
      </c>
    </row>
    <row r="203" spans="1:8" hidden="1" x14ac:dyDescent="0.2">
      <c r="A203" s="158">
        <v>197</v>
      </c>
      <c r="B203" s="162" t="s">
        <v>504</v>
      </c>
      <c r="C203" s="155" t="s">
        <v>499</v>
      </c>
      <c r="D203" s="152">
        <v>0</v>
      </c>
      <c r="E203" s="12">
        <v>0</v>
      </c>
      <c r="F203" s="12">
        <v>0</v>
      </c>
      <c r="G203" s="130">
        <v>0</v>
      </c>
      <c r="H203" s="155">
        <v>0</v>
      </c>
    </row>
    <row r="204" spans="1:8" hidden="1" x14ac:dyDescent="0.2">
      <c r="A204" s="158">
        <v>198</v>
      </c>
      <c r="B204" s="162" t="s">
        <v>505</v>
      </c>
      <c r="C204" s="155" t="s">
        <v>499</v>
      </c>
      <c r="D204" s="152">
        <v>0</v>
      </c>
      <c r="E204" s="12">
        <v>0</v>
      </c>
      <c r="F204" s="12">
        <v>0</v>
      </c>
      <c r="G204" s="130">
        <v>0</v>
      </c>
      <c r="H204" s="155">
        <v>0</v>
      </c>
    </row>
    <row r="205" spans="1:8" x14ac:dyDescent="0.2">
      <c r="A205" s="158">
        <v>199</v>
      </c>
      <c r="B205" s="162" t="s">
        <v>506</v>
      </c>
      <c r="C205" s="155" t="s">
        <v>507</v>
      </c>
      <c r="D205" s="152">
        <v>511811</v>
      </c>
      <c r="E205" s="12">
        <v>511811</v>
      </c>
      <c r="F205" s="12">
        <v>4855997</v>
      </c>
      <c r="G205" s="130">
        <v>4855997</v>
      </c>
      <c r="H205" s="155">
        <v>4855997</v>
      </c>
    </row>
    <row r="206" spans="1:8" x14ac:dyDescent="0.2">
      <c r="A206" s="158">
        <v>200</v>
      </c>
      <c r="B206" s="162" t="s">
        <v>508</v>
      </c>
      <c r="C206" s="155" t="s">
        <v>509</v>
      </c>
      <c r="D206" s="152">
        <v>8442189</v>
      </c>
      <c r="E206" s="12">
        <v>8442189</v>
      </c>
      <c r="F206" s="12">
        <v>2199236</v>
      </c>
      <c r="G206" s="130">
        <v>2199236</v>
      </c>
      <c r="H206" s="155">
        <v>2080152</v>
      </c>
    </row>
    <row r="207" spans="1:8" x14ac:dyDescent="0.2">
      <c r="A207" s="158">
        <v>201</v>
      </c>
      <c r="B207" s="162" t="s">
        <v>510</v>
      </c>
      <c r="C207" s="155" t="s">
        <v>511</v>
      </c>
      <c r="D207" s="152">
        <v>0</v>
      </c>
      <c r="E207" s="12">
        <v>0</v>
      </c>
      <c r="F207" s="12">
        <v>0</v>
      </c>
      <c r="G207" s="130">
        <v>0</v>
      </c>
      <c r="H207" s="155">
        <v>0</v>
      </c>
    </row>
    <row r="208" spans="1:8" x14ac:dyDescent="0.2">
      <c r="A208" s="158">
        <v>202</v>
      </c>
      <c r="B208" s="162" t="s">
        <v>753</v>
      </c>
      <c r="C208" s="155" t="s">
        <v>754</v>
      </c>
      <c r="D208" s="152">
        <v>0</v>
      </c>
      <c r="E208" s="12">
        <v>0</v>
      </c>
      <c r="F208" s="12">
        <v>0</v>
      </c>
      <c r="G208" s="130">
        <v>0</v>
      </c>
      <c r="H208" s="155">
        <v>0</v>
      </c>
    </row>
    <row r="209" spans="1:8" hidden="1" x14ac:dyDescent="0.2">
      <c r="A209" s="158">
        <v>203</v>
      </c>
      <c r="B209" s="162" t="s">
        <v>193</v>
      </c>
      <c r="C209" s="155" t="s">
        <v>754</v>
      </c>
      <c r="D209" s="152">
        <v>0</v>
      </c>
      <c r="E209" s="12">
        <v>0</v>
      </c>
      <c r="F209" s="12">
        <v>0</v>
      </c>
      <c r="G209" s="130">
        <v>0</v>
      </c>
      <c r="H209" s="155">
        <v>0</v>
      </c>
    </row>
    <row r="210" spans="1:8" hidden="1" x14ac:dyDescent="0.2">
      <c r="A210" s="158">
        <v>204</v>
      </c>
      <c r="B210" s="162" t="s">
        <v>516</v>
      </c>
      <c r="C210" s="155" t="s">
        <v>754</v>
      </c>
      <c r="D210" s="152">
        <v>0</v>
      </c>
      <c r="E210" s="12">
        <v>0</v>
      </c>
      <c r="F210" s="12">
        <v>0</v>
      </c>
      <c r="G210" s="130">
        <v>0</v>
      </c>
      <c r="H210" s="155">
        <v>0</v>
      </c>
    </row>
    <row r="211" spans="1:8" x14ac:dyDescent="0.2">
      <c r="A211" s="158">
        <v>205</v>
      </c>
      <c r="B211" s="162" t="s">
        <v>755</v>
      </c>
      <c r="C211" s="155" t="s">
        <v>756</v>
      </c>
      <c r="D211" s="152">
        <v>160685</v>
      </c>
      <c r="E211" s="12">
        <v>160685</v>
      </c>
      <c r="F211" s="12">
        <v>769313</v>
      </c>
      <c r="G211" s="130">
        <v>769313</v>
      </c>
      <c r="H211" s="155">
        <v>769313</v>
      </c>
    </row>
    <row r="212" spans="1:8" hidden="1" x14ac:dyDescent="0.2">
      <c r="A212" s="158">
        <v>206</v>
      </c>
      <c r="B212" s="162" t="s">
        <v>193</v>
      </c>
      <c r="C212" s="155" t="s">
        <v>756</v>
      </c>
      <c r="D212" s="152">
        <v>0</v>
      </c>
      <c r="E212" s="12">
        <v>0</v>
      </c>
      <c r="F212" s="12">
        <v>0</v>
      </c>
      <c r="G212" s="130">
        <v>0</v>
      </c>
      <c r="H212" s="155">
        <v>0</v>
      </c>
    </row>
    <row r="213" spans="1:8" hidden="1" x14ac:dyDescent="0.2">
      <c r="A213" s="158">
        <v>207</v>
      </c>
      <c r="B213" s="162" t="s">
        <v>513</v>
      </c>
      <c r="C213" s="155" t="s">
        <v>756</v>
      </c>
      <c r="D213" s="152">
        <v>0</v>
      </c>
      <c r="E213" s="12">
        <v>0</v>
      </c>
      <c r="F213" s="12">
        <v>0</v>
      </c>
      <c r="G213" s="130">
        <v>0</v>
      </c>
      <c r="H213" s="155">
        <v>0</v>
      </c>
    </row>
    <row r="214" spans="1:8" x14ac:dyDescent="0.2">
      <c r="A214" s="158">
        <v>208</v>
      </c>
      <c r="B214" s="162" t="s">
        <v>757</v>
      </c>
      <c r="C214" s="155" t="s">
        <v>512</v>
      </c>
      <c r="D214" s="152">
        <v>160685</v>
      </c>
      <c r="E214" s="12">
        <v>160685</v>
      </c>
      <c r="F214" s="12">
        <v>769313</v>
      </c>
      <c r="G214" s="130">
        <v>769313</v>
      </c>
      <c r="H214" s="155">
        <v>769313</v>
      </c>
    </row>
    <row r="215" spans="1:8" x14ac:dyDescent="0.2">
      <c r="A215" s="158">
        <v>209</v>
      </c>
      <c r="B215" s="162" t="s">
        <v>758</v>
      </c>
      <c r="C215" s="155" t="s">
        <v>759</v>
      </c>
      <c r="D215" s="152">
        <v>0</v>
      </c>
      <c r="E215" s="12">
        <v>0</v>
      </c>
      <c r="F215" s="12">
        <v>0</v>
      </c>
      <c r="G215" s="130">
        <v>0</v>
      </c>
      <c r="H215" s="155">
        <v>0</v>
      </c>
    </row>
    <row r="216" spans="1:8" x14ac:dyDescent="0.2">
      <c r="A216" s="158">
        <v>210</v>
      </c>
      <c r="B216" s="162" t="s">
        <v>760</v>
      </c>
      <c r="C216" s="155" t="s">
        <v>761</v>
      </c>
      <c r="D216" s="152">
        <v>0</v>
      </c>
      <c r="E216" s="12">
        <v>0</v>
      </c>
      <c r="F216" s="12">
        <v>0</v>
      </c>
      <c r="G216" s="130">
        <v>0</v>
      </c>
      <c r="H216" s="155">
        <v>0</v>
      </c>
    </row>
    <row r="217" spans="1:8" hidden="1" x14ac:dyDescent="0.2">
      <c r="A217" s="158">
        <v>211</v>
      </c>
      <c r="B217" s="162" t="s">
        <v>515</v>
      </c>
      <c r="C217" s="155" t="s">
        <v>761</v>
      </c>
      <c r="D217" s="152">
        <v>0</v>
      </c>
      <c r="E217" s="12">
        <v>0</v>
      </c>
      <c r="F217" s="12">
        <v>0</v>
      </c>
      <c r="G217" s="130">
        <v>0</v>
      </c>
      <c r="H217" s="155">
        <v>0</v>
      </c>
    </row>
    <row r="218" spans="1:8" hidden="1" x14ac:dyDescent="0.2">
      <c r="A218" s="158">
        <v>212</v>
      </c>
      <c r="B218" s="162" t="s">
        <v>516</v>
      </c>
      <c r="C218" s="155" t="s">
        <v>761</v>
      </c>
      <c r="D218" s="152">
        <v>0</v>
      </c>
      <c r="E218" s="12">
        <v>0</v>
      </c>
      <c r="F218" s="12">
        <v>0</v>
      </c>
      <c r="G218" s="130">
        <v>0</v>
      </c>
      <c r="H218" s="155">
        <v>0</v>
      </c>
    </row>
    <row r="219" spans="1:8" hidden="1" x14ac:dyDescent="0.2">
      <c r="A219" s="158">
        <v>213</v>
      </c>
      <c r="B219" s="162" t="s">
        <v>762</v>
      </c>
      <c r="C219" s="155" t="s">
        <v>761</v>
      </c>
      <c r="D219" s="152">
        <v>0</v>
      </c>
      <c r="E219" s="12">
        <v>0</v>
      </c>
      <c r="F219" s="12">
        <v>0</v>
      </c>
      <c r="G219" s="130">
        <v>0</v>
      </c>
      <c r="H219" s="155">
        <v>0</v>
      </c>
    </row>
    <row r="220" spans="1:8" hidden="1" x14ac:dyDescent="0.2">
      <c r="A220" s="158">
        <v>214</v>
      </c>
      <c r="B220" s="162" t="s">
        <v>517</v>
      </c>
      <c r="C220" s="155" t="s">
        <v>761</v>
      </c>
      <c r="D220" s="152">
        <v>0</v>
      </c>
      <c r="E220" s="12">
        <v>0</v>
      </c>
      <c r="F220" s="12">
        <v>0</v>
      </c>
      <c r="G220" s="130">
        <v>0</v>
      </c>
      <c r="H220" s="155">
        <v>0</v>
      </c>
    </row>
    <row r="221" spans="1:8" hidden="1" x14ac:dyDescent="0.2">
      <c r="A221" s="158">
        <v>215</v>
      </c>
      <c r="B221" s="162" t="s">
        <v>518</v>
      </c>
      <c r="C221" s="155" t="s">
        <v>761</v>
      </c>
      <c r="D221" s="152">
        <v>0</v>
      </c>
      <c r="E221" s="12">
        <v>0</v>
      </c>
      <c r="F221" s="12">
        <v>0</v>
      </c>
      <c r="G221" s="130">
        <v>0</v>
      </c>
      <c r="H221" s="155">
        <v>0</v>
      </c>
    </row>
    <row r="222" spans="1:8" x14ac:dyDescent="0.2">
      <c r="A222" s="158">
        <v>216</v>
      </c>
      <c r="B222" s="162" t="s">
        <v>763</v>
      </c>
      <c r="C222" s="155" t="s">
        <v>514</v>
      </c>
      <c r="D222" s="152">
        <v>0</v>
      </c>
      <c r="E222" s="12">
        <v>0</v>
      </c>
      <c r="F222" s="12">
        <v>0</v>
      </c>
      <c r="G222" s="130">
        <v>0</v>
      </c>
      <c r="H222" s="155">
        <v>0</v>
      </c>
    </row>
    <row r="223" spans="1:8" x14ac:dyDescent="0.2">
      <c r="A223" s="158">
        <v>217</v>
      </c>
      <c r="B223" s="162" t="s">
        <v>649</v>
      </c>
      <c r="C223" s="155" t="s">
        <v>519</v>
      </c>
      <c r="D223" s="152">
        <v>0</v>
      </c>
      <c r="E223" s="12">
        <v>0</v>
      </c>
      <c r="F223" s="12">
        <v>165700</v>
      </c>
      <c r="G223" s="130">
        <v>165700</v>
      </c>
      <c r="H223" s="155">
        <v>165700</v>
      </c>
    </row>
    <row r="224" spans="1:8" x14ac:dyDescent="0.2">
      <c r="A224" s="158">
        <v>218</v>
      </c>
      <c r="B224" s="162" t="s">
        <v>764</v>
      </c>
      <c r="C224" s="155" t="s">
        <v>650</v>
      </c>
      <c r="D224" s="152">
        <v>315000</v>
      </c>
      <c r="E224" s="12">
        <v>315000</v>
      </c>
      <c r="F224" s="12">
        <v>828207</v>
      </c>
      <c r="G224" s="130">
        <v>828207</v>
      </c>
      <c r="H224" s="155">
        <v>765207</v>
      </c>
    </row>
    <row r="225" spans="1:8" ht="38.25" hidden="1" x14ac:dyDescent="0.2">
      <c r="A225" s="158">
        <v>219</v>
      </c>
      <c r="B225" s="163" t="s">
        <v>713</v>
      </c>
      <c r="C225" s="155" t="s">
        <v>650</v>
      </c>
      <c r="D225" s="152">
        <v>0</v>
      </c>
      <c r="E225" s="12">
        <v>0</v>
      </c>
      <c r="F225" s="12">
        <v>0</v>
      </c>
      <c r="G225" s="130">
        <v>0</v>
      </c>
      <c r="H225" s="155">
        <v>0</v>
      </c>
    </row>
    <row r="226" spans="1:8" hidden="1" x14ac:dyDescent="0.2">
      <c r="A226" s="158">
        <v>220</v>
      </c>
      <c r="B226" s="162" t="s">
        <v>778</v>
      </c>
      <c r="C226" s="155" t="s">
        <v>650</v>
      </c>
      <c r="D226" s="152">
        <v>0</v>
      </c>
      <c r="E226" s="12">
        <v>0</v>
      </c>
      <c r="F226" s="12">
        <v>0</v>
      </c>
      <c r="G226" s="130">
        <v>0</v>
      </c>
      <c r="H226" s="155">
        <v>0</v>
      </c>
    </row>
    <row r="227" spans="1:8" x14ac:dyDescent="0.2">
      <c r="A227" s="158">
        <v>221</v>
      </c>
      <c r="B227" s="162" t="s">
        <v>765</v>
      </c>
      <c r="C227" s="155" t="s">
        <v>520</v>
      </c>
      <c r="D227" s="152">
        <v>12960685</v>
      </c>
      <c r="E227" s="12">
        <v>12960685</v>
      </c>
      <c r="F227" s="12">
        <v>13026869</v>
      </c>
      <c r="G227" s="130">
        <v>13026869</v>
      </c>
      <c r="H227" s="155">
        <v>12166735</v>
      </c>
    </row>
    <row r="228" spans="1:8" x14ac:dyDescent="0.2">
      <c r="A228" s="158">
        <v>222</v>
      </c>
      <c r="B228" s="162" t="s">
        <v>766</v>
      </c>
      <c r="C228" s="155" t="s">
        <v>521</v>
      </c>
      <c r="D228" s="152">
        <v>0</v>
      </c>
      <c r="E228" s="12">
        <v>0</v>
      </c>
      <c r="F228" s="12">
        <v>0</v>
      </c>
      <c r="G228" s="130">
        <v>0</v>
      </c>
      <c r="H228" s="155">
        <v>0</v>
      </c>
    </row>
    <row r="229" spans="1:8" hidden="1" x14ac:dyDescent="0.2">
      <c r="A229" s="158">
        <v>223</v>
      </c>
      <c r="B229" s="162" t="s">
        <v>522</v>
      </c>
      <c r="C229" s="155" t="s">
        <v>521</v>
      </c>
      <c r="D229" s="152">
        <v>0</v>
      </c>
      <c r="E229" s="12">
        <v>0</v>
      </c>
      <c r="F229" s="12">
        <v>0</v>
      </c>
      <c r="G229" s="130">
        <v>0</v>
      </c>
      <c r="H229" s="155">
        <v>0</v>
      </c>
    </row>
    <row r="230" spans="1:8" x14ac:dyDescent="0.2">
      <c r="A230" s="158">
        <v>224</v>
      </c>
      <c r="B230" s="162" t="s">
        <v>767</v>
      </c>
      <c r="C230" s="155" t="s">
        <v>523</v>
      </c>
      <c r="D230" s="152">
        <v>28346000</v>
      </c>
      <c r="E230" s="12">
        <v>27890177</v>
      </c>
      <c r="F230" s="12">
        <v>0</v>
      </c>
      <c r="G230" s="130">
        <v>0</v>
      </c>
      <c r="H230" s="155">
        <v>0</v>
      </c>
    </row>
    <row r="231" spans="1:8" hidden="1" x14ac:dyDescent="0.2">
      <c r="A231" s="158">
        <v>225</v>
      </c>
      <c r="B231" s="162" t="s">
        <v>524</v>
      </c>
      <c r="C231" s="155" t="s">
        <v>523</v>
      </c>
      <c r="D231" s="152">
        <v>0</v>
      </c>
      <c r="E231" s="12">
        <v>0</v>
      </c>
      <c r="F231" s="12">
        <v>0</v>
      </c>
      <c r="G231" s="130">
        <v>0</v>
      </c>
      <c r="H231" s="155">
        <v>0</v>
      </c>
    </row>
    <row r="232" spans="1:8" x14ac:dyDescent="0.2">
      <c r="A232" s="158">
        <v>226</v>
      </c>
      <c r="B232" s="162" t="s">
        <v>525</v>
      </c>
      <c r="C232" s="155" t="s">
        <v>526</v>
      </c>
      <c r="D232" s="152">
        <v>0</v>
      </c>
      <c r="E232" s="12">
        <v>0</v>
      </c>
      <c r="F232" s="12">
        <v>0</v>
      </c>
      <c r="G232" s="130">
        <v>0</v>
      </c>
      <c r="H232" s="155">
        <v>0</v>
      </c>
    </row>
    <row r="233" spans="1:8" x14ac:dyDescent="0.2">
      <c r="A233" s="158">
        <v>227</v>
      </c>
      <c r="B233" s="162" t="s">
        <v>768</v>
      </c>
      <c r="C233" s="155" t="s">
        <v>527</v>
      </c>
      <c r="D233" s="152">
        <v>0</v>
      </c>
      <c r="E233" s="12">
        <v>0</v>
      </c>
      <c r="F233" s="12">
        <v>0</v>
      </c>
      <c r="G233" s="130">
        <v>0</v>
      </c>
      <c r="H233" s="155">
        <v>0</v>
      </c>
    </row>
    <row r="234" spans="1:8" hidden="1" x14ac:dyDescent="0.2">
      <c r="A234" s="158">
        <v>228</v>
      </c>
      <c r="B234" s="162" t="s">
        <v>528</v>
      </c>
      <c r="C234" s="155" t="s">
        <v>527</v>
      </c>
      <c r="D234" s="152">
        <v>0</v>
      </c>
      <c r="E234" s="12">
        <v>0</v>
      </c>
      <c r="F234" s="12">
        <v>0</v>
      </c>
      <c r="G234" s="130">
        <v>0</v>
      </c>
      <c r="H234" s="155">
        <v>0</v>
      </c>
    </row>
    <row r="235" spans="1:8" x14ac:dyDescent="0.2">
      <c r="A235" s="158">
        <v>229</v>
      </c>
      <c r="B235" s="162" t="s">
        <v>529</v>
      </c>
      <c r="C235" s="155" t="s">
        <v>530</v>
      </c>
      <c r="D235" s="152">
        <v>0</v>
      </c>
      <c r="E235" s="12">
        <v>0</v>
      </c>
      <c r="F235" s="12">
        <v>0</v>
      </c>
      <c r="G235" s="130">
        <v>0</v>
      </c>
      <c r="H235" s="155">
        <v>0</v>
      </c>
    </row>
    <row r="236" spans="1:8" x14ac:dyDescent="0.2">
      <c r="A236" s="158">
        <v>230</v>
      </c>
      <c r="B236" s="162" t="s">
        <v>769</v>
      </c>
      <c r="C236" s="155" t="s">
        <v>531</v>
      </c>
      <c r="D236" s="152">
        <v>28346000</v>
      </c>
      <c r="E236" s="12">
        <v>27890177</v>
      </c>
      <c r="F236" s="12">
        <v>0</v>
      </c>
      <c r="G236" s="130">
        <v>0</v>
      </c>
      <c r="H236" s="155">
        <v>0</v>
      </c>
    </row>
    <row r="237" spans="1:8" x14ac:dyDescent="0.2">
      <c r="A237" s="158">
        <v>231</v>
      </c>
      <c r="B237" s="162" t="s">
        <v>532</v>
      </c>
      <c r="C237" s="155" t="s">
        <v>533</v>
      </c>
      <c r="D237" s="152">
        <v>0</v>
      </c>
      <c r="E237" s="12">
        <v>0</v>
      </c>
      <c r="F237" s="12">
        <v>0</v>
      </c>
      <c r="G237" s="130">
        <v>0</v>
      </c>
      <c r="H237" s="155">
        <v>0</v>
      </c>
    </row>
    <row r="238" spans="1:8" x14ac:dyDescent="0.2">
      <c r="A238" s="158">
        <v>232</v>
      </c>
      <c r="B238" s="162" t="s">
        <v>651</v>
      </c>
      <c r="C238" s="155" t="s">
        <v>534</v>
      </c>
      <c r="D238" s="152">
        <v>0</v>
      </c>
      <c r="E238" s="12">
        <v>0</v>
      </c>
      <c r="F238" s="12">
        <v>0</v>
      </c>
      <c r="G238" s="130">
        <v>0</v>
      </c>
      <c r="H238" s="155">
        <v>0</v>
      </c>
    </row>
    <row r="239" spans="1:8" ht="25.5" x14ac:dyDescent="0.2">
      <c r="A239" s="158">
        <v>233</v>
      </c>
      <c r="B239" s="163" t="s">
        <v>652</v>
      </c>
      <c r="C239" s="155" t="s">
        <v>535</v>
      </c>
      <c r="D239" s="152">
        <v>0</v>
      </c>
      <c r="E239" s="12">
        <v>0</v>
      </c>
      <c r="F239" s="12">
        <v>0</v>
      </c>
      <c r="G239" s="130">
        <v>0</v>
      </c>
      <c r="H239" s="155">
        <v>0</v>
      </c>
    </row>
    <row r="240" spans="1:8" x14ac:dyDescent="0.2">
      <c r="A240" s="158">
        <v>234</v>
      </c>
      <c r="B240" s="162" t="s">
        <v>770</v>
      </c>
      <c r="C240" s="155" t="s">
        <v>653</v>
      </c>
      <c r="D240" s="152">
        <v>0</v>
      </c>
      <c r="E240" s="12">
        <v>0</v>
      </c>
      <c r="F240" s="12">
        <v>2886175</v>
      </c>
      <c r="G240" s="130">
        <v>2886175</v>
      </c>
      <c r="H240" s="155">
        <v>0</v>
      </c>
    </row>
    <row r="241" spans="1:8" hidden="1" x14ac:dyDescent="0.2">
      <c r="A241" s="158">
        <v>235</v>
      </c>
      <c r="B241" s="162" t="s">
        <v>247</v>
      </c>
      <c r="C241" s="155" t="s">
        <v>653</v>
      </c>
      <c r="D241" s="152">
        <v>0</v>
      </c>
      <c r="E241" s="12">
        <v>0</v>
      </c>
      <c r="F241" s="12">
        <v>0</v>
      </c>
      <c r="G241" s="130">
        <v>0</v>
      </c>
      <c r="H241" s="155">
        <v>0</v>
      </c>
    </row>
    <row r="242" spans="1:8" hidden="1" x14ac:dyDescent="0.2">
      <c r="A242" s="158">
        <v>236</v>
      </c>
      <c r="B242" s="162" t="s">
        <v>260</v>
      </c>
      <c r="C242" s="155" t="s">
        <v>653</v>
      </c>
      <c r="D242" s="152">
        <v>0</v>
      </c>
      <c r="E242" s="12">
        <v>0</v>
      </c>
      <c r="F242" s="12">
        <v>0</v>
      </c>
      <c r="G242" s="130">
        <v>0</v>
      </c>
      <c r="H242" s="155">
        <v>0</v>
      </c>
    </row>
    <row r="243" spans="1:8" x14ac:dyDescent="0.2">
      <c r="A243" s="158">
        <v>237</v>
      </c>
      <c r="B243" s="162" t="s">
        <v>248</v>
      </c>
      <c r="C243" s="155" t="s">
        <v>653</v>
      </c>
      <c r="D243" s="152">
        <v>0</v>
      </c>
      <c r="E243" s="12">
        <v>0</v>
      </c>
      <c r="F243" s="12">
        <v>149708</v>
      </c>
      <c r="G243" s="130">
        <v>149708</v>
      </c>
      <c r="H243" s="155">
        <v>0</v>
      </c>
    </row>
    <row r="244" spans="1:8" x14ac:dyDescent="0.2">
      <c r="A244" s="158">
        <v>238</v>
      </c>
      <c r="B244" s="162" t="s">
        <v>249</v>
      </c>
      <c r="C244" s="155" t="s">
        <v>653</v>
      </c>
      <c r="D244" s="152">
        <v>0</v>
      </c>
      <c r="E244" s="12">
        <v>0</v>
      </c>
      <c r="F244" s="12">
        <v>236467</v>
      </c>
      <c r="G244" s="130">
        <v>236467</v>
      </c>
      <c r="H244" s="155">
        <v>0</v>
      </c>
    </row>
    <row r="245" spans="1:8" hidden="1" x14ac:dyDescent="0.2">
      <c r="A245" s="158">
        <v>239</v>
      </c>
      <c r="B245" s="162" t="s">
        <v>250</v>
      </c>
      <c r="C245" s="155" t="s">
        <v>653</v>
      </c>
      <c r="D245" s="152">
        <v>0</v>
      </c>
      <c r="E245" s="12">
        <v>0</v>
      </c>
      <c r="F245" s="12">
        <v>0</v>
      </c>
      <c r="G245" s="130">
        <v>0</v>
      </c>
      <c r="H245" s="155">
        <v>0</v>
      </c>
    </row>
    <row r="246" spans="1:8" hidden="1" x14ac:dyDescent="0.2">
      <c r="A246" s="158">
        <v>240</v>
      </c>
      <c r="B246" s="162" t="s">
        <v>251</v>
      </c>
      <c r="C246" s="155" t="s">
        <v>653</v>
      </c>
      <c r="D246" s="152">
        <v>0</v>
      </c>
      <c r="E246" s="12">
        <v>0</v>
      </c>
      <c r="F246" s="12">
        <v>0</v>
      </c>
      <c r="G246" s="130">
        <v>0</v>
      </c>
      <c r="H246" s="155">
        <v>0</v>
      </c>
    </row>
    <row r="247" spans="1:8" x14ac:dyDescent="0.2">
      <c r="A247" s="158">
        <v>241</v>
      </c>
      <c r="B247" s="162" t="s">
        <v>252</v>
      </c>
      <c r="C247" s="155" t="s">
        <v>653</v>
      </c>
      <c r="D247" s="152">
        <v>0</v>
      </c>
      <c r="E247" s="12">
        <v>0</v>
      </c>
      <c r="F247" s="12">
        <v>2500000</v>
      </c>
      <c r="G247" s="130">
        <v>2500000</v>
      </c>
      <c r="H247" s="155">
        <v>0</v>
      </c>
    </row>
    <row r="248" spans="1:8" hidden="1" x14ac:dyDescent="0.2">
      <c r="A248" s="158">
        <v>242</v>
      </c>
      <c r="B248" s="162" t="s">
        <v>253</v>
      </c>
      <c r="C248" s="155" t="s">
        <v>653</v>
      </c>
      <c r="D248" s="152">
        <v>0</v>
      </c>
      <c r="E248" s="12">
        <v>0</v>
      </c>
      <c r="F248" s="12">
        <v>0</v>
      </c>
      <c r="G248" s="130">
        <v>0</v>
      </c>
      <c r="H248" s="155">
        <v>0</v>
      </c>
    </row>
    <row r="249" spans="1:8" hidden="1" x14ac:dyDescent="0.2">
      <c r="A249" s="158">
        <v>243</v>
      </c>
      <c r="B249" s="162" t="s">
        <v>654</v>
      </c>
      <c r="C249" s="155" t="s">
        <v>653</v>
      </c>
      <c r="D249" s="152">
        <v>0</v>
      </c>
      <c r="E249" s="12">
        <v>0</v>
      </c>
      <c r="F249" s="12">
        <v>0</v>
      </c>
      <c r="G249" s="130">
        <v>0</v>
      </c>
      <c r="H249" s="155">
        <v>0</v>
      </c>
    </row>
    <row r="250" spans="1:8" x14ac:dyDescent="0.2">
      <c r="A250" s="158">
        <v>244</v>
      </c>
      <c r="B250" s="162" t="s">
        <v>771</v>
      </c>
      <c r="C250" s="155" t="s">
        <v>655</v>
      </c>
      <c r="D250" s="152">
        <v>0</v>
      </c>
      <c r="E250" s="12">
        <v>0</v>
      </c>
      <c r="F250" s="12">
        <v>0</v>
      </c>
      <c r="G250" s="130">
        <v>0</v>
      </c>
      <c r="H250" s="155">
        <v>0</v>
      </c>
    </row>
    <row r="251" spans="1:8" hidden="1" x14ac:dyDescent="0.2">
      <c r="A251" s="158">
        <v>245</v>
      </c>
      <c r="B251" s="162" t="s">
        <v>247</v>
      </c>
      <c r="C251" s="155" t="s">
        <v>655</v>
      </c>
      <c r="D251" s="152">
        <v>0</v>
      </c>
      <c r="E251" s="12">
        <v>0</v>
      </c>
      <c r="F251" s="12">
        <v>0</v>
      </c>
      <c r="G251" s="130">
        <v>0</v>
      </c>
      <c r="H251" s="155">
        <v>0</v>
      </c>
    </row>
    <row r="252" spans="1:8" hidden="1" x14ac:dyDescent="0.2">
      <c r="A252" s="158">
        <v>246</v>
      </c>
      <c r="B252" s="162" t="s">
        <v>260</v>
      </c>
      <c r="C252" s="155" t="s">
        <v>655</v>
      </c>
      <c r="D252" s="152">
        <v>0</v>
      </c>
      <c r="E252" s="12">
        <v>0</v>
      </c>
      <c r="F252" s="12">
        <v>0</v>
      </c>
      <c r="G252" s="130">
        <v>0</v>
      </c>
      <c r="H252" s="155">
        <v>0</v>
      </c>
    </row>
    <row r="253" spans="1:8" hidden="1" x14ac:dyDescent="0.2">
      <c r="A253" s="158">
        <v>247</v>
      </c>
      <c r="B253" s="162" t="s">
        <v>248</v>
      </c>
      <c r="C253" s="155" t="s">
        <v>655</v>
      </c>
      <c r="D253" s="152">
        <v>0</v>
      </c>
      <c r="E253" s="12">
        <v>0</v>
      </c>
      <c r="F253" s="12">
        <v>0</v>
      </c>
      <c r="G253" s="130">
        <v>0</v>
      </c>
      <c r="H253" s="155">
        <v>0</v>
      </c>
    </row>
    <row r="254" spans="1:8" hidden="1" x14ac:dyDescent="0.2">
      <c r="A254" s="158">
        <v>248</v>
      </c>
      <c r="B254" s="162" t="s">
        <v>249</v>
      </c>
      <c r="C254" s="155" t="s">
        <v>655</v>
      </c>
      <c r="D254" s="152">
        <v>0</v>
      </c>
      <c r="E254" s="12">
        <v>0</v>
      </c>
      <c r="F254" s="12">
        <v>0</v>
      </c>
      <c r="G254" s="130">
        <v>0</v>
      </c>
      <c r="H254" s="155">
        <v>0</v>
      </c>
    </row>
    <row r="255" spans="1:8" hidden="1" x14ac:dyDescent="0.2">
      <c r="A255" s="158">
        <v>249</v>
      </c>
      <c r="B255" s="162" t="s">
        <v>250</v>
      </c>
      <c r="C255" s="155" t="s">
        <v>655</v>
      </c>
      <c r="D255" s="152">
        <v>0</v>
      </c>
      <c r="E255" s="12">
        <v>0</v>
      </c>
      <c r="F255" s="12">
        <v>0</v>
      </c>
      <c r="G255" s="130">
        <v>0</v>
      </c>
      <c r="H255" s="155">
        <v>0</v>
      </c>
    </row>
    <row r="256" spans="1:8" hidden="1" x14ac:dyDescent="0.2">
      <c r="A256" s="158">
        <v>250</v>
      </c>
      <c r="B256" s="162" t="s">
        <v>251</v>
      </c>
      <c r="C256" s="155" t="s">
        <v>655</v>
      </c>
      <c r="D256" s="152">
        <v>0</v>
      </c>
      <c r="E256" s="12">
        <v>0</v>
      </c>
      <c r="F256" s="12">
        <v>0</v>
      </c>
      <c r="G256" s="130">
        <v>0</v>
      </c>
      <c r="H256" s="155">
        <v>0</v>
      </c>
    </row>
    <row r="257" spans="1:8" hidden="1" x14ac:dyDescent="0.2">
      <c r="A257" s="158">
        <v>251</v>
      </c>
      <c r="B257" s="162" t="s">
        <v>252</v>
      </c>
      <c r="C257" s="155" t="s">
        <v>655</v>
      </c>
      <c r="D257" s="152">
        <v>0</v>
      </c>
      <c r="E257" s="12">
        <v>0</v>
      </c>
      <c r="F257" s="12">
        <v>0</v>
      </c>
      <c r="G257" s="130">
        <v>0</v>
      </c>
      <c r="H257" s="155">
        <v>0</v>
      </c>
    </row>
    <row r="258" spans="1:8" hidden="1" x14ac:dyDescent="0.2">
      <c r="A258" s="158">
        <v>252</v>
      </c>
      <c r="B258" s="162" t="s">
        <v>253</v>
      </c>
      <c r="C258" s="155" t="s">
        <v>655</v>
      </c>
      <c r="D258" s="152">
        <v>0</v>
      </c>
      <c r="E258" s="12">
        <v>0</v>
      </c>
      <c r="F258" s="12">
        <v>0</v>
      </c>
      <c r="G258" s="130">
        <v>0</v>
      </c>
      <c r="H258" s="155">
        <v>0</v>
      </c>
    </row>
    <row r="259" spans="1:8" hidden="1" x14ac:dyDescent="0.2">
      <c r="A259" s="158">
        <v>253</v>
      </c>
      <c r="B259" s="162" t="s">
        <v>254</v>
      </c>
      <c r="C259" s="155" t="s">
        <v>655</v>
      </c>
      <c r="D259" s="152">
        <v>0</v>
      </c>
      <c r="E259" s="12">
        <v>0</v>
      </c>
      <c r="F259" s="12">
        <v>0</v>
      </c>
      <c r="G259" s="130">
        <v>0</v>
      </c>
      <c r="H259" s="155">
        <v>0</v>
      </c>
    </row>
    <row r="260" spans="1:8" hidden="1" x14ac:dyDescent="0.2">
      <c r="A260" s="158">
        <v>254</v>
      </c>
      <c r="B260" s="162" t="s">
        <v>255</v>
      </c>
      <c r="C260" s="155" t="s">
        <v>655</v>
      </c>
      <c r="D260" s="152">
        <v>0</v>
      </c>
      <c r="E260" s="12">
        <v>0</v>
      </c>
      <c r="F260" s="12">
        <v>0</v>
      </c>
      <c r="G260" s="130">
        <v>0</v>
      </c>
      <c r="H260" s="155">
        <v>0</v>
      </c>
    </row>
    <row r="261" spans="1:8" hidden="1" x14ac:dyDescent="0.2">
      <c r="A261" s="158">
        <v>255</v>
      </c>
      <c r="B261" s="162" t="s">
        <v>256</v>
      </c>
      <c r="C261" s="155" t="s">
        <v>655</v>
      </c>
      <c r="D261" s="152">
        <v>0</v>
      </c>
      <c r="E261" s="12">
        <v>0</v>
      </c>
      <c r="F261" s="12">
        <v>0</v>
      </c>
      <c r="G261" s="130">
        <v>0</v>
      </c>
      <c r="H261" s="155">
        <v>0</v>
      </c>
    </row>
    <row r="262" spans="1:8" x14ac:dyDescent="0.2">
      <c r="A262" s="158">
        <v>256</v>
      </c>
      <c r="B262" s="162" t="s">
        <v>772</v>
      </c>
      <c r="C262" s="155" t="s">
        <v>536</v>
      </c>
      <c r="D262" s="152">
        <v>0</v>
      </c>
      <c r="E262" s="12">
        <v>0</v>
      </c>
      <c r="F262" s="12">
        <v>2886175</v>
      </c>
      <c r="G262" s="130">
        <v>2886175</v>
      </c>
      <c r="H262" s="155">
        <v>0</v>
      </c>
    </row>
    <row r="263" spans="1:8" x14ac:dyDescent="0.2">
      <c r="A263" s="158">
        <v>257</v>
      </c>
      <c r="B263" s="162" t="s">
        <v>537</v>
      </c>
      <c r="C263" s="155" t="s">
        <v>538</v>
      </c>
      <c r="D263" s="152">
        <v>0</v>
      </c>
      <c r="E263" s="12">
        <v>0</v>
      </c>
      <c r="F263" s="12">
        <v>0</v>
      </c>
      <c r="G263" s="130">
        <v>0</v>
      </c>
      <c r="H263" s="155">
        <v>0</v>
      </c>
    </row>
    <row r="264" spans="1:8" x14ac:dyDescent="0.2">
      <c r="A264" s="158">
        <v>258</v>
      </c>
      <c r="B264" s="162" t="s">
        <v>656</v>
      </c>
      <c r="C264" s="155" t="s">
        <v>539</v>
      </c>
      <c r="D264" s="152">
        <v>0</v>
      </c>
      <c r="E264" s="12">
        <v>0</v>
      </c>
      <c r="F264" s="12">
        <v>0</v>
      </c>
      <c r="G264" s="130">
        <v>0</v>
      </c>
      <c r="H264" s="155">
        <v>0</v>
      </c>
    </row>
    <row r="265" spans="1:8" ht="25.5" x14ac:dyDescent="0.2">
      <c r="A265" s="158">
        <v>259</v>
      </c>
      <c r="B265" s="163" t="s">
        <v>657</v>
      </c>
      <c r="C265" s="155" t="s">
        <v>540</v>
      </c>
      <c r="D265" s="152">
        <v>0</v>
      </c>
      <c r="E265" s="12">
        <v>0</v>
      </c>
      <c r="F265" s="12">
        <v>0</v>
      </c>
      <c r="G265" s="130">
        <v>0</v>
      </c>
      <c r="H265" s="155">
        <v>0</v>
      </c>
    </row>
    <row r="266" spans="1:8" x14ac:dyDescent="0.2">
      <c r="A266" s="158">
        <v>260</v>
      </c>
      <c r="B266" s="162" t="s">
        <v>773</v>
      </c>
      <c r="C266" s="155" t="s">
        <v>658</v>
      </c>
      <c r="D266" s="152">
        <v>0</v>
      </c>
      <c r="E266" s="12">
        <v>0</v>
      </c>
      <c r="F266" s="12">
        <v>0</v>
      </c>
      <c r="G266" s="130">
        <v>0</v>
      </c>
      <c r="H266" s="155">
        <v>0</v>
      </c>
    </row>
    <row r="267" spans="1:8" hidden="1" x14ac:dyDescent="0.2">
      <c r="A267" s="158">
        <v>261</v>
      </c>
      <c r="B267" s="162" t="s">
        <v>247</v>
      </c>
      <c r="C267" s="155" t="s">
        <v>658</v>
      </c>
      <c r="D267" s="152">
        <v>0</v>
      </c>
      <c r="E267" s="12">
        <v>0</v>
      </c>
      <c r="F267" s="12">
        <v>0</v>
      </c>
      <c r="G267" s="130">
        <v>0</v>
      </c>
      <c r="H267" s="155">
        <v>0</v>
      </c>
    </row>
    <row r="268" spans="1:8" hidden="1" x14ac:dyDescent="0.2">
      <c r="A268" s="158">
        <v>262</v>
      </c>
      <c r="B268" s="162" t="s">
        <v>260</v>
      </c>
      <c r="C268" s="155" t="s">
        <v>658</v>
      </c>
      <c r="D268" s="152">
        <v>0</v>
      </c>
      <c r="E268" s="12">
        <v>0</v>
      </c>
      <c r="F268" s="12">
        <v>0</v>
      </c>
      <c r="G268" s="130">
        <v>0</v>
      </c>
      <c r="H268" s="155">
        <v>0</v>
      </c>
    </row>
    <row r="269" spans="1:8" hidden="1" x14ac:dyDescent="0.2">
      <c r="A269" s="158">
        <v>263</v>
      </c>
      <c r="B269" s="162" t="s">
        <v>248</v>
      </c>
      <c r="C269" s="155" t="s">
        <v>658</v>
      </c>
      <c r="D269" s="152">
        <v>0</v>
      </c>
      <c r="E269" s="12">
        <v>0</v>
      </c>
      <c r="F269" s="12">
        <v>0</v>
      </c>
      <c r="G269" s="130">
        <v>0</v>
      </c>
      <c r="H269" s="155">
        <v>0</v>
      </c>
    </row>
    <row r="270" spans="1:8" hidden="1" x14ac:dyDescent="0.2">
      <c r="A270" s="158">
        <v>264</v>
      </c>
      <c r="B270" s="162" t="s">
        <v>249</v>
      </c>
      <c r="C270" s="155" t="s">
        <v>658</v>
      </c>
      <c r="D270" s="152">
        <v>0</v>
      </c>
      <c r="E270" s="12">
        <v>0</v>
      </c>
      <c r="F270" s="12">
        <v>0</v>
      </c>
      <c r="G270" s="130">
        <v>0</v>
      </c>
      <c r="H270" s="155">
        <v>0</v>
      </c>
    </row>
    <row r="271" spans="1:8" hidden="1" x14ac:dyDescent="0.2">
      <c r="A271" s="158">
        <v>265</v>
      </c>
      <c r="B271" s="162" t="s">
        <v>250</v>
      </c>
      <c r="C271" s="155" t="s">
        <v>658</v>
      </c>
      <c r="D271" s="152">
        <v>0</v>
      </c>
      <c r="E271" s="12">
        <v>0</v>
      </c>
      <c r="F271" s="12">
        <v>0</v>
      </c>
      <c r="G271" s="130">
        <v>0</v>
      </c>
      <c r="H271" s="155">
        <v>0</v>
      </c>
    </row>
    <row r="272" spans="1:8" hidden="1" x14ac:dyDescent="0.2">
      <c r="A272" s="158">
        <v>266</v>
      </c>
      <c r="B272" s="162" t="s">
        <v>251</v>
      </c>
      <c r="C272" s="155" t="s">
        <v>658</v>
      </c>
      <c r="D272" s="152">
        <v>0</v>
      </c>
      <c r="E272" s="12">
        <v>0</v>
      </c>
      <c r="F272" s="12">
        <v>0</v>
      </c>
      <c r="G272" s="130">
        <v>0</v>
      </c>
      <c r="H272" s="155">
        <v>0</v>
      </c>
    </row>
    <row r="273" spans="1:8" hidden="1" x14ac:dyDescent="0.2">
      <c r="A273" s="158">
        <v>267</v>
      </c>
      <c r="B273" s="162" t="s">
        <v>252</v>
      </c>
      <c r="C273" s="155" t="s">
        <v>658</v>
      </c>
      <c r="D273" s="152">
        <v>0</v>
      </c>
      <c r="E273" s="12">
        <v>0</v>
      </c>
      <c r="F273" s="12">
        <v>0</v>
      </c>
      <c r="G273" s="130">
        <v>0</v>
      </c>
      <c r="H273" s="155">
        <v>0</v>
      </c>
    </row>
    <row r="274" spans="1:8" hidden="1" x14ac:dyDescent="0.2">
      <c r="A274" s="158">
        <v>268</v>
      </c>
      <c r="B274" s="162" t="s">
        <v>253</v>
      </c>
      <c r="C274" s="155" t="s">
        <v>658</v>
      </c>
      <c r="D274" s="152">
        <v>0</v>
      </c>
      <c r="E274" s="12">
        <v>0</v>
      </c>
      <c r="F274" s="12">
        <v>0</v>
      </c>
      <c r="G274" s="130">
        <v>0</v>
      </c>
      <c r="H274" s="155">
        <v>0</v>
      </c>
    </row>
    <row r="275" spans="1:8" hidden="1" x14ac:dyDescent="0.2">
      <c r="A275" s="158">
        <v>269</v>
      </c>
      <c r="B275" s="162" t="s">
        <v>654</v>
      </c>
      <c r="C275" s="155" t="s">
        <v>658</v>
      </c>
      <c r="D275" s="152">
        <v>0</v>
      </c>
      <c r="E275" s="12">
        <v>0</v>
      </c>
      <c r="F275" s="12">
        <v>0</v>
      </c>
      <c r="G275" s="130">
        <v>0</v>
      </c>
      <c r="H275" s="155">
        <v>0</v>
      </c>
    </row>
    <row r="276" spans="1:8" x14ac:dyDescent="0.2">
      <c r="A276" s="158">
        <v>270</v>
      </c>
      <c r="B276" s="162" t="s">
        <v>774</v>
      </c>
      <c r="C276" s="155" t="s">
        <v>659</v>
      </c>
      <c r="D276" s="152">
        <v>0</v>
      </c>
      <c r="E276" s="12">
        <v>0</v>
      </c>
      <c r="F276" s="12">
        <v>17919183</v>
      </c>
      <c r="G276" s="130">
        <v>17919183</v>
      </c>
      <c r="H276" s="155">
        <v>17919183</v>
      </c>
    </row>
    <row r="277" spans="1:8" hidden="1" x14ac:dyDescent="0.2">
      <c r="A277" s="158">
        <v>271</v>
      </c>
      <c r="B277" s="162" t="s">
        <v>247</v>
      </c>
      <c r="C277" s="155" t="s">
        <v>659</v>
      </c>
      <c r="D277" s="152">
        <v>0</v>
      </c>
      <c r="E277" s="12">
        <v>0</v>
      </c>
      <c r="F277" s="12">
        <v>0</v>
      </c>
      <c r="G277" s="130">
        <v>0</v>
      </c>
      <c r="H277" s="155">
        <v>0</v>
      </c>
    </row>
    <row r="278" spans="1:8" hidden="1" x14ac:dyDescent="0.2">
      <c r="A278" s="158">
        <v>272</v>
      </c>
      <c r="B278" s="162" t="s">
        <v>260</v>
      </c>
      <c r="C278" s="155" t="s">
        <v>659</v>
      </c>
      <c r="D278" s="152">
        <v>0</v>
      </c>
      <c r="E278" s="12">
        <v>0</v>
      </c>
      <c r="F278" s="12">
        <v>0</v>
      </c>
      <c r="G278" s="130">
        <v>0</v>
      </c>
      <c r="H278" s="155">
        <v>0</v>
      </c>
    </row>
    <row r="279" spans="1:8" hidden="1" x14ac:dyDescent="0.2">
      <c r="A279" s="158">
        <v>273</v>
      </c>
      <c r="B279" s="162" t="s">
        <v>248</v>
      </c>
      <c r="C279" s="155" t="s">
        <v>659</v>
      </c>
      <c r="D279" s="152">
        <v>0</v>
      </c>
      <c r="E279" s="12">
        <v>0</v>
      </c>
      <c r="F279" s="12">
        <v>0</v>
      </c>
      <c r="G279" s="130">
        <v>0</v>
      </c>
      <c r="H279" s="155">
        <v>0</v>
      </c>
    </row>
    <row r="280" spans="1:8" x14ac:dyDescent="0.2">
      <c r="A280" s="158">
        <v>274</v>
      </c>
      <c r="B280" s="162" t="s">
        <v>249</v>
      </c>
      <c r="C280" s="155" t="s">
        <v>659</v>
      </c>
      <c r="D280" s="152">
        <v>0</v>
      </c>
      <c r="E280" s="12">
        <v>0</v>
      </c>
      <c r="F280" s="12">
        <v>17520000</v>
      </c>
      <c r="G280" s="130">
        <v>17520000</v>
      </c>
      <c r="H280" s="155">
        <v>17520000</v>
      </c>
    </row>
    <row r="281" spans="1:8" hidden="1" x14ac:dyDescent="0.2">
      <c r="A281" s="158">
        <v>275</v>
      </c>
      <c r="B281" s="162" t="s">
        <v>250</v>
      </c>
      <c r="C281" s="155" t="s">
        <v>659</v>
      </c>
      <c r="D281" s="152">
        <v>0</v>
      </c>
      <c r="E281" s="12">
        <v>0</v>
      </c>
      <c r="F281" s="12">
        <v>0</v>
      </c>
      <c r="G281" s="130">
        <v>0</v>
      </c>
      <c r="H281" s="155">
        <v>0</v>
      </c>
    </row>
    <row r="282" spans="1:8" hidden="1" x14ac:dyDescent="0.2">
      <c r="A282" s="158">
        <v>276</v>
      </c>
      <c r="B282" s="162" t="s">
        <v>251</v>
      </c>
      <c r="C282" s="155" t="s">
        <v>659</v>
      </c>
      <c r="D282" s="152">
        <v>0</v>
      </c>
      <c r="E282" s="12">
        <v>0</v>
      </c>
      <c r="F282" s="12">
        <v>0</v>
      </c>
      <c r="G282" s="130">
        <v>0</v>
      </c>
      <c r="H282" s="155">
        <v>0</v>
      </c>
    </row>
    <row r="283" spans="1:8" hidden="1" x14ac:dyDescent="0.2">
      <c r="A283" s="158">
        <v>277</v>
      </c>
      <c r="B283" s="162" t="s">
        <v>252</v>
      </c>
      <c r="C283" s="155" t="s">
        <v>659</v>
      </c>
      <c r="D283" s="152">
        <v>0</v>
      </c>
      <c r="E283" s="12">
        <v>0</v>
      </c>
      <c r="F283" s="12">
        <v>0</v>
      </c>
      <c r="G283" s="130">
        <v>0</v>
      </c>
      <c r="H283" s="155">
        <v>0</v>
      </c>
    </row>
    <row r="284" spans="1:8" hidden="1" x14ac:dyDescent="0.2">
      <c r="A284" s="158">
        <v>278</v>
      </c>
      <c r="B284" s="162" t="s">
        <v>253</v>
      </c>
      <c r="C284" s="155" t="s">
        <v>659</v>
      </c>
      <c r="D284" s="152">
        <v>0</v>
      </c>
      <c r="E284" s="12">
        <v>0</v>
      </c>
      <c r="F284" s="12">
        <v>0</v>
      </c>
      <c r="G284" s="130">
        <v>0</v>
      </c>
      <c r="H284" s="155">
        <v>0</v>
      </c>
    </row>
    <row r="285" spans="1:8" x14ac:dyDescent="0.2">
      <c r="A285" s="158">
        <v>279</v>
      </c>
      <c r="B285" s="162" t="s">
        <v>254</v>
      </c>
      <c r="C285" s="155" t="s">
        <v>659</v>
      </c>
      <c r="D285" s="152">
        <v>0</v>
      </c>
      <c r="E285" s="12">
        <v>0</v>
      </c>
      <c r="F285" s="12">
        <v>399183</v>
      </c>
      <c r="G285" s="130">
        <v>399183</v>
      </c>
      <c r="H285" s="155">
        <v>399183</v>
      </c>
    </row>
    <row r="286" spans="1:8" hidden="1" x14ac:dyDescent="0.2">
      <c r="A286" s="158">
        <v>280</v>
      </c>
      <c r="B286" s="162" t="s">
        <v>255</v>
      </c>
      <c r="C286" s="155" t="s">
        <v>659</v>
      </c>
      <c r="D286" s="152">
        <v>0</v>
      </c>
      <c r="E286" s="12">
        <v>0</v>
      </c>
      <c r="F286" s="12">
        <v>0</v>
      </c>
      <c r="G286" s="130">
        <v>0</v>
      </c>
      <c r="H286" s="155">
        <v>0</v>
      </c>
    </row>
    <row r="287" spans="1:8" hidden="1" x14ac:dyDescent="0.2">
      <c r="A287" s="158">
        <v>281</v>
      </c>
      <c r="B287" s="162" t="s">
        <v>256</v>
      </c>
      <c r="C287" s="155" t="s">
        <v>659</v>
      </c>
      <c r="D287" s="152">
        <v>0</v>
      </c>
      <c r="E287" s="12">
        <v>0</v>
      </c>
      <c r="F287" s="12">
        <v>0</v>
      </c>
      <c r="G287" s="130">
        <v>0</v>
      </c>
      <c r="H287" s="155">
        <v>0</v>
      </c>
    </row>
    <row r="288" spans="1:8" x14ac:dyDescent="0.2">
      <c r="A288" s="158">
        <v>282</v>
      </c>
      <c r="B288" s="162" t="s">
        <v>775</v>
      </c>
      <c r="C288" s="155" t="s">
        <v>541</v>
      </c>
      <c r="D288" s="152">
        <v>0</v>
      </c>
      <c r="E288" s="12">
        <v>0</v>
      </c>
      <c r="F288" s="12">
        <v>17919183</v>
      </c>
      <c r="G288" s="130">
        <v>17919183</v>
      </c>
      <c r="H288" s="155">
        <v>17919183</v>
      </c>
    </row>
    <row r="289" spans="1:8" ht="13.5" thickBot="1" x14ac:dyDescent="0.25">
      <c r="A289" s="159">
        <v>283</v>
      </c>
      <c r="B289" s="164" t="s">
        <v>776</v>
      </c>
      <c r="C289" s="156" t="s">
        <v>542</v>
      </c>
      <c r="D289" s="153">
        <v>151600628</v>
      </c>
      <c r="E289" s="18">
        <v>151600628</v>
      </c>
      <c r="F289" s="18">
        <v>414938693</v>
      </c>
      <c r="G289" s="145">
        <v>414938693</v>
      </c>
      <c r="H289" s="156">
        <v>408679130</v>
      </c>
    </row>
  </sheetData>
  <mergeCells count="6">
    <mergeCell ref="H4:H5"/>
    <mergeCell ref="B1:F1"/>
    <mergeCell ref="B2:F2"/>
    <mergeCell ref="D4:F4"/>
    <mergeCell ref="E3:F3"/>
    <mergeCell ref="B3:D3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"/>
  <sheetViews>
    <sheetView workbookViewId="0">
      <selection activeCell="B4" sqref="B4"/>
    </sheetView>
  </sheetViews>
  <sheetFormatPr defaultRowHeight="12.75" x14ac:dyDescent="0.2"/>
  <cols>
    <col min="1" max="1" width="3.85546875" style="97" customWidth="1"/>
    <col min="2" max="2" width="72.140625" customWidth="1"/>
    <col min="3" max="3" width="7.140625" customWidth="1"/>
    <col min="4" max="4" width="9.5703125" customWidth="1"/>
    <col min="5" max="5" width="9.140625" customWidth="1"/>
    <col min="6" max="6" width="10.42578125" customWidth="1"/>
    <col min="7" max="9" width="0.140625" customWidth="1"/>
  </cols>
  <sheetData>
    <row r="2" spans="1:9" ht="15" x14ac:dyDescent="0.25">
      <c r="B2" s="193" t="s">
        <v>842</v>
      </c>
      <c r="C2" s="193"/>
      <c r="D2" s="193"/>
      <c r="E2" s="193"/>
      <c r="F2" s="193"/>
    </row>
    <row r="3" spans="1:9" ht="15" x14ac:dyDescent="0.25">
      <c r="B3" s="193" t="s">
        <v>783</v>
      </c>
      <c r="C3" s="193"/>
      <c r="D3" s="193"/>
      <c r="E3" s="193"/>
      <c r="F3" s="193"/>
    </row>
    <row r="4" spans="1:9" ht="15" x14ac:dyDescent="0.25">
      <c r="A4" s="98" t="s">
        <v>158</v>
      </c>
      <c r="B4" s="75" t="s">
        <v>1004</v>
      </c>
      <c r="C4" s="172"/>
      <c r="D4" s="172"/>
      <c r="E4" s="172"/>
      <c r="F4" s="172"/>
    </row>
    <row r="5" spans="1:9" ht="15.75" thickBot="1" x14ac:dyDescent="0.3">
      <c r="C5" s="75"/>
      <c r="D5" s="3"/>
      <c r="E5" s="3"/>
      <c r="F5" s="5" t="s">
        <v>779</v>
      </c>
    </row>
    <row r="6" spans="1:9" x14ac:dyDescent="0.2">
      <c r="A6" s="157"/>
      <c r="B6" s="160"/>
      <c r="C6" s="157"/>
      <c r="D6" s="196" t="s">
        <v>963</v>
      </c>
      <c r="E6" s="187"/>
      <c r="F6" s="199"/>
      <c r="G6" s="186" t="s">
        <v>986</v>
      </c>
      <c r="H6" s="188"/>
      <c r="I6" s="191" t="s">
        <v>964</v>
      </c>
    </row>
    <row r="7" spans="1:9" x14ac:dyDescent="0.2">
      <c r="A7" s="154" t="s">
        <v>995</v>
      </c>
      <c r="B7" s="161" t="s">
        <v>869</v>
      </c>
      <c r="C7" s="154" t="s">
        <v>780</v>
      </c>
      <c r="D7" s="151" t="s">
        <v>840</v>
      </c>
      <c r="E7" s="102" t="s">
        <v>966</v>
      </c>
      <c r="F7" s="129" t="s">
        <v>967</v>
      </c>
      <c r="G7" s="140" t="s">
        <v>968</v>
      </c>
      <c r="H7" s="16" t="s">
        <v>969</v>
      </c>
      <c r="I7" s="192"/>
    </row>
    <row r="8" spans="1:9" x14ac:dyDescent="0.2">
      <c r="A8" s="154" t="s">
        <v>154</v>
      </c>
      <c r="B8" s="161" t="s">
        <v>155</v>
      </c>
      <c r="C8" s="154" t="s">
        <v>156</v>
      </c>
      <c r="D8" s="151" t="s">
        <v>157</v>
      </c>
      <c r="E8" s="102" t="s">
        <v>158</v>
      </c>
      <c r="F8" s="129" t="s">
        <v>785</v>
      </c>
      <c r="G8" s="140" t="s">
        <v>854</v>
      </c>
      <c r="H8" s="16" t="s">
        <v>868</v>
      </c>
      <c r="I8" s="154" t="s">
        <v>868</v>
      </c>
    </row>
    <row r="9" spans="1:9" x14ac:dyDescent="0.2">
      <c r="A9" s="158" t="s">
        <v>0</v>
      </c>
      <c r="B9" s="162" t="s">
        <v>660</v>
      </c>
      <c r="C9" s="155" t="s">
        <v>543</v>
      </c>
      <c r="D9" s="152">
        <v>2475000</v>
      </c>
      <c r="E9" s="12">
        <v>2475000</v>
      </c>
      <c r="F9" s="130">
        <v>2474800</v>
      </c>
      <c r="G9" s="15">
        <v>2474800</v>
      </c>
      <c r="H9" s="17">
        <v>5569100</v>
      </c>
      <c r="I9" s="155">
        <v>2474800</v>
      </c>
    </row>
    <row r="10" spans="1:9" hidden="1" x14ac:dyDescent="0.2">
      <c r="A10" s="158" t="s">
        <v>1</v>
      </c>
      <c r="B10" s="162" t="s">
        <v>544</v>
      </c>
      <c r="C10" s="155" t="s">
        <v>543</v>
      </c>
      <c r="D10" s="152">
        <v>0</v>
      </c>
      <c r="E10" s="12">
        <v>0</v>
      </c>
      <c r="F10" s="130">
        <v>0</v>
      </c>
      <c r="G10" s="15">
        <v>0</v>
      </c>
      <c r="H10" s="17">
        <v>0</v>
      </c>
      <c r="I10" s="155">
        <v>0</v>
      </c>
    </row>
    <row r="11" spans="1:9" x14ac:dyDescent="0.2">
      <c r="A11" s="158" t="s">
        <v>2</v>
      </c>
      <c r="B11" s="162" t="s">
        <v>545</v>
      </c>
      <c r="C11" s="155" t="s">
        <v>546</v>
      </c>
      <c r="D11" s="152">
        <v>0</v>
      </c>
      <c r="E11" s="12">
        <v>0</v>
      </c>
      <c r="F11" s="130">
        <v>0</v>
      </c>
      <c r="G11" s="15">
        <v>0</v>
      </c>
      <c r="H11" s="17">
        <v>0</v>
      </c>
      <c r="I11" s="155">
        <v>0</v>
      </c>
    </row>
    <row r="12" spans="1:9" x14ac:dyDescent="0.2">
      <c r="A12" s="158" t="s">
        <v>3</v>
      </c>
      <c r="B12" s="162" t="s">
        <v>711</v>
      </c>
      <c r="C12" s="155" t="s">
        <v>547</v>
      </c>
      <c r="D12" s="152">
        <v>0</v>
      </c>
      <c r="E12" s="12">
        <v>0</v>
      </c>
      <c r="F12" s="130">
        <v>0</v>
      </c>
      <c r="G12" s="15">
        <v>0</v>
      </c>
      <c r="H12" s="17">
        <v>0</v>
      </c>
      <c r="I12" s="155">
        <v>0</v>
      </c>
    </row>
    <row r="13" spans="1:9" x14ac:dyDescent="0.2">
      <c r="A13" s="158" t="s">
        <v>4</v>
      </c>
      <c r="B13" s="162" t="s">
        <v>544</v>
      </c>
      <c r="C13" s="155" t="s">
        <v>547</v>
      </c>
      <c r="D13" s="152">
        <v>0</v>
      </c>
      <c r="E13" s="12">
        <v>0</v>
      </c>
      <c r="F13" s="130">
        <v>0</v>
      </c>
      <c r="G13" s="15">
        <v>0</v>
      </c>
      <c r="H13" s="17">
        <v>0</v>
      </c>
      <c r="I13" s="155">
        <v>0</v>
      </c>
    </row>
    <row r="14" spans="1:9" x14ac:dyDescent="0.2">
      <c r="A14" s="158" t="s">
        <v>5</v>
      </c>
      <c r="B14" s="162" t="s">
        <v>661</v>
      </c>
      <c r="C14" s="155" t="s">
        <v>548</v>
      </c>
      <c r="D14" s="152">
        <v>2475000</v>
      </c>
      <c r="E14" s="12">
        <v>2475000</v>
      </c>
      <c r="F14" s="130">
        <v>2474800</v>
      </c>
      <c r="G14" s="15">
        <v>2474800</v>
      </c>
      <c r="H14" s="17">
        <v>5569100</v>
      </c>
      <c r="I14" s="155">
        <v>2474800</v>
      </c>
    </row>
    <row r="15" spans="1:9" x14ac:dyDescent="0.2">
      <c r="A15" s="158" t="s">
        <v>6</v>
      </c>
      <c r="B15" s="162" t="s">
        <v>662</v>
      </c>
      <c r="C15" s="155" t="s">
        <v>549</v>
      </c>
      <c r="D15" s="152">
        <v>0</v>
      </c>
      <c r="E15" s="12">
        <v>0</v>
      </c>
      <c r="F15" s="130">
        <v>0</v>
      </c>
      <c r="G15" s="15">
        <v>0</v>
      </c>
      <c r="H15" s="17">
        <v>0</v>
      </c>
      <c r="I15" s="155">
        <v>0</v>
      </c>
    </row>
    <row r="16" spans="1:9" hidden="1" x14ac:dyDescent="0.2">
      <c r="A16" s="158" t="s">
        <v>7</v>
      </c>
      <c r="B16" s="162" t="s">
        <v>550</v>
      </c>
      <c r="C16" s="155" t="s">
        <v>549</v>
      </c>
      <c r="D16" s="152">
        <v>0</v>
      </c>
      <c r="E16" s="12">
        <v>0</v>
      </c>
      <c r="F16" s="130">
        <v>0</v>
      </c>
      <c r="G16" s="15">
        <v>0</v>
      </c>
      <c r="H16" s="17">
        <v>0</v>
      </c>
      <c r="I16" s="155">
        <v>0</v>
      </c>
    </row>
    <row r="17" spans="1:9" hidden="1" x14ac:dyDescent="0.2">
      <c r="A17" s="158" t="s">
        <v>8</v>
      </c>
      <c r="B17" s="162" t="s">
        <v>551</v>
      </c>
      <c r="C17" s="155" t="s">
        <v>549</v>
      </c>
      <c r="D17" s="152">
        <v>0</v>
      </c>
      <c r="E17" s="12">
        <v>0</v>
      </c>
      <c r="F17" s="130">
        <v>0</v>
      </c>
      <c r="G17" s="15">
        <v>0</v>
      </c>
      <c r="H17" s="17">
        <v>0</v>
      </c>
      <c r="I17" s="155">
        <v>0</v>
      </c>
    </row>
    <row r="18" spans="1:9" x14ac:dyDescent="0.2">
      <c r="A18" s="158" t="s">
        <v>9</v>
      </c>
      <c r="B18" s="162" t="s">
        <v>553</v>
      </c>
      <c r="C18" s="155" t="s">
        <v>552</v>
      </c>
      <c r="D18" s="152">
        <v>0</v>
      </c>
      <c r="E18" s="12">
        <v>0</v>
      </c>
      <c r="F18" s="130">
        <v>0</v>
      </c>
      <c r="G18" s="15">
        <v>0</v>
      </c>
      <c r="H18" s="17">
        <v>0</v>
      </c>
      <c r="I18" s="155">
        <v>0</v>
      </c>
    </row>
    <row r="19" spans="1:9" x14ac:dyDescent="0.2">
      <c r="A19" s="158" t="s">
        <v>10</v>
      </c>
      <c r="B19" s="162" t="s">
        <v>663</v>
      </c>
      <c r="C19" s="155" t="s">
        <v>554</v>
      </c>
      <c r="D19" s="152">
        <v>0</v>
      </c>
      <c r="E19" s="12">
        <v>0</v>
      </c>
      <c r="F19" s="130">
        <v>0</v>
      </c>
      <c r="G19" s="15">
        <v>0</v>
      </c>
      <c r="H19" s="17">
        <v>0</v>
      </c>
      <c r="I19" s="155">
        <v>0</v>
      </c>
    </row>
    <row r="20" spans="1:9" x14ac:dyDescent="0.2">
      <c r="A20" s="158" t="s">
        <v>11</v>
      </c>
      <c r="B20" s="162" t="s">
        <v>664</v>
      </c>
      <c r="C20" s="155" t="s">
        <v>555</v>
      </c>
      <c r="D20" s="152">
        <v>0</v>
      </c>
      <c r="E20" s="12">
        <v>0</v>
      </c>
      <c r="F20" s="130">
        <v>0</v>
      </c>
      <c r="G20" s="15">
        <v>0</v>
      </c>
      <c r="H20" s="17">
        <v>0</v>
      </c>
      <c r="I20" s="155">
        <v>0</v>
      </c>
    </row>
    <row r="21" spans="1:9" hidden="1" x14ac:dyDescent="0.2">
      <c r="A21" s="158" t="s">
        <v>12</v>
      </c>
      <c r="B21" s="162" t="s">
        <v>544</v>
      </c>
      <c r="C21" s="155" t="s">
        <v>555</v>
      </c>
      <c r="D21" s="152">
        <v>0</v>
      </c>
      <c r="E21" s="12">
        <v>0</v>
      </c>
      <c r="F21" s="130">
        <v>0</v>
      </c>
      <c r="G21" s="15">
        <v>0</v>
      </c>
      <c r="H21" s="17">
        <v>0</v>
      </c>
      <c r="I21" s="155">
        <v>0</v>
      </c>
    </row>
    <row r="22" spans="1:9" hidden="1" x14ac:dyDescent="0.2">
      <c r="A22" s="158" t="s">
        <v>13</v>
      </c>
      <c r="B22" s="162" t="s">
        <v>550</v>
      </c>
      <c r="C22" s="155" t="s">
        <v>555</v>
      </c>
      <c r="D22" s="152">
        <v>0</v>
      </c>
      <c r="E22" s="12">
        <v>0</v>
      </c>
      <c r="F22" s="130">
        <v>0</v>
      </c>
      <c r="G22" s="15">
        <v>0</v>
      </c>
      <c r="H22" s="17">
        <v>0</v>
      </c>
      <c r="I22" s="155">
        <v>0</v>
      </c>
    </row>
    <row r="23" spans="1:9" hidden="1" x14ac:dyDescent="0.2">
      <c r="A23" s="158" t="s">
        <v>14</v>
      </c>
      <c r="B23" s="162" t="s">
        <v>551</v>
      </c>
      <c r="C23" s="155" t="s">
        <v>555</v>
      </c>
      <c r="D23" s="152">
        <v>0</v>
      </c>
      <c r="E23" s="12">
        <v>0</v>
      </c>
      <c r="F23" s="130">
        <v>0</v>
      </c>
      <c r="G23" s="15">
        <v>0</v>
      </c>
      <c r="H23" s="17">
        <v>0</v>
      </c>
      <c r="I23" s="155">
        <v>0</v>
      </c>
    </row>
    <row r="24" spans="1:9" x14ac:dyDescent="0.2">
      <c r="A24" s="158" t="s">
        <v>15</v>
      </c>
      <c r="B24" s="162" t="s">
        <v>665</v>
      </c>
      <c r="C24" s="155" t="s">
        <v>666</v>
      </c>
      <c r="D24" s="152">
        <v>0</v>
      </c>
      <c r="E24" s="12">
        <v>0</v>
      </c>
      <c r="F24" s="130">
        <v>0</v>
      </c>
      <c r="G24" s="15">
        <v>0</v>
      </c>
      <c r="H24" s="17">
        <v>0</v>
      </c>
      <c r="I24" s="155">
        <v>0</v>
      </c>
    </row>
    <row r="25" spans="1:9" x14ac:dyDescent="0.2">
      <c r="A25" s="158" t="s">
        <v>50</v>
      </c>
      <c r="B25" s="162" t="s">
        <v>667</v>
      </c>
      <c r="C25" s="155" t="s">
        <v>668</v>
      </c>
      <c r="D25" s="152">
        <v>0</v>
      </c>
      <c r="E25" s="12">
        <v>0</v>
      </c>
      <c r="F25" s="130">
        <v>0</v>
      </c>
      <c r="G25" s="15">
        <v>0</v>
      </c>
      <c r="H25" s="17">
        <v>0</v>
      </c>
      <c r="I25" s="155">
        <v>0</v>
      </c>
    </row>
    <row r="26" spans="1:9" hidden="1" x14ac:dyDescent="0.2">
      <c r="A26" s="158" t="s">
        <v>51</v>
      </c>
      <c r="B26" s="162" t="s">
        <v>544</v>
      </c>
      <c r="C26" s="155" t="s">
        <v>668</v>
      </c>
      <c r="D26" s="152">
        <v>0</v>
      </c>
      <c r="E26" s="12">
        <v>0</v>
      </c>
      <c r="F26" s="130">
        <v>0</v>
      </c>
      <c r="G26" s="15">
        <v>0</v>
      </c>
      <c r="H26" s="17">
        <v>0</v>
      </c>
      <c r="I26" s="155">
        <v>0</v>
      </c>
    </row>
    <row r="27" spans="1:9" x14ac:dyDescent="0.2">
      <c r="A27" s="158" t="s">
        <v>52</v>
      </c>
      <c r="B27" s="162" t="s">
        <v>669</v>
      </c>
      <c r="C27" s="155" t="s">
        <v>556</v>
      </c>
      <c r="D27" s="152">
        <v>0</v>
      </c>
      <c r="E27" s="12">
        <v>0</v>
      </c>
      <c r="F27" s="130">
        <v>0</v>
      </c>
      <c r="G27" s="15">
        <v>0</v>
      </c>
      <c r="H27" s="17">
        <v>0</v>
      </c>
      <c r="I27" s="155">
        <v>0</v>
      </c>
    </row>
    <row r="28" spans="1:9" x14ac:dyDescent="0.2">
      <c r="A28" s="158" t="s">
        <v>53</v>
      </c>
      <c r="B28" s="162" t="s">
        <v>557</v>
      </c>
      <c r="C28" s="155" t="s">
        <v>558</v>
      </c>
      <c r="D28" s="152">
        <v>0</v>
      </c>
      <c r="E28" s="12">
        <v>0</v>
      </c>
      <c r="F28" s="130">
        <v>0</v>
      </c>
      <c r="G28" s="15">
        <v>0</v>
      </c>
      <c r="H28" s="17">
        <v>0</v>
      </c>
      <c r="I28" s="155">
        <v>0</v>
      </c>
    </row>
    <row r="29" spans="1:9" x14ac:dyDescent="0.2">
      <c r="A29" s="158" t="s">
        <v>285</v>
      </c>
      <c r="B29" s="162" t="s">
        <v>559</v>
      </c>
      <c r="C29" s="155" t="s">
        <v>560</v>
      </c>
      <c r="D29" s="152">
        <v>2340257</v>
      </c>
      <c r="E29" s="12">
        <v>2340257</v>
      </c>
      <c r="F29" s="130">
        <v>2340257</v>
      </c>
      <c r="G29" s="15">
        <v>2340257</v>
      </c>
      <c r="H29" s="17">
        <v>2351489</v>
      </c>
      <c r="I29" s="155">
        <v>2340257</v>
      </c>
    </row>
    <row r="30" spans="1:9" x14ac:dyDescent="0.2">
      <c r="A30" s="158" t="s">
        <v>288</v>
      </c>
      <c r="B30" s="162" t="s">
        <v>561</v>
      </c>
      <c r="C30" s="155" t="s">
        <v>562</v>
      </c>
      <c r="D30" s="152">
        <v>0</v>
      </c>
      <c r="E30" s="12">
        <v>0</v>
      </c>
      <c r="F30" s="130">
        <v>0</v>
      </c>
      <c r="G30" s="15">
        <v>0</v>
      </c>
      <c r="H30" s="17">
        <v>0</v>
      </c>
      <c r="I30" s="155">
        <v>0</v>
      </c>
    </row>
    <row r="31" spans="1:9" x14ac:dyDescent="0.2">
      <c r="A31" s="158" t="s">
        <v>289</v>
      </c>
      <c r="B31" s="162" t="s">
        <v>670</v>
      </c>
      <c r="C31" s="155" t="s">
        <v>563</v>
      </c>
      <c r="D31" s="152">
        <v>0</v>
      </c>
      <c r="E31" s="12">
        <v>0</v>
      </c>
      <c r="F31" s="130">
        <v>0</v>
      </c>
      <c r="G31" s="15">
        <v>0</v>
      </c>
      <c r="H31" s="17">
        <v>0</v>
      </c>
      <c r="I31" s="155">
        <v>0</v>
      </c>
    </row>
    <row r="32" spans="1:9" x14ac:dyDescent="0.2">
      <c r="A32" s="158" t="s">
        <v>290</v>
      </c>
      <c r="B32" s="162" t="s">
        <v>564</v>
      </c>
      <c r="C32" s="155" t="s">
        <v>565</v>
      </c>
      <c r="D32" s="152">
        <v>396000</v>
      </c>
      <c r="E32" s="12">
        <v>396000</v>
      </c>
      <c r="F32" s="130">
        <v>346156</v>
      </c>
      <c r="G32" s="15">
        <v>346156</v>
      </c>
      <c r="H32" s="17">
        <v>403017</v>
      </c>
      <c r="I32" s="155">
        <v>333320</v>
      </c>
    </row>
    <row r="33" spans="1:9" x14ac:dyDescent="0.2">
      <c r="A33" s="158" t="s">
        <v>291</v>
      </c>
      <c r="B33" s="162" t="s">
        <v>566</v>
      </c>
      <c r="C33" s="155" t="s">
        <v>567</v>
      </c>
      <c r="D33" s="152">
        <v>0</v>
      </c>
      <c r="E33" s="12">
        <v>0</v>
      </c>
      <c r="F33" s="130">
        <v>0</v>
      </c>
      <c r="G33" s="15">
        <v>0</v>
      </c>
      <c r="H33" s="17">
        <v>0</v>
      </c>
      <c r="I33" s="155">
        <v>0</v>
      </c>
    </row>
    <row r="34" spans="1:9" x14ac:dyDescent="0.2">
      <c r="A34" s="158" t="s">
        <v>292</v>
      </c>
      <c r="B34" s="162" t="s">
        <v>671</v>
      </c>
      <c r="C34" s="155" t="s">
        <v>672</v>
      </c>
      <c r="D34" s="152">
        <v>0</v>
      </c>
      <c r="E34" s="12">
        <v>0</v>
      </c>
      <c r="F34" s="130">
        <v>0</v>
      </c>
      <c r="G34" s="15">
        <v>0</v>
      </c>
      <c r="H34" s="17">
        <v>0</v>
      </c>
      <c r="I34" s="155">
        <v>0</v>
      </c>
    </row>
    <row r="35" spans="1:9" x14ac:dyDescent="0.2">
      <c r="A35" s="158" t="s">
        <v>293</v>
      </c>
      <c r="B35" s="162" t="s">
        <v>673</v>
      </c>
      <c r="C35" s="155" t="s">
        <v>674</v>
      </c>
      <c r="D35" s="152">
        <v>0</v>
      </c>
      <c r="E35" s="12">
        <v>0</v>
      </c>
      <c r="F35" s="130">
        <v>0</v>
      </c>
      <c r="G35" s="15">
        <v>0</v>
      </c>
      <c r="H35" s="17">
        <v>0</v>
      </c>
      <c r="I35" s="155">
        <v>0</v>
      </c>
    </row>
    <row r="36" spans="1:9" x14ac:dyDescent="0.2">
      <c r="A36" s="158" t="s">
        <v>294</v>
      </c>
      <c r="B36" s="162" t="s">
        <v>675</v>
      </c>
      <c r="C36" s="155" t="s">
        <v>676</v>
      </c>
      <c r="D36" s="152">
        <v>0</v>
      </c>
      <c r="E36" s="12">
        <v>0</v>
      </c>
      <c r="F36" s="130">
        <v>0</v>
      </c>
      <c r="G36" s="15">
        <v>0</v>
      </c>
      <c r="H36" s="17">
        <v>0</v>
      </c>
      <c r="I36" s="155">
        <v>0</v>
      </c>
    </row>
    <row r="37" spans="1:9" x14ac:dyDescent="0.2">
      <c r="A37" s="158" t="s">
        <v>159</v>
      </c>
      <c r="B37" s="162" t="s">
        <v>677</v>
      </c>
      <c r="C37" s="155" t="s">
        <v>568</v>
      </c>
      <c r="D37" s="152">
        <v>5211257</v>
      </c>
      <c r="E37" s="12">
        <v>5211257</v>
      </c>
      <c r="F37" s="130">
        <v>5161213</v>
      </c>
      <c r="G37" s="15">
        <v>5161213</v>
      </c>
      <c r="H37" s="17">
        <v>8323606</v>
      </c>
      <c r="I37" s="155">
        <v>5148377</v>
      </c>
    </row>
    <row r="38" spans="1:9" x14ac:dyDescent="0.2">
      <c r="A38" s="158" t="s">
        <v>160</v>
      </c>
      <c r="B38" s="162" t="s">
        <v>569</v>
      </c>
      <c r="C38" s="155" t="s">
        <v>570</v>
      </c>
      <c r="D38" s="152">
        <v>0</v>
      </c>
      <c r="E38" s="12">
        <v>0</v>
      </c>
      <c r="F38" s="130">
        <v>0</v>
      </c>
      <c r="G38" s="15">
        <v>0</v>
      </c>
      <c r="H38" s="17">
        <v>0</v>
      </c>
      <c r="I38" s="155">
        <v>0</v>
      </c>
    </row>
    <row r="39" spans="1:9" x14ac:dyDescent="0.2">
      <c r="A39" s="158" t="s">
        <v>161</v>
      </c>
      <c r="B39" s="162" t="s">
        <v>571</v>
      </c>
      <c r="C39" s="155" t="s">
        <v>572</v>
      </c>
      <c r="D39" s="152">
        <v>0</v>
      </c>
      <c r="E39" s="12">
        <v>0</v>
      </c>
      <c r="F39" s="130">
        <v>0</v>
      </c>
      <c r="G39" s="15">
        <v>0</v>
      </c>
      <c r="H39" s="17">
        <v>0</v>
      </c>
      <c r="I39" s="155">
        <v>0</v>
      </c>
    </row>
    <row r="40" spans="1:9" x14ac:dyDescent="0.2">
      <c r="A40" s="158" t="s">
        <v>162</v>
      </c>
      <c r="B40" s="162" t="s">
        <v>678</v>
      </c>
      <c r="C40" s="155" t="s">
        <v>573</v>
      </c>
      <c r="D40" s="152">
        <v>0</v>
      </c>
      <c r="E40" s="12">
        <v>0</v>
      </c>
      <c r="F40" s="130">
        <v>0</v>
      </c>
      <c r="G40" s="15">
        <v>0</v>
      </c>
      <c r="H40" s="17">
        <v>0</v>
      </c>
      <c r="I40" s="155">
        <v>0</v>
      </c>
    </row>
    <row r="41" spans="1:9" hidden="1" x14ac:dyDescent="0.2">
      <c r="A41" s="158" t="s">
        <v>163</v>
      </c>
      <c r="B41" s="162" t="s">
        <v>544</v>
      </c>
      <c r="C41" s="155" t="s">
        <v>573</v>
      </c>
      <c r="D41" s="152">
        <v>0</v>
      </c>
      <c r="E41" s="12">
        <v>0</v>
      </c>
      <c r="F41" s="130">
        <v>0</v>
      </c>
      <c r="G41" s="15">
        <v>0</v>
      </c>
      <c r="H41" s="17">
        <v>0</v>
      </c>
      <c r="I41" s="155">
        <v>0</v>
      </c>
    </row>
    <row r="42" spans="1:9" x14ac:dyDescent="0.2">
      <c r="A42" s="158" t="s">
        <v>164</v>
      </c>
      <c r="B42" s="162" t="s">
        <v>679</v>
      </c>
      <c r="C42" s="155" t="s">
        <v>574</v>
      </c>
      <c r="D42" s="152">
        <v>0</v>
      </c>
      <c r="E42" s="12">
        <v>0</v>
      </c>
      <c r="F42" s="130">
        <v>0</v>
      </c>
      <c r="G42" s="15">
        <v>0</v>
      </c>
      <c r="H42" s="17">
        <v>0</v>
      </c>
      <c r="I42" s="155">
        <v>0</v>
      </c>
    </row>
    <row r="43" spans="1:9" x14ac:dyDescent="0.2">
      <c r="A43" s="158" t="s">
        <v>165</v>
      </c>
      <c r="B43" s="162" t="s">
        <v>680</v>
      </c>
      <c r="C43" s="155" t="s">
        <v>681</v>
      </c>
      <c r="D43" s="152">
        <v>0</v>
      </c>
      <c r="E43" s="12">
        <v>0</v>
      </c>
      <c r="F43" s="130">
        <v>0</v>
      </c>
      <c r="G43" s="15">
        <v>0</v>
      </c>
      <c r="H43" s="17">
        <v>0</v>
      </c>
      <c r="I43" s="155">
        <v>0</v>
      </c>
    </row>
    <row r="44" spans="1:9" hidden="1" x14ac:dyDescent="0.2">
      <c r="A44" s="158" t="s">
        <v>166</v>
      </c>
      <c r="B44" s="162" t="s">
        <v>544</v>
      </c>
      <c r="C44" s="155" t="s">
        <v>681</v>
      </c>
      <c r="D44" s="152">
        <v>0</v>
      </c>
      <c r="E44" s="12">
        <v>0</v>
      </c>
      <c r="F44" s="130">
        <v>0</v>
      </c>
      <c r="G44" s="15">
        <v>0</v>
      </c>
      <c r="H44" s="17">
        <v>0</v>
      </c>
      <c r="I44" s="155">
        <v>0</v>
      </c>
    </row>
    <row r="45" spans="1:9" x14ac:dyDescent="0.2">
      <c r="A45" s="158" t="s">
        <v>167</v>
      </c>
      <c r="B45" s="162" t="s">
        <v>682</v>
      </c>
      <c r="C45" s="155" t="s">
        <v>575</v>
      </c>
      <c r="D45" s="152">
        <v>0</v>
      </c>
      <c r="E45" s="12">
        <v>0</v>
      </c>
      <c r="F45" s="130">
        <v>0</v>
      </c>
      <c r="G45" s="15">
        <v>0</v>
      </c>
      <c r="H45" s="17">
        <v>0</v>
      </c>
      <c r="I45" s="155">
        <v>0</v>
      </c>
    </row>
    <row r="46" spans="1:9" x14ac:dyDescent="0.2">
      <c r="A46" s="158" t="s">
        <v>168</v>
      </c>
      <c r="B46" s="162" t="s">
        <v>576</v>
      </c>
      <c r="C46" s="155" t="s">
        <v>577</v>
      </c>
      <c r="D46" s="152">
        <v>0</v>
      </c>
      <c r="E46" s="12">
        <v>0</v>
      </c>
      <c r="F46" s="130">
        <v>0</v>
      </c>
      <c r="G46" s="15">
        <v>0</v>
      </c>
      <c r="H46" s="17">
        <v>0</v>
      </c>
      <c r="I46" s="155">
        <v>0</v>
      </c>
    </row>
    <row r="47" spans="1:9" x14ac:dyDescent="0.2">
      <c r="A47" s="158" t="s">
        <v>169</v>
      </c>
      <c r="B47" s="162" t="s">
        <v>683</v>
      </c>
      <c r="C47" s="155" t="s">
        <v>684</v>
      </c>
      <c r="D47" s="152">
        <v>0</v>
      </c>
      <c r="E47" s="12">
        <v>0</v>
      </c>
      <c r="F47" s="130">
        <v>0</v>
      </c>
      <c r="G47" s="15">
        <v>0</v>
      </c>
      <c r="H47" s="17">
        <v>0</v>
      </c>
      <c r="I47" s="155">
        <v>0</v>
      </c>
    </row>
    <row r="48" spans="1:9" ht="13.5" thickBot="1" x14ac:dyDescent="0.25">
      <c r="A48" s="159" t="s">
        <v>170</v>
      </c>
      <c r="B48" s="164" t="s">
        <v>685</v>
      </c>
      <c r="C48" s="156" t="s">
        <v>578</v>
      </c>
      <c r="D48" s="153">
        <v>5211257</v>
      </c>
      <c r="E48" s="18">
        <v>5211257</v>
      </c>
      <c r="F48" s="145">
        <v>5161213</v>
      </c>
      <c r="G48" s="146">
        <v>5161213</v>
      </c>
      <c r="H48" s="19">
        <v>8323606</v>
      </c>
      <c r="I48" s="156">
        <v>5148377</v>
      </c>
    </row>
  </sheetData>
  <mergeCells count="5">
    <mergeCell ref="B2:F2"/>
    <mergeCell ref="B3:F3"/>
    <mergeCell ref="D6:F6"/>
    <mergeCell ref="G6:H6"/>
    <mergeCell ref="I6:I7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B3" sqref="B3"/>
    </sheetView>
  </sheetViews>
  <sheetFormatPr defaultRowHeight="12.75" x14ac:dyDescent="0.2"/>
  <cols>
    <col min="1" max="1" width="9.140625" style="97"/>
    <col min="2" max="2" width="71.140625" customWidth="1"/>
    <col min="3" max="6" width="10.7109375" customWidth="1"/>
    <col min="7" max="7" width="10.7109375" hidden="1" customWidth="1"/>
    <col min="8" max="8" width="0.140625" customWidth="1"/>
    <col min="10" max="21" width="9.140625" customWidth="1"/>
  </cols>
  <sheetData>
    <row r="1" spans="1:8" ht="15" x14ac:dyDescent="0.25">
      <c r="B1" s="193" t="s">
        <v>842</v>
      </c>
      <c r="C1" s="193"/>
      <c r="D1" s="193"/>
      <c r="E1" s="193"/>
      <c r="F1" s="193"/>
    </row>
    <row r="2" spans="1:8" ht="15" x14ac:dyDescent="0.25">
      <c r="B2" s="200" t="s">
        <v>784</v>
      </c>
      <c r="C2" s="200"/>
      <c r="D2" s="200"/>
      <c r="E2" s="200"/>
      <c r="F2" s="200"/>
    </row>
    <row r="3" spans="1:8" ht="15" x14ac:dyDescent="0.25">
      <c r="A3" s="98" t="s">
        <v>971</v>
      </c>
      <c r="B3" s="75" t="s">
        <v>1004</v>
      </c>
      <c r="C3" s="173"/>
      <c r="D3" s="173"/>
      <c r="E3" s="173"/>
      <c r="F3" s="173"/>
    </row>
    <row r="4" spans="1:8" ht="15.75" thickBot="1" x14ac:dyDescent="0.3">
      <c r="C4" s="75"/>
      <c r="D4" s="6"/>
      <c r="E4" s="201" t="s">
        <v>779</v>
      </c>
      <c r="F4" s="201"/>
      <c r="G4" s="7" t="s">
        <v>779</v>
      </c>
    </row>
    <row r="5" spans="1:8" x14ac:dyDescent="0.2">
      <c r="A5" s="157"/>
      <c r="B5" s="160"/>
      <c r="C5" s="157"/>
      <c r="D5" s="196" t="s">
        <v>963</v>
      </c>
      <c r="E5" s="187"/>
      <c r="F5" s="187"/>
      <c r="G5" s="101" t="s">
        <v>984</v>
      </c>
      <c r="H5" s="194" t="s">
        <v>964</v>
      </c>
    </row>
    <row r="6" spans="1:8" x14ac:dyDescent="0.2">
      <c r="A6" s="154" t="s">
        <v>965</v>
      </c>
      <c r="B6" s="161" t="s">
        <v>869</v>
      </c>
      <c r="C6" s="154" t="s">
        <v>780</v>
      </c>
      <c r="D6" s="151" t="s">
        <v>840</v>
      </c>
      <c r="E6" s="102" t="s">
        <v>966</v>
      </c>
      <c r="F6" s="102" t="s">
        <v>967</v>
      </c>
      <c r="G6" s="129" t="s">
        <v>985</v>
      </c>
      <c r="H6" s="195"/>
    </row>
    <row r="7" spans="1:8" x14ac:dyDescent="0.2">
      <c r="A7" s="154" t="s">
        <v>154</v>
      </c>
      <c r="B7" s="161" t="s">
        <v>155</v>
      </c>
      <c r="C7" s="154" t="s">
        <v>156</v>
      </c>
      <c r="D7" s="151" t="s">
        <v>157</v>
      </c>
      <c r="E7" s="102" t="s">
        <v>158</v>
      </c>
      <c r="F7" s="102" t="s">
        <v>785</v>
      </c>
      <c r="G7" s="165" t="s">
        <v>854</v>
      </c>
      <c r="H7" s="158" t="s">
        <v>854</v>
      </c>
    </row>
    <row r="8" spans="1:8" x14ac:dyDescent="0.2">
      <c r="A8" s="158" t="s">
        <v>0</v>
      </c>
      <c r="B8" s="162" t="s">
        <v>686</v>
      </c>
      <c r="C8" s="155" t="s">
        <v>579</v>
      </c>
      <c r="D8" s="152">
        <v>0</v>
      </c>
      <c r="E8" s="12">
        <v>0</v>
      </c>
      <c r="F8" s="12">
        <v>0</v>
      </c>
      <c r="G8" s="130">
        <v>0</v>
      </c>
      <c r="H8" s="155">
        <v>0</v>
      </c>
    </row>
    <row r="9" spans="1:8" x14ac:dyDescent="0.2">
      <c r="A9" s="158" t="s">
        <v>1</v>
      </c>
      <c r="B9" s="162" t="s">
        <v>580</v>
      </c>
      <c r="C9" s="155" t="s">
        <v>581</v>
      </c>
      <c r="D9" s="152">
        <v>0</v>
      </c>
      <c r="E9" s="12">
        <v>0</v>
      </c>
      <c r="F9" s="12">
        <v>0</v>
      </c>
      <c r="G9" s="130">
        <v>0</v>
      </c>
      <c r="H9" s="155">
        <v>0</v>
      </c>
    </row>
    <row r="10" spans="1:8" x14ac:dyDescent="0.2">
      <c r="A10" s="158" t="s">
        <v>2</v>
      </c>
      <c r="B10" s="162" t="s">
        <v>687</v>
      </c>
      <c r="C10" s="155" t="s">
        <v>582</v>
      </c>
      <c r="D10" s="152">
        <v>0</v>
      </c>
      <c r="E10" s="12">
        <v>0</v>
      </c>
      <c r="F10" s="12">
        <v>0</v>
      </c>
      <c r="G10" s="130">
        <v>0</v>
      </c>
      <c r="H10" s="155">
        <v>0</v>
      </c>
    </row>
    <row r="11" spans="1:8" x14ac:dyDescent="0.2">
      <c r="A11" s="158" t="s">
        <v>3</v>
      </c>
      <c r="B11" s="162" t="s">
        <v>688</v>
      </c>
      <c r="C11" s="155" t="s">
        <v>583</v>
      </c>
      <c r="D11" s="152">
        <v>0</v>
      </c>
      <c r="E11" s="12">
        <v>0</v>
      </c>
      <c r="F11" s="12">
        <v>0</v>
      </c>
      <c r="G11" s="130">
        <v>0</v>
      </c>
      <c r="H11" s="155">
        <v>0</v>
      </c>
    </row>
    <row r="12" spans="1:8" x14ac:dyDescent="0.2">
      <c r="A12" s="158" t="s">
        <v>4</v>
      </c>
      <c r="B12" s="162" t="s">
        <v>689</v>
      </c>
      <c r="C12" s="155" t="s">
        <v>584</v>
      </c>
      <c r="D12" s="152">
        <v>0</v>
      </c>
      <c r="E12" s="12">
        <v>0</v>
      </c>
      <c r="F12" s="12">
        <v>0</v>
      </c>
      <c r="G12" s="130">
        <v>0</v>
      </c>
      <c r="H12" s="155">
        <v>0</v>
      </c>
    </row>
    <row r="13" spans="1:8" hidden="1" x14ac:dyDescent="0.2">
      <c r="A13" s="158" t="s">
        <v>5</v>
      </c>
      <c r="B13" s="162" t="s">
        <v>550</v>
      </c>
      <c r="C13" s="155" t="s">
        <v>584</v>
      </c>
      <c r="D13" s="152">
        <v>0</v>
      </c>
      <c r="E13" s="12">
        <v>0</v>
      </c>
      <c r="F13" s="12">
        <v>0</v>
      </c>
      <c r="G13" s="130">
        <v>0</v>
      </c>
      <c r="H13" s="155">
        <v>0</v>
      </c>
    </row>
    <row r="14" spans="1:8" hidden="1" x14ac:dyDescent="0.2">
      <c r="A14" s="158" t="s">
        <v>6</v>
      </c>
      <c r="B14" s="162" t="s">
        <v>551</v>
      </c>
      <c r="C14" s="155" t="s">
        <v>584</v>
      </c>
      <c r="D14" s="152">
        <v>0</v>
      </c>
      <c r="E14" s="12">
        <v>0</v>
      </c>
      <c r="F14" s="12">
        <v>0</v>
      </c>
      <c r="G14" s="130">
        <v>0</v>
      </c>
      <c r="H14" s="155">
        <v>0</v>
      </c>
    </row>
    <row r="15" spans="1:8" x14ac:dyDescent="0.2">
      <c r="A15" s="158" t="s">
        <v>7</v>
      </c>
      <c r="B15" s="162" t="s">
        <v>690</v>
      </c>
      <c r="C15" s="155" t="s">
        <v>585</v>
      </c>
      <c r="D15" s="152">
        <v>0</v>
      </c>
      <c r="E15" s="12">
        <v>0</v>
      </c>
      <c r="F15" s="12">
        <v>0</v>
      </c>
      <c r="G15" s="130">
        <v>0</v>
      </c>
      <c r="H15" s="155">
        <v>0</v>
      </c>
    </row>
    <row r="16" spans="1:8" x14ac:dyDescent="0.2">
      <c r="A16" s="158" t="s">
        <v>8</v>
      </c>
      <c r="B16" s="162" t="s">
        <v>586</v>
      </c>
      <c r="C16" s="155" t="s">
        <v>587</v>
      </c>
      <c r="D16" s="152">
        <v>0</v>
      </c>
      <c r="E16" s="12">
        <v>0</v>
      </c>
      <c r="F16" s="12">
        <v>0</v>
      </c>
      <c r="G16" s="130">
        <v>0</v>
      </c>
      <c r="H16" s="155">
        <v>0</v>
      </c>
    </row>
    <row r="17" spans="1:8" x14ac:dyDescent="0.2">
      <c r="A17" s="158">
        <v>10</v>
      </c>
      <c r="B17" s="162" t="s">
        <v>691</v>
      </c>
      <c r="C17" s="155" t="s">
        <v>588</v>
      </c>
      <c r="D17" s="152">
        <v>0</v>
      </c>
      <c r="E17" s="12">
        <v>0</v>
      </c>
      <c r="F17" s="12">
        <v>0</v>
      </c>
      <c r="G17" s="130">
        <v>0</v>
      </c>
      <c r="H17" s="155">
        <v>0</v>
      </c>
    </row>
    <row r="18" spans="1:8" x14ac:dyDescent="0.2">
      <c r="A18" s="158">
        <v>11</v>
      </c>
      <c r="B18" s="162" t="s">
        <v>692</v>
      </c>
      <c r="C18" s="155" t="s">
        <v>589</v>
      </c>
      <c r="D18" s="152">
        <v>0</v>
      </c>
      <c r="E18" s="12">
        <v>0</v>
      </c>
      <c r="F18" s="12">
        <v>0</v>
      </c>
      <c r="G18" s="130">
        <v>0</v>
      </c>
      <c r="H18" s="155">
        <v>0</v>
      </c>
    </row>
    <row r="19" spans="1:8" x14ac:dyDescent="0.2">
      <c r="A19" s="158">
        <v>12</v>
      </c>
      <c r="B19" s="162" t="s">
        <v>590</v>
      </c>
      <c r="C19" s="155" t="s">
        <v>591</v>
      </c>
      <c r="D19" s="152">
        <v>33386004</v>
      </c>
      <c r="E19" s="12">
        <v>33386004</v>
      </c>
      <c r="F19" s="12">
        <v>33386004</v>
      </c>
      <c r="G19" s="130">
        <v>33386004</v>
      </c>
      <c r="H19" s="155">
        <v>33386004</v>
      </c>
    </row>
    <row r="20" spans="1:8" x14ac:dyDescent="0.2">
      <c r="A20" s="158">
        <v>13</v>
      </c>
      <c r="B20" s="162" t="s">
        <v>592</v>
      </c>
      <c r="C20" s="155" t="s">
        <v>593</v>
      </c>
      <c r="D20" s="152">
        <v>0</v>
      </c>
      <c r="E20" s="12">
        <v>0</v>
      </c>
      <c r="F20" s="12">
        <v>0</v>
      </c>
      <c r="G20" s="130">
        <v>0</v>
      </c>
      <c r="H20" s="155">
        <v>0</v>
      </c>
    </row>
    <row r="21" spans="1:8" x14ac:dyDescent="0.2">
      <c r="A21" s="158">
        <v>14</v>
      </c>
      <c r="B21" s="162" t="s">
        <v>693</v>
      </c>
      <c r="C21" s="155" t="s">
        <v>594</v>
      </c>
      <c r="D21" s="152">
        <v>33386004</v>
      </c>
      <c r="E21" s="12">
        <v>33386004</v>
      </c>
      <c r="F21" s="12">
        <v>33386004</v>
      </c>
      <c r="G21" s="130">
        <v>33386004</v>
      </c>
      <c r="H21" s="155">
        <v>33386004</v>
      </c>
    </row>
    <row r="22" spans="1:8" x14ac:dyDescent="0.2">
      <c r="A22" s="158">
        <v>15</v>
      </c>
      <c r="B22" s="162" t="s">
        <v>595</v>
      </c>
      <c r="C22" s="155" t="s">
        <v>596</v>
      </c>
      <c r="D22" s="152">
        <v>0</v>
      </c>
      <c r="E22" s="12">
        <v>0</v>
      </c>
      <c r="F22" s="12">
        <v>2351489</v>
      </c>
      <c r="G22" s="130">
        <v>2351489</v>
      </c>
      <c r="H22" s="155">
        <v>2351489</v>
      </c>
    </row>
    <row r="23" spans="1:8" x14ac:dyDescent="0.2">
      <c r="A23" s="158">
        <v>16</v>
      </c>
      <c r="B23" s="162" t="s">
        <v>597</v>
      </c>
      <c r="C23" s="155" t="s">
        <v>598</v>
      </c>
      <c r="D23" s="152">
        <v>0</v>
      </c>
      <c r="E23" s="12">
        <v>0</v>
      </c>
      <c r="F23" s="12">
        <v>0</v>
      </c>
      <c r="G23" s="130">
        <v>0</v>
      </c>
      <c r="H23" s="155">
        <v>0</v>
      </c>
    </row>
    <row r="24" spans="1:8" x14ac:dyDescent="0.2">
      <c r="A24" s="158">
        <v>17</v>
      </c>
      <c r="B24" s="162" t="s">
        <v>599</v>
      </c>
      <c r="C24" s="155" t="s">
        <v>600</v>
      </c>
      <c r="D24" s="152">
        <v>0</v>
      </c>
      <c r="E24" s="12">
        <v>0</v>
      </c>
      <c r="F24" s="12">
        <v>0</v>
      </c>
      <c r="G24" s="130">
        <v>0</v>
      </c>
      <c r="H24" s="155">
        <v>0</v>
      </c>
    </row>
    <row r="25" spans="1:8" x14ac:dyDescent="0.2">
      <c r="A25" s="158">
        <v>18</v>
      </c>
      <c r="B25" s="162" t="s">
        <v>694</v>
      </c>
      <c r="C25" s="155" t="s">
        <v>601</v>
      </c>
      <c r="D25" s="152">
        <v>0</v>
      </c>
      <c r="E25" s="12">
        <v>0</v>
      </c>
      <c r="F25" s="12">
        <v>0</v>
      </c>
      <c r="G25" s="130">
        <v>0</v>
      </c>
      <c r="H25" s="155">
        <v>0</v>
      </c>
    </row>
    <row r="26" spans="1:8" x14ac:dyDescent="0.2">
      <c r="A26" s="158">
        <v>19</v>
      </c>
      <c r="B26" s="162" t="s">
        <v>695</v>
      </c>
      <c r="C26" s="155" t="s">
        <v>602</v>
      </c>
      <c r="D26" s="152">
        <v>0</v>
      </c>
      <c r="E26" s="12">
        <v>0</v>
      </c>
      <c r="F26" s="12">
        <v>0</v>
      </c>
      <c r="G26" s="130">
        <v>0</v>
      </c>
      <c r="H26" s="155">
        <v>0</v>
      </c>
    </row>
    <row r="27" spans="1:8" x14ac:dyDescent="0.2">
      <c r="A27" s="158">
        <v>20</v>
      </c>
      <c r="B27" s="162" t="s">
        <v>696</v>
      </c>
      <c r="C27" s="155" t="s">
        <v>697</v>
      </c>
      <c r="D27" s="152">
        <v>0</v>
      </c>
      <c r="E27" s="12">
        <v>0</v>
      </c>
      <c r="F27" s="12">
        <v>0</v>
      </c>
      <c r="G27" s="130">
        <v>0</v>
      </c>
      <c r="H27" s="155">
        <v>0</v>
      </c>
    </row>
    <row r="28" spans="1:8" x14ac:dyDescent="0.2">
      <c r="A28" s="158">
        <v>21</v>
      </c>
      <c r="B28" s="162" t="s">
        <v>698</v>
      </c>
      <c r="C28" s="155" t="s">
        <v>699</v>
      </c>
      <c r="D28" s="152">
        <v>0</v>
      </c>
      <c r="E28" s="12">
        <v>0</v>
      </c>
      <c r="F28" s="12">
        <v>0</v>
      </c>
      <c r="G28" s="130">
        <v>0</v>
      </c>
      <c r="H28" s="155">
        <v>0</v>
      </c>
    </row>
    <row r="29" spans="1:8" x14ac:dyDescent="0.2">
      <c r="A29" s="158">
        <v>22</v>
      </c>
      <c r="B29" s="162" t="s">
        <v>700</v>
      </c>
      <c r="C29" s="155" t="s">
        <v>701</v>
      </c>
      <c r="D29" s="152">
        <v>0</v>
      </c>
      <c r="E29" s="12">
        <v>0</v>
      </c>
      <c r="F29" s="12">
        <v>0</v>
      </c>
      <c r="G29" s="130">
        <v>0</v>
      </c>
      <c r="H29" s="155">
        <v>0</v>
      </c>
    </row>
    <row r="30" spans="1:8" x14ac:dyDescent="0.2">
      <c r="A30" s="158">
        <v>23</v>
      </c>
      <c r="B30" s="162" t="s">
        <v>702</v>
      </c>
      <c r="C30" s="155" t="s">
        <v>603</v>
      </c>
      <c r="D30" s="152">
        <v>33386004</v>
      </c>
      <c r="E30" s="12">
        <v>33386004</v>
      </c>
      <c r="F30" s="12">
        <v>35737493</v>
      </c>
      <c r="G30" s="130">
        <v>35737493</v>
      </c>
      <c r="H30" s="155">
        <v>35737493</v>
      </c>
    </row>
    <row r="31" spans="1:8" x14ac:dyDescent="0.2">
      <c r="A31" s="158">
        <v>24</v>
      </c>
      <c r="B31" s="162" t="s">
        <v>710</v>
      </c>
      <c r="C31" s="155" t="s">
        <v>604</v>
      </c>
      <c r="D31" s="152">
        <v>0</v>
      </c>
      <c r="E31" s="12">
        <v>0</v>
      </c>
      <c r="F31" s="12">
        <v>0</v>
      </c>
      <c r="G31" s="130">
        <v>0</v>
      </c>
      <c r="H31" s="155">
        <v>0</v>
      </c>
    </row>
    <row r="32" spans="1:8" x14ac:dyDescent="0.2">
      <c r="A32" s="158">
        <v>25</v>
      </c>
      <c r="B32" s="162" t="s">
        <v>605</v>
      </c>
      <c r="C32" s="155" t="s">
        <v>606</v>
      </c>
      <c r="D32" s="152">
        <v>0</v>
      </c>
      <c r="E32" s="12">
        <v>0</v>
      </c>
      <c r="F32" s="12">
        <v>0</v>
      </c>
      <c r="G32" s="130">
        <v>0</v>
      </c>
      <c r="H32" s="155">
        <v>0</v>
      </c>
    </row>
    <row r="33" spans="1:8" x14ac:dyDescent="0.2">
      <c r="A33" s="158">
        <v>26</v>
      </c>
      <c r="B33" s="162" t="s">
        <v>607</v>
      </c>
      <c r="C33" s="155" t="s">
        <v>608</v>
      </c>
      <c r="D33" s="152">
        <v>0</v>
      </c>
      <c r="E33" s="12">
        <v>0</v>
      </c>
      <c r="F33" s="12">
        <v>0</v>
      </c>
      <c r="G33" s="130">
        <v>0</v>
      </c>
      <c r="H33" s="155">
        <v>0</v>
      </c>
    </row>
    <row r="34" spans="1:8" x14ac:dyDescent="0.2">
      <c r="A34" s="158">
        <v>27</v>
      </c>
      <c r="B34" s="162" t="s">
        <v>703</v>
      </c>
      <c r="C34" s="155" t="s">
        <v>609</v>
      </c>
      <c r="D34" s="152">
        <v>0</v>
      </c>
      <c r="E34" s="12">
        <v>0</v>
      </c>
      <c r="F34" s="12">
        <v>0</v>
      </c>
      <c r="G34" s="130">
        <v>0</v>
      </c>
      <c r="H34" s="155">
        <v>0</v>
      </c>
    </row>
    <row r="35" spans="1:8" x14ac:dyDescent="0.2">
      <c r="A35" s="158">
        <v>28</v>
      </c>
      <c r="B35" s="162" t="s">
        <v>704</v>
      </c>
      <c r="C35" s="155" t="s">
        <v>705</v>
      </c>
      <c r="D35" s="152">
        <v>0</v>
      </c>
      <c r="E35" s="12">
        <v>0</v>
      </c>
      <c r="F35" s="12">
        <v>0</v>
      </c>
      <c r="G35" s="130">
        <v>0</v>
      </c>
      <c r="H35" s="155">
        <v>0</v>
      </c>
    </row>
    <row r="36" spans="1:8" x14ac:dyDescent="0.2">
      <c r="A36" s="158">
        <v>29</v>
      </c>
      <c r="B36" s="162" t="s">
        <v>706</v>
      </c>
      <c r="C36" s="155" t="s">
        <v>610</v>
      </c>
      <c r="D36" s="152">
        <v>0</v>
      </c>
      <c r="E36" s="12">
        <v>0</v>
      </c>
      <c r="F36" s="12">
        <v>0</v>
      </c>
      <c r="G36" s="130">
        <v>0</v>
      </c>
      <c r="H36" s="155">
        <v>0</v>
      </c>
    </row>
    <row r="37" spans="1:8" x14ac:dyDescent="0.2">
      <c r="A37" s="158">
        <v>30</v>
      </c>
      <c r="B37" s="162" t="s">
        <v>611</v>
      </c>
      <c r="C37" s="155" t="s">
        <v>612</v>
      </c>
      <c r="D37" s="152">
        <v>0</v>
      </c>
      <c r="E37" s="12">
        <v>0</v>
      </c>
      <c r="F37" s="12">
        <v>0</v>
      </c>
      <c r="G37" s="130">
        <v>0</v>
      </c>
      <c r="H37" s="155">
        <v>0</v>
      </c>
    </row>
    <row r="38" spans="1:8" x14ac:dyDescent="0.2">
      <c r="A38" s="158">
        <v>31</v>
      </c>
      <c r="B38" s="162" t="s">
        <v>707</v>
      </c>
      <c r="C38" s="155" t="s">
        <v>708</v>
      </c>
      <c r="D38" s="152">
        <v>0</v>
      </c>
      <c r="E38" s="12">
        <v>0</v>
      </c>
      <c r="F38" s="12">
        <v>0</v>
      </c>
      <c r="G38" s="130">
        <v>0</v>
      </c>
      <c r="H38" s="155">
        <v>0</v>
      </c>
    </row>
    <row r="39" spans="1:8" ht="13.5" thickBot="1" x14ac:dyDescent="0.25">
      <c r="A39" s="159">
        <v>32</v>
      </c>
      <c r="B39" s="164" t="s">
        <v>709</v>
      </c>
      <c r="C39" s="156" t="s">
        <v>613</v>
      </c>
      <c r="D39" s="153">
        <v>33386004</v>
      </c>
      <c r="E39" s="18">
        <v>33386004</v>
      </c>
      <c r="F39" s="18">
        <v>35737493</v>
      </c>
      <c r="G39" s="145">
        <v>35737493</v>
      </c>
      <c r="H39" s="156">
        <v>35737493</v>
      </c>
    </row>
  </sheetData>
  <mergeCells count="5">
    <mergeCell ref="B1:F1"/>
    <mergeCell ref="B2:F2"/>
    <mergeCell ref="D5:F5"/>
    <mergeCell ref="H5:H6"/>
    <mergeCell ref="E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8"/>
  <sheetViews>
    <sheetView workbookViewId="0">
      <selection activeCell="C7" sqref="C7"/>
    </sheetView>
  </sheetViews>
  <sheetFormatPr defaultRowHeight="12.75" x14ac:dyDescent="0.2"/>
  <cols>
    <col min="1" max="1" width="3.85546875" customWidth="1"/>
    <col min="2" max="2" width="2.7109375" customWidth="1"/>
    <col min="3" max="3" width="50.7109375" customWidth="1"/>
    <col min="4" max="5" width="16.7109375" customWidth="1"/>
  </cols>
  <sheetData>
    <row r="2" spans="2:5" ht="18" x14ac:dyDescent="0.25">
      <c r="B2" s="34"/>
      <c r="C2" s="35" t="s">
        <v>842</v>
      </c>
      <c r="D2" s="34"/>
    </row>
    <row r="3" spans="2:5" ht="18" x14ac:dyDescent="0.25">
      <c r="B3" s="34"/>
      <c r="C3" s="35" t="s">
        <v>853</v>
      </c>
      <c r="D3" s="34"/>
    </row>
    <row r="4" spans="2:5" ht="18" x14ac:dyDescent="0.25">
      <c r="B4" s="34"/>
      <c r="C4" s="35"/>
      <c r="D4" s="34"/>
    </row>
    <row r="5" spans="2:5" ht="15" x14ac:dyDescent="0.2">
      <c r="B5" s="34"/>
      <c r="C5" s="34"/>
      <c r="D5" s="34"/>
    </row>
    <row r="6" spans="2:5" ht="15" x14ac:dyDescent="0.2">
      <c r="B6" s="76" t="s">
        <v>854</v>
      </c>
      <c r="C6" s="77" t="s">
        <v>1005</v>
      </c>
      <c r="D6" s="34"/>
    </row>
    <row r="7" spans="2:5" ht="15" x14ac:dyDescent="0.2">
      <c r="B7" s="34"/>
      <c r="C7" s="34"/>
      <c r="D7" s="34"/>
    </row>
    <row r="8" spans="2:5" ht="15" x14ac:dyDescent="0.2">
      <c r="B8" s="34"/>
      <c r="C8" s="34"/>
      <c r="D8" s="34"/>
    </row>
    <row r="9" spans="2:5" ht="15" x14ac:dyDescent="0.2">
      <c r="B9" s="34"/>
      <c r="C9" s="34" t="s">
        <v>855</v>
      </c>
      <c r="D9" s="34"/>
    </row>
    <row r="10" spans="2:5" ht="15" x14ac:dyDescent="0.2">
      <c r="B10" s="34"/>
      <c r="C10" s="34"/>
      <c r="D10" s="34"/>
    </row>
    <row r="11" spans="2:5" ht="15" x14ac:dyDescent="0.2">
      <c r="B11" s="34"/>
      <c r="C11" s="34"/>
      <c r="D11" s="36" t="s">
        <v>856</v>
      </c>
    </row>
    <row r="12" spans="2:5" ht="15.75" thickBot="1" x14ac:dyDescent="0.25">
      <c r="B12" s="34"/>
      <c r="C12" s="34"/>
      <c r="D12" s="36"/>
    </row>
    <row r="13" spans="2:5" ht="16.5" thickBot="1" x14ac:dyDescent="0.3">
      <c r="B13" s="34"/>
      <c r="C13" s="169" t="s">
        <v>857</v>
      </c>
      <c r="D13" s="170" t="s">
        <v>865</v>
      </c>
      <c r="E13" s="171" t="s">
        <v>866</v>
      </c>
    </row>
    <row r="14" spans="2:5" ht="15" x14ac:dyDescent="0.2">
      <c r="B14" s="34"/>
      <c r="C14" s="166" t="s">
        <v>858</v>
      </c>
      <c r="D14" s="167">
        <v>6350000</v>
      </c>
      <c r="E14" s="168">
        <v>0</v>
      </c>
    </row>
    <row r="15" spans="2:5" ht="15" x14ac:dyDescent="0.2">
      <c r="B15" s="34"/>
      <c r="C15" s="37" t="s">
        <v>989</v>
      </c>
      <c r="D15" s="103">
        <v>7500000</v>
      </c>
      <c r="E15" s="38">
        <v>2578800</v>
      </c>
    </row>
    <row r="16" spans="2:5" ht="15" x14ac:dyDescent="0.2">
      <c r="B16" s="34"/>
      <c r="C16" s="37" t="s">
        <v>864</v>
      </c>
      <c r="D16" s="103">
        <v>53000</v>
      </c>
      <c r="E16" s="38">
        <v>341565</v>
      </c>
    </row>
    <row r="17" spans="2:5" ht="15" x14ac:dyDescent="0.2">
      <c r="B17" s="34"/>
      <c r="C17" s="37" t="s">
        <v>859</v>
      </c>
      <c r="D17" s="103">
        <v>2000000</v>
      </c>
      <c r="E17" s="38">
        <v>1098613</v>
      </c>
    </row>
    <row r="18" spans="2:5" ht="15" x14ac:dyDescent="0.2">
      <c r="B18" s="34"/>
      <c r="C18" s="37" t="s">
        <v>860</v>
      </c>
      <c r="D18" s="103">
        <v>1800000</v>
      </c>
      <c r="E18" s="38">
        <v>0</v>
      </c>
    </row>
    <row r="19" spans="2:5" ht="15" x14ac:dyDescent="0.2">
      <c r="B19" s="34"/>
      <c r="C19" s="37" t="s">
        <v>861</v>
      </c>
      <c r="D19" s="103">
        <v>1524000</v>
      </c>
      <c r="E19" s="38">
        <v>0</v>
      </c>
    </row>
    <row r="20" spans="2:5" ht="15" x14ac:dyDescent="0.2">
      <c r="B20" s="34"/>
      <c r="C20" s="37" t="s">
        <v>862</v>
      </c>
      <c r="D20" s="103">
        <v>14852632</v>
      </c>
      <c r="E20" s="38">
        <v>0</v>
      </c>
    </row>
    <row r="21" spans="2:5" ht="15" x14ac:dyDescent="0.2">
      <c r="B21" s="34"/>
      <c r="C21" s="37" t="s">
        <v>990</v>
      </c>
      <c r="D21" s="103">
        <v>0</v>
      </c>
      <c r="E21" s="38">
        <v>1016000</v>
      </c>
    </row>
    <row r="22" spans="2:5" ht="15" x14ac:dyDescent="0.2">
      <c r="B22" s="34"/>
      <c r="C22" s="37" t="s">
        <v>991</v>
      </c>
      <c r="D22" s="103">
        <v>0</v>
      </c>
      <c r="E22" s="38">
        <v>527050</v>
      </c>
    </row>
    <row r="23" spans="2:5" ht="15" x14ac:dyDescent="0.2">
      <c r="B23" s="34"/>
      <c r="C23" s="37" t="s">
        <v>992</v>
      </c>
      <c r="D23" s="103">
        <v>0</v>
      </c>
      <c r="E23" s="38">
        <v>396240</v>
      </c>
    </row>
    <row r="24" spans="2:5" ht="15" x14ac:dyDescent="0.2">
      <c r="B24" s="34"/>
      <c r="C24" s="37" t="s">
        <v>993</v>
      </c>
      <c r="D24" s="103">
        <v>0</v>
      </c>
      <c r="E24" s="38">
        <v>539750</v>
      </c>
    </row>
    <row r="25" spans="2:5" ht="15" x14ac:dyDescent="0.2">
      <c r="B25" s="34"/>
      <c r="C25" s="37" t="s">
        <v>994</v>
      </c>
      <c r="D25" s="103">
        <v>0</v>
      </c>
      <c r="E25" s="38">
        <v>1720818</v>
      </c>
    </row>
    <row r="26" spans="2:5" ht="15.75" x14ac:dyDescent="0.25">
      <c r="B26" s="34"/>
      <c r="C26" s="39"/>
      <c r="D26" s="104"/>
      <c r="E26" s="40"/>
    </row>
    <row r="27" spans="2:5" ht="16.5" thickBot="1" x14ac:dyDescent="0.3">
      <c r="B27" s="34"/>
      <c r="C27" s="41" t="s">
        <v>863</v>
      </c>
      <c r="D27" s="105">
        <f>SUM(D14:D26)</f>
        <v>34079632</v>
      </c>
      <c r="E27" s="42">
        <f>SUM(E14:E26)</f>
        <v>8218836</v>
      </c>
    </row>
    <row r="28" spans="2:5" ht="15" x14ac:dyDescent="0.2">
      <c r="B28" s="34"/>
      <c r="C28" s="34"/>
      <c r="D28" s="34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8"/>
  <sheetViews>
    <sheetView workbookViewId="0">
      <selection activeCell="C5" sqref="C5"/>
    </sheetView>
  </sheetViews>
  <sheetFormatPr defaultColWidth="11.7109375" defaultRowHeight="12.75" x14ac:dyDescent="0.2"/>
  <cols>
    <col min="1" max="1" width="0.85546875" customWidth="1"/>
    <col min="2" max="2" width="45.7109375" customWidth="1"/>
  </cols>
  <sheetData>
    <row r="3" spans="2:15" ht="20.25" x14ac:dyDescent="0.3">
      <c r="C3" s="43" t="s">
        <v>867</v>
      </c>
      <c r="D3" s="44"/>
    </row>
    <row r="4" spans="2:15" ht="18.75" x14ac:dyDescent="0.3">
      <c r="B4" s="78" t="s">
        <v>868</v>
      </c>
      <c r="C4" s="79" t="s">
        <v>1004</v>
      </c>
    </row>
    <row r="5" spans="2:15" x14ac:dyDescent="0.2">
      <c r="C5" s="44"/>
    </row>
    <row r="10" spans="2:15" x14ac:dyDescent="0.2">
      <c r="N10" s="44" t="s">
        <v>779</v>
      </c>
    </row>
    <row r="11" spans="2:15" ht="13.5" thickBot="1" x14ac:dyDescent="0.25"/>
    <row r="12" spans="2:15" x14ac:dyDescent="0.2">
      <c r="B12" s="13" t="s">
        <v>869</v>
      </c>
      <c r="C12" s="45" t="s">
        <v>870</v>
      </c>
      <c r="D12" s="45" t="s">
        <v>871</v>
      </c>
      <c r="E12" s="45" t="s">
        <v>872</v>
      </c>
      <c r="F12" s="45" t="s">
        <v>873</v>
      </c>
      <c r="G12" s="45" t="s">
        <v>874</v>
      </c>
      <c r="H12" s="45" t="s">
        <v>875</v>
      </c>
      <c r="I12" s="45" t="s">
        <v>876</v>
      </c>
      <c r="J12" s="45" t="s">
        <v>877</v>
      </c>
      <c r="K12" s="45" t="s">
        <v>878</v>
      </c>
      <c r="L12" s="45" t="s">
        <v>879</v>
      </c>
      <c r="M12" s="45" t="s">
        <v>880</v>
      </c>
      <c r="N12" s="45" t="s">
        <v>881</v>
      </c>
      <c r="O12" s="46" t="s">
        <v>882</v>
      </c>
    </row>
    <row r="13" spans="2:15" ht="13.5" thickBot="1" x14ac:dyDescent="0.25">
      <c r="B13" s="47" t="s">
        <v>883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9"/>
    </row>
    <row r="14" spans="2:15" x14ac:dyDescent="0.2">
      <c r="B14" s="13" t="s">
        <v>786</v>
      </c>
      <c r="C14" s="50">
        <v>5886003</v>
      </c>
      <c r="D14" s="50">
        <f>C14</f>
        <v>5886003</v>
      </c>
      <c r="E14" s="50">
        <f t="shared" ref="E14:N14" si="0">D14</f>
        <v>5886003</v>
      </c>
      <c r="F14" s="50">
        <f t="shared" si="0"/>
        <v>5886003</v>
      </c>
      <c r="G14" s="50">
        <f t="shared" si="0"/>
        <v>5886003</v>
      </c>
      <c r="H14" s="50">
        <f t="shared" si="0"/>
        <v>5886003</v>
      </c>
      <c r="I14" s="50">
        <f t="shared" si="0"/>
        <v>5886003</v>
      </c>
      <c r="J14" s="50">
        <f t="shared" si="0"/>
        <v>5886003</v>
      </c>
      <c r="K14" s="50">
        <f t="shared" si="0"/>
        <v>5886003</v>
      </c>
      <c r="L14" s="50">
        <f t="shared" si="0"/>
        <v>5886003</v>
      </c>
      <c r="M14" s="50">
        <v>5886368</v>
      </c>
      <c r="N14" s="50">
        <f t="shared" si="0"/>
        <v>5886368</v>
      </c>
      <c r="O14" s="51">
        <f>SUM(C14:N14)</f>
        <v>70632766</v>
      </c>
    </row>
    <row r="15" spans="2:15" x14ac:dyDescent="0.2">
      <c r="B15" s="15" t="s">
        <v>799</v>
      </c>
      <c r="C15" s="20">
        <v>100000</v>
      </c>
      <c r="D15" s="20">
        <v>200000</v>
      </c>
      <c r="E15" s="20">
        <v>15000000</v>
      </c>
      <c r="F15" s="20">
        <v>4000000</v>
      </c>
      <c r="G15" s="20">
        <v>500000</v>
      </c>
      <c r="H15" s="20">
        <v>1000000</v>
      </c>
      <c r="I15" s="20">
        <v>250000</v>
      </c>
      <c r="J15" s="20">
        <v>500000</v>
      </c>
      <c r="K15" s="20">
        <v>15000000</v>
      </c>
      <c r="L15" s="20">
        <v>3000000</v>
      </c>
      <c r="M15" s="20">
        <v>500000</v>
      </c>
      <c r="N15" s="20">
        <v>67000</v>
      </c>
      <c r="O15" s="52">
        <f t="shared" ref="O15:O21" si="1">SUM(C15:N15)</f>
        <v>40117000</v>
      </c>
    </row>
    <row r="16" spans="2:15" x14ac:dyDescent="0.2">
      <c r="B16" s="15" t="s">
        <v>800</v>
      </c>
      <c r="C16" s="20">
        <v>1080057</v>
      </c>
      <c r="D16" s="20">
        <f>C16</f>
        <v>1080057</v>
      </c>
      <c r="E16" s="20">
        <f t="shared" ref="E16:L16" si="2">D16</f>
        <v>1080057</v>
      </c>
      <c r="F16" s="20">
        <f t="shared" si="2"/>
        <v>1080057</v>
      </c>
      <c r="G16" s="20">
        <f t="shared" si="2"/>
        <v>1080057</v>
      </c>
      <c r="H16" s="20">
        <f t="shared" si="2"/>
        <v>1080057</v>
      </c>
      <c r="I16" s="20">
        <f t="shared" si="2"/>
        <v>1080057</v>
      </c>
      <c r="J16" s="20">
        <f t="shared" si="2"/>
        <v>1080057</v>
      </c>
      <c r="K16" s="20">
        <f t="shared" si="2"/>
        <v>1080057</v>
      </c>
      <c r="L16" s="20">
        <f t="shared" si="2"/>
        <v>1080057</v>
      </c>
      <c r="M16" s="20">
        <v>1080057</v>
      </c>
      <c r="N16" s="20">
        <v>1080058</v>
      </c>
      <c r="O16" s="52">
        <f t="shared" si="1"/>
        <v>12960685</v>
      </c>
    </row>
    <row r="17" spans="1:15" x14ac:dyDescent="0.2">
      <c r="B17" s="15" t="s">
        <v>802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>
        <v>13945089</v>
      </c>
      <c r="N17" s="20">
        <v>13945088</v>
      </c>
      <c r="O17" s="52">
        <f t="shared" si="1"/>
        <v>27890177</v>
      </c>
    </row>
    <row r="18" spans="1:15" x14ac:dyDescent="0.2">
      <c r="B18" s="15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52">
        <f t="shared" si="1"/>
        <v>0</v>
      </c>
    </row>
    <row r="19" spans="1:15" x14ac:dyDescent="0.2">
      <c r="B19" s="15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52">
        <f t="shared" si="1"/>
        <v>0</v>
      </c>
    </row>
    <row r="20" spans="1:15" x14ac:dyDescent="0.2">
      <c r="B20" s="15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52">
        <f t="shared" si="1"/>
        <v>0</v>
      </c>
    </row>
    <row r="21" spans="1:15" x14ac:dyDescent="0.2">
      <c r="B21" s="15"/>
      <c r="C21" s="20">
        <v>33386004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52">
        <f t="shared" si="1"/>
        <v>33386004</v>
      </c>
    </row>
    <row r="22" spans="1:15" ht="13.5" thickBot="1" x14ac:dyDescent="0.25">
      <c r="B22" s="53" t="s">
        <v>884</v>
      </c>
      <c r="C22" s="21">
        <f t="shared" ref="C22:N22" si="3">SUM(C14:C21)</f>
        <v>40452064</v>
      </c>
      <c r="D22" s="21">
        <f t="shared" si="3"/>
        <v>7166060</v>
      </c>
      <c r="E22" s="21">
        <f t="shared" si="3"/>
        <v>21966060</v>
      </c>
      <c r="F22" s="21">
        <f t="shared" si="3"/>
        <v>10966060</v>
      </c>
      <c r="G22" s="21">
        <f t="shared" si="3"/>
        <v>7466060</v>
      </c>
      <c r="H22" s="21">
        <f t="shared" si="3"/>
        <v>7966060</v>
      </c>
      <c r="I22" s="21">
        <f t="shared" si="3"/>
        <v>7216060</v>
      </c>
      <c r="J22" s="21">
        <f t="shared" si="3"/>
        <v>7466060</v>
      </c>
      <c r="K22" s="21">
        <f t="shared" si="3"/>
        <v>21966060</v>
      </c>
      <c r="L22" s="21">
        <f t="shared" si="3"/>
        <v>9966060</v>
      </c>
      <c r="M22" s="21">
        <f t="shared" si="3"/>
        <v>21411514</v>
      </c>
      <c r="N22" s="21">
        <f t="shared" si="3"/>
        <v>20978514</v>
      </c>
      <c r="O22" s="54">
        <f>SUM(C22:N22)</f>
        <v>184986632</v>
      </c>
    </row>
    <row r="23" spans="1:15" x14ac:dyDescent="0.2"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7"/>
    </row>
    <row r="24" spans="1:15" ht="13.5" thickBot="1" x14ac:dyDescent="0.25">
      <c r="B24" s="47" t="s">
        <v>885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9"/>
    </row>
    <row r="25" spans="1:15" x14ac:dyDescent="0.2">
      <c r="B25" s="13" t="s">
        <v>814</v>
      </c>
      <c r="C25" s="50">
        <v>2142371</v>
      </c>
      <c r="D25" s="50">
        <f>C25</f>
        <v>2142371</v>
      </c>
      <c r="E25" s="50">
        <f t="shared" ref="E25:N26" si="4">D25</f>
        <v>2142371</v>
      </c>
      <c r="F25" s="50">
        <f t="shared" si="4"/>
        <v>2142371</v>
      </c>
      <c r="G25" s="50">
        <f t="shared" si="4"/>
        <v>2142371</v>
      </c>
      <c r="H25" s="50">
        <f t="shared" si="4"/>
        <v>2142371</v>
      </c>
      <c r="I25" s="50">
        <f t="shared" si="4"/>
        <v>2142371</v>
      </c>
      <c r="J25" s="50">
        <f t="shared" si="4"/>
        <v>2142371</v>
      </c>
      <c r="K25" s="50">
        <f t="shared" si="4"/>
        <v>2142371</v>
      </c>
      <c r="L25" s="50">
        <v>2142370</v>
      </c>
      <c r="M25" s="50">
        <v>2142370</v>
      </c>
      <c r="N25" s="50">
        <v>2142370</v>
      </c>
      <c r="O25" s="51">
        <f t="shared" ref="O25:O37" si="5">SUM(C25:N25)</f>
        <v>25708449</v>
      </c>
    </row>
    <row r="26" spans="1:15" x14ac:dyDescent="0.2">
      <c r="B26" s="15" t="s">
        <v>886</v>
      </c>
      <c r="C26" s="20">
        <v>479343</v>
      </c>
      <c r="D26" s="20">
        <v>479342</v>
      </c>
      <c r="E26" s="20">
        <f>D26</f>
        <v>479342</v>
      </c>
      <c r="F26" s="20">
        <f t="shared" si="4"/>
        <v>479342</v>
      </c>
      <c r="G26" s="20">
        <f t="shared" si="4"/>
        <v>479342</v>
      </c>
      <c r="H26" s="20">
        <f t="shared" si="4"/>
        <v>479342</v>
      </c>
      <c r="I26" s="20">
        <f t="shared" si="4"/>
        <v>479342</v>
      </c>
      <c r="J26" s="20">
        <f t="shared" si="4"/>
        <v>479342</v>
      </c>
      <c r="K26" s="20">
        <f t="shared" si="4"/>
        <v>479342</v>
      </c>
      <c r="L26" s="20">
        <f t="shared" si="4"/>
        <v>479342</v>
      </c>
      <c r="M26" s="20">
        <f t="shared" si="4"/>
        <v>479342</v>
      </c>
      <c r="N26" s="20">
        <f t="shared" si="4"/>
        <v>479342</v>
      </c>
      <c r="O26" s="52">
        <f t="shared" si="5"/>
        <v>5752105</v>
      </c>
    </row>
    <row r="27" spans="1:15" x14ac:dyDescent="0.2">
      <c r="B27" s="15" t="s">
        <v>887</v>
      </c>
      <c r="C27" s="20">
        <v>6375357</v>
      </c>
      <c r="D27" s="20">
        <f>C27</f>
        <v>6375357</v>
      </c>
      <c r="E27" s="20">
        <f t="shared" ref="E27:N29" si="6">D27</f>
        <v>6375357</v>
      </c>
      <c r="F27" s="20">
        <f t="shared" si="6"/>
        <v>6375357</v>
      </c>
      <c r="G27" s="20">
        <f t="shared" si="6"/>
        <v>6375357</v>
      </c>
      <c r="H27" s="20">
        <f t="shared" si="6"/>
        <v>6375357</v>
      </c>
      <c r="I27" s="20">
        <f t="shared" si="6"/>
        <v>6375357</v>
      </c>
      <c r="J27" s="20">
        <f t="shared" si="6"/>
        <v>6375357</v>
      </c>
      <c r="K27" s="20">
        <v>6375357</v>
      </c>
      <c r="L27" s="20">
        <f t="shared" si="6"/>
        <v>6375357</v>
      </c>
      <c r="M27" s="20">
        <f t="shared" si="6"/>
        <v>6375357</v>
      </c>
      <c r="N27" s="20">
        <f t="shared" si="6"/>
        <v>6375357</v>
      </c>
      <c r="O27" s="52">
        <f t="shared" si="5"/>
        <v>76504284</v>
      </c>
    </row>
    <row r="28" spans="1:15" x14ac:dyDescent="0.2">
      <c r="A28">
        <v>7425000</v>
      </c>
      <c r="B28" s="15" t="s">
        <v>888</v>
      </c>
      <c r="C28" s="20">
        <f>A28/12</f>
        <v>618750</v>
      </c>
      <c r="D28" s="20">
        <f>C28</f>
        <v>618750</v>
      </c>
      <c r="E28" s="20">
        <f t="shared" si="6"/>
        <v>618750</v>
      </c>
      <c r="F28" s="20">
        <f t="shared" si="6"/>
        <v>618750</v>
      </c>
      <c r="G28" s="20">
        <f t="shared" si="6"/>
        <v>618750</v>
      </c>
      <c r="H28" s="20">
        <f t="shared" si="6"/>
        <v>618750</v>
      </c>
      <c r="I28" s="20">
        <f t="shared" si="6"/>
        <v>618750</v>
      </c>
      <c r="J28" s="20">
        <f t="shared" si="6"/>
        <v>618750</v>
      </c>
      <c r="K28" s="20">
        <f t="shared" si="6"/>
        <v>618750</v>
      </c>
      <c r="L28" s="20">
        <f t="shared" si="6"/>
        <v>618750</v>
      </c>
      <c r="M28" s="20">
        <f t="shared" si="6"/>
        <v>618750</v>
      </c>
      <c r="N28" s="20">
        <f t="shared" si="6"/>
        <v>618750</v>
      </c>
      <c r="O28" s="52">
        <f t="shared" si="5"/>
        <v>7425000</v>
      </c>
    </row>
    <row r="29" spans="1:15" x14ac:dyDescent="0.2">
      <c r="B29" s="15" t="s">
        <v>889</v>
      </c>
      <c r="C29" s="20">
        <v>3455467</v>
      </c>
      <c r="D29" s="20">
        <f>C29</f>
        <v>3455467</v>
      </c>
      <c r="E29" s="20">
        <f t="shared" si="6"/>
        <v>3455467</v>
      </c>
      <c r="F29" s="20">
        <f t="shared" si="6"/>
        <v>3455467</v>
      </c>
      <c r="G29" s="20">
        <f t="shared" si="6"/>
        <v>3455467</v>
      </c>
      <c r="H29" s="20">
        <f t="shared" si="6"/>
        <v>3455467</v>
      </c>
      <c r="I29" s="20">
        <f t="shared" si="6"/>
        <v>3455467</v>
      </c>
      <c r="J29" s="20">
        <f t="shared" si="6"/>
        <v>3455467</v>
      </c>
      <c r="K29" s="20">
        <f t="shared" si="6"/>
        <v>3455467</v>
      </c>
      <c r="L29" s="20">
        <f t="shared" si="6"/>
        <v>3455467</v>
      </c>
      <c r="M29" s="20">
        <f t="shared" si="6"/>
        <v>3455467</v>
      </c>
      <c r="N29" s="20">
        <v>3455468</v>
      </c>
      <c r="O29" s="52">
        <f t="shared" si="5"/>
        <v>41465605</v>
      </c>
    </row>
    <row r="30" spans="1:15" x14ac:dyDescent="0.2">
      <c r="B30" s="15" t="s">
        <v>824</v>
      </c>
      <c r="C30" s="20"/>
      <c r="D30" s="20"/>
      <c r="E30" s="20"/>
      <c r="F30" s="20"/>
      <c r="G30" s="20"/>
      <c r="H30" s="20"/>
      <c r="I30" s="20"/>
      <c r="J30" s="20"/>
      <c r="K30" s="20">
        <v>3043300</v>
      </c>
      <c r="L30" s="20"/>
      <c r="M30" s="20"/>
      <c r="N30" s="20"/>
      <c r="O30" s="52">
        <f t="shared" si="5"/>
        <v>3043300</v>
      </c>
    </row>
    <row r="31" spans="1:15" x14ac:dyDescent="0.2">
      <c r="B31" s="15" t="s">
        <v>825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>
        <v>18176632</v>
      </c>
      <c r="O31" s="52">
        <f t="shared" si="5"/>
        <v>18176632</v>
      </c>
    </row>
    <row r="32" spans="1:15" x14ac:dyDescent="0.2">
      <c r="B32" s="15" t="s">
        <v>890</v>
      </c>
      <c r="C32" s="20"/>
      <c r="D32" s="20"/>
      <c r="E32" s="20">
        <v>100000</v>
      </c>
      <c r="F32" s="20">
        <v>100000</v>
      </c>
      <c r="G32" s="20">
        <v>600000</v>
      </c>
      <c r="H32" s="20">
        <v>100000</v>
      </c>
      <c r="I32" s="20"/>
      <c r="J32" s="20">
        <v>100000</v>
      </c>
      <c r="K32" s="20">
        <v>500000</v>
      </c>
      <c r="L32" s="20"/>
      <c r="M32" s="20">
        <v>100000</v>
      </c>
      <c r="N32" s="20">
        <v>100000</v>
      </c>
      <c r="O32" s="52">
        <f t="shared" si="5"/>
        <v>1700000</v>
      </c>
    </row>
    <row r="33" spans="2:15" x14ac:dyDescent="0.2">
      <c r="B33" s="15" t="s">
        <v>891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52">
        <f t="shared" si="5"/>
        <v>0</v>
      </c>
    </row>
    <row r="34" spans="2:15" x14ac:dyDescent="0.2">
      <c r="B34" s="15" t="s">
        <v>892</v>
      </c>
      <c r="C34" s="20">
        <v>2340257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52">
        <f t="shared" si="5"/>
        <v>2340257</v>
      </c>
    </row>
    <row r="35" spans="2:15" x14ac:dyDescent="0.2">
      <c r="B35" s="15" t="s">
        <v>893</v>
      </c>
      <c r="C35" s="20">
        <v>618800</v>
      </c>
      <c r="D35" s="20"/>
      <c r="E35" s="20"/>
      <c r="F35" s="20">
        <v>618700</v>
      </c>
      <c r="G35" s="20"/>
      <c r="H35" s="20"/>
      <c r="I35" s="20">
        <v>618800</v>
      </c>
      <c r="J35" s="20"/>
      <c r="K35" s="20"/>
      <c r="L35" s="20">
        <v>618700</v>
      </c>
      <c r="M35" s="20"/>
      <c r="N35" s="20"/>
      <c r="O35" s="52">
        <f t="shared" si="5"/>
        <v>2475000</v>
      </c>
    </row>
    <row r="36" spans="2:15" x14ac:dyDescent="0.2">
      <c r="B36" s="15" t="s">
        <v>894</v>
      </c>
      <c r="C36" s="20">
        <v>33000</v>
      </c>
      <c r="D36" s="20">
        <v>33000</v>
      </c>
      <c r="E36" s="20">
        <v>33000</v>
      </c>
      <c r="F36" s="20">
        <v>33000</v>
      </c>
      <c r="G36" s="20">
        <v>33000</v>
      </c>
      <c r="H36" s="20">
        <v>33000</v>
      </c>
      <c r="I36" s="20">
        <v>33000</v>
      </c>
      <c r="J36" s="20">
        <v>33000</v>
      </c>
      <c r="K36" s="20">
        <v>33000</v>
      </c>
      <c r="L36" s="20">
        <v>33000</v>
      </c>
      <c r="M36" s="20">
        <v>33000</v>
      </c>
      <c r="N36" s="20">
        <v>33000</v>
      </c>
      <c r="O36" s="52">
        <f t="shared" si="5"/>
        <v>396000</v>
      </c>
    </row>
    <row r="37" spans="2:15" ht="13.5" thickBot="1" x14ac:dyDescent="0.25">
      <c r="B37" s="53" t="s">
        <v>895</v>
      </c>
      <c r="C37" s="21">
        <f t="shared" ref="C37:N37" si="7">SUM(C25:C36)</f>
        <v>16063345</v>
      </c>
      <c r="D37" s="21">
        <f t="shared" si="7"/>
        <v>13104287</v>
      </c>
      <c r="E37" s="21">
        <f t="shared" si="7"/>
        <v>13204287</v>
      </c>
      <c r="F37" s="21">
        <f t="shared" si="7"/>
        <v>13822987</v>
      </c>
      <c r="G37" s="21">
        <f t="shared" si="7"/>
        <v>13704287</v>
      </c>
      <c r="H37" s="21">
        <f t="shared" si="7"/>
        <v>13204287</v>
      </c>
      <c r="I37" s="21">
        <f t="shared" si="7"/>
        <v>13723087</v>
      </c>
      <c r="J37" s="21">
        <f t="shared" si="7"/>
        <v>13204287</v>
      </c>
      <c r="K37" s="21">
        <f t="shared" si="7"/>
        <v>16647587</v>
      </c>
      <c r="L37" s="21">
        <f t="shared" si="7"/>
        <v>13722986</v>
      </c>
      <c r="M37" s="21">
        <f t="shared" si="7"/>
        <v>13204286</v>
      </c>
      <c r="N37" s="21">
        <f t="shared" si="7"/>
        <v>31380919</v>
      </c>
      <c r="O37" s="54">
        <f t="shared" si="5"/>
        <v>184986632</v>
      </c>
    </row>
    <row r="38" spans="2:15" ht="13.5" thickBot="1" x14ac:dyDescent="0.25">
      <c r="B38" s="58" t="s">
        <v>896</v>
      </c>
      <c r="C38" s="59">
        <f>(C22-C37)</f>
        <v>24388719</v>
      </c>
      <c r="D38" s="59">
        <f t="shared" ref="D38:N38" si="8">C38+D22-D37</f>
        <v>18450492</v>
      </c>
      <c r="E38" s="59">
        <f t="shared" si="8"/>
        <v>27212265</v>
      </c>
      <c r="F38" s="59">
        <f t="shared" si="8"/>
        <v>24355338</v>
      </c>
      <c r="G38" s="59">
        <f t="shared" si="8"/>
        <v>18117111</v>
      </c>
      <c r="H38" s="59">
        <f t="shared" si="8"/>
        <v>12878884</v>
      </c>
      <c r="I38" s="59">
        <f t="shared" si="8"/>
        <v>6371857</v>
      </c>
      <c r="J38" s="59">
        <f t="shared" si="8"/>
        <v>633630</v>
      </c>
      <c r="K38" s="59">
        <f t="shared" si="8"/>
        <v>5952103</v>
      </c>
      <c r="L38" s="59">
        <f t="shared" si="8"/>
        <v>2195177</v>
      </c>
      <c r="M38" s="59">
        <f t="shared" si="8"/>
        <v>10402405</v>
      </c>
      <c r="N38" s="59">
        <f t="shared" si="8"/>
        <v>0</v>
      </c>
      <c r="O38" s="60">
        <f>N38+O22-O37</f>
        <v>0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workbookViewId="0">
      <selection activeCell="C5" sqref="C5"/>
    </sheetView>
  </sheetViews>
  <sheetFormatPr defaultRowHeight="12.75" x14ac:dyDescent="0.2"/>
  <cols>
    <col min="1" max="1" width="4.7109375" customWidth="1"/>
    <col min="2" max="2" width="26.85546875" bestFit="1" customWidth="1"/>
    <col min="3" max="3" width="16.7109375" customWidth="1"/>
    <col min="4" max="4" width="0.140625" hidden="1" customWidth="1"/>
    <col min="5" max="7" width="16.7109375" customWidth="1"/>
    <col min="8" max="8" width="12.7109375" customWidth="1"/>
  </cols>
  <sheetData>
    <row r="2" spans="2:8" ht="18" x14ac:dyDescent="0.25">
      <c r="B2" s="202" t="s">
        <v>842</v>
      </c>
      <c r="C2" s="202"/>
      <c r="D2" s="202"/>
      <c r="E2" s="202"/>
      <c r="F2" s="202"/>
      <c r="G2" s="202"/>
      <c r="H2" s="202"/>
    </row>
    <row r="3" spans="2:8" ht="18" x14ac:dyDescent="0.25">
      <c r="B3" s="203" t="s">
        <v>897</v>
      </c>
      <c r="C3" s="203"/>
      <c r="D3" s="203"/>
      <c r="E3" s="203"/>
      <c r="F3" s="203"/>
      <c r="G3" s="203"/>
      <c r="H3" s="203"/>
    </row>
    <row r="5" spans="2:8" ht="14.25" x14ac:dyDescent="0.2">
      <c r="B5" s="74" t="s">
        <v>899</v>
      </c>
      <c r="C5" s="80" t="s">
        <v>1005</v>
      </c>
    </row>
    <row r="8" spans="2:8" ht="13.5" thickBot="1" x14ac:dyDescent="0.25">
      <c r="H8" s="81" t="s">
        <v>779</v>
      </c>
    </row>
    <row r="9" spans="2:8" ht="18.75" thickBot="1" x14ac:dyDescent="0.3">
      <c r="B9" s="106"/>
      <c r="C9" s="107" t="s">
        <v>968</v>
      </c>
      <c r="D9" s="106"/>
      <c r="E9" s="204" t="s">
        <v>987</v>
      </c>
      <c r="F9" s="205"/>
      <c r="G9" s="205"/>
      <c r="H9" s="206"/>
    </row>
    <row r="10" spans="2:8" ht="18" x14ac:dyDescent="0.25">
      <c r="B10" s="108"/>
      <c r="C10" s="109">
        <v>2017</v>
      </c>
      <c r="D10" s="110"/>
      <c r="E10" s="111" t="s">
        <v>863</v>
      </c>
      <c r="F10" s="109">
        <v>2018</v>
      </c>
      <c r="G10" s="109">
        <v>2019</v>
      </c>
      <c r="H10" s="112">
        <v>2020</v>
      </c>
    </row>
    <row r="11" spans="2:8" ht="18" x14ac:dyDescent="0.25">
      <c r="B11" s="113"/>
      <c r="C11" s="114">
        <v>0</v>
      </c>
      <c r="D11" s="115"/>
      <c r="E11" s="114">
        <f>SUM(F11:H11)</f>
        <v>0</v>
      </c>
      <c r="F11" s="114">
        <v>0</v>
      </c>
      <c r="G11" s="114">
        <v>0</v>
      </c>
      <c r="H11" s="116">
        <v>0</v>
      </c>
    </row>
    <row r="12" spans="2:8" ht="18" x14ac:dyDescent="0.25">
      <c r="B12" s="113" t="s">
        <v>898</v>
      </c>
      <c r="C12" s="114">
        <v>396000</v>
      </c>
      <c r="D12" s="115"/>
      <c r="E12" s="114">
        <f>SUM(F12:H12)</f>
        <v>429000</v>
      </c>
      <c r="F12" s="114">
        <v>396000</v>
      </c>
      <c r="G12" s="114">
        <v>33000</v>
      </c>
      <c r="H12" s="116">
        <v>0</v>
      </c>
    </row>
    <row r="13" spans="2:8" ht="18" x14ac:dyDescent="0.25">
      <c r="B13" s="113" t="s">
        <v>893</v>
      </c>
      <c r="C13" s="114">
        <v>2475000</v>
      </c>
      <c r="D13" s="115"/>
      <c r="E13" s="114">
        <f>SUM(F13:H13)</f>
        <v>5569100</v>
      </c>
      <c r="F13" s="114">
        <v>3093500</v>
      </c>
      <c r="G13" s="114">
        <v>2475600</v>
      </c>
      <c r="H13" s="116">
        <v>0</v>
      </c>
    </row>
    <row r="14" spans="2:8" ht="18.75" thickBot="1" x14ac:dyDescent="0.3">
      <c r="B14" s="117" t="s">
        <v>863</v>
      </c>
      <c r="C14" s="118">
        <f>SUM(C11:C13)</f>
        <v>2871000</v>
      </c>
      <c r="D14" s="119"/>
      <c r="E14" s="118">
        <f>SUM(F14:H14)</f>
        <v>5998100</v>
      </c>
      <c r="F14" s="118">
        <f>SUM(F11:F13)</f>
        <v>3489500</v>
      </c>
      <c r="G14" s="118">
        <f>SUM(G11:G13)</f>
        <v>2508600</v>
      </c>
      <c r="H14" s="120">
        <f>SUM(H11:H13)</f>
        <v>0</v>
      </c>
    </row>
  </sheetData>
  <mergeCells count="3">
    <mergeCell ref="B2:H2"/>
    <mergeCell ref="B3:H3"/>
    <mergeCell ref="E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6</vt:i4>
      </vt:variant>
    </vt:vector>
  </HeadingPairs>
  <TitlesOfParts>
    <vt:vector size="17" baseType="lpstr">
      <vt:lpstr>01-Ktv-Mrlg</vt:lpstr>
      <vt:lpstr>02-Felh-Mrlg</vt:lpstr>
      <vt:lpstr>03KK</vt:lpstr>
      <vt:lpstr>04KB</vt:lpstr>
      <vt:lpstr>05FK</vt:lpstr>
      <vt:lpstr>06FB</vt:lpstr>
      <vt:lpstr>07_Beruh</vt:lpstr>
      <vt:lpstr>08_Ei_Felh</vt:lpstr>
      <vt:lpstr>09_TobbEves</vt:lpstr>
      <vt:lpstr>10_CofogOssz</vt:lpstr>
      <vt:lpstr>11_Kov3Ev</vt:lpstr>
      <vt:lpstr>'03KK'!Nyomtatási_cím</vt:lpstr>
      <vt:lpstr>'04KB'!Nyomtatási_cím</vt:lpstr>
      <vt:lpstr>'10_CofogOssz'!Nyomtatási_cím</vt:lpstr>
      <vt:lpstr>'01-Ktv-Mrlg'!Nyomtatási_terület</vt:lpstr>
      <vt:lpstr>'02-Felh-Mrlg'!Nyomtatási_terület</vt:lpstr>
      <vt:lpstr>'10_CofogOssz'!Nyomtatási_terület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Rendszergazda</cp:lastModifiedBy>
  <cp:lastPrinted>2018-02-21T14:23:11Z</cp:lastPrinted>
  <dcterms:created xsi:type="dcterms:W3CDTF">2018-02-20T12:36:08Z</dcterms:created>
  <dcterms:modified xsi:type="dcterms:W3CDTF">2018-03-08T13:29:31Z</dcterms:modified>
</cp:coreProperties>
</file>