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4"/>
  </bookViews>
  <sheets>
    <sheet name="Önkormányzat" sheetId="1" r:id="rId1"/>
    <sheet name="PH" sheetId="2" r:id="rId2"/>
    <sheet name="Gamesz" sheetId="3" r:id="rId3"/>
    <sheet name="ÁMK" sheetId="4" r:id="rId4"/>
    <sheet name="Alapsz. K." sheetId="5" r:id="rId5"/>
  </sheets>
  <externalReferences>
    <externalReference r:id="rId8"/>
    <externalReference r:id="rId9"/>
    <externalReference r:id="rId10"/>
  </externalReferences>
  <definedNames>
    <definedName name="____xlnm.Print_Area_1">#REF!</definedName>
    <definedName name="____xlnm.Print_Area_1_3">"#HIV!!$A$1:$F$40"</definedName>
    <definedName name="____xlnm.Print_Area_2">"#HIV!!$A$1:$G$102"</definedName>
    <definedName name="____xlnm.Print_Titles_1">('[2]4mellFelújítás'!$A:$C,'[2]4mellFelújítás'!$9:$10)</definedName>
    <definedName name="____xlnm.Print_Titles_1_3">"#HIV!!$A:$B,#HIV!!$6:$7"</definedName>
    <definedName name="____xlnm.Print_Titles_2">"#HIV!!$7:$8"</definedName>
    <definedName name="___xlnm.Print_Area_1">#REF!</definedName>
    <definedName name="___xlnm.Print_Area_1_3">"#HIV!!$A$1:$F$40"</definedName>
    <definedName name="___xlnm.Print_Area_2">"#HIV!!$A$1:$G$102"</definedName>
    <definedName name="___xlnm.Print_Titles_1">('[2]4mellFelújítás'!$A:$C,'[2]4mellFelújítás'!$9:$10)</definedName>
    <definedName name="___xlnm.Print_Titles_1_3">"#HIV!!$A:$B,#HIV!!$6:$7"</definedName>
    <definedName name="___xlnm.Print_Titles_2">"#HIV!!$7:$8"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2">"#HIV!!$A$1:$G$102"</definedName>
    <definedName name="__xlnm.Print_Area_2_3">#REF!</definedName>
    <definedName name="__xlnm.Print_Titles_1">('[2]4mellFelújítás'!$A:$C,'[2]4mellFelújítás'!$9:$10)</definedName>
    <definedName name="__xlnm.Print_Titles_1_3">"#HIV!!$A:$B,#HIV!!$6:$7"</definedName>
    <definedName name="__xlnm.Print_Titles_2">"#HIV!!$7:$8"</definedName>
    <definedName name="__xlnm.Print_Titles_2_3">#REF!</definedName>
    <definedName name="_xlnm.Print_Area_1">#REF!</definedName>
    <definedName name="_xlnm.Print_Area_1_3">"#HIV!!$A$1:$F$40"</definedName>
    <definedName name="_xlnm.Print_Area_2">"#HIV!!$A$1:$G$102"</definedName>
    <definedName name="_xlnm.Print_Titles_1">('[2]4mellFelújítás'!$A:$C,'[2]4mellFelújítás'!$9:$10)</definedName>
    <definedName name="_xlnm.Print_Titles_1_3">"#HIV!!$A:$B,#HIV!!$6:$7"</definedName>
    <definedName name="_xlnm.Print_Titles_2">"#HIV!!$7:$8"</definedName>
    <definedName name="Excel_BuiltIn_Print_Area_1_1">#REF!</definedName>
    <definedName name="Excel_BuiltIn_Print_Area_1_1_1">#REF!</definedName>
    <definedName name="Excel_BuiltIn_Print_Area_1_1_1_1">#REF!</definedName>
    <definedName name="_xlnm.Print_Titles" localSheetId="0">'Önkormányzat'!$6:$7</definedName>
    <definedName name="_xlnm.Print_Area" localSheetId="0">'Önkormányzat'!$A$1:$Z$38</definedName>
  </definedNames>
  <calcPr fullCalcOnLoad="1"/>
</workbook>
</file>

<file path=xl/sharedStrings.xml><?xml version="1.0" encoding="utf-8"?>
<sst xmlns="http://schemas.openxmlformats.org/spreadsheetml/2006/main" count="327" uniqueCount="122">
  <si>
    <t>Kiem. eir.</t>
  </si>
  <si>
    <t>I.</t>
  </si>
  <si>
    <t>Működési kiadások</t>
  </si>
  <si>
    <t>Személyi juttatások</t>
  </si>
  <si>
    <t>Munkaadókat terhelő járulékok és szociális hozzájárulási adó</t>
  </si>
  <si>
    <t>Dologi kiadások</t>
  </si>
  <si>
    <t>Egyéb működési célú kiadások</t>
  </si>
  <si>
    <t>Általános tartalék</t>
  </si>
  <si>
    <t>Céltartalékok</t>
  </si>
  <si>
    <t>II.</t>
  </si>
  <si>
    <t>Felhalmozási kiadások</t>
  </si>
  <si>
    <t>Beruházások</t>
  </si>
  <si>
    <t>Felújítások</t>
  </si>
  <si>
    <t>Egyéb felhalmozási célú kiadások</t>
  </si>
  <si>
    <t>Költségvetési kiadások összesen (I+II)</t>
  </si>
  <si>
    <t>III.</t>
  </si>
  <si>
    <t>Működési célú kiadások</t>
  </si>
  <si>
    <t>Felhalmozási célú kiadások</t>
  </si>
  <si>
    <t>Működési célú hitel törlesztése és működési célú kötvénybeváltás kiadása</t>
  </si>
  <si>
    <t>Felhalmozási célú hitel törlesztése és felhalmozási célú kötvénybeváltás kiadása</t>
  </si>
  <si>
    <t>Cím</t>
  </si>
  <si>
    <t>Előir.csop.</t>
  </si>
  <si>
    <t>5.1.</t>
  </si>
  <si>
    <t>5.2.</t>
  </si>
  <si>
    <t>5.3.</t>
  </si>
  <si>
    <t>5.4.</t>
  </si>
  <si>
    <t>3.1.</t>
  </si>
  <si>
    <t>3.2.</t>
  </si>
  <si>
    <t>Ellátottak pénzbeli juttatásai</t>
  </si>
  <si>
    <t>Működési célú kiadások államháztartáson belülre</t>
  </si>
  <si>
    <t>Működési célú kiadások államháztartáson kívülre</t>
  </si>
  <si>
    <t>Felhalmozási célú kiadások államháztartáson belülre</t>
  </si>
  <si>
    <t>Felhalmozási célú kiadások államháztartáson kívülre</t>
  </si>
  <si>
    <t>Hitel -, kölcsöntörlesztés államháztartáson kívülre</t>
  </si>
  <si>
    <t>Belföldi értékpapírok kiadásai</t>
  </si>
  <si>
    <t>Központi, irányító szervi támogatások folyósítása</t>
  </si>
  <si>
    <t>Irányító szervi felhalmozási célú támogatás folyósítása</t>
  </si>
  <si>
    <t>Irányító szervi működési célú támogatás folyósítása</t>
  </si>
  <si>
    <t>Tárgyévi kiadások (I.+II.+III.)</t>
  </si>
  <si>
    <t>9.1</t>
  </si>
  <si>
    <t>9.2</t>
  </si>
  <si>
    <t>9.3</t>
  </si>
  <si>
    <t>9.1.1</t>
  </si>
  <si>
    <t>9.1.2</t>
  </si>
  <si>
    <t>9.2.1</t>
  </si>
  <si>
    <t>9.2.2</t>
  </si>
  <si>
    <t>9.3.1</t>
  </si>
  <si>
    <t>9.3.2</t>
  </si>
  <si>
    <t>KIADÁSOK</t>
  </si>
  <si>
    <t>Szabadszállási Polgármesteri Hivatal</t>
  </si>
  <si>
    <t>Gazdasági-Műszaki Ellátó és Szolgáltató Szervezet</t>
  </si>
  <si>
    <t>Szabadszállási Általános Művelődési Központ</t>
  </si>
  <si>
    <t>Alapszolgáltatási Központ</t>
  </si>
  <si>
    <t>Szabadszállás Város Önkormányzata</t>
  </si>
  <si>
    <t>Munkaadókat terhelő járulékok és 
szociális hozzájárulási adó</t>
  </si>
  <si>
    <t>Irányító szervi felhalmozási célú támogatás 
folyósítása</t>
  </si>
  <si>
    <t>Irányító szervi működési célú támogatás 
folyósítása</t>
  </si>
  <si>
    <t>Önk. jogalkotó és ált. ig. tev. (K)</t>
  </si>
  <si>
    <t>Veszélyes hulladék gyűjtése (K)</t>
  </si>
  <si>
    <t>Közvilágítás (K)</t>
  </si>
  <si>
    <t>Civil szerv. tám. (Ö)</t>
  </si>
  <si>
    <t>Tám. célú finanszírozás
(K)</t>
  </si>
  <si>
    <t>Finanszírozási kiadások</t>
  </si>
  <si>
    <t>Működési célú kiadások államháztartáson 
belülre</t>
  </si>
  <si>
    <t>Működési célú kiadások államháztartáson 
kívülre</t>
  </si>
  <si>
    <t>Felhalmozási célú kiadások államháztartáson 
belülre</t>
  </si>
  <si>
    <t>Felhalmozási célú kiadások államháztartáson 
kívülre</t>
  </si>
  <si>
    <t>Hitel -, kölcsöntörlesztés államháztartáson 
kívülre</t>
  </si>
  <si>
    <t>Felhalmozási célú hitel törlesztése és 
felhalmozási célú kötvénybeváltás kiadása</t>
  </si>
  <si>
    <t>Központi, irányító szervi támogatások 
folyósítása</t>
  </si>
  <si>
    <t>Működési célú hitel törlesztése és működési 
célú kötvénybeváltás kiadása</t>
  </si>
  <si>
    <t>Összesen</t>
  </si>
  <si>
    <t>AZ ÖNKORMÁNYZAT ÉS KÖLTSÉGVETÉSI SZERVEINEK KIADÁSAI</t>
  </si>
  <si>
    <t>Önk. ált. ig. tev. (K)</t>
  </si>
  <si>
    <t>Rendezvények (Ö)</t>
  </si>
  <si>
    <t>Üzemeltetési és egyéb szolg. (Ö)</t>
  </si>
  <si>
    <t>Zöldterület kezelés (K)</t>
  </si>
  <si>
    <t>Városgazd. 
(K)</t>
  </si>
  <si>
    <t>Étkeztetés
(K)</t>
  </si>
  <si>
    <t>Tanya-
gondnok
(K)</t>
  </si>
  <si>
    <t>Járóbeteg 
szakellátás
(Ö)</t>
  </si>
  <si>
    <t>Fizikoterápia
(Ö)</t>
  </si>
  <si>
    <t>Védőnői szolg. (K)</t>
  </si>
  <si>
    <t>Óvodai nevelés szakmai f. (K)</t>
  </si>
  <si>
    <t>Óvodai nevelés működtetés f. (K)</t>
  </si>
  <si>
    <t>Bölcsődei 
ellátás (K)</t>
  </si>
  <si>
    <t>Könyvtári állomány gyarapítás (K)</t>
  </si>
  <si>
    <t>Könyvtári szolgáltatás (K)</t>
  </si>
  <si>
    <t>Kiadói tevékenység (Ö)</t>
  </si>
  <si>
    <t>Közművelődés (K)</t>
  </si>
  <si>
    <t>Idősek nappali ellátása (K)</t>
  </si>
  <si>
    <t>Szociális étkeztetés (K)</t>
  </si>
  <si>
    <t>Házi segítség-
nyújtás (K)</t>
  </si>
  <si>
    <t>Hírmondó</t>
  </si>
  <si>
    <t>Gyermekjóléti és családsegítő szolgáltatás (K)</t>
  </si>
  <si>
    <t>Fogorvosi ellátás (K)</t>
  </si>
  <si>
    <t>Mg. tev.
(Ö)</t>
  </si>
  <si>
    <t>Piac
(Ö)</t>
  </si>
  <si>
    <t>Zöldterület kezelés (Ö)</t>
  </si>
  <si>
    <t>Önk.elsz. kp-i ktgv-sel (K)</t>
  </si>
  <si>
    <t>9.1.4</t>
  </si>
  <si>
    <t>Államháztartáson belüli megelőlegezések visszafizetése</t>
  </si>
  <si>
    <t>Közfog-lalkoztatás 
(Ö)</t>
  </si>
  <si>
    <t>Sporttev. 
(K)</t>
  </si>
  <si>
    <t>Segélyezés 
(K)</t>
  </si>
  <si>
    <t>Háziorvos 
(K)</t>
  </si>
  <si>
    <t>Lakástám.
(Ö)</t>
  </si>
  <si>
    <t>Köztemető
üzemeltetés
(K)</t>
  </si>
  <si>
    <t>Háziorvosi
Ügyelet 
(K)</t>
  </si>
  <si>
    <t>Önk-i vagyon gazdálkodás 
(Ö)</t>
  </si>
  <si>
    <t>Közút 
üzem. (K)</t>
  </si>
  <si>
    <t>Közműv. közösségi tev. (K)</t>
  </si>
  <si>
    <t>Gyermekjóléti és családsegítő szolgáltatás (Ö)
(pályázatos)</t>
  </si>
  <si>
    <t>Bölcsőde
építés
(Ö)</t>
  </si>
  <si>
    <t>Veszály-
helyzet</t>
  </si>
  <si>
    <t>Veszélyhelyzet
(Ö)</t>
  </si>
  <si>
    <t>Veszély-
helyzet
(Ö)</t>
  </si>
  <si>
    <t>2/1/B. sz. melléklet  a  8/2020.  (IX.03.) önkormányzati rendelethez</t>
  </si>
  <si>
    <t>2/2/B. sz. melléklet  a 8/2020.  (IX.03.) önkormányzati rendelethez</t>
  </si>
  <si>
    <t>2/3/B. sz. melléklet  a 8/2020.  (IX.03.) önkormányzati rendelethez</t>
  </si>
  <si>
    <t>2/4/B. sz. melléklet  a 8/2020.  (IX.03.) önkormányzati rendelethez</t>
  </si>
  <si>
    <t>2/5/B. sz. melléklet  a 8/2020.  (IX.03.)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</si>
</sst>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[$-40E]yyyy\.\ mmmm\ d\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4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7" fillId="0" borderId="0" xfId="60" applyFont="1">
      <alignment/>
      <protection/>
    </xf>
    <xf numFmtId="0" fontId="8" fillId="0" borderId="10" xfId="60" applyFont="1" applyBorder="1" applyAlignment="1">
      <alignment horizontal="center"/>
      <protection/>
    </xf>
    <xf numFmtId="3" fontId="7" fillId="0" borderId="0" xfId="60" applyNumberFormat="1" applyFont="1">
      <alignment/>
      <protection/>
    </xf>
    <xf numFmtId="0" fontId="7" fillId="0" borderId="0" xfId="60" applyFont="1" applyFill="1">
      <alignment/>
      <protection/>
    </xf>
    <xf numFmtId="0" fontId="8" fillId="0" borderId="0" xfId="60" applyFont="1" applyAlignment="1">
      <alignment horizontal="center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>
      <alignment wrapText="1"/>
      <protection/>
    </xf>
    <xf numFmtId="0" fontId="11" fillId="0" borderId="0" xfId="60" applyFont="1">
      <alignment/>
      <protection/>
    </xf>
    <xf numFmtId="0" fontId="3" fillId="0" borderId="0" xfId="60" applyFont="1" applyBorder="1" applyAlignment="1">
      <alignment horizontal="center" vertical="center"/>
      <protection/>
    </xf>
    <xf numFmtId="0" fontId="7" fillId="33" borderId="11" xfId="60" applyFont="1" applyFill="1" applyBorder="1" applyAlignment="1">
      <alignment horizontal="center" textRotation="90" wrapText="1"/>
      <protection/>
    </xf>
    <xf numFmtId="0" fontId="3" fillId="0" borderId="12" xfId="60" applyFont="1" applyFill="1" applyBorder="1" applyAlignment="1">
      <alignment horizontal="center"/>
      <protection/>
    </xf>
    <xf numFmtId="0" fontId="3" fillId="34" borderId="13" xfId="60" applyFont="1" applyFill="1" applyBorder="1" applyAlignment="1">
      <alignment horizontal="center"/>
      <protection/>
    </xf>
    <xf numFmtId="0" fontId="3" fillId="34" borderId="13" xfId="60" applyFont="1" applyFill="1" applyBorder="1">
      <alignment/>
      <protection/>
    </xf>
    <xf numFmtId="3" fontId="3" fillId="34" borderId="13" xfId="60" applyNumberFormat="1" applyFont="1" applyFill="1" applyBorder="1">
      <alignment/>
      <protection/>
    </xf>
    <xf numFmtId="0" fontId="4" fillId="35" borderId="13" xfId="60" applyFont="1" applyFill="1" applyBorder="1" applyAlignment="1">
      <alignment horizontal="center"/>
      <protection/>
    </xf>
    <xf numFmtId="0" fontId="4" fillId="35" borderId="13" xfId="60" applyFont="1" applyFill="1" applyBorder="1">
      <alignment/>
      <protection/>
    </xf>
    <xf numFmtId="3" fontId="4" fillId="35" borderId="13" xfId="60" applyNumberFormat="1" applyFont="1" applyFill="1" applyBorder="1">
      <alignment/>
      <protection/>
    </xf>
    <xf numFmtId="3" fontId="3" fillId="35" borderId="13" xfId="60" applyNumberFormat="1" applyFont="1" applyFill="1" applyBorder="1">
      <alignment/>
      <protection/>
    </xf>
    <xf numFmtId="49" fontId="4" fillId="35" borderId="13" xfId="60" applyNumberFormat="1" applyFont="1" applyFill="1" applyBorder="1" applyAlignment="1">
      <alignment horizontal="center"/>
      <protection/>
    </xf>
    <xf numFmtId="0" fontId="4" fillId="35" borderId="13" xfId="60" applyFont="1" applyFill="1" applyBorder="1" applyAlignment="1">
      <alignment wrapText="1"/>
      <protection/>
    </xf>
    <xf numFmtId="3" fontId="4" fillId="0" borderId="13" xfId="60" applyNumberFormat="1" applyFont="1" applyFill="1" applyBorder="1">
      <alignment/>
      <protection/>
    </xf>
    <xf numFmtId="3" fontId="3" fillId="0" borderId="13" xfId="60" applyNumberFormat="1" applyFont="1" applyFill="1" applyBorder="1">
      <alignment/>
      <protection/>
    </xf>
    <xf numFmtId="0" fontId="8" fillId="36" borderId="13" xfId="60" applyFont="1" applyFill="1" applyBorder="1">
      <alignment/>
      <protection/>
    </xf>
    <xf numFmtId="3" fontId="8" fillId="36" borderId="13" xfId="60" applyNumberFormat="1" applyFont="1" applyFill="1" applyBorder="1">
      <alignment/>
      <protection/>
    </xf>
    <xf numFmtId="0" fontId="8" fillId="0" borderId="13" xfId="60" applyFont="1" applyFill="1" applyBorder="1">
      <alignment/>
      <protection/>
    </xf>
    <xf numFmtId="3" fontId="8" fillId="0" borderId="13" xfId="60" applyNumberFormat="1" applyFont="1" applyFill="1" applyBorder="1">
      <alignment/>
      <protection/>
    </xf>
    <xf numFmtId="0" fontId="8" fillId="34" borderId="13" xfId="60" applyFont="1" applyFill="1" applyBorder="1">
      <alignment/>
      <protection/>
    </xf>
    <xf numFmtId="3" fontId="8" fillId="34" borderId="13" xfId="60" applyNumberFormat="1" applyFont="1" applyFill="1" applyBorder="1">
      <alignment/>
      <protection/>
    </xf>
    <xf numFmtId="0" fontId="7" fillId="0" borderId="13" xfId="60" applyFont="1" applyBorder="1">
      <alignment/>
      <protection/>
    </xf>
    <xf numFmtId="3" fontId="7" fillId="0" borderId="13" xfId="60" applyNumberFormat="1" applyFont="1" applyBorder="1">
      <alignment/>
      <protection/>
    </xf>
    <xf numFmtId="0" fontId="7" fillId="0" borderId="13" xfId="60" applyFont="1" applyBorder="1" applyAlignment="1">
      <alignment wrapText="1"/>
      <protection/>
    </xf>
    <xf numFmtId="3" fontId="7" fillId="0" borderId="13" xfId="60" applyNumberFormat="1" applyFont="1" applyFill="1" applyBorder="1">
      <alignment/>
      <protection/>
    </xf>
    <xf numFmtId="0" fontId="3" fillId="34" borderId="14" xfId="60" applyFont="1" applyFill="1" applyBorder="1" applyAlignment="1">
      <alignment horizontal="center"/>
      <protection/>
    </xf>
    <xf numFmtId="0" fontId="3" fillId="34" borderId="15" xfId="60" applyFont="1" applyFill="1" applyBorder="1" applyAlignment="1">
      <alignment horizontal="center"/>
      <protection/>
    </xf>
    <xf numFmtId="0" fontId="3" fillId="34" borderId="15" xfId="60" applyFont="1" applyFill="1" applyBorder="1">
      <alignment/>
      <protection/>
    </xf>
    <xf numFmtId="3" fontId="3" fillId="34" borderId="15" xfId="60" applyNumberFormat="1" applyFont="1" applyFill="1" applyBorder="1">
      <alignment/>
      <protection/>
    </xf>
    <xf numFmtId="3" fontId="3" fillId="34" borderId="16" xfId="60" applyNumberFormat="1" applyFont="1" applyFill="1" applyBorder="1">
      <alignment/>
      <protection/>
    </xf>
    <xf numFmtId="0" fontId="4" fillId="35" borderId="17" xfId="60" applyFont="1" applyFill="1" applyBorder="1" applyAlignment="1">
      <alignment horizontal="center"/>
      <protection/>
    </xf>
    <xf numFmtId="3" fontId="4" fillId="35" borderId="18" xfId="60" applyNumberFormat="1" applyFont="1" applyFill="1" applyBorder="1">
      <alignment/>
      <protection/>
    </xf>
    <xf numFmtId="3" fontId="3" fillId="35" borderId="18" xfId="60" applyNumberFormat="1" applyFont="1" applyFill="1" applyBorder="1">
      <alignment/>
      <protection/>
    </xf>
    <xf numFmtId="0" fontId="3" fillId="34" borderId="17" xfId="60" applyFont="1" applyFill="1" applyBorder="1" applyAlignment="1">
      <alignment horizontal="center"/>
      <protection/>
    </xf>
    <xf numFmtId="3" fontId="3" fillId="34" borderId="18" xfId="60" applyNumberFormat="1" applyFont="1" applyFill="1" applyBorder="1">
      <alignment/>
      <protection/>
    </xf>
    <xf numFmtId="0" fontId="8" fillId="36" borderId="17" xfId="60" applyFont="1" applyFill="1" applyBorder="1">
      <alignment/>
      <protection/>
    </xf>
    <xf numFmtId="3" fontId="8" fillId="36" borderId="18" xfId="60" applyNumberFormat="1" applyFont="1" applyFill="1" applyBorder="1">
      <alignment/>
      <protection/>
    </xf>
    <xf numFmtId="0" fontId="8" fillId="0" borderId="17" xfId="60" applyFont="1" applyFill="1" applyBorder="1">
      <alignment/>
      <protection/>
    </xf>
    <xf numFmtId="3" fontId="8" fillId="0" borderId="18" xfId="60" applyNumberFormat="1" applyFont="1" applyFill="1" applyBorder="1">
      <alignment/>
      <protection/>
    </xf>
    <xf numFmtId="0" fontId="8" fillId="34" borderId="17" xfId="60" applyFont="1" applyFill="1" applyBorder="1">
      <alignment/>
      <protection/>
    </xf>
    <xf numFmtId="0" fontId="7" fillId="0" borderId="17" xfId="60" applyFont="1" applyBorder="1">
      <alignment/>
      <protection/>
    </xf>
    <xf numFmtId="3" fontId="7" fillId="0" borderId="18" xfId="60" applyNumberFormat="1" applyFont="1" applyBorder="1">
      <alignment/>
      <protection/>
    </xf>
    <xf numFmtId="0" fontId="8" fillId="37" borderId="19" xfId="60" applyFont="1" applyFill="1" applyBorder="1">
      <alignment/>
      <protection/>
    </xf>
    <xf numFmtId="0" fontId="8" fillId="37" borderId="20" xfId="60" applyFont="1" applyFill="1" applyBorder="1" applyAlignment="1">
      <alignment horizontal="center"/>
      <protection/>
    </xf>
    <xf numFmtId="0" fontId="8" fillId="37" borderId="20" xfId="60" applyFont="1" applyFill="1" applyBorder="1">
      <alignment/>
      <protection/>
    </xf>
    <xf numFmtId="3" fontId="8" fillId="37" borderId="20" xfId="60" applyNumberFormat="1" applyFont="1" applyFill="1" applyBorder="1">
      <alignment/>
      <protection/>
    </xf>
    <xf numFmtId="49" fontId="7" fillId="0" borderId="13" xfId="60" applyNumberFormat="1" applyFont="1" applyBorder="1" applyAlignment="1">
      <alignment horizontal="center"/>
      <protection/>
    </xf>
    <xf numFmtId="0" fontId="8" fillId="0" borderId="13" xfId="60" applyFont="1" applyFill="1" applyBorder="1" applyAlignment="1">
      <alignment horizontal="center"/>
      <protection/>
    </xf>
    <xf numFmtId="49" fontId="7" fillId="0" borderId="13" xfId="60" applyNumberFormat="1" applyFont="1" applyFill="1" applyBorder="1">
      <alignment/>
      <protection/>
    </xf>
    <xf numFmtId="0" fontId="7" fillId="0" borderId="13" xfId="60" applyFont="1" applyFill="1" applyBorder="1">
      <alignment/>
      <protection/>
    </xf>
    <xf numFmtId="0" fontId="7" fillId="0" borderId="13" xfId="60" applyFont="1" applyFill="1" applyBorder="1" applyAlignment="1">
      <alignment horizontal="center"/>
      <protection/>
    </xf>
    <xf numFmtId="49" fontId="7" fillId="0" borderId="13" xfId="60" applyNumberFormat="1" applyFont="1" applyFill="1" applyBorder="1" applyAlignment="1">
      <alignment horizontal="center"/>
      <protection/>
    </xf>
    <xf numFmtId="0" fontId="7" fillId="0" borderId="13" xfId="60" applyFont="1" applyFill="1" applyBorder="1" applyAlignment="1">
      <alignment wrapText="1"/>
      <protection/>
    </xf>
    <xf numFmtId="3" fontId="7" fillId="0" borderId="18" xfId="60" applyNumberFormat="1" applyFont="1" applyFill="1" applyBorder="1">
      <alignment/>
      <protection/>
    </xf>
    <xf numFmtId="49" fontId="8" fillId="0" borderId="13" xfId="60" applyNumberFormat="1" applyFont="1" applyFill="1" applyBorder="1" applyAlignment="1">
      <alignment horizontal="center"/>
      <protection/>
    </xf>
    <xf numFmtId="0" fontId="7" fillId="0" borderId="17" xfId="60" applyFont="1" applyFill="1" applyBorder="1">
      <alignment/>
      <protection/>
    </xf>
    <xf numFmtId="0" fontId="9" fillId="0" borderId="21" xfId="60" applyFont="1" applyBorder="1" applyAlignment="1">
      <alignment horizontal="center"/>
      <protection/>
    </xf>
    <xf numFmtId="0" fontId="3" fillId="0" borderId="21" xfId="66" applyFont="1" applyFill="1" applyBorder="1" applyAlignment="1">
      <alignment horizontal="center" wrapText="1"/>
      <protection/>
    </xf>
    <xf numFmtId="49" fontId="3" fillId="33" borderId="11" xfId="60" applyNumberFormat="1" applyFont="1" applyFill="1" applyBorder="1" applyAlignment="1">
      <alignment horizontal="center" vertical="center"/>
      <protection/>
    </xf>
    <xf numFmtId="0" fontId="3" fillId="33" borderId="22" xfId="60" applyFont="1" applyFill="1" applyBorder="1" applyAlignment="1">
      <alignment horizontal="center" vertical="center" textRotation="90"/>
      <protection/>
    </xf>
    <xf numFmtId="0" fontId="8" fillId="33" borderId="11" xfId="60" applyFont="1" applyFill="1" applyBorder="1" applyAlignment="1">
      <alignment horizontal="center" vertical="center" textRotation="90" wrapText="1"/>
      <protection/>
    </xf>
    <xf numFmtId="3" fontId="3" fillId="34" borderId="23" xfId="60" applyNumberFormat="1" applyFont="1" applyFill="1" applyBorder="1">
      <alignment/>
      <protection/>
    </xf>
    <xf numFmtId="3" fontId="4" fillId="35" borderId="24" xfId="60" applyNumberFormat="1" applyFont="1" applyFill="1" applyBorder="1">
      <alignment/>
      <protection/>
    </xf>
    <xf numFmtId="3" fontId="3" fillId="35" borderId="24" xfId="60" applyNumberFormat="1" applyFont="1" applyFill="1" applyBorder="1">
      <alignment/>
      <protection/>
    </xf>
    <xf numFmtId="3" fontId="3" fillId="34" borderId="24" xfId="60" applyNumberFormat="1" applyFont="1" applyFill="1" applyBorder="1">
      <alignment/>
      <protection/>
    </xf>
    <xf numFmtId="3" fontId="8" fillId="36" borderId="24" xfId="60" applyNumberFormat="1" applyFont="1" applyFill="1" applyBorder="1">
      <alignment/>
      <protection/>
    </xf>
    <xf numFmtId="3" fontId="8" fillId="34" borderId="24" xfId="60" applyNumberFormat="1" applyFont="1" applyFill="1" applyBorder="1">
      <alignment/>
      <protection/>
    </xf>
    <xf numFmtId="3" fontId="8" fillId="0" borderId="24" xfId="60" applyNumberFormat="1" applyFont="1" applyFill="1" applyBorder="1">
      <alignment/>
      <protection/>
    </xf>
    <xf numFmtId="3" fontId="7" fillId="0" borderId="24" xfId="60" applyNumberFormat="1" applyFont="1" applyFill="1" applyBorder="1">
      <alignment/>
      <protection/>
    </xf>
    <xf numFmtId="3" fontId="7" fillId="0" borderId="24" xfId="60" applyNumberFormat="1" applyFont="1" applyBorder="1">
      <alignment/>
      <protection/>
    </xf>
    <xf numFmtId="3" fontId="8" fillId="37" borderId="25" xfId="60" applyNumberFormat="1" applyFont="1" applyFill="1" applyBorder="1">
      <alignment/>
      <protection/>
    </xf>
    <xf numFmtId="3" fontId="3" fillId="34" borderId="26" xfId="60" applyNumberFormat="1" applyFont="1" applyFill="1" applyBorder="1">
      <alignment/>
      <protection/>
    </xf>
    <xf numFmtId="3" fontId="4" fillId="35" borderId="27" xfId="60" applyNumberFormat="1" applyFont="1" applyFill="1" applyBorder="1">
      <alignment/>
      <protection/>
    </xf>
    <xf numFmtId="3" fontId="3" fillId="35" borderId="27" xfId="60" applyNumberFormat="1" applyFont="1" applyFill="1" applyBorder="1">
      <alignment/>
      <protection/>
    </xf>
    <xf numFmtId="3" fontId="3" fillId="34" borderId="27" xfId="60" applyNumberFormat="1" applyFont="1" applyFill="1" applyBorder="1">
      <alignment/>
      <protection/>
    </xf>
    <xf numFmtId="3" fontId="8" fillId="36" borderId="27" xfId="60" applyNumberFormat="1" applyFont="1" applyFill="1" applyBorder="1">
      <alignment/>
      <protection/>
    </xf>
    <xf numFmtId="3" fontId="8" fillId="0" borderId="27" xfId="60" applyNumberFormat="1" applyFont="1" applyFill="1" applyBorder="1">
      <alignment/>
      <protection/>
    </xf>
    <xf numFmtId="3" fontId="7" fillId="0" borderId="27" xfId="60" applyNumberFormat="1" applyFont="1" applyFill="1" applyBorder="1">
      <alignment/>
      <protection/>
    </xf>
    <xf numFmtId="3" fontId="7" fillId="0" borderId="27" xfId="60" applyNumberFormat="1" applyFont="1" applyBorder="1">
      <alignment/>
      <protection/>
    </xf>
    <xf numFmtId="0" fontId="6" fillId="33" borderId="28" xfId="60" applyFont="1" applyFill="1" applyBorder="1" applyAlignment="1">
      <alignment horizontal="center" vertical="center" wrapText="1"/>
      <protection/>
    </xf>
    <xf numFmtId="0" fontId="6" fillId="33" borderId="29" xfId="60" applyFont="1" applyFill="1" applyBorder="1" applyAlignment="1">
      <alignment horizontal="center" vertical="center" wrapText="1"/>
      <protection/>
    </xf>
    <xf numFmtId="0" fontId="5" fillId="33" borderId="29" xfId="60" applyFont="1" applyFill="1" applyBorder="1" applyAlignment="1">
      <alignment horizontal="center" vertical="center" wrapText="1"/>
      <protection/>
    </xf>
    <xf numFmtId="3" fontId="8" fillId="0" borderId="30" xfId="60" applyNumberFormat="1" applyFont="1" applyFill="1" applyBorder="1">
      <alignment/>
      <protection/>
    </xf>
    <xf numFmtId="3" fontId="8" fillId="37" borderId="31" xfId="60" applyNumberFormat="1" applyFont="1" applyFill="1" applyBorder="1">
      <alignment/>
      <protection/>
    </xf>
    <xf numFmtId="0" fontId="8" fillId="33" borderId="32" xfId="60" applyFont="1" applyFill="1" applyBorder="1" applyAlignment="1">
      <alignment horizontal="center" vertical="center" textRotation="90" wrapText="1"/>
      <protection/>
    </xf>
    <xf numFmtId="0" fontId="7" fillId="33" borderId="32" xfId="60" applyFont="1" applyFill="1" applyBorder="1" applyAlignment="1">
      <alignment horizontal="center" textRotation="90" wrapText="1"/>
      <protection/>
    </xf>
    <xf numFmtId="49" fontId="3" fillId="33" borderId="32" xfId="60" applyNumberFormat="1" applyFont="1" applyFill="1" applyBorder="1" applyAlignment="1">
      <alignment horizontal="center" vertical="center"/>
      <protection/>
    </xf>
    <xf numFmtId="0" fontId="6" fillId="33" borderId="32" xfId="60" applyFont="1" applyFill="1" applyBorder="1" applyAlignment="1">
      <alignment horizontal="center" vertical="center" wrapText="1"/>
      <protection/>
    </xf>
    <xf numFmtId="0" fontId="6" fillId="33" borderId="33" xfId="60" applyFont="1" applyFill="1" applyBorder="1" applyAlignment="1">
      <alignment horizontal="center" vertical="center" wrapText="1"/>
      <protection/>
    </xf>
    <xf numFmtId="0" fontId="6" fillId="33" borderId="34" xfId="60" applyFont="1" applyFill="1" applyBorder="1" applyAlignment="1">
      <alignment horizontal="center" vertical="center" wrapText="1"/>
      <protection/>
    </xf>
    <xf numFmtId="0" fontId="6" fillId="33" borderId="35" xfId="60" applyFont="1" applyFill="1" applyBorder="1" applyAlignment="1">
      <alignment horizontal="center" vertical="center" wrapText="1"/>
      <protection/>
    </xf>
    <xf numFmtId="0" fontId="5" fillId="33" borderId="35" xfId="60" applyFont="1" applyFill="1" applyBorder="1" applyAlignment="1">
      <alignment horizontal="center" vertical="center" wrapText="1"/>
      <protection/>
    </xf>
    <xf numFmtId="0" fontId="6" fillId="33" borderId="36" xfId="60" applyFont="1" applyFill="1" applyBorder="1" applyAlignment="1">
      <alignment horizontal="center" vertical="center" wrapText="1"/>
      <protection/>
    </xf>
    <xf numFmtId="0" fontId="5" fillId="33" borderId="37" xfId="60" applyFont="1" applyFill="1" applyBorder="1" applyAlignment="1">
      <alignment horizontal="center" vertical="center" wrapText="1"/>
      <protection/>
    </xf>
    <xf numFmtId="0" fontId="6" fillId="33" borderId="38" xfId="60" applyFont="1" applyFill="1" applyBorder="1" applyAlignment="1">
      <alignment horizontal="center" vertical="center" wrapText="1"/>
      <protection/>
    </xf>
    <xf numFmtId="3" fontId="8" fillId="34" borderId="18" xfId="60" applyNumberFormat="1" applyFont="1" applyFill="1" applyBorder="1">
      <alignment/>
      <protection/>
    </xf>
    <xf numFmtId="3" fontId="8" fillId="37" borderId="39" xfId="60" applyNumberFormat="1" applyFont="1" applyFill="1" applyBorder="1">
      <alignment/>
      <protection/>
    </xf>
    <xf numFmtId="3" fontId="8" fillId="34" borderId="30" xfId="60" applyNumberFormat="1" applyFont="1" applyFill="1" applyBorder="1">
      <alignment/>
      <protection/>
    </xf>
    <xf numFmtId="3" fontId="7" fillId="0" borderId="30" xfId="60" applyNumberFormat="1" applyFont="1" applyFill="1" applyBorder="1">
      <alignment/>
      <protection/>
    </xf>
    <xf numFmtId="3" fontId="7" fillId="0" borderId="30" xfId="60" applyNumberFormat="1" applyFont="1" applyBorder="1">
      <alignment/>
      <protection/>
    </xf>
    <xf numFmtId="0" fontId="6" fillId="38" borderId="36" xfId="60" applyFont="1" applyFill="1" applyBorder="1" applyAlignment="1">
      <alignment vertical="center" wrapText="1"/>
      <protection/>
    </xf>
    <xf numFmtId="0" fontId="6" fillId="38" borderId="0" xfId="60" applyFont="1" applyFill="1" applyBorder="1" applyAlignment="1">
      <alignment vertical="center" wrapText="1"/>
      <protection/>
    </xf>
    <xf numFmtId="3" fontId="4" fillId="35" borderId="0" xfId="60" applyNumberFormat="1" applyFont="1" applyFill="1" applyBorder="1">
      <alignment/>
      <protection/>
    </xf>
    <xf numFmtId="3" fontId="8" fillId="34" borderId="27" xfId="60" applyNumberFormat="1" applyFont="1" applyFill="1" applyBorder="1">
      <alignment/>
      <protection/>
    </xf>
    <xf numFmtId="3" fontId="8" fillId="37" borderId="40" xfId="60" applyNumberFormat="1" applyFont="1" applyFill="1" applyBorder="1">
      <alignment/>
      <protection/>
    </xf>
    <xf numFmtId="3" fontId="4" fillId="35" borderId="41" xfId="60" applyNumberFormat="1" applyFont="1" applyFill="1" applyBorder="1">
      <alignment/>
      <protection/>
    </xf>
    <xf numFmtId="3" fontId="3" fillId="35" borderId="41" xfId="60" applyNumberFormat="1" applyFont="1" applyFill="1" applyBorder="1">
      <alignment/>
      <protection/>
    </xf>
    <xf numFmtId="3" fontId="7" fillId="0" borderId="41" xfId="60" applyNumberFormat="1" applyFont="1" applyFill="1" applyBorder="1">
      <alignment/>
      <protection/>
    </xf>
    <xf numFmtId="3" fontId="7" fillId="0" borderId="41" xfId="60" applyNumberFormat="1" applyFont="1" applyBorder="1">
      <alignment/>
      <protection/>
    </xf>
    <xf numFmtId="3" fontId="3" fillId="34" borderId="42" xfId="60" applyNumberFormat="1" applyFont="1" applyFill="1" applyBorder="1">
      <alignment/>
      <protection/>
    </xf>
    <xf numFmtId="3" fontId="4" fillId="35" borderId="43" xfId="60" applyNumberFormat="1" applyFont="1" applyFill="1" applyBorder="1">
      <alignment/>
      <protection/>
    </xf>
    <xf numFmtId="3" fontId="3" fillId="35" borderId="43" xfId="60" applyNumberFormat="1" applyFont="1" applyFill="1" applyBorder="1">
      <alignment/>
      <protection/>
    </xf>
    <xf numFmtId="3" fontId="3" fillId="34" borderId="43" xfId="60" applyNumberFormat="1" applyFont="1" applyFill="1" applyBorder="1">
      <alignment/>
      <protection/>
    </xf>
    <xf numFmtId="3" fontId="8" fillId="36" borderId="43" xfId="60" applyNumberFormat="1" applyFont="1" applyFill="1" applyBorder="1">
      <alignment/>
      <protection/>
    </xf>
    <xf numFmtId="3" fontId="8" fillId="34" borderId="43" xfId="60" applyNumberFormat="1" applyFont="1" applyFill="1" applyBorder="1">
      <alignment/>
      <protection/>
    </xf>
    <xf numFmtId="3" fontId="8" fillId="0" borderId="43" xfId="60" applyNumberFormat="1" applyFont="1" applyFill="1" applyBorder="1">
      <alignment/>
      <protection/>
    </xf>
    <xf numFmtId="3" fontId="7" fillId="0" borderId="43" xfId="60" applyNumberFormat="1" applyFont="1" applyFill="1" applyBorder="1">
      <alignment/>
      <protection/>
    </xf>
    <xf numFmtId="3" fontId="7" fillId="0" borderId="43" xfId="60" applyNumberFormat="1" applyFont="1" applyBorder="1">
      <alignment/>
      <protection/>
    </xf>
    <xf numFmtId="3" fontId="8" fillId="37" borderId="44" xfId="60" applyNumberFormat="1" applyFont="1" applyFill="1" applyBorder="1">
      <alignment/>
      <protection/>
    </xf>
    <xf numFmtId="0" fontId="3" fillId="0" borderId="0" xfId="66" applyFont="1" applyFill="1" applyBorder="1" applyAlignment="1">
      <alignment horizontal="center" wrapText="1"/>
      <protection/>
    </xf>
    <xf numFmtId="0" fontId="7" fillId="0" borderId="0" xfId="60" applyFont="1" applyAlignment="1">
      <alignment horizontal="right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45" xfId="60" applyFont="1" applyFill="1" applyBorder="1" applyAlignment="1">
      <alignment horizontal="center" vertical="center"/>
      <protection/>
    </xf>
    <xf numFmtId="0" fontId="3" fillId="0" borderId="46" xfId="60" applyFont="1" applyFill="1" applyBorder="1" applyAlignment="1">
      <alignment horizontal="center" vertical="center"/>
      <protection/>
    </xf>
    <xf numFmtId="0" fontId="3" fillId="0" borderId="47" xfId="60" applyFont="1" applyFill="1" applyBorder="1" applyAlignment="1">
      <alignment horizontal="center" vertical="center"/>
      <protection/>
    </xf>
    <xf numFmtId="0" fontId="3" fillId="0" borderId="48" xfId="60" applyFont="1" applyFill="1" applyBorder="1" applyAlignment="1">
      <alignment horizontal="center" vertical="center"/>
      <protection/>
    </xf>
    <xf numFmtId="0" fontId="3" fillId="0" borderId="49" xfId="60" applyFont="1" applyFill="1" applyBorder="1" applyAlignment="1">
      <alignment horizontal="center" vertical="center"/>
      <protection/>
    </xf>
    <xf numFmtId="0" fontId="3" fillId="0" borderId="50" xfId="60" applyFont="1" applyFill="1" applyBorder="1" applyAlignment="1">
      <alignment horizontal="center" vertical="center"/>
      <protection/>
    </xf>
    <xf numFmtId="0" fontId="3" fillId="0" borderId="51" xfId="60" applyFont="1" applyFill="1" applyBorder="1" applyAlignment="1">
      <alignment horizontal="center" vertical="center"/>
      <protection/>
    </xf>
    <xf numFmtId="0" fontId="3" fillId="0" borderId="52" xfId="60" applyFont="1" applyFill="1" applyBorder="1" applyAlignment="1">
      <alignment horizontal="center" vertical="center"/>
      <protection/>
    </xf>
    <xf numFmtId="0" fontId="3" fillId="0" borderId="53" xfId="60" applyFont="1" applyFill="1" applyBorder="1" applyAlignment="1">
      <alignment horizontal="center" vertical="center"/>
      <protection/>
    </xf>
    <xf numFmtId="0" fontId="3" fillId="0" borderId="54" xfId="60" applyFont="1" applyFill="1" applyBorder="1" applyAlignment="1">
      <alignment horizontal="center" vertical="center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Excel B" xfId="46"/>
    <cellStyle name="Excel Built-in Excel Built-in Excel Built-in Excel B" xfId="47"/>
    <cellStyle name="Comma" xfId="48"/>
    <cellStyle name="Comma [0]" xfId="49"/>
    <cellStyle name="Ezres 2" xfId="50"/>
    <cellStyle name="Ezres 2 2" xfId="51"/>
    <cellStyle name="Ezres 2 2 2" xfId="52"/>
    <cellStyle name="Figyelmeztetés" xfId="53"/>
    <cellStyle name="Hivatkozott cella" xfId="54"/>
    <cellStyle name="Jegyzet" xfId="55"/>
    <cellStyle name="Jó" xfId="56"/>
    <cellStyle name="Kimenet" xfId="57"/>
    <cellStyle name="Magyarázó szöveg" xfId="58"/>
    <cellStyle name="Normál 2" xfId="59"/>
    <cellStyle name="Normál 2 2" xfId="60"/>
    <cellStyle name="Normál 2 2 2" xfId="61"/>
    <cellStyle name="Normál 2 2 2 2" xfId="62"/>
    <cellStyle name="Normál 3" xfId="63"/>
    <cellStyle name="Normál 3 2" xfId="64"/>
    <cellStyle name="Normál 4" xfId="65"/>
    <cellStyle name="Normál 4 2" xfId="66"/>
    <cellStyle name="Normál 5" xfId="67"/>
    <cellStyle name="Normál 5 2" xfId="68"/>
    <cellStyle name="Normál 6" xfId="69"/>
    <cellStyle name="Normál 7" xfId="70"/>
    <cellStyle name="Normál 8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6%20sz%20m&#243;dos&#237;t&#225;s%20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tyolh\Dokumentumok\P&#233;nz&#252;gy\K&#246;lts&#233;gvet&#233;s\2012\2012_K&#246;lts&#233;gvet&#233;s_rendelet_mell&#233;klete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Kiad&#225;s_&#214;NKORM&#193;NYZAT_tervez&#233;s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  <sheetDataSet>
      <sheetData sheetId="4">
        <row r="2">
          <cell r="A2" t="str">
            <v>BAJA VÁROS ÖNKORMÁNYZAT</v>
          </cell>
        </row>
        <row r="3">
          <cell r="A3" t="str">
            <v>NEVÉBEN VÉGZETT FELÚJÍTÁSOK</v>
          </cell>
        </row>
        <row r="4">
          <cell r="A4" t="str">
            <v>2012.</v>
          </cell>
        </row>
        <row r="9">
          <cell r="A9" t="str">
            <v>S. sz</v>
          </cell>
          <cell r="C9" t="str">
            <v>M e g n e v e z é s</v>
          </cell>
          <cell r="D9">
            <v>2012</v>
          </cell>
        </row>
        <row r="11">
          <cell r="A11" t="str">
            <v>I.</v>
          </cell>
          <cell r="C11" t="str">
            <v>2011. évről áthúzódó felújítások</v>
          </cell>
        </row>
        <row r="12">
          <cell r="A12">
            <v>1</v>
          </cell>
          <cell r="B12">
            <v>513</v>
          </cell>
          <cell r="C12" t="str">
            <v>DAOP 4.2.1/2/2F-2f-2009-0014 - ÚÁMK infrastrukturális fejlesztés</v>
          </cell>
        </row>
        <row r="13">
          <cell r="A13">
            <v>2</v>
          </cell>
          <cell r="B13">
            <v>608</v>
          </cell>
          <cell r="C13" t="str">
            <v>DAOP 5.1.2/A-2f-2010-0001 Történelmi városközp.megújít.</v>
          </cell>
        </row>
        <row r="14">
          <cell r="A14">
            <v>3</v>
          </cell>
          <cell r="B14">
            <v>534</v>
          </cell>
          <cell r="C14" t="str">
            <v>KEOP - 5.3.0/A/09-2009-0165 Városháza épülete energetikai mutatóinak javítása</v>
          </cell>
        </row>
        <row r="15">
          <cell r="A15">
            <v>4</v>
          </cell>
          <cell r="B15">
            <v>538</v>
          </cell>
          <cell r="C15" t="str">
            <v>Tűzoltólaktanya tetőfelújítása </v>
          </cell>
        </row>
        <row r="16">
          <cell r="A16">
            <v>5</v>
          </cell>
          <cell r="B16">
            <v>611</v>
          </cell>
          <cell r="C16" t="str">
            <v>Széchenyi, Deák F. utcai csomopontok asztfaltozása </v>
          </cell>
        </row>
        <row r="17">
          <cell r="A17" t="str">
            <v>ÁTHÚZODÓ FELÚJÍTÁSOK ÖSSZESEN:</v>
          </cell>
        </row>
        <row r="18">
          <cell r="A18" t="str">
            <v>II.</v>
          </cell>
          <cell r="C18" t="str">
            <v>ÚJ, INDÍTANI SZÁNDÉKOZOTT FELÚJÍTÁSOK</v>
          </cell>
        </row>
        <row r="19">
          <cell r="A19">
            <v>6</v>
          </cell>
          <cell r="B19">
            <v>501</v>
          </cell>
          <cell r="C19" t="str">
            <v>Intézményfelújítások, intézményi fejlesztések </v>
          </cell>
        </row>
        <row r="20">
          <cell r="A20">
            <v>7</v>
          </cell>
          <cell r="B20">
            <v>506</v>
          </cell>
          <cell r="C20" t="str">
            <v>Önkormányzati bérlakások felújítása </v>
          </cell>
        </row>
        <row r="21">
          <cell r="A21">
            <v>8</v>
          </cell>
          <cell r="B21">
            <v>505</v>
          </cell>
          <cell r="C21" t="str">
            <v>Vis maior felújítási feladatok </v>
          </cell>
        </row>
        <row r="22">
          <cell r="A22">
            <v>9</v>
          </cell>
          <cell r="B22">
            <v>535</v>
          </cell>
          <cell r="C22" t="str">
            <v>KEOP - 5.3.0/A/09-2010-0261 Tűzoltóság épületének energetikai felújítása</v>
          </cell>
        </row>
        <row r="23">
          <cell r="A23">
            <v>10</v>
          </cell>
          <cell r="C23" t="str">
            <v>DAOP-4.1.2/B-11 Rehabilitációs szolgáltatások fejlesztése (önerő)</v>
          </cell>
        </row>
        <row r="24">
          <cell r="A24">
            <v>11</v>
          </cell>
          <cell r="B24">
            <v>539</v>
          </cell>
          <cell r="C24" t="str">
            <v>Önk. nem lakás célú épületek felújítása</v>
          </cell>
        </row>
        <row r="25">
          <cell r="A25">
            <v>12</v>
          </cell>
          <cell r="B25">
            <v>101</v>
          </cell>
          <cell r="C25" t="str">
            <v>ÁFA befizetés </v>
          </cell>
        </row>
        <row r="26">
          <cell r="A26">
            <v>13</v>
          </cell>
          <cell r="C26" t="str">
            <v>Petőfi-szigeti híd lépcső felújítása</v>
          </cell>
        </row>
        <row r="27">
          <cell r="A27">
            <v>14</v>
          </cell>
          <cell r="C27" t="str">
            <v>Keszeg utca övárok építés</v>
          </cell>
        </row>
        <row r="28">
          <cell r="A28" t="str">
            <v>ÚJ INDÍTANDÓ FELÚJÍTÁSOK ÖSSZESEN:</v>
          </cell>
        </row>
        <row r="29">
          <cell r="A29" t="str">
            <v>ÖNKORMÁNYZAT FELÚJÍTÁSOK ÖSSZ.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view="pageBreakPreview" zoomScale="80" zoomScaleNormal="80" zoomScaleSheetLayoutView="80" zoomScalePageLayoutView="80" workbookViewId="0" topLeftCell="A1">
      <selection activeCell="A1" sqref="A1:Z1"/>
    </sheetView>
  </sheetViews>
  <sheetFormatPr defaultColWidth="9.140625" defaultRowHeight="15"/>
  <cols>
    <col min="1" max="1" width="5.140625" style="5" customWidth="1"/>
    <col min="2" max="2" width="3.7109375" style="1" customWidth="1"/>
    <col min="3" max="3" width="4.7109375" style="1" customWidth="1"/>
    <col min="4" max="4" width="3.57421875" style="1" customWidth="1"/>
    <col min="5" max="5" width="4.28125" style="1" customWidth="1"/>
    <col min="6" max="6" width="5.00390625" style="1" customWidth="1"/>
    <col min="7" max="7" width="38.57421875" style="1" customWidth="1"/>
    <col min="8" max="8" width="12.57421875" style="1" customWidth="1"/>
    <col min="9" max="9" width="10.140625" style="1" customWidth="1"/>
    <col min="10" max="10" width="10.421875" style="1" customWidth="1"/>
    <col min="11" max="11" width="7.421875" style="1" customWidth="1"/>
    <col min="12" max="12" width="8.8515625" style="1" customWidth="1"/>
    <col min="13" max="13" width="9.57421875" style="1" customWidth="1"/>
    <col min="14" max="14" width="9.421875" style="1" customWidth="1"/>
    <col min="15" max="15" width="6.8515625" style="1" customWidth="1"/>
    <col min="16" max="16" width="9.28125" style="1" customWidth="1"/>
    <col min="17" max="17" width="9.140625" style="1" customWidth="1"/>
    <col min="18" max="18" width="7.57421875" style="1" customWidth="1"/>
    <col min="19" max="19" width="9.140625" style="1" customWidth="1"/>
    <col min="20" max="20" width="8.7109375" style="1" customWidth="1"/>
    <col min="21" max="21" width="10.00390625" style="1" customWidth="1"/>
    <col min="22" max="25" width="8.140625" style="1" customWidth="1"/>
    <col min="26" max="26" width="13.140625" style="1" customWidth="1"/>
    <col min="27" max="16384" width="9.140625" style="1" customWidth="1"/>
  </cols>
  <sheetData>
    <row r="1" spans="1:26" ht="15" customHeight="1">
      <c r="A1" s="128" t="s">
        <v>117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11" s="8" customFormat="1" ht="1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26" s="8" customFormat="1" ht="15" customHeight="1">
      <c r="A3" s="129" t="s">
        <v>72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s="8" customFormat="1" ht="15" customHeight="1">
      <c r="A4" s="129">
        <v>2020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 spans="1:11" s="8" customFormat="1" ht="15" customHeight="1">
      <c r="A5" s="6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8" customFormat="1" ht="8.25" customHeight="1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26" s="8" customFormat="1" ht="60.75" customHeight="1" thickBot="1">
      <c r="A7" s="2">
        <v>1</v>
      </c>
      <c r="B7" s="67" t="s">
        <v>20</v>
      </c>
      <c r="C7" s="92" t="s">
        <v>21</v>
      </c>
      <c r="D7" s="92" t="s">
        <v>0</v>
      </c>
      <c r="E7" s="93"/>
      <c r="F7" s="93"/>
      <c r="G7" s="94" t="s">
        <v>48</v>
      </c>
      <c r="H7" s="88" t="s">
        <v>57</v>
      </c>
      <c r="I7" s="88" t="s">
        <v>109</v>
      </c>
      <c r="J7" s="88" t="s">
        <v>61</v>
      </c>
      <c r="K7" s="88" t="s">
        <v>93</v>
      </c>
      <c r="L7" s="87" t="s">
        <v>102</v>
      </c>
      <c r="M7" s="88" t="s">
        <v>110</v>
      </c>
      <c r="N7" s="88" t="s">
        <v>58</v>
      </c>
      <c r="O7" s="88" t="s">
        <v>97</v>
      </c>
      <c r="P7" s="88" t="s">
        <v>59</v>
      </c>
      <c r="Q7" s="88" t="s">
        <v>98</v>
      </c>
      <c r="R7" s="88" t="s">
        <v>103</v>
      </c>
      <c r="S7" s="88" t="s">
        <v>60</v>
      </c>
      <c r="T7" s="88" t="s">
        <v>104</v>
      </c>
      <c r="U7" s="88" t="s">
        <v>113</v>
      </c>
      <c r="V7" s="88" t="s">
        <v>99</v>
      </c>
      <c r="W7" s="88" t="s">
        <v>114</v>
      </c>
      <c r="X7" s="88" t="s">
        <v>107</v>
      </c>
      <c r="Y7" s="88" t="s">
        <v>108</v>
      </c>
      <c r="Z7" s="89" t="s">
        <v>71</v>
      </c>
    </row>
    <row r="8" spans="1:26" s="8" customFormat="1" ht="29.25" customHeight="1" thickBot="1">
      <c r="A8" s="2">
        <v>2</v>
      </c>
      <c r="B8" s="11">
        <v>1</v>
      </c>
      <c r="C8" s="130" t="s">
        <v>53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2"/>
    </row>
    <row r="9" spans="1:26" s="4" customFormat="1" ht="15" customHeight="1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>H10+H11+H12+H13+H14</f>
        <v>123014</v>
      </c>
      <c r="I9" s="36">
        <f>I10+I11+I12+I13+I14</f>
        <v>301733</v>
      </c>
      <c r="J9" s="36">
        <f>J10+J11+J12+J13+J14</f>
        <v>7701</v>
      </c>
      <c r="K9" s="69">
        <f>K10+K11+K12+K13+K14</f>
        <v>3182</v>
      </c>
      <c r="L9" s="36">
        <f aca="true" t="shared" si="0" ref="L9:V9">L10+L11+L12+L13+L14</f>
        <v>53976</v>
      </c>
      <c r="M9" s="36">
        <f t="shared" si="0"/>
        <v>3000</v>
      </c>
      <c r="N9" s="36">
        <f t="shared" si="0"/>
        <v>3500</v>
      </c>
      <c r="O9" s="36">
        <f t="shared" si="0"/>
        <v>1823</v>
      </c>
      <c r="P9" s="36">
        <f t="shared" si="0"/>
        <v>22000</v>
      </c>
      <c r="Q9" s="36">
        <f t="shared" si="0"/>
        <v>677</v>
      </c>
      <c r="R9" s="36">
        <f t="shared" si="0"/>
        <v>700</v>
      </c>
      <c r="S9" s="36">
        <f t="shared" si="0"/>
        <v>3100</v>
      </c>
      <c r="T9" s="36">
        <f t="shared" si="0"/>
        <v>11070</v>
      </c>
      <c r="U9" s="36">
        <f>U10+U11+U12+U13+U14</f>
        <v>7414</v>
      </c>
      <c r="V9" s="117">
        <f t="shared" si="0"/>
        <v>3000</v>
      </c>
      <c r="W9" s="36">
        <f>W10+W11+W12+W13+W14</f>
        <v>7648</v>
      </c>
      <c r="X9" s="36">
        <f>X10+X11+X12+X13+X14</f>
        <v>1000</v>
      </c>
      <c r="Y9" s="79">
        <f>Y10+Y11+Y12+Y13+Y14</f>
        <v>13000</v>
      </c>
      <c r="Z9" s="79">
        <f>Z10+Z11+Z12+Z13+Z14</f>
        <v>567538</v>
      </c>
    </row>
    <row r="10" spans="1:26" s="4" customFormat="1" ht="15" customHeight="1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17354</v>
      </c>
      <c r="I10" s="17">
        <v>6034</v>
      </c>
      <c r="J10" s="17"/>
      <c r="K10" s="70">
        <v>580</v>
      </c>
      <c r="L10" s="17">
        <v>38613</v>
      </c>
      <c r="M10" s="17"/>
      <c r="N10" s="17"/>
      <c r="O10" s="17">
        <v>360</v>
      </c>
      <c r="P10" s="17"/>
      <c r="Q10" s="17"/>
      <c r="R10" s="17"/>
      <c r="S10" s="17"/>
      <c r="T10" s="17"/>
      <c r="U10" s="113"/>
      <c r="V10" s="118"/>
      <c r="W10" s="17"/>
      <c r="X10" s="17"/>
      <c r="Y10" s="80"/>
      <c r="Z10" s="80">
        <f>SUM(H10:V10)</f>
        <v>62941</v>
      </c>
    </row>
    <row r="11" spans="1:26" s="4" customFormat="1" ht="30" customHeight="1">
      <c r="A11" s="2">
        <v>5</v>
      </c>
      <c r="B11" s="38"/>
      <c r="C11" s="15"/>
      <c r="D11" s="15">
        <v>2</v>
      </c>
      <c r="E11" s="15"/>
      <c r="F11" s="15"/>
      <c r="G11" s="20" t="s">
        <v>54</v>
      </c>
      <c r="H11" s="17">
        <v>3424</v>
      </c>
      <c r="I11" s="17">
        <v>1484</v>
      </c>
      <c r="J11" s="17"/>
      <c r="K11" s="70">
        <v>102</v>
      </c>
      <c r="L11" s="17">
        <v>4429</v>
      </c>
      <c r="M11" s="17"/>
      <c r="N11" s="17"/>
      <c r="O11" s="17">
        <v>63</v>
      </c>
      <c r="P11" s="17"/>
      <c r="Q11" s="17"/>
      <c r="R11" s="17"/>
      <c r="S11" s="17"/>
      <c r="T11" s="17"/>
      <c r="U11" s="113"/>
      <c r="V11" s="118"/>
      <c r="W11" s="17"/>
      <c r="X11" s="17"/>
      <c r="Y11" s="80"/>
      <c r="Z11" s="80">
        <f>SUM(H11:V11)</f>
        <v>9502</v>
      </c>
    </row>
    <row r="12" spans="1:26" s="4" customFormat="1" ht="15" customHeight="1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60625</v>
      </c>
      <c r="I12" s="17">
        <v>294215</v>
      </c>
      <c r="J12" s="17"/>
      <c r="K12" s="70">
        <v>2500</v>
      </c>
      <c r="L12" s="17">
        <v>10934</v>
      </c>
      <c r="M12" s="17">
        <v>3000</v>
      </c>
      <c r="N12" s="17">
        <v>3500</v>
      </c>
      <c r="O12" s="17">
        <v>1400</v>
      </c>
      <c r="P12" s="17">
        <v>22000</v>
      </c>
      <c r="Q12" s="17">
        <v>677</v>
      </c>
      <c r="R12" s="17">
        <v>700</v>
      </c>
      <c r="S12" s="17"/>
      <c r="T12" s="17"/>
      <c r="U12" s="113">
        <v>7414</v>
      </c>
      <c r="V12" s="118"/>
      <c r="W12" s="17">
        <v>7648</v>
      </c>
      <c r="X12" s="17">
        <v>1000</v>
      </c>
      <c r="Y12" s="80">
        <v>13000</v>
      </c>
      <c r="Z12" s="80">
        <f>SUM(H12:Y12)</f>
        <v>428613</v>
      </c>
    </row>
    <row r="13" spans="1:26" s="4" customFormat="1" ht="15" customHeight="1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17"/>
      <c r="K13" s="70"/>
      <c r="L13" s="17"/>
      <c r="M13" s="17"/>
      <c r="N13" s="17"/>
      <c r="O13" s="17"/>
      <c r="P13" s="17"/>
      <c r="Q13" s="17"/>
      <c r="R13" s="17"/>
      <c r="S13" s="17"/>
      <c r="T13" s="17">
        <v>11070</v>
      </c>
      <c r="U13" s="113"/>
      <c r="V13" s="118"/>
      <c r="W13" s="17"/>
      <c r="X13" s="17"/>
      <c r="Y13" s="80"/>
      <c r="Z13" s="80">
        <f>SUM(H13:V13)</f>
        <v>11070</v>
      </c>
    </row>
    <row r="14" spans="1:26" s="4" customFormat="1" ht="15" customHeight="1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>SUM(H15:H18)</f>
        <v>41611</v>
      </c>
      <c r="I14" s="18">
        <f>SUM(I15:I18)</f>
        <v>0</v>
      </c>
      <c r="J14" s="18">
        <f>SUM(J15:J18)</f>
        <v>7701</v>
      </c>
      <c r="K14" s="71">
        <f>SUM(K15:K18)</f>
        <v>0</v>
      </c>
      <c r="L14" s="18">
        <f aca="true" t="shared" si="1" ref="L14:V14">SUM(L15:L18)</f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  <c r="P14" s="18">
        <f t="shared" si="1"/>
        <v>0</v>
      </c>
      <c r="Q14" s="18">
        <f t="shared" si="1"/>
        <v>0</v>
      </c>
      <c r="R14" s="18">
        <f t="shared" si="1"/>
        <v>0</v>
      </c>
      <c r="S14" s="18">
        <f t="shared" si="1"/>
        <v>3100</v>
      </c>
      <c r="T14" s="18">
        <f t="shared" si="1"/>
        <v>0</v>
      </c>
      <c r="U14" s="114"/>
      <c r="V14" s="119">
        <f t="shared" si="1"/>
        <v>3000</v>
      </c>
      <c r="W14" s="18">
        <f>SUM(W15:W18)</f>
        <v>0</v>
      </c>
      <c r="X14" s="18">
        <f>SUM(X15:X18)</f>
        <v>0</v>
      </c>
      <c r="Y14" s="81">
        <f>SUM(Y15:Y18)</f>
        <v>0</v>
      </c>
      <c r="Z14" s="81">
        <f>SUM(Z15:Z18)</f>
        <v>55412</v>
      </c>
    </row>
    <row r="15" spans="1:26" s="4" customFormat="1" ht="30" customHeight="1">
      <c r="A15" s="2">
        <v>9</v>
      </c>
      <c r="B15" s="38"/>
      <c r="C15" s="15"/>
      <c r="D15" s="15"/>
      <c r="E15" s="19" t="s">
        <v>22</v>
      </c>
      <c r="F15" s="19"/>
      <c r="G15" s="20" t="s">
        <v>63</v>
      </c>
      <c r="H15" s="17"/>
      <c r="I15" s="17"/>
      <c r="J15" s="17">
        <v>7701</v>
      </c>
      <c r="K15" s="70"/>
      <c r="L15" s="17"/>
      <c r="M15" s="17"/>
      <c r="N15" s="17"/>
      <c r="O15" s="17"/>
      <c r="P15" s="17"/>
      <c r="Q15" s="17"/>
      <c r="R15" s="17"/>
      <c r="S15" s="17"/>
      <c r="T15" s="17"/>
      <c r="U15" s="113"/>
      <c r="V15" s="118">
        <v>3000</v>
      </c>
      <c r="W15" s="17"/>
      <c r="X15" s="17"/>
      <c r="Y15" s="80"/>
      <c r="Z15" s="80">
        <f>SUM(H15:Y15)</f>
        <v>10701</v>
      </c>
    </row>
    <row r="16" spans="1:26" s="4" customFormat="1" ht="29.25" customHeight="1">
      <c r="A16" s="2">
        <v>10</v>
      </c>
      <c r="B16" s="38"/>
      <c r="C16" s="15"/>
      <c r="D16" s="15"/>
      <c r="E16" s="19" t="s">
        <v>23</v>
      </c>
      <c r="F16" s="19"/>
      <c r="G16" s="20" t="s">
        <v>64</v>
      </c>
      <c r="H16" s="17">
        <v>1</v>
      </c>
      <c r="I16" s="17"/>
      <c r="J16" s="17"/>
      <c r="K16" s="70"/>
      <c r="L16" s="17"/>
      <c r="M16" s="17"/>
      <c r="N16" s="17"/>
      <c r="O16" s="17"/>
      <c r="P16" s="17"/>
      <c r="Q16" s="17"/>
      <c r="R16" s="17"/>
      <c r="S16" s="17">
        <v>3100</v>
      </c>
      <c r="T16" s="17"/>
      <c r="U16" s="113"/>
      <c r="V16" s="118"/>
      <c r="W16" s="17"/>
      <c r="X16" s="17"/>
      <c r="Y16" s="80"/>
      <c r="Z16" s="80">
        <f>SUM(H16:V16)</f>
        <v>3101</v>
      </c>
    </row>
    <row r="17" spans="1:26" s="4" customFormat="1" ht="15" customHeight="1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>
        <v>1500</v>
      </c>
      <c r="I17" s="17"/>
      <c r="J17" s="17"/>
      <c r="K17" s="70"/>
      <c r="L17" s="17"/>
      <c r="M17" s="17"/>
      <c r="N17" s="17"/>
      <c r="O17" s="17"/>
      <c r="P17" s="17"/>
      <c r="Q17" s="17"/>
      <c r="R17" s="17"/>
      <c r="S17" s="17"/>
      <c r="T17" s="17"/>
      <c r="U17" s="113"/>
      <c r="V17" s="118"/>
      <c r="W17" s="17"/>
      <c r="X17" s="17"/>
      <c r="Y17" s="80"/>
      <c r="Z17" s="80">
        <f>SUM(H17:V17)</f>
        <v>1500</v>
      </c>
    </row>
    <row r="18" spans="1:26" s="4" customFormat="1" ht="15" customHeight="1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>
        <v>40110</v>
      </c>
      <c r="I18" s="17"/>
      <c r="J18" s="17"/>
      <c r="K18" s="70"/>
      <c r="L18" s="17"/>
      <c r="M18" s="17"/>
      <c r="N18" s="17"/>
      <c r="O18" s="17"/>
      <c r="P18" s="17"/>
      <c r="Q18" s="17"/>
      <c r="R18" s="17"/>
      <c r="S18" s="17"/>
      <c r="T18" s="17"/>
      <c r="U18" s="113"/>
      <c r="V18" s="118"/>
      <c r="W18" s="17"/>
      <c r="X18" s="17"/>
      <c r="Y18" s="80"/>
      <c r="Z18" s="80">
        <f>SUM(H18:V18)</f>
        <v>40110</v>
      </c>
    </row>
    <row r="19" spans="1:26" s="4" customFormat="1" ht="15" customHeight="1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>H20+H21+H22</f>
        <v>2255</v>
      </c>
      <c r="I19" s="14">
        <f>I20+I21+I22</f>
        <v>606406</v>
      </c>
      <c r="J19" s="14">
        <f>J20+J21+J22</f>
        <v>0</v>
      </c>
      <c r="K19" s="72">
        <f>K20+K21+K22</f>
        <v>0</v>
      </c>
      <c r="L19" s="14">
        <f aca="true" t="shared" si="2" ref="L19:V19">L20+L21+L22</f>
        <v>391</v>
      </c>
      <c r="M19" s="14">
        <f t="shared" si="2"/>
        <v>0</v>
      </c>
      <c r="N19" s="14">
        <f t="shared" si="2"/>
        <v>0</v>
      </c>
      <c r="O19" s="14">
        <f t="shared" si="2"/>
        <v>0</v>
      </c>
      <c r="P19" s="14">
        <f t="shared" si="2"/>
        <v>0</v>
      </c>
      <c r="Q19" s="14">
        <f t="shared" si="2"/>
        <v>0</v>
      </c>
      <c r="R19" s="14">
        <f t="shared" si="2"/>
        <v>0</v>
      </c>
      <c r="S19" s="14">
        <f t="shared" si="2"/>
        <v>0</v>
      </c>
      <c r="T19" s="14">
        <f t="shared" si="2"/>
        <v>0</v>
      </c>
      <c r="U19" s="14">
        <f>U20+U21+U22</f>
        <v>248539</v>
      </c>
      <c r="V19" s="120">
        <f t="shared" si="2"/>
        <v>0</v>
      </c>
      <c r="W19" s="14">
        <f>W20+W21+W22</f>
        <v>0</v>
      </c>
      <c r="X19" s="14">
        <f>X20+X21+X22</f>
        <v>0</v>
      </c>
      <c r="Y19" s="82">
        <f>Y20+Y21+Y22</f>
        <v>0</v>
      </c>
      <c r="Z19" s="82">
        <f>Z20+Z21+Z22</f>
        <v>857591</v>
      </c>
    </row>
    <row r="20" spans="1:26" s="4" customFormat="1" ht="15" customHeight="1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>
        <v>2255</v>
      </c>
      <c r="I20" s="17">
        <v>462959</v>
      </c>
      <c r="J20" s="17"/>
      <c r="K20" s="70"/>
      <c r="L20" s="17">
        <v>391</v>
      </c>
      <c r="M20" s="17"/>
      <c r="N20" s="17"/>
      <c r="O20" s="17"/>
      <c r="P20" s="17"/>
      <c r="Q20" s="17"/>
      <c r="R20" s="17"/>
      <c r="S20" s="17"/>
      <c r="T20" s="17"/>
      <c r="U20" s="113">
        <v>248379</v>
      </c>
      <c r="V20" s="118"/>
      <c r="W20" s="17"/>
      <c r="X20" s="17"/>
      <c r="Y20" s="80"/>
      <c r="Z20" s="80">
        <f>SUM(H20:V20)</f>
        <v>713984</v>
      </c>
    </row>
    <row r="21" spans="1:26" s="4" customFormat="1" ht="15" customHeight="1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>
        <v>143447</v>
      </c>
      <c r="J21" s="17"/>
      <c r="K21" s="70"/>
      <c r="L21" s="17"/>
      <c r="M21" s="17"/>
      <c r="N21" s="17"/>
      <c r="O21" s="17"/>
      <c r="P21" s="17"/>
      <c r="Q21" s="17"/>
      <c r="R21" s="17"/>
      <c r="S21" s="17"/>
      <c r="T21" s="17"/>
      <c r="U21" s="113"/>
      <c r="V21" s="118"/>
      <c r="W21" s="17"/>
      <c r="X21" s="17"/>
      <c r="Y21" s="80"/>
      <c r="Z21" s="80">
        <f>SUM(H21:V21)</f>
        <v>143447</v>
      </c>
    </row>
    <row r="22" spans="1:26" s="4" customFormat="1" ht="15" customHeight="1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>SUM(H23:H24)</f>
        <v>0</v>
      </c>
      <c r="I22" s="18">
        <f>SUM(I23:I24)</f>
        <v>0</v>
      </c>
      <c r="J22" s="18">
        <f>SUM(J23:J24)</f>
        <v>0</v>
      </c>
      <c r="K22" s="71">
        <f>SUM(K23:K24)</f>
        <v>0</v>
      </c>
      <c r="L22" s="18">
        <f aca="true" t="shared" si="3" ref="L22:V22">SUM(L23:L24)</f>
        <v>0</v>
      </c>
      <c r="M22" s="18">
        <f t="shared" si="3"/>
        <v>0</v>
      </c>
      <c r="N22" s="18">
        <f t="shared" si="3"/>
        <v>0</v>
      </c>
      <c r="O22" s="18">
        <f t="shared" si="3"/>
        <v>0</v>
      </c>
      <c r="P22" s="18">
        <f t="shared" si="3"/>
        <v>0</v>
      </c>
      <c r="Q22" s="18">
        <f t="shared" si="3"/>
        <v>0</v>
      </c>
      <c r="R22" s="18">
        <f t="shared" si="3"/>
        <v>0</v>
      </c>
      <c r="S22" s="18">
        <f t="shared" si="3"/>
        <v>0</v>
      </c>
      <c r="T22" s="18">
        <f t="shared" si="3"/>
        <v>0</v>
      </c>
      <c r="U22" s="18">
        <f t="shared" si="3"/>
        <v>160</v>
      </c>
      <c r="V22" s="119">
        <f t="shared" si="3"/>
        <v>0</v>
      </c>
      <c r="W22" s="18">
        <f>SUM(W23:W24)</f>
        <v>0</v>
      </c>
      <c r="X22" s="18">
        <f>SUM(X23:X24)</f>
        <v>0</v>
      </c>
      <c r="Y22" s="81">
        <f>SUM(Y23:Y24)</f>
        <v>0</v>
      </c>
      <c r="Z22" s="81">
        <f>SUM(Z23:Z24)</f>
        <v>160</v>
      </c>
    </row>
    <row r="23" spans="1:26" s="4" customFormat="1" ht="29.25" customHeight="1">
      <c r="A23" s="2">
        <v>17</v>
      </c>
      <c r="B23" s="38"/>
      <c r="C23" s="15"/>
      <c r="D23" s="15"/>
      <c r="E23" s="19" t="s">
        <v>26</v>
      </c>
      <c r="F23" s="19"/>
      <c r="G23" s="20" t="s">
        <v>65</v>
      </c>
      <c r="H23" s="21"/>
      <c r="I23" s="17"/>
      <c r="J23" s="17"/>
      <c r="K23" s="70"/>
      <c r="L23" s="17"/>
      <c r="M23" s="17"/>
      <c r="N23" s="17"/>
      <c r="O23" s="17"/>
      <c r="P23" s="17"/>
      <c r="Q23" s="17"/>
      <c r="R23" s="17"/>
      <c r="S23" s="17"/>
      <c r="T23" s="17"/>
      <c r="U23" s="113">
        <v>160</v>
      </c>
      <c r="V23" s="118"/>
      <c r="W23" s="17"/>
      <c r="X23" s="17"/>
      <c r="Y23" s="80"/>
      <c r="Z23" s="80">
        <f>SUM(H23:Y23)</f>
        <v>160</v>
      </c>
    </row>
    <row r="24" spans="1:26" s="4" customFormat="1" ht="28.5" customHeight="1">
      <c r="A24" s="2">
        <v>18</v>
      </c>
      <c r="B24" s="38"/>
      <c r="C24" s="15"/>
      <c r="D24" s="15"/>
      <c r="E24" s="19" t="s">
        <v>27</v>
      </c>
      <c r="F24" s="19"/>
      <c r="G24" s="20" t="s">
        <v>66</v>
      </c>
      <c r="H24" s="17"/>
      <c r="I24" s="17"/>
      <c r="J24" s="17"/>
      <c r="K24" s="70"/>
      <c r="L24" s="17"/>
      <c r="M24" s="17"/>
      <c r="N24" s="17"/>
      <c r="O24" s="17"/>
      <c r="P24" s="17"/>
      <c r="Q24" s="17"/>
      <c r="R24" s="17"/>
      <c r="S24" s="17"/>
      <c r="T24" s="17"/>
      <c r="U24" s="113"/>
      <c r="V24" s="118"/>
      <c r="W24" s="17"/>
      <c r="X24" s="17"/>
      <c r="Y24" s="80"/>
      <c r="Z24" s="80">
        <f>SUM(H24:V24)</f>
        <v>0</v>
      </c>
    </row>
    <row r="25" spans="1:26" s="4" customFormat="1" ht="15" customHeight="1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>H9+H19</f>
        <v>125269</v>
      </c>
      <c r="I25" s="24">
        <f>I9+I19</f>
        <v>908139</v>
      </c>
      <c r="J25" s="24">
        <f>J9+J19</f>
        <v>7701</v>
      </c>
      <c r="K25" s="73">
        <f>K9+K19</f>
        <v>3182</v>
      </c>
      <c r="L25" s="24">
        <f aca="true" t="shared" si="4" ref="L25:T25">L9+L19</f>
        <v>54367</v>
      </c>
      <c r="M25" s="24">
        <f t="shared" si="4"/>
        <v>3000</v>
      </c>
      <c r="N25" s="24">
        <f t="shared" si="4"/>
        <v>3500</v>
      </c>
      <c r="O25" s="24">
        <f t="shared" si="4"/>
        <v>1823</v>
      </c>
      <c r="P25" s="24">
        <f t="shared" si="4"/>
        <v>22000</v>
      </c>
      <c r="Q25" s="24">
        <f t="shared" si="4"/>
        <v>677</v>
      </c>
      <c r="R25" s="24">
        <f t="shared" si="4"/>
        <v>700</v>
      </c>
      <c r="S25" s="24">
        <f t="shared" si="4"/>
        <v>3100</v>
      </c>
      <c r="T25" s="24">
        <f t="shared" si="4"/>
        <v>11070</v>
      </c>
      <c r="U25" s="24">
        <f aca="true" t="shared" si="5" ref="U25:Z25">U9+U19</f>
        <v>255953</v>
      </c>
      <c r="V25" s="121">
        <f t="shared" si="5"/>
        <v>3000</v>
      </c>
      <c r="W25" s="24">
        <f t="shared" si="5"/>
        <v>7648</v>
      </c>
      <c r="X25" s="24">
        <f t="shared" si="5"/>
        <v>1000</v>
      </c>
      <c r="Y25" s="83">
        <f t="shared" si="5"/>
        <v>13000</v>
      </c>
      <c r="Z25" s="83">
        <f t="shared" si="5"/>
        <v>1425129</v>
      </c>
    </row>
    <row r="26" spans="1:26" s="4" customFormat="1" ht="15" customHeight="1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>H27</f>
        <v>0</v>
      </c>
      <c r="I26" s="28">
        <f>I27</f>
        <v>0</v>
      </c>
      <c r="J26" s="28">
        <f>J27</f>
        <v>528982</v>
      </c>
      <c r="K26" s="74">
        <f>K27</f>
        <v>0</v>
      </c>
      <c r="L26" s="28">
        <f aca="true" t="shared" si="6" ref="L26:Z26">L27</f>
        <v>0</v>
      </c>
      <c r="M26" s="28">
        <f t="shared" si="6"/>
        <v>0</v>
      </c>
      <c r="N26" s="28">
        <f t="shared" si="6"/>
        <v>0</v>
      </c>
      <c r="O26" s="28">
        <f t="shared" si="6"/>
        <v>0</v>
      </c>
      <c r="P26" s="28">
        <f t="shared" si="6"/>
        <v>0</v>
      </c>
      <c r="Q26" s="28">
        <f t="shared" si="6"/>
        <v>0</v>
      </c>
      <c r="R26" s="28">
        <f t="shared" si="6"/>
        <v>0</v>
      </c>
      <c r="S26" s="28">
        <f t="shared" si="6"/>
        <v>0</v>
      </c>
      <c r="T26" s="28">
        <f t="shared" si="6"/>
        <v>0</v>
      </c>
      <c r="U26" s="28">
        <f>U27</f>
        <v>0</v>
      </c>
      <c r="V26" s="122">
        <f t="shared" si="6"/>
        <v>17018</v>
      </c>
      <c r="W26" s="28">
        <f t="shared" si="6"/>
        <v>0</v>
      </c>
      <c r="X26" s="28">
        <f t="shared" si="6"/>
        <v>0</v>
      </c>
      <c r="Y26" s="111">
        <f t="shared" si="6"/>
        <v>0</v>
      </c>
      <c r="Z26" s="105">
        <f t="shared" si="6"/>
        <v>546000</v>
      </c>
    </row>
    <row r="27" spans="1:26" s="4" customFormat="1" ht="15" customHeight="1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>H28+H32+H35</f>
        <v>0</v>
      </c>
      <c r="I27" s="26">
        <f>I28+I32+I35</f>
        <v>0</v>
      </c>
      <c r="J27" s="26">
        <f>J28+J32+J35</f>
        <v>528982</v>
      </c>
      <c r="K27" s="75">
        <f>K28+K32+K35</f>
        <v>0</v>
      </c>
      <c r="L27" s="26">
        <f aca="true" t="shared" si="7" ref="L27:V27">L28+L32+L35</f>
        <v>0</v>
      </c>
      <c r="M27" s="26">
        <f t="shared" si="7"/>
        <v>0</v>
      </c>
      <c r="N27" s="26">
        <f t="shared" si="7"/>
        <v>0</v>
      </c>
      <c r="O27" s="26">
        <f t="shared" si="7"/>
        <v>0</v>
      </c>
      <c r="P27" s="26">
        <f t="shared" si="7"/>
        <v>0</v>
      </c>
      <c r="Q27" s="26">
        <f t="shared" si="7"/>
        <v>0</v>
      </c>
      <c r="R27" s="26">
        <f t="shared" si="7"/>
        <v>0</v>
      </c>
      <c r="S27" s="26">
        <f t="shared" si="7"/>
        <v>0</v>
      </c>
      <c r="T27" s="26">
        <f t="shared" si="7"/>
        <v>0</v>
      </c>
      <c r="U27" s="26">
        <f>U28+U32+U35</f>
        <v>0</v>
      </c>
      <c r="V27" s="123">
        <f t="shared" si="7"/>
        <v>17018</v>
      </c>
      <c r="W27" s="26">
        <f>W28+W32+W35</f>
        <v>0</v>
      </c>
      <c r="X27" s="26">
        <f>X28+X32+X35</f>
        <v>0</v>
      </c>
      <c r="Y27" s="84">
        <f>Y28+Y32+Y35</f>
        <v>0</v>
      </c>
      <c r="Z27" s="90">
        <f>Z28+Z32+Z35</f>
        <v>546000</v>
      </c>
    </row>
    <row r="28" spans="1:26" s="4" customFormat="1" ht="29.25" customHeight="1">
      <c r="A28" s="2">
        <v>22</v>
      </c>
      <c r="B28" s="45"/>
      <c r="C28" s="55"/>
      <c r="D28" s="25"/>
      <c r="E28" s="56" t="s">
        <v>39</v>
      </c>
      <c r="F28" s="57"/>
      <c r="G28" s="60" t="s">
        <v>67</v>
      </c>
      <c r="H28" s="26">
        <f>SUM(H29:H30)</f>
        <v>0</v>
      </c>
      <c r="I28" s="26">
        <f>SUM(I29:I30)</f>
        <v>0</v>
      </c>
      <c r="J28" s="26">
        <f>SUM(J29:J30)</f>
        <v>0</v>
      </c>
      <c r="K28" s="75">
        <f>SUM(K29:K30)</f>
        <v>0</v>
      </c>
      <c r="L28" s="26">
        <f aca="true" t="shared" si="8" ref="L28:T28">SUM(L29:L30)</f>
        <v>0</v>
      </c>
      <c r="M28" s="26">
        <f t="shared" si="8"/>
        <v>0</v>
      </c>
      <c r="N28" s="26">
        <f t="shared" si="8"/>
        <v>0</v>
      </c>
      <c r="O28" s="26">
        <f t="shared" si="8"/>
        <v>0</v>
      </c>
      <c r="P28" s="26">
        <f t="shared" si="8"/>
        <v>0</v>
      </c>
      <c r="Q28" s="26">
        <f t="shared" si="8"/>
        <v>0</v>
      </c>
      <c r="R28" s="26">
        <f t="shared" si="8"/>
        <v>0</v>
      </c>
      <c r="S28" s="26">
        <f t="shared" si="8"/>
        <v>0</v>
      </c>
      <c r="T28" s="26">
        <f t="shared" si="8"/>
        <v>0</v>
      </c>
      <c r="U28" s="26">
        <f>SUM(U29:U30)</f>
        <v>0</v>
      </c>
      <c r="V28" s="123">
        <f>SUM(V29:V30:V31)</f>
        <v>17018</v>
      </c>
      <c r="W28" s="26">
        <f>SUM(W29:W30:W31)</f>
        <v>0</v>
      </c>
      <c r="X28" s="26">
        <f>SUM(X29:X30:X31)</f>
        <v>0</v>
      </c>
      <c r="Y28" s="84">
        <f>SUM(Y29:Y30:Y31)</f>
        <v>0</v>
      </c>
      <c r="Z28" s="90">
        <f>SUM(Z29:Z30:Z31)</f>
        <v>17018</v>
      </c>
    </row>
    <row r="29" spans="1:26" s="4" customFormat="1" ht="28.5" customHeight="1">
      <c r="A29" s="2">
        <v>23</v>
      </c>
      <c r="B29" s="63"/>
      <c r="C29" s="57"/>
      <c r="D29" s="58"/>
      <c r="E29" s="58"/>
      <c r="F29" s="59" t="s">
        <v>42</v>
      </c>
      <c r="G29" s="60" t="s">
        <v>68</v>
      </c>
      <c r="H29" s="32"/>
      <c r="I29" s="32"/>
      <c r="J29" s="32"/>
      <c r="K29" s="76"/>
      <c r="L29" s="32"/>
      <c r="M29" s="32"/>
      <c r="N29" s="32"/>
      <c r="O29" s="32"/>
      <c r="P29" s="32"/>
      <c r="Q29" s="32"/>
      <c r="R29" s="32"/>
      <c r="S29" s="32"/>
      <c r="T29" s="32"/>
      <c r="U29" s="115"/>
      <c r="V29" s="124"/>
      <c r="W29" s="32"/>
      <c r="X29" s="32"/>
      <c r="Y29" s="85"/>
      <c r="Z29" s="106"/>
    </row>
    <row r="30" spans="1:26" s="4" customFormat="1" ht="30" customHeight="1">
      <c r="A30" s="2">
        <v>24</v>
      </c>
      <c r="B30" s="63"/>
      <c r="C30" s="57"/>
      <c r="D30" s="58"/>
      <c r="E30" s="58"/>
      <c r="F30" s="59" t="s">
        <v>43</v>
      </c>
      <c r="G30" s="60" t="s">
        <v>70</v>
      </c>
      <c r="H30" s="32"/>
      <c r="I30" s="32"/>
      <c r="J30" s="32"/>
      <c r="K30" s="76"/>
      <c r="L30" s="32"/>
      <c r="M30" s="32"/>
      <c r="N30" s="32"/>
      <c r="O30" s="32"/>
      <c r="P30" s="32"/>
      <c r="Q30" s="32"/>
      <c r="R30" s="32"/>
      <c r="S30" s="32"/>
      <c r="T30" s="32"/>
      <c r="U30" s="115"/>
      <c r="V30" s="124"/>
      <c r="W30" s="32"/>
      <c r="X30" s="32"/>
      <c r="Y30" s="85"/>
      <c r="Z30" s="106"/>
    </row>
    <row r="31" spans="1:26" s="4" customFormat="1" ht="30" customHeight="1">
      <c r="A31" s="2"/>
      <c r="B31" s="63"/>
      <c r="C31" s="57"/>
      <c r="D31" s="58"/>
      <c r="E31" s="58"/>
      <c r="F31" s="59" t="s">
        <v>100</v>
      </c>
      <c r="G31" s="60" t="s">
        <v>101</v>
      </c>
      <c r="H31" s="32"/>
      <c r="I31" s="32"/>
      <c r="J31" s="32"/>
      <c r="K31" s="76"/>
      <c r="L31" s="32"/>
      <c r="M31" s="32"/>
      <c r="N31" s="32"/>
      <c r="O31" s="32"/>
      <c r="P31" s="32"/>
      <c r="Q31" s="32"/>
      <c r="R31" s="32"/>
      <c r="S31" s="32"/>
      <c r="T31" s="32"/>
      <c r="U31" s="115"/>
      <c r="V31" s="124">
        <v>17018</v>
      </c>
      <c r="W31" s="32"/>
      <c r="X31" s="32"/>
      <c r="Y31" s="85"/>
      <c r="Z31" s="106">
        <f>SUM(H31:V31)</f>
        <v>17018</v>
      </c>
    </row>
    <row r="32" spans="1:26" s="4" customFormat="1" ht="15" customHeight="1">
      <c r="A32" s="2">
        <v>25</v>
      </c>
      <c r="B32" s="63"/>
      <c r="C32" s="55"/>
      <c r="D32" s="62"/>
      <c r="E32" s="59" t="s">
        <v>40</v>
      </c>
      <c r="F32" s="62"/>
      <c r="G32" s="57" t="s">
        <v>34</v>
      </c>
      <c r="H32" s="26">
        <f>SUM(H33:H34)</f>
        <v>0</v>
      </c>
      <c r="I32" s="26">
        <f>SUM(I33:I34)</f>
        <v>0</v>
      </c>
      <c r="J32" s="26">
        <f>SUM(J33:J34)</f>
        <v>0</v>
      </c>
      <c r="K32" s="75">
        <f>SUM(K33:K34)</f>
        <v>0</v>
      </c>
      <c r="L32" s="26">
        <f aca="true" t="shared" si="9" ref="L32:V32">SUM(L33:L34)</f>
        <v>0</v>
      </c>
      <c r="M32" s="26">
        <f t="shared" si="9"/>
        <v>0</v>
      </c>
      <c r="N32" s="26">
        <f t="shared" si="9"/>
        <v>0</v>
      </c>
      <c r="O32" s="26">
        <f t="shared" si="9"/>
        <v>0</v>
      </c>
      <c r="P32" s="26">
        <f t="shared" si="9"/>
        <v>0</v>
      </c>
      <c r="Q32" s="26">
        <f t="shared" si="9"/>
        <v>0</v>
      </c>
      <c r="R32" s="26">
        <f t="shared" si="9"/>
        <v>0</v>
      </c>
      <c r="S32" s="26">
        <f t="shared" si="9"/>
        <v>0</v>
      </c>
      <c r="T32" s="26">
        <f t="shared" si="9"/>
        <v>0</v>
      </c>
      <c r="U32" s="26">
        <f>SUM(U33:U34)</f>
        <v>0</v>
      </c>
      <c r="V32" s="123">
        <f t="shared" si="9"/>
        <v>0</v>
      </c>
      <c r="W32" s="26">
        <f>SUM(W33:W34)</f>
        <v>0</v>
      </c>
      <c r="X32" s="26">
        <f>SUM(X33:X34)</f>
        <v>0</v>
      </c>
      <c r="Y32" s="84">
        <f>SUM(Y33:Y34)</f>
        <v>0</v>
      </c>
      <c r="Z32" s="90">
        <f>SUM(Z33:Z34)</f>
        <v>0</v>
      </c>
    </row>
    <row r="33" spans="1:26" s="4" customFormat="1" ht="15" customHeight="1">
      <c r="A33" s="2">
        <v>26</v>
      </c>
      <c r="B33" s="48"/>
      <c r="C33" s="57"/>
      <c r="D33" s="59"/>
      <c r="E33" s="59"/>
      <c r="F33" s="59" t="s">
        <v>44</v>
      </c>
      <c r="G33" s="57" t="s">
        <v>17</v>
      </c>
      <c r="H33" s="32"/>
      <c r="I33" s="32"/>
      <c r="J33" s="32"/>
      <c r="K33" s="76"/>
      <c r="L33" s="32"/>
      <c r="M33" s="32"/>
      <c r="N33" s="32"/>
      <c r="O33" s="32"/>
      <c r="P33" s="32"/>
      <c r="Q33" s="32"/>
      <c r="R33" s="32"/>
      <c r="S33" s="32"/>
      <c r="T33" s="32"/>
      <c r="U33" s="115"/>
      <c r="V33" s="124"/>
      <c r="W33" s="32"/>
      <c r="X33" s="32"/>
      <c r="Y33" s="85"/>
      <c r="Z33" s="106"/>
    </row>
    <row r="34" spans="1:26" s="4" customFormat="1" ht="15" customHeight="1">
      <c r="A34" s="2">
        <v>27</v>
      </c>
      <c r="B34" s="48"/>
      <c r="C34" s="29"/>
      <c r="D34" s="54"/>
      <c r="E34" s="54"/>
      <c r="F34" s="54" t="s">
        <v>45</v>
      </c>
      <c r="G34" s="29" t="s">
        <v>16</v>
      </c>
      <c r="H34" s="32"/>
      <c r="I34" s="30"/>
      <c r="J34" s="30"/>
      <c r="K34" s="77"/>
      <c r="L34" s="30"/>
      <c r="M34" s="30"/>
      <c r="N34" s="30"/>
      <c r="O34" s="30"/>
      <c r="P34" s="30"/>
      <c r="Q34" s="30"/>
      <c r="R34" s="30"/>
      <c r="S34" s="30"/>
      <c r="T34" s="30"/>
      <c r="U34" s="116"/>
      <c r="V34" s="125"/>
      <c r="W34" s="30"/>
      <c r="X34" s="30"/>
      <c r="Y34" s="86"/>
      <c r="Z34" s="107"/>
    </row>
    <row r="35" spans="1:26" s="4" customFormat="1" ht="30.75" customHeight="1">
      <c r="A35" s="2">
        <v>28</v>
      </c>
      <c r="B35" s="48"/>
      <c r="C35" s="29"/>
      <c r="D35" s="54"/>
      <c r="E35" s="54" t="s">
        <v>41</v>
      </c>
      <c r="F35" s="54"/>
      <c r="G35" s="31" t="s">
        <v>69</v>
      </c>
      <c r="H35" s="26">
        <f>SUM(H36:H37)</f>
        <v>0</v>
      </c>
      <c r="I35" s="26">
        <f>SUM(I36:I37)</f>
        <v>0</v>
      </c>
      <c r="J35" s="26">
        <f>SUM(J36:J37)</f>
        <v>528982</v>
      </c>
      <c r="K35" s="26">
        <f>SUM(K36:K37)</f>
        <v>0</v>
      </c>
      <c r="L35" s="26">
        <f aca="true" t="shared" si="10" ref="L35:V35">SUM(L36:L37)</f>
        <v>0</v>
      </c>
      <c r="M35" s="26">
        <f t="shared" si="10"/>
        <v>0</v>
      </c>
      <c r="N35" s="26">
        <f>SUM(N36:N37)</f>
        <v>0</v>
      </c>
      <c r="O35" s="26">
        <f t="shared" si="10"/>
        <v>0</v>
      </c>
      <c r="P35" s="26">
        <f t="shared" si="10"/>
        <v>0</v>
      </c>
      <c r="Q35" s="26">
        <f t="shared" si="10"/>
        <v>0</v>
      </c>
      <c r="R35" s="26">
        <f t="shared" si="10"/>
        <v>0</v>
      </c>
      <c r="S35" s="26">
        <f t="shared" si="10"/>
        <v>0</v>
      </c>
      <c r="T35" s="26">
        <f t="shared" si="10"/>
        <v>0</v>
      </c>
      <c r="U35" s="26">
        <f>SUM(U36:U37)</f>
        <v>0</v>
      </c>
      <c r="V35" s="123">
        <f t="shared" si="10"/>
        <v>0</v>
      </c>
      <c r="W35" s="26">
        <f>SUM(W36:W37)</f>
        <v>0</v>
      </c>
      <c r="X35" s="26">
        <f>SUM(X36:X37)</f>
        <v>0</v>
      </c>
      <c r="Y35" s="84">
        <f>SUM(Y36:Y37)</f>
        <v>0</v>
      </c>
      <c r="Z35" s="90">
        <f>SUM(H35:V35)</f>
        <v>528982</v>
      </c>
    </row>
    <row r="36" spans="1:26" s="4" customFormat="1" ht="30" customHeight="1">
      <c r="A36" s="2">
        <v>29</v>
      </c>
      <c r="B36" s="48"/>
      <c r="C36" s="29"/>
      <c r="D36" s="54"/>
      <c r="E36" s="54"/>
      <c r="F36" s="54" t="s">
        <v>46</v>
      </c>
      <c r="G36" s="31" t="s">
        <v>55</v>
      </c>
      <c r="H36" s="32"/>
      <c r="I36" s="30"/>
      <c r="J36" s="30">
        <v>4842</v>
      </c>
      <c r="K36" s="77"/>
      <c r="L36" s="30"/>
      <c r="M36" s="30"/>
      <c r="N36" s="30"/>
      <c r="O36" s="30"/>
      <c r="P36" s="30"/>
      <c r="Q36" s="30"/>
      <c r="R36" s="30"/>
      <c r="S36" s="30"/>
      <c r="T36" s="30"/>
      <c r="U36" s="116"/>
      <c r="V36" s="125"/>
      <c r="W36" s="30"/>
      <c r="X36" s="30"/>
      <c r="Y36" s="86"/>
      <c r="Z36" s="107">
        <f>SUM(H36:Y36)</f>
        <v>4842</v>
      </c>
    </row>
    <row r="37" spans="1:26" s="4" customFormat="1" ht="28.5" customHeight="1">
      <c r="A37" s="2">
        <v>30</v>
      </c>
      <c r="B37" s="48"/>
      <c r="C37" s="29"/>
      <c r="D37" s="54"/>
      <c r="E37" s="54"/>
      <c r="F37" s="54" t="s">
        <v>47</v>
      </c>
      <c r="G37" s="31" t="s">
        <v>56</v>
      </c>
      <c r="H37" s="32"/>
      <c r="I37" s="30"/>
      <c r="J37" s="30">
        <v>524140</v>
      </c>
      <c r="K37" s="77"/>
      <c r="L37" s="30"/>
      <c r="M37" s="30"/>
      <c r="N37" s="30"/>
      <c r="O37" s="30"/>
      <c r="P37" s="30"/>
      <c r="Q37" s="30"/>
      <c r="R37" s="30"/>
      <c r="S37" s="30"/>
      <c r="T37" s="30"/>
      <c r="U37" s="116"/>
      <c r="V37" s="125"/>
      <c r="W37" s="30"/>
      <c r="X37" s="30"/>
      <c r="Y37" s="86"/>
      <c r="Z37" s="107">
        <f>SUM(H37:Y37)</f>
        <v>524140</v>
      </c>
    </row>
    <row r="38" spans="1:26" s="4" customFormat="1" ht="15" customHeight="1" thickBot="1">
      <c r="A38" s="2">
        <v>31</v>
      </c>
      <c r="B38" s="50"/>
      <c r="C38" s="51"/>
      <c r="D38" s="52"/>
      <c r="E38" s="52"/>
      <c r="F38" s="52"/>
      <c r="G38" s="52" t="s">
        <v>38</v>
      </c>
      <c r="H38" s="53">
        <f>H25+H26</f>
        <v>125269</v>
      </c>
      <c r="I38" s="53">
        <f>I25+I26</f>
        <v>908139</v>
      </c>
      <c r="J38" s="53">
        <f>J25+J26</f>
        <v>536683</v>
      </c>
      <c r="K38" s="78">
        <f>K25+K26</f>
        <v>3182</v>
      </c>
      <c r="L38" s="53">
        <f aca="true" t="shared" si="11" ref="L38:T38">L25+L26</f>
        <v>54367</v>
      </c>
      <c r="M38" s="53">
        <f t="shared" si="11"/>
        <v>3000</v>
      </c>
      <c r="N38" s="53">
        <f t="shared" si="11"/>
        <v>3500</v>
      </c>
      <c r="O38" s="53">
        <f t="shared" si="11"/>
        <v>1823</v>
      </c>
      <c r="P38" s="53">
        <f t="shared" si="11"/>
        <v>22000</v>
      </c>
      <c r="Q38" s="53">
        <f t="shared" si="11"/>
        <v>677</v>
      </c>
      <c r="R38" s="53">
        <f t="shared" si="11"/>
        <v>700</v>
      </c>
      <c r="S38" s="53">
        <f t="shared" si="11"/>
        <v>3100</v>
      </c>
      <c r="T38" s="53">
        <f t="shared" si="11"/>
        <v>11070</v>
      </c>
      <c r="U38" s="53">
        <f aca="true" t="shared" si="12" ref="U38:Z38">U25+U26</f>
        <v>255953</v>
      </c>
      <c r="V38" s="126">
        <f t="shared" si="12"/>
        <v>20018</v>
      </c>
      <c r="W38" s="53">
        <f t="shared" si="12"/>
        <v>7648</v>
      </c>
      <c r="X38" s="53">
        <f t="shared" si="12"/>
        <v>1000</v>
      </c>
      <c r="Y38" s="112">
        <f t="shared" si="12"/>
        <v>13000</v>
      </c>
      <c r="Z38" s="91">
        <f t="shared" si="12"/>
        <v>1971129</v>
      </c>
    </row>
    <row r="40" ht="12.75">
      <c r="H40" s="3"/>
    </row>
    <row r="42" ht="12.75">
      <c r="H42" s="3"/>
    </row>
    <row r="43" ht="12.75">
      <c r="I43" s="3"/>
    </row>
  </sheetData>
  <sheetProtection/>
  <mergeCells count="4">
    <mergeCell ref="A1:Z1"/>
    <mergeCell ref="A3:Z3"/>
    <mergeCell ref="A4:Z4"/>
    <mergeCell ref="C8:Z8"/>
  </mergeCells>
  <printOptions horizontalCentered="1"/>
  <pageMargins left="0.7086614173228347" right="0.5511811023622047" top="0.9448818897637796" bottom="0.5511811023622047" header="0.31496062992125984" footer="0.31496062992125984"/>
  <pageSetup firstPageNumber="1" useFirstPageNumber="1" horizontalDpi="600" verticalDpi="600" orientation="landscape" paperSize="9" scale="5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5.140625" style="0" customWidth="1"/>
    <col min="2" max="2" width="5.421875" style="0" customWidth="1"/>
    <col min="3" max="3" width="4.7109375" style="0" customWidth="1"/>
    <col min="4" max="4" width="3.57421875" style="0" customWidth="1"/>
    <col min="5" max="5" width="4.28125" style="0" customWidth="1"/>
    <col min="6" max="6" width="6.7109375" style="0" customWidth="1"/>
    <col min="7" max="7" width="55.00390625" style="0" customWidth="1"/>
    <col min="8" max="8" width="12.28125" style="0" customWidth="1"/>
    <col min="9" max="9" width="11.8515625" style="0" customWidth="1"/>
    <col min="10" max="10" width="12.7109375" style="0" customWidth="1"/>
    <col min="11" max="11" width="12.421875" style="0" customWidth="1"/>
  </cols>
  <sheetData>
    <row r="1" spans="1:15" ht="15">
      <c r="A1" s="128" t="s">
        <v>118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1" ht="18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5" ht="15">
      <c r="A3" s="129" t="s">
        <v>72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ht="15">
      <c r="A4" s="129">
        <v>2020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</row>
    <row r="5" spans="1:11" ht="15">
      <c r="A5" s="6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5" ht="54.75" thickBot="1">
      <c r="A7" s="2">
        <v>1</v>
      </c>
      <c r="B7" s="67" t="s">
        <v>20</v>
      </c>
      <c r="C7" s="92" t="s">
        <v>21</v>
      </c>
      <c r="D7" s="92" t="s">
        <v>0</v>
      </c>
      <c r="E7" s="93"/>
      <c r="F7" s="93"/>
      <c r="G7" s="94" t="s">
        <v>48</v>
      </c>
      <c r="H7" s="95" t="s">
        <v>73</v>
      </c>
      <c r="I7" s="97" t="s">
        <v>74</v>
      </c>
      <c r="J7" s="98" t="s">
        <v>76</v>
      </c>
      <c r="K7" s="98" t="s">
        <v>115</v>
      </c>
      <c r="L7" s="96"/>
      <c r="M7" s="95"/>
      <c r="N7" s="95"/>
      <c r="O7" s="89" t="s">
        <v>71</v>
      </c>
    </row>
    <row r="8" spans="1:15" ht="15.75" thickBot="1">
      <c r="A8" s="2">
        <v>2</v>
      </c>
      <c r="B8" s="11">
        <v>1</v>
      </c>
      <c r="C8" s="133" t="s">
        <v>49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5"/>
    </row>
    <row r="9" spans="1:15" ht="15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 aca="true" t="shared" si="0" ref="H9:O9">H10+H11+H12+H13+H14</f>
        <v>127173</v>
      </c>
      <c r="I9" s="36">
        <f t="shared" si="0"/>
        <v>2317</v>
      </c>
      <c r="J9" s="36">
        <f t="shared" si="0"/>
        <v>100</v>
      </c>
      <c r="K9" s="69">
        <f t="shared" si="0"/>
        <v>0</v>
      </c>
      <c r="L9" s="36">
        <f t="shared" si="0"/>
        <v>0</v>
      </c>
      <c r="M9" s="36">
        <f t="shared" si="0"/>
        <v>0</v>
      </c>
      <c r="N9" s="36">
        <f t="shared" si="0"/>
        <v>0</v>
      </c>
      <c r="O9" s="79">
        <f t="shared" si="0"/>
        <v>129590</v>
      </c>
    </row>
    <row r="10" spans="1:15" ht="15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89073</v>
      </c>
      <c r="I10" s="17">
        <v>300</v>
      </c>
      <c r="J10" s="17"/>
      <c r="K10" s="70"/>
      <c r="L10" s="17"/>
      <c r="M10" s="17"/>
      <c r="N10" s="17"/>
      <c r="O10" s="80">
        <f>SUM(H10:N10)</f>
        <v>89373</v>
      </c>
    </row>
    <row r="11" spans="1:15" ht="15">
      <c r="A11" s="2">
        <v>5</v>
      </c>
      <c r="B11" s="38"/>
      <c r="C11" s="15"/>
      <c r="D11" s="15">
        <v>2</v>
      </c>
      <c r="E11" s="15"/>
      <c r="F11" s="15"/>
      <c r="G11" s="16" t="s">
        <v>4</v>
      </c>
      <c r="H11" s="17">
        <v>15600</v>
      </c>
      <c r="I11" s="17">
        <v>160</v>
      </c>
      <c r="J11" s="17"/>
      <c r="K11" s="70"/>
      <c r="L11" s="17"/>
      <c r="M11" s="17"/>
      <c r="N11" s="17"/>
      <c r="O11" s="80">
        <f>SUM(H11:N11)</f>
        <v>15760</v>
      </c>
    </row>
    <row r="12" spans="1:15" ht="15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22500</v>
      </c>
      <c r="I12" s="17">
        <v>1857</v>
      </c>
      <c r="J12" s="17">
        <v>100</v>
      </c>
      <c r="K12" s="70"/>
      <c r="L12" s="17"/>
      <c r="M12" s="17"/>
      <c r="N12" s="17"/>
      <c r="O12" s="80">
        <f>SUM(H12:N12)</f>
        <v>24457</v>
      </c>
    </row>
    <row r="13" spans="1:15" ht="15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17"/>
      <c r="K13" s="70"/>
      <c r="L13" s="17"/>
      <c r="M13" s="17"/>
      <c r="N13" s="17"/>
      <c r="O13" s="80">
        <f>SUM(H13:N13)</f>
        <v>0</v>
      </c>
    </row>
    <row r="14" spans="1:15" ht="15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 aca="true" t="shared" si="1" ref="H14:O14">SUM(H15:H18)</f>
        <v>0</v>
      </c>
      <c r="I14" s="18">
        <f t="shared" si="1"/>
        <v>0</v>
      </c>
      <c r="J14" s="18">
        <f t="shared" si="1"/>
        <v>0</v>
      </c>
      <c r="K14" s="71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81">
        <f t="shared" si="1"/>
        <v>0</v>
      </c>
    </row>
    <row r="15" spans="1:15" ht="15">
      <c r="A15" s="2">
        <v>9</v>
      </c>
      <c r="B15" s="38"/>
      <c r="C15" s="15"/>
      <c r="D15" s="15"/>
      <c r="E15" s="19" t="s">
        <v>22</v>
      </c>
      <c r="F15" s="19"/>
      <c r="G15" s="20" t="s">
        <v>29</v>
      </c>
      <c r="H15" s="17"/>
      <c r="I15" s="17"/>
      <c r="J15" s="17"/>
      <c r="K15" s="70"/>
      <c r="L15" s="17"/>
      <c r="M15" s="17"/>
      <c r="N15" s="17"/>
      <c r="O15" s="80"/>
    </row>
    <row r="16" spans="1:15" ht="15">
      <c r="A16" s="2">
        <v>10</v>
      </c>
      <c r="B16" s="38"/>
      <c r="C16" s="15"/>
      <c r="D16" s="15"/>
      <c r="E16" s="19" t="s">
        <v>23</v>
      </c>
      <c r="F16" s="19"/>
      <c r="G16" s="20" t="s">
        <v>30</v>
      </c>
      <c r="H16" s="17"/>
      <c r="I16" s="17"/>
      <c r="J16" s="17"/>
      <c r="K16" s="70"/>
      <c r="L16" s="17"/>
      <c r="M16" s="17"/>
      <c r="N16" s="17"/>
      <c r="O16" s="80"/>
    </row>
    <row r="17" spans="1:15" ht="15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/>
      <c r="I17" s="17"/>
      <c r="J17" s="17"/>
      <c r="K17" s="70"/>
      <c r="L17" s="17"/>
      <c r="M17" s="17"/>
      <c r="N17" s="17"/>
      <c r="O17" s="80"/>
    </row>
    <row r="18" spans="1:15" ht="15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/>
      <c r="I18" s="17"/>
      <c r="J18" s="17"/>
      <c r="K18" s="70"/>
      <c r="L18" s="17"/>
      <c r="M18" s="17"/>
      <c r="N18" s="17"/>
      <c r="O18" s="80"/>
    </row>
    <row r="19" spans="1:15" ht="15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 aca="true" t="shared" si="2" ref="H19:O19">H20+H21+H22</f>
        <v>2977</v>
      </c>
      <c r="I19" s="14">
        <f t="shared" si="2"/>
        <v>0</v>
      </c>
      <c r="J19" s="14">
        <f t="shared" si="2"/>
        <v>0</v>
      </c>
      <c r="K19" s="72">
        <f t="shared" si="2"/>
        <v>23</v>
      </c>
      <c r="L19" s="14">
        <f t="shared" si="2"/>
        <v>0</v>
      </c>
      <c r="M19" s="14">
        <f t="shared" si="2"/>
        <v>0</v>
      </c>
      <c r="N19" s="14">
        <f t="shared" si="2"/>
        <v>0</v>
      </c>
      <c r="O19" s="82">
        <f t="shared" si="2"/>
        <v>3000</v>
      </c>
    </row>
    <row r="20" spans="1:15" ht="15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>
        <v>2977</v>
      </c>
      <c r="I20" s="17"/>
      <c r="J20" s="17"/>
      <c r="K20" s="70">
        <v>23</v>
      </c>
      <c r="L20" s="17"/>
      <c r="M20" s="17"/>
      <c r="N20" s="17"/>
      <c r="O20" s="80">
        <f>SUM(H20:N20)</f>
        <v>3000</v>
      </c>
    </row>
    <row r="21" spans="1:15" ht="15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/>
      <c r="J21" s="17"/>
      <c r="K21" s="70"/>
      <c r="L21" s="17"/>
      <c r="M21" s="17"/>
      <c r="N21" s="17"/>
      <c r="O21" s="80"/>
    </row>
    <row r="22" spans="1:15" ht="15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 aca="true" t="shared" si="3" ref="H22:O22">SUM(H23:H24)</f>
        <v>0</v>
      </c>
      <c r="I22" s="18">
        <f t="shared" si="3"/>
        <v>0</v>
      </c>
      <c r="J22" s="18">
        <f t="shared" si="3"/>
        <v>0</v>
      </c>
      <c r="K22" s="71">
        <f t="shared" si="3"/>
        <v>0</v>
      </c>
      <c r="L22" s="18">
        <f t="shared" si="3"/>
        <v>0</v>
      </c>
      <c r="M22" s="18">
        <f t="shared" si="3"/>
        <v>0</v>
      </c>
      <c r="N22" s="18">
        <f t="shared" si="3"/>
        <v>0</v>
      </c>
      <c r="O22" s="81">
        <f t="shared" si="3"/>
        <v>0</v>
      </c>
    </row>
    <row r="23" spans="1:15" ht="15">
      <c r="A23" s="2">
        <v>17</v>
      </c>
      <c r="B23" s="38"/>
      <c r="C23" s="15"/>
      <c r="D23" s="15"/>
      <c r="E23" s="19" t="s">
        <v>26</v>
      </c>
      <c r="F23" s="19"/>
      <c r="G23" s="20" t="s">
        <v>31</v>
      </c>
      <c r="H23" s="21"/>
      <c r="I23" s="17"/>
      <c r="J23" s="17"/>
      <c r="K23" s="70"/>
      <c r="L23" s="17"/>
      <c r="M23" s="17"/>
      <c r="N23" s="17"/>
      <c r="O23" s="80"/>
    </row>
    <row r="24" spans="1:15" ht="15">
      <c r="A24" s="2">
        <v>18</v>
      </c>
      <c r="B24" s="38"/>
      <c r="C24" s="15"/>
      <c r="D24" s="15"/>
      <c r="E24" s="19" t="s">
        <v>27</v>
      </c>
      <c r="F24" s="19"/>
      <c r="G24" s="20" t="s">
        <v>32</v>
      </c>
      <c r="H24" s="17"/>
      <c r="I24" s="17"/>
      <c r="J24" s="17"/>
      <c r="K24" s="70"/>
      <c r="L24" s="17"/>
      <c r="M24" s="17"/>
      <c r="N24" s="17"/>
      <c r="O24" s="80"/>
    </row>
    <row r="25" spans="1:15" ht="15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 aca="true" t="shared" si="4" ref="H25:O25">H9+H19</f>
        <v>130150</v>
      </c>
      <c r="I25" s="24">
        <f t="shared" si="4"/>
        <v>2317</v>
      </c>
      <c r="J25" s="24">
        <f t="shared" si="4"/>
        <v>100</v>
      </c>
      <c r="K25" s="73">
        <f t="shared" si="4"/>
        <v>23</v>
      </c>
      <c r="L25" s="24">
        <f t="shared" si="4"/>
        <v>0</v>
      </c>
      <c r="M25" s="24">
        <f t="shared" si="4"/>
        <v>0</v>
      </c>
      <c r="N25" s="24">
        <f t="shared" si="4"/>
        <v>0</v>
      </c>
      <c r="O25" s="83">
        <f t="shared" si="4"/>
        <v>132590</v>
      </c>
    </row>
    <row r="26" spans="1:15" ht="15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 aca="true" t="shared" si="5" ref="H26:O26">H27</f>
        <v>0</v>
      </c>
      <c r="I26" s="28">
        <f t="shared" si="5"/>
        <v>0</v>
      </c>
      <c r="J26" s="28">
        <f t="shared" si="5"/>
        <v>0</v>
      </c>
      <c r="K26" s="74">
        <f t="shared" si="5"/>
        <v>0</v>
      </c>
      <c r="L26" s="28">
        <f t="shared" si="5"/>
        <v>0</v>
      </c>
      <c r="M26" s="28">
        <f t="shared" si="5"/>
        <v>0</v>
      </c>
      <c r="N26" s="28">
        <f t="shared" si="5"/>
        <v>0</v>
      </c>
      <c r="O26" s="103">
        <f t="shared" si="5"/>
        <v>0</v>
      </c>
    </row>
    <row r="27" spans="1:15" ht="15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 aca="true" t="shared" si="6" ref="H27:O27">H28+H31+H34</f>
        <v>0</v>
      </c>
      <c r="I27" s="26">
        <f t="shared" si="6"/>
        <v>0</v>
      </c>
      <c r="J27" s="26">
        <f t="shared" si="6"/>
        <v>0</v>
      </c>
      <c r="K27" s="75">
        <f t="shared" si="6"/>
        <v>0</v>
      </c>
      <c r="L27" s="26">
        <f t="shared" si="6"/>
        <v>0</v>
      </c>
      <c r="M27" s="26">
        <f t="shared" si="6"/>
        <v>0</v>
      </c>
      <c r="N27" s="26">
        <f t="shared" si="6"/>
        <v>0</v>
      </c>
      <c r="O27" s="46">
        <f t="shared" si="6"/>
        <v>0</v>
      </c>
    </row>
    <row r="28" spans="1:15" ht="15">
      <c r="A28" s="2">
        <v>22</v>
      </c>
      <c r="B28" s="45"/>
      <c r="C28" s="55"/>
      <c r="D28" s="25"/>
      <c r="E28" s="56" t="s">
        <v>39</v>
      </c>
      <c r="F28" s="57"/>
      <c r="G28" s="57" t="s">
        <v>33</v>
      </c>
      <c r="H28" s="26">
        <f aca="true" t="shared" si="7" ref="H28:O28">SUM(H29:H30)</f>
        <v>0</v>
      </c>
      <c r="I28" s="26">
        <f t="shared" si="7"/>
        <v>0</v>
      </c>
      <c r="J28" s="26">
        <f t="shared" si="7"/>
        <v>0</v>
      </c>
      <c r="K28" s="75">
        <f t="shared" si="7"/>
        <v>0</v>
      </c>
      <c r="L28" s="26">
        <f t="shared" si="7"/>
        <v>0</v>
      </c>
      <c r="M28" s="26">
        <f t="shared" si="7"/>
        <v>0</v>
      </c>
      <c r="N28" s="26">
        <f t="shared" si="7"/>
        <v>0</v>
      </c>
      <c r="O28" s="84">
        <f t="shared" si="7"/>
        <v>0</v>
      </c>
    </row>
    <row r="29" spans="1:15" ht="26.25">
      <c r="A29" s="2">
        <v>23</v>
      </c>
      <c r="B29" s="63"/>
      <c r="C29" s="57"/>
      <c r="D29" s="58"/>
      <c r="E29" s="58"/>
      <c r="F29" s="59" t="s">
        <v>42</v>
      </c>
      <c r="G29" s="60" t="s">
        <v>19</v>
      </c>
      <c r="H29" s="32"/>
      <c r="I29" s="32"/>
      <c r="J29" s="32"/>
      <c r="K29" s="76"/>
      <c r="L29" s="32"/>
      <c r="M29" s="32"/>
      <c r="N29" s="32"/>
      <c r="O29" s="85"/>
    </row>
    <row r="30" spans="1:15" ht="26.25">
      <c r="A30" s="2">
        <v>24</v>
      </c>
      <c r="B30" s="63"/>
      <c r="C30" s="57"/>
      <c r="D30" s="58"/>
      <c r="E30" s="58"/>
      <c r="F30" s="59" t="s">
        <v>43</v>
      </c>
      <c r="G30" s="60" t="s">
        <v>18</v>
      </c>
      <c r="H30" s="32"/>
      <c r="I30" s="32"/>
      <c r="J30" s="32"/>
      <c r="K30" s="76"/>
      <c r="L30" s="32"/>
      <c r="M30" s="32"/>
      <c r="N30" s="32"/>
      <c r="O30" s="85"/>
    </row>
    <row r="31" spans="1:15" ht="15">
      <c r="A31" s="2">
        <v>25</v>
      </c>
      <c r="B31" s="63"/>
      <c r="C31" s="55"/>
      <c r="D31" s="62"/>
      <c r="E31" s="59" t="s">
        <v>40</v>
      </c>
      <c r="F31" s="62"/>
      <c r="G31" s="57" t="s">
        <v>34</v>
      </c>
      <c r="H31" s="26">
        <f aca="true" t="shared" si="8" ref="H31:O31">SUM(H32:H33)</f>
        <v>0</v>
      </c>
      <c r="I31" s="26">
        <f t="shared" si="8"/>
        <v>0</v>
      </c>
      <c r="J31" s="26">
        <f t="shared" si="8"/>
        <v>0</v>
      </c>
      <c r="K31" s="75">
        <f t="shared" si="8"/>
        <v>0</v>
      </c>
      <c r="L31" s="26">
        <f t="shared" si="8"/>
        <v>0</v>
      </c>
      <c r="M31" s="26">
        <f t="shared" si="8"/>
        <v>0</v>
      </c>
      <c r="N31" s="26">
        <f t="shared" si="8"/>
        <v>0</v>
      </c>
      <c r="O31" s="84">
        <f t="shared" si="8"/>
        <v>0</v>
      </c>
    </row>
    <row r="32" spans="1:15" ht="15">
      <c r="A32" s="2">
        <v>26</v>
      </c>
      <c r="B32" s="48"/>
      <c r="C32" s="57"/>
      <c r="D32" s="59"/>
      <c r="E32" s="59"/>
      <c r="F32" s="59" t="s">
        <v>44</v>
      </c>
      <c r="G32" s="57" t="s">
        <v>17</v>
      </c>
      <c r="H32" s="32"/>
      <c r="I32" s="32"/>
      <c r="J32" s="32"/>
      <c r="K32" s="76"/>
      <c r="L32" s="32"/>
      <c r="M32" s="32"/>
      <c r="N32" s="32"/>
      <c r="O32" s="85"/>
    </row>
    <row r="33" spans="1:15" ht="15">
      <c r="A33" s="2">
        <v>27</v>
      </c>
      <c r="B33" s="48"/>
      <c r="C33" s="29"/>
      <c r="D33" s="54"/>
      <c r="E33" s="54"/>
      <c r="F33" s="54" t="s">
        <v>45</v>
      </c>
      <c r="G33" s="29" t="s">
        <v>16</v>
      </c>
      <c r="H33" s="32"/>
      <c r="I33" s="30"/>
      <c r="J33" s="30"/>
      <c r="K33" s="77"/>
      <c r="L33" s="30"/>
      <c r="M33" s="30"/>
      <c r="N33" s="30"/>
      <c r="O33" s="86"/>
    </row>
    <row r="34" spans="1:15" ht="15">
      <c r="A34" s="2">
        <v>28</v>
      </c>
      <c r="B34" s="48"/>
      <c r="C34" s="29"/>
      <c r="D34" s="54"/>
      <c r="E34" s="54" t="s">
        <v>41</v>
      </c>
      <c r="F34" s="54"/>
      <c r="G34" s="31" t="s">
        <v>35</v>
      </c>
      <c r="H34" s="26">
        <f aca="true" t="shared" si="9" ref="H34:O34">SUM(H35:H36)</f>
        <v>0</v>
      </c>
      <c r="I34" s="26">
        <f t="shared" si="9"/>
        <v>0</v>
      </c>
      <c r="J34" s="26">
        <f t="shared" si="9"/>
        <v>0</v>
      </c>
      <c r="K34" s="75">
        <f t="shared" si="9"/>
        <v>0</v>
      </c>
      <c r="L34" s="26">
        <f t="shared" si="9"/>
        <v>0</v>
      </c>
      <c r="M34" s="26">
        <f t="shared" si="9"/>
        <v>0</v>
      </c>
      <c r="N34" s="26">
        <f t="shared" si="9"/>
        <v>0</v>
      </c>
      <c r="O34" s="46">
        <f t="shared" si="9"/>
        <v>0</v>
      </c>
    </row>
    <row r="35" spans="1:15" ht="15">
      <c r="A35" s="2">
        <v>29</v>
      </c>
      <c r="B35" s="48"/>
      <c r="C35" s="29"/>
      <c r="D35" s="54"/>
      <c r="E35" s="54"/>
      <c r="F35" s="54" t="s">
        <v>46</v>
      </c>
      <c r="G35" s="29" t="s">
        <v>36</v>
      </c>
      <c r="H35" s="32"/>
      <c r="I35" s="30"/>
      <c r="J35" s="30"/>
      <c r="K35" s="77"/>
      <c r="L35" s="30"/>
      <c r="M35" s="30"/>
      <c r="N35" s="30"/>
      <c r="O35" s="86"/>
    </row>
    <row r="36" spans="1:15" ht="15">
      <c r="A36" s="2">
        <v>30</v>
      </c>
      <c r="B36" s="48"/>
      <c r="C36" s="29"/>
      <c r="D36" s="54"/>
      <c r="E36" s="54"/>
      <c r="F36" s="54" t="s">
        <v>47</v>
      </c>
      <c r="G36" s="29" t="s">
        <v>37</v>
      </c>
      <c r="H36" s="32"/>
      <c r="I36" s="30"/>
      <c r="J36" s="30"/>
      <c r="K36" s="77"/>
      <c r="L36" s="30"/>
      <c r="M36" s="30"/>
      <c r="N36" s="30"/>
      <c r="O36" s="86"/>
    </row>
    <row r="37" spans="1:15" ht="15.75" thickBot="1">
      <c r="A37" s="2">
        <v>31</v>
      </c>
      <c r="B37" s="50"/>
      <c r="C37" s="51"/>
      <c r="D37" s="52"/>
      <c r="E37" s="52"/>
      <c r="F37" s="52"/>
      <c r="G37" s="52" t="s">
        <v>38</v>
      </c>
      <c r="H37" s="53">
        <f aca="true" t="shared" si="10" ref="H37:O37">H25+H26</f>
        <v>130150</v>
      </c>
      <c r="I37" s="53">
        <f t="shared" si="10"/>
        <v>2317</v>
      </c>
      <c r="J37" s="53">
        <f t="shared" si="10"/>
        <v>100</v>
      </c>
      <c r="K37" s="78">
        <f t="shared" si="10"/>
        <v>23</v>
      </c>
      <c r="L37" s="53">
        <f t="shared" si="10"/>
        <v>0</v>
      </c>
      <c r="M37" s="53">
        <f t="shared" si="10"/>
        <v>0</v>
      </c>
      <c r="N37" s="53">
        <f t="shared" si="10"/>
        <v>0</v>
      </c>
      <c r="O37" s="104">
        <f t="shared" si="10"/>
        <v>132590</v>
      </c>
    </row>
  </sheetData>
  <sheetProtection/>
  <mergeCells count="4">
    <mergeCell ref="A1:O1"/>
    <mergeCell ref="A3:O3"/>
    <mergeCell ref="A4:O4"/>
    <mergeCell ref="C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view="pageBreakPreview" zoomScale="75" zoomScaleSheetLayoutView="75" zoomScalePageLayoutView="0" workbookViewId="0" topLeftCell="A1">
      <selection activeCell="A1" sqref="A1:U1"/>
    </sheetView>
  </sheetViews>
  <sheetFormatPr defaultColWidth="9.140625" defaultRowHeight="15"/>
  <cols>
    <col min="1" max="1" width="5.140625" style="0" customWidth="1"/>
    <col min="2" max="2" width="5.421875" style="0" customWidth="1"/>
    <col min="3" max="3" width="4.7109375" style="0" customWidth="1"/>
    <col min="4" max="4" width="3.57421875" style="0" customWidth="1"/>
    <col min="5" max="5" width="4.28125" style="0" customWidth="1"/>
    <col min="6" max="6" width="6.7109375" style="0" customWidth="1"/>
    <col min="7" max="7" width="55.00390625" style="0" customWidth="1"/>
    <col min="8" max="8" width="13.28125" style="0" customWidth="1"/>
    <col min="9" max="9" width="11.28125" style="0" customWidth="1"/>
    <col min="10" max="10" width="10.7109375" style="0" customWidth="1"/>
    <col min="11" max="11" width="10.421875" style="0" customWidth="1"/>
    <col min="15" max="15" width="10.140625" style="0" customWidth="1"/>
    <col min="21" max="21" width="10.421875" style="0" customWidth="1"/>
  </cols>
  <sheetData>
    <row r="1" spans="1:21" ht="15">
      <c r="A1" s="128" t="s">
        <v>119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10" ht="18">
      <c r="A2" s="6"/>
      <c r="B2" s="7"/>
      <c r="C2" s="7"/>
      <c r="D2" s="7"/>
      <c r="E2" s="7"/>
      <c r="F2" s="7"/>
      <c r="G2" s="7"/>
      <c r="H2" s="7"/>
      <c r="I2" s="7"/>
      <c r="J2" s="7"/>
    </row>
    <row r="3" spans="1:21" ht="15">
      <c r="A3" s="129" t="s">
        <v>72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ht="15">
      <c r="A4" s="129">
        <v>2020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</row>
    <row r="5" spans="1:10" ht="15">
      <c r="A5" s="6"/>
      <c r="B5" s="9"/>
      <c r="C5" s="9"/>
      <c r="D5" s="9"/>
      <c r="E5" s="9"/>
      <c r="F5" s="9"/>
      <c r="G5" s="9"/>
      <c r="H5" s="9"/>
      <c r="I5" s="9"/>
      <c r="J5" s="9"/>
    </row>
    <row r="6" spans="1:10" ht="15">
      <c r="A6" s="64"/>
      <c r="B6" s="65"/>
      <c r="C6" s="65"/>
      <c r="D6" s="65"/>
      <c r="E6" s="65"/>
      <c r="F6" s="65"/>
      <c r="G6" s="65"/>
      <c r="H6" s="65"/>
      <c r="I6" s="65"/>
      <c r="J6" s="65"/>
    </row>
    <row r="7" spans="1:23" ht="54.75" thickBot="1">
      <c r="A7" s="2">
        <v>1</v>
      </c>
      <c r="B7" s="67" t="s">
        <v>20</v>
      </c>
      <c r="C7" s="68" t="s">
        <v>21</v>
      </c>
      <c r="D7" s="68" t="s">
        <v>0</v>
      </c>
      <c r="E7" s="10"/>
      <c r="F7" s="10"/>
      <c r="G7" s="66" t="s">
        <v>48</v>
      </c>
      <c r="H7" s="100" t="s">
        <v>75</v>
      </c>
      <c r="I7" s="97" t="s">
        <v>76</v>
      </c>
      <c r="J7" s="98" t="s">
        <v>77</v>
      </c>
      <c r="K7" s="98" t="s">
        <v>78</v>
      </c>
      <c r="L7" s="98" t="s">
        <v>79</v>
      </c>
      <c r="M7" s="98" t="s">
        <v>105</v>
      </c>
      <c r="N7" s="98" t="s">
        <v>80</v>
      </c>
      <c r="O7" s="98" t="s">
        <v>81</v>
      </c>
      <c r="P7" s="98" t="s">
        <v>82</v>
      </c>
      <c r="Q7" s="98" t="s">
        <v>95</v>
      </c>
      <c r="R7" s="98" t="s">
        <v>106</v>
      </c>
      <c r="S7" s="98" t="s">
        <v>116</v>
      </c>
      <c r="T7" s="98" t="s">
        <v>96</v>
      </c>
      <c r="U7" s="99" t="s">
        <v>71</v>
      </c>
      <c r="V7" s="108"/>
      <c r="W7" s="109"/>
    </row>
    <row r="8" spans="1:21" ht="15.75" thickBot="1">
      <c r="A8" s="2">
        <v>2</v>
      </c>
      <c r="B8" s="11">
        <v>1</v>
      </c>
      <c r="C8" s="136" t="s">
        <v>50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8"/>
    </row>
    <row r="9" spans="1:21" ht="15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>H10+H11+H12+H13+H14</f>
        <v>52734</v>
      </c>
      <c r="I9" s="36">
        <f>I10+I11+I12+I13+I14</f>
        <v>7493</v>
      </c>
      <c r="J9" s="69">
        <f>J10+J11+J12+J13+J14</f>
        <v>7862</v>
      </c>
      <c r="K9" s="36">
        <f aca="true" t="shared" si="0" ref="K9:U9">K10+K11+K12+K13+K14</f>
        <v>117571</v>
      </c>
      <c r="L9" s="36">
        <f t="shared" si="0"/>
        <v>4586</v>
      </c>
      <c r="M9" s="36">
        <f t="shared" si="0"/>
        <v>36480</v>
      </c>
      <c r="N9" s="36">
        <f t="shared" si="0"/>
        <v>55901</v>
      </c>
      <c r="O9" s="36">
        <f t="shared" si="0"/>
        <v>5641</v>
      </c>
      <c r="P9" s="36">
        <f t="shared" si="0"/>
        <v>19688</v>
      </c>
      <c r="Q9" s="36">
        <f t="shared" si="0"/>
        <v>6529</v>
      </c>
      <c r="R9" s="36">
        <f>R10+R11+R12+R13+R14</f>
        <v>35</v>
      </c>
      <c r="S9" s="36">
        <f>S10+S11+S12+S13+S14</f>
        <v>349</v>
      </c>
      <c r="T9" s="36">
        <f>T10+T11+T12+T13+T14</f>
        <v>1327</v>
      </c>
      <c r="U9" s="79">
        <f t="shared" si="0"/>
        <v>316196</v>
      </c>
    </row>
    <row r="10" spans="1:21" ht="15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31309</v>
      </c>
      <c r="I10" s="17">
        <v>6099</v>
      </c>
      <c r="J10" s="70">
        <v>5179</v>
      </c>
      <c r="K10" s="17">
        <v>27829</v>
      </c>
      <c r="L10" s="17">
        <v>2682</v>
      </c>
      <c r="M10" s="17"/>
      <c r="N10" s="17">
        <v>27520</v>
      </c>
      <c r="O10" s="17">
        <v>3565</v>
      </c>
      <c r="P10" s="17">
        <v>16109</v>
      </c>
      <c r="Q10" s="17"/>
      <c r="R10" s="17"/>
      <c r="S10" s="17"/>
      <c r="T10" s="17"/>
      <c r="U10" s="80">
        <f>SUM(H10:Q10)</f>
        <v>120292</v>
      </c>
    </row>
    <row r="11" spans="1:21" ht="15">
      <c r="A11" s="2">
        <v>5</v>
      </c>
      <c r="B11" s="38"/>
      <c r="C11" s="15"/>
      <c r="D11" s="15">
        <v>2</v>
      </c>
      <c r="E11" s="15"/>
      <c r="F11" s="15"/>
      <c r="G11" s="16" t="s">
        <v>4</v>
      </c>
      <c r="H11" s="17">
        <v>5561</v>
      </c>
      <c r="I11" s="17">
        <v>1068</v>
      </c>
      <c r="J11" s="70">
        <v>910</v>
      </c>
      <c r="K11" s="17">
        <v>4870</v>
      </c>
      <c r="L11" s="17">
        <v>470</v>
      </c>
      <c r="M11" s="17"/>
      <c r="N11" s="17">
        <v>4820</v>
      </c>
      <c r="O11" s="17">
        <v>625</v>
      </c>
      <c r="P11" s="17">
        <v>2819</v>
      </c>
      <c r="Q11" s="17"/>
      <c r="R11" s="17"/>
      <c r="S11" s="17"/>
      <c r="T11" s="17"/>
      <c r="U11" s="80">
        <f>SUM(H11:Q11)</f>
        <v>21143</v>
      </c>
    </row>
    <row r="12" spans="1:21" ht="15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15864</v>
      </c>
      <c r="I12" s="17">
        <v>326</v>
      </c>
      <c r="J12" s="70">
        <v>1773</v>
      </c>
      <c r="K12" s="17">
        <v>84872</v>
      </c>
      <c r="L12" s="17">
        <v>1434</v>
      </c>
      <c r="M12" s="17">
        <v>34717</v>
      </c>
      <c r="N12" s="17">
        <v>22386</v>
      </c>
      <c r="O12" s="17">
        <v>864</v>
      </c>
      <c r="P12" s="17">
        <v>760</v>
      </c>
      <c r="Q12" s="17">
        <v>6529</v>
      </c>
      <c r="R12" s="17">
        <v>35</v>
      </c>
      <c r="S12" s="17">
        <v>349</v>
      </c>
      <c r="T12" s="17">
        <v>1327</v>
      </c>
      <c r="U12" s="80">
        <f>SUM(H12:T12)</f>
        <v>171236</v>
      </c>
    </row>
    <row r="13" spans="1:21" ht="15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70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80"/>
    </row>
    <row r="14" spans="1:21" ht="15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>SUM(H15:H18)</f>
        <v>0</v>
      </c>
      <c r="I14" s="18">
        <f>SUM(I15:I18)</f>
        <v>0</v>
      </c>
      <c r="J14" s="71">
        <f>SUM(J15:J18)</f>
        <v>0</v>
      </c>
      <c r="K14" s="18">
        <f aca="true" t="shared" si="1" ref="K14:U14">SUM(K15:K18)</f>
        <v>0</v>
      </c>
      <c r="L14" s="18">
        <f t="shared" si="1"/>
        <v>0</v>
      </c>
      <c r="M14" s="18">
        <f t="shared" si="1"/>
        <v>1763</v>
      </c>
      <c r="N14" s="18">
        <f t="shared" si="1"/>
        <v>1175</v>
      </c>
      <c r="O14" s="18">
        <f t="shared" si="1"/>
        <v>587</v>
      </c>
      <c r="P14" s="18">
        <f t="shared" si="1"/>
        <v>0</v>
      </c>
      <c r="Q14" s="18">
        <f t="shared" si="1"/>
        <v>0</v>
      </c>
      <c r="R14" s="18">
        <f>SUM(R15:R18)</f>
        <v>0</v>
      </c>
      <c r="S14" s="18">
        <f>SUM(S15:S18)</f>
        <v>0</v>
      </c>
      <c r="T14" s="18">
        <f>SUM(T15:T18)</f>
        <v>0</v>
      </c>
      <c r="U14" s="81">
        <f t="shared" si="1"/>
        <v>3525</v>
      </c>
    </row>
    <row r="15" spans="1:21" ht="15">
      <c r="A15" s="2">
        <v>9</v>
      </c>
      <c r="B15" s="38"/>
      <c r="C15" s="15"/>
      <c r="D15" s="15"/>
      <c r="E15" s="19" t="s">
        <v>22</v>
      </c>
      <c r="F15" s="19"/>
      <c r="G15" s="20" t="s">
        <v>29</v>
      </c>
      <c r="H15" s="17"/>
      <c r="I15" s="17"/>
      <c r="J15" s="70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80"/>
    </row>
    <row r="16" spans="1:21" ht="15">
      <c r="A16" s="2">
        <v>10</v>
      </c>
      <c r="B16" s="38"/>
      <c r="C16" s="15"/>
      <c r="D16" s="15"/>
      <c r="E16" s="19" t="s">
        <v>23</v>
      </c>
      <c r="F16" s="19"/>
      <c r="G16" s="20" t="s">
        <v>30</v>
      </c>
      <c r="H16" s="17"/>
      <c r="I16" s="17"/>
      <c r="J16" s="70"/>
      <c r="K16" s="17"/>
      <c r="L16" s="17"/>
      <c r="M16" s="17">
        <v>1763</v>
      </c>
      <c r="N16" s="17">
        <v>1175</v>
      </c>
      <c r="O16" s="17">
        <v>587</v>
      </c>
      <c r="P16" s="17"/>
      <c r="Q16" s="17"/>
      <c r="R16" s="17"/>
      <c r="S16" s="17"/>
      <c r="T16" s="17"/>
      <c r="U16" s="80">
        <f>SUM(M16:T16)</f>
        <v>3525</v>
      </c>
    </row>
    <row r="17" spans="1:21" ht="15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/>
      <c r="I17" s="17"/>
      <c r="J17" s="70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80"/>
    </row>
    <row r="18" spans="1:21" ht="15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/>
      <c r="I18" s="17"/>
      <c r="J18" s="70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80"/>
    </row>
    <row r="19" spans="1:21" ht="15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>H20+H21+H22</f>
        <v>292</v>
      </c>
      <c r="I19" s="14">
        <f>I20+I21+I22</f>
        <v>0</v>
      </c>
      <c r="J19" s="72">
        <f>J20+J21+J22</f>
        <v>0</v>
      </c>
      <c r="K19" s="14">
        <f aca="true" t="shared" si="2" ref="K19:U19">K20+K21+K22</f>
        <v>0</v>
      </c>
      <c r="L19" s="14">
        <f t="shared" si="2"/>
        <v>0</v>
      </c>
      <c r="M19" s="14">
        <f t="shared" si="2"/>
        <v>0</v>
      </c>
      <c r="N19" s="14">
        <f t="shared" si="2"/>
        <v>760</v>
      </c>
      <c r="O19" s="14">
        <f t="shared" si="2"/>
        <v>0</v>
      </c>
      <c r="P19" s="14">
        <f t="shared" si="2"/>
        <v>75</v>
      </c>
      <c r="Q19" s="14">
        <f t="shared" si="2"/>
        <v>0</v>
      </c>
      <c r="R19" s="14">
        <f>R20+R21+R22</f>
        <v>0</v>
      </c>
      <c r="S19" s="14">
        <f>S20+S21+S22</f>
        <v>0</v>
      </c>
      <c r="T19" s="14">
        <f>T20+T21+T22</f>
        <v>0</v>
      </c>
      <c r="U19" s="82">
        <f t="shared" si="2"/>
        <v>1127</v>
      </c>
    </row>
    <row r="20" spans="1:21" ht="15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>
        <v>292</v>
      </c>
      <c r="I20" s="17"/>
      <c r="J20" s="70"/>
      <c r="K20" s="17"/>
      <c r="L20" s="17"/>
      <c r="M20" s="17"/>
      <c r="N20" s="17">
        <v>760</v>
      </c>
      <c r="O20" s="17"/>
      <c r="P20" s="17">
        <v>75</v>
      </c>
      <c r="Q20" s="17"/>
      <c r="R20" s="17"/>
      <c r="S20" s="17"/>
      <c r="T20" s="17"/>
      <c r="U20" s="80">
        <f>SUM(H20:Q20)</f>
        <v>1127</v>
      </c>
    </row>
    <row r="21" spans="1:21" ht="15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/>
      <c r="J21" s="70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80"/>
    </row>
    <row r="22" spans="1:21" ht="15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>SUM(H23:H24)</f>
        <v>0</v>
      </c>
      <c r="I22" s="18">
        <f>SUM(I23:I24)</f>
        <v>0</v>
      </c>
      <c r="J22" s="71">
        <f>SUM(J23:J24)</f>
        <v>0</v>
      </c>
      <c r="K22" s="18">
        <f aca="true" t="shared" si="3" ref="K22:U22">SUM(K23:K24)</f>
        <v>0</v>
      </c>
      <c r="L22" s="18">
        <f t="shared" si="3"/>
        <v>0</v>
      </c>
      <c r="M22" s="18">
        <f t="shared" si="3"/>
        <v>0</v>
      </c>
      <c r="N22" s="18">
        <f t="shared" si="3"/>
        <v>0</v>
      </c>
      <c r="O22" s="18">
        <f t="shared" si="3"/>
        <v>0</v>
      </c>
      <c r="P22" s="18">
        <f t="shared" si="3"/>
        <v>0</v>
      </c>
      <c r="Q22" s="18">
        <f t="shared" si="3"/>
        <v>0</v>
      </c>
      <c r="R22" s="18">
        <f>SUM(R23:R24)</f>
        <v>0</v>
      </c>
      <c r="S22" s="18">
        <f>SUM(S23:S24)</f>
        <v>0</v>
      </c>
      <c r="T22" s="18">
        <f>SUM(T23:T24)</f>
        <v>0</v>
      </c>
      <c r="U22" s="81">
        <f t="shared" si="3"/>
        <v>0</v>
      </c>
    </row>
    <row r="23" spans="1:21" ht="15">
      <c r="A23" s="2">
        <v>17</v>
      </c>
      <c r="B23" s="38"/>
      <c r="C23" s="15"/>
      <c r="D23" s="15"/>
      <c r="E23" s="19" t="s">
        <v>26</v>
      </c>
      <c r="F23" s="19"/>
      <c r="G23" s="20" t="s">
        <v>31</v>
      </c>
      <c r="H23" s="21"/>
      <c r="I23" s="17"/>
      <c r="J23" s="70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80"/>
    </row>
    <row r="24" spans="1:21" ht="15">
      <c r="A24" s="2">
        <v>18</v>
      </c>
      <c r="B24" s="38"/>
      <c r="C24" s="15"/>
      <c r="D24" s="15"/>
      <c r="E24" s="19" t="s">
        <v>27</v>
      </c>
      <c r="F24" s="19"/>
      <c r="G24" s="20" t="s">
        <v>32</v>
      </c>
      <c r="H24" s="17"/>
      <c r="I24" s="17"/>
      <c r="J24" s="70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80"/>
    </row>
    <row r="25" spans="1:21" ht="15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>H9+H19</f>
        <v>53026</v>
      </c>
      <c r="I25" s="24">
        <f>I9+I19</f>
        <v>7493</v>
      </c>
      <c r="J25" s="73">
        <f>J9+J19</f>
        <v>7862</v>
      </c>
      <c r="K25" s="24">
        <f aca="true" t="shared" si="4" ref="K25:U25">K9+K19</f>
        <v>117571</v>
      </c>
      <c r="L25" s="24">
        <f t="shared" si="4"/>
        <v>4586</v>
      </c>
      <c r="M25" s="24">
        <f t="shared" si="4"/>
        <v>36480</v>
      </c>
      <c r="N25" s="24">
        <f t="shared" si="4"/>
        <v>56661</v>
      </c>
      <c r="O25" s="24">
        <f t="shared" si="4"/>
        <v>5641</v>
      </c>
      <c r="P25" s="24">
        <f t="shared" si="4"/>
        <v>19763</v>
      </c>
      <c r="Q25" s="24">
        <f t="shared" si="4"/>
        <v>6529</v>
      </c>
      <c r="R25" s="24">
        <f>R9+R19</f>
        <v>35</v>
      </c>
      <c r="S25" s="24">
        <f>S9+S19</f>
        <v>349</v>
      </c>
      <c r="T25" s="24">
        <f>T9+T19</f>
        <v>1327</v>
      </c>
      <c r="U25" s="83">
        <f t="shared" si="4"/>
        <v>317323</v>
      </c>
    </row>
    <row r="26" spans="1:21" ht="15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>H27</f>
        <v>0</v>
      </c>
      <c r="I26" s="28">
        <f>I27</f>
        <v>0</v>
      </c>
      <c r="J26" s="74">
        <f>J27</f>
        <v>0</v>
      </c>
      <c r="K26" s="28">
        <f aca="true" t="shared" si="5" ref="K26:U26">K27</f>
        <v>0</v>
      </c>
      <c r="L26" s="28">
        <f t="shared" si="5"/>
        <v>0</v>
      </c>
      <c r="M26" s="28">
        <f t="shared" si="5"/>
        <v>0</v>
      </c>
      <c r="N26" s="28">
        <f t="shared" si="5"/>
        <v>0</v>
      </c>
      <c r="O26" s="28">
        <f t="shared" si="5"/>
        <v>0</v>
      </c>
      <c r="P26" s="28">
        <f t="shared" si="5"/>
        <v>0</v>
      </c>
      <c r="Q26" s="28">
        <f t="shared" si="5"/>
        <v>0</v>
      </c>
      <c r="R26" s="28">
        <f t="shared" si="5"/>
        <v>0</v>
      </c>
      <c r="S26" s="28">
        <f t="shared" si="5"/>
        <v>0</v>
      </c>
      <c r="T26" s="28">
        <f t="shared" si="5"/>
        <v>0</v>
      </c>
      <c r="U26" s="103">
        <f t="shared" si="5"/>
        <v>0</v>
      </c>
    </row>
    <row r="27" spans="1:21" ht="15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>H28+H31+H34</f>
        <v>0</v>
      </c>
      <c r="I27" s="26">
        <f>I28+I31+I34</f>
        <v>0</v>
      </c>
      <c r="J27" s="75">
        <f>J28+J31+J34</f>
        <v>0</v>
      </c>
      <c r="K27" s="26">
        <f aca="true" t="shared" si="6" ref="K27:U27">K28+K31+K34</f>
        <v>0</v>
      </c>
      <c r="L27" s="26">
        <f t="shared" si="6"/>
        <v>0</v>
      </c>
      <c r="M27" s="26">
        <f t="shared" si="6"/>
        <v>0</v>
      </c>
      <c r="N27" s="26">
        <f t="shared" si="6"/>
        <v>0</v>
      </c>
      <c r="O27" s="26">
        <f t="shared" si="6"/>
        <v>0</v>
      </c>
      <c r="P27" s="26">
        <f t="shared" si="6"/>
        <v>0</v>
      </c>
      <c r="Q27" s="26">
        <f t="shared" si="6"/>
        <v>0</v>
      </c>
      <c r="R27" s="26">
        <f>R28+R31+R34</f>
        <v>0</v>
      </c>
      <c r="S27" s="26">
        <f>S28+S31+S34</f>
        <v>0</v>
      </c>
      <c r="T27" s="26">
        <f>T28+T31+T34</f>
        <v>0</v>
      </c>
      <c r="U27" s="46">
        <f t="shared" si="6"/>
        <v>0</v>
      </c>
    </row>
    <row r="28" spans="1:21" ht="15">
      <c r="A28" s="2">
        <v>22</v>
      </c>
      <c r="B28" s="45"/>
      <c r="C28" s="55"/>
      <c r="D28" s="25"/>
      <c r="E28" s="56" t="s">
        <v>39</v>
      </c>
      <c r="F28" s="57"/>
      <c r="G28" s="57" t="s">
        <v>33</v>
      </c>
      <c r="H28" s="26">
        <f>SUM(H29:H30)</f>
        <v>0</v>
      </c>
      <c r="I28" s="26">
        <f>SUM(I29:I30)</f>
        <v>0</v>
      </c>
      <c r="J28" s="75">
        <f>SUM(J29:J30)</f>
        <v>0</v>
      </c>
      <c r="K28" s="26">
        <f aca="true" t="shared" si="7" ref="K28:U28">SUM(K29:K30)</f>
        <v>0</v>
      </c>
      <c r="L28" s="26">
        <f t="shared" si="7"/>
        <v>0</v>
      </c>
      <c r="M28" s="26">
        <f t="shared" si="7"/>
        <v>0</v>
      </c>
      <c r="N28" s="26">
        <f t="shared" si="7"/>
        <v>0</v>
      </c>
      <c r="O28" s="26">
        <f t="shared" si="7"/>
        <v>0</v>
      </c>
      <c r="P28" s="26">
        <f t="shared" si="7"/>
        <v>0</v>
      </c>
      <c r="Q28" s="26">
        <f t="shared" si="7"/>
        <v>0</v>
      </c>
      <c r="R28" s="26">
        <f>SUM(R29:R30)</f>
        <v>0</v>
      </c>
      <c r="S28" s="26">
        <f>SUM(S29:S30)</f>
        <v>0</v>
      </c>
      <c r="T28" s="26">
        <f>SUM(T29:T30)</f>
        <v>0</v>
      </c>
      <c r="U28" s="46">
        <f t="shared" si="7"/>
        <v>0</v>
      </c>
    </row>
    <row r="29" spans="1:21" ht="26.25">
      <c r="A29" s="2">
        <v>23</v>
      </c>
      <c r="B29" s="63"/>
      <c r="C29" s="57"/>
      <c r="D29" s="58"/>
      <c r="E29" s="58"/>
      <c r="F29" s="59" t="s">
        <v>42</v>
      </c>
      <c r="G29" s="60" t="s">
        <v>19</v>
      </c>
      <c r="H29" s="32"/>
      <c r="I29" s="32"/>
      <c r="J29" s="76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61"/>
    </row>
    <row r="30" spans="1:21" ht="26.25">
      <c r="A30" s="2">
        <v>24</v>
      </c>
      <c r="B30" s="63"/>
      <c r="C30" s="57"/>
      <c r="D30" s="58"/>
      <c r="E30" s="58"/>
      <c r="F30" s="59" t="s">
        <v>43</v>
      </c>
      <c r="G30" s="60" t="s">
        <v>18</v>
      </c>
      <c r="H30" s="32"/>
      <c r="I30" s="32"/>
      <c r="J30" s="76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61"/>
    </row>
    <row r="31" spans="1:21" ht="15">
      <c r="A31" s="2">
        <v>25</v>
      </c>
      <c r="B31" s="63"/>
      <c r="C31" s="55"/>
      <c r="D31" s="62"/>
      <c r="E31" s="59" t="s">
        <v>40</v>
      </c>
      <c r="F31" s="62"/>
      <c r="G31" s="57" t="s">
        <v>34</v>
      </c>
      <c r="H31" s="26">
        <f>SUM(H32:H33)</f>
        <v>0</v>
      </c>
      <c r="I31" s="26">
        <f>SUM(I32:I33)</f>
        <v>0</v>
      </c>
      <c r="J31" s="75">
        <f>SUM(J32:J33)</f>
        <v>0</v>
      </c>
      <c r="K31" s="26">
        <f aca="true" t="shared" si="8" ref="K31:U31">SUM(K32:K33)</f>
        <v>0</v>
      </c>
      <c r="L31" s="26">
        <f t="shared" si="8"/>
        <v>0</v>
      </c>
      <c r="M31" s="26">
        <f t="shared" si="8"/>
        <v>0</v>
      </c>
      <c r="N31" s="26">
        <f t="shared" si="8"/>
        <v>0</v>
      </c>
      <c r="O31" s="26">
        <f t="shared" si="8"/>
        <v>0</v>
      </c>
      <c r="P31" s="26">
        <f t="shared" si="8"/>
        <v>0</v>
      </c>
      <c r="Q31" s="26">
        <f t="shared" si="8"/>
        <v>0</v>
      </c>
      <c r="R31" s="26">
        <f>SUM(R32:R33)</f>
        <v>0</v>
      </c>
      <c r="S31" s="26">
        <f>SUM(S32:S33)</f>
        <v>0</v>
      </c>
      <c r="T31" s="26">
        <f>SUM(T32:T33)</f>
        <v>0</v>
      </c>
      <c r="U31" s="46">
        <f t="shared" si="8"/>
        <v>0</v>
      </c>
    </row>
    <row r="32" spans="1:21" ht="15">
      <c r="A32" s="2">
        <v>26</v>
      </c>
      <c r="B32" s="48"/>
      <c r="C32" s="57"/>
      <c r="D32" s="59"/>
      <c r="E32" s="59"/>
      <c r="F32" s="59" t="s">
        <v>44</v>
      </c>
      <c r="G32" s="57" t="s">
        <v>17</v>
      </c>
      <c r="H32" s="32"/>
      <c r="I32" s="32"/>
      <c r="J32" s="76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61"/>
    </row>
    <row r="33" spans="1:21" ht="15">
      <c r="A33" s="2">
        <v>27</v>
      </c>
      <c r="B33" s="48"/>
      <c r="C33" s="29"/>
      <c r="D33" s="54"/>
      <c r="E33" s="54"/>
      <c r="F33" s="54" t="s">
        <v>45</v>
      </c>
      <c r="G33" s="29" t="s">
        <v>16</v>
      </c>
      <c r="H33" s="32"/>
      <c r="I33" s="30"/>
      <c r="J33" s="77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49"/>
    </row>
    <row r="34" spans="1:21" ht="15">
      <c r="A34" s="2">
        <v>28</v>
      </c>
      <c r="B34" s="48"/>
      <c r="C34" s="29"/>
      <c r="D34" s="54"/>
      <c r="E34" s="54" t="s">
        <v>41</v>
      </c>
      <c r="F34" s="54"/>
      <c r="G34" s="31" t="s">
        <v>35</v>
      </c>
      <c r="H34" s="26">
        <f>SUM(H35:H36)</f>
        <v>0</v>
      </c>
      <c r="I34" s="26">
        <f>SUM(I35:I36)</f>
        <v>0</v>
      </c>
      <c r="J34" s="75">
        <f>SUM(J35:J36)</f>
        <v>0</v>
      </c>
      <c r="K34" s="26">
        <f aca="true" t="shared" si="9" ref="K34:U34">SUM(K35:K36)</f>
        <v>0</v>
      </c>
      <c r="L34" s="26">
        <f t="shared" si="9"/>
        <v>0</v>
      </c>
      <c r="M34" s="26">
        <f t="shared" si="9"/>
        <v>0</v>
      </c>
      <c r="N34" s="26">
        <f t="shared" si="9"/>
        <v>0</v>
      </c>
      <c r="O34" s="26">
        <f t="shared" si="9"/>
        <v>0</v>
      </c>
      <c r="P34" s="26">
        <f t="shared" si="9"/>
        <v>0</v>
      </c>
      <c r="Q34" s="26">
        <f t="shared" si="9"/>
        <v>0</v>
      </c>
      <c r="R34" s="26">
        <f>SUM(R35:R36)</f>
        <v>0</v>
      </c>
      <c r="S34" s="26">
        <f>SUM(S35:S36)</f>
        <v>0</v>
      </c>
      <c r="T34" s="26">
        <f>SUM(T35:T36)</f>
        <v>0</v>
      </c>
      <c r="U34" s="46">
        <f t="shared" si="9"/>
        <v>0</v>
      </c>
    </row>
    <row r="35" spans="1:21" ht="15">
      <c r="A35" s="2">
        <v>29</v>
      </c>
      <c r="B35" s="48"/>
      <c r="C35" s="29"/>
      <c r="D35" s="54"/>
      <c r="E35" s="54"/>
      <c r="F35" s="54" t="s">
        <v>46</v>
      </c>
      <c r="G35" s="29" t="s">
        <v>36</v>
      </c>
      <c r="H35" s="32"/>
      <c r="I35" s="30"/>
      <c r="J35" s="77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49"/>
    </row>
    <row r="36" spans="1:21" ht="15">
      <c r="A36" s="2">
        <v>30</v>
      </c>
      <c r="B36" s="48"/>
      <c r="C36" s="29"/>
      <c r="D36" s="54"/>
      <c r="E36" s="54"/>
      <c r="F36" s="54" t="s">
        <v>47</v>
      </c>
      <c r="G36" s="29" t="s">
        <v>37</v>
      </c>
      <c r="H36" s="32"/>
      <c r="I36" s="30"/>
      <c r="J36" s="77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49"/>
    </row>
    <row r="37" spans="1:21" ht="15.75" thickBot="1">
      <c r="A37" s="2">
        <v>31</v>
      </c>
      <c r="B37" s="50"/>
      <c r="C37" s="51"/>
      <c r="D37" s="52"/>
      <c r="E37" s="52"/>
      <c r="F37" s="52"/>
      <c r="G37" s="52" t="s">
        <v>38</v>
      </c>
      <c r="H37" s="53">
        <f>H25+H26</f>
        <v>53026</v>
      </c>
      <c r="I37" s="53">
        <f>I25+I26</f>
        <v>7493</v>
      </c>
      <c r="J37" s="78">
        <f>J25+J26</f>
        <v>7862</v>
      </c>
      <c r="K37" s="53">
        <f aca="true" t="shared" si="10" ref="K37:U37">K25+K26</f>
        <v>117571</v>
      </c>
      <c r="L37" s="53">
        <f t="shared" si="10"/>
        <v>4586</v>
      </c>
      <c r="M37" s="53">
        <f t="shared" si="10"/>
        <v>36480</v>
      </c>
      <c r="N37" s="53">
        <f t="shared" si="10"/>
        <v>56661</v>
      </c>
      <c r="O37" s="53">
        <f t="shared" si="10"/>
        <v>5641</v>
      </c>
      <c r="P37" s="53">
        <f t="shared" si="10"/>
        <v>19763</v>
      </c>
      <c r="Q37" s="53">
        <f t="shared" si="10"/>
        <v>6529</v>
      </c>
      <c r="R37" s="53">
        <f>R25+R26</f>
        <v>35</v>
      </c>
      <c r="S37" s="53">
        <f>S25+S26</f>
        <v>349</v>
      </c>
      <c r="T37" s="53">
        <f>T25+T26</f>
        <v>1327</v>
      </c>
      <c r="U37" s="104">
        <f t="shared" si="10"/>
        <v>317323</v>
      </c>
    </row>
  </sheetData>
  <sheetProtection/>
  <mergeCells count="4">
    <mergeCell ref="A1:U1"/>
    <mergeCell ref="A3:U3"/>
    <mergeCell ref="A4:U4"/>
    <mergeCell ref="C8:U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5.140625" style="0" customWidth="1"/>
    <col min="2" max="2" width="5.421875" style="0" customWidth="1"/>
    <col min="3" max="3" width="4.7109375" style="0" customWidth="1"/>
    <col min="4" max="4" width="3.57421875" style="0" customWidth="1"/>
    <col min="5" max="5" width="4.28125" style="0" customWidth="1"/>
    <col min="6" max="6" width="6.7109375" style="0" customWidth="1"/>
    <col min="7" max="7" width="55.00390625" style="0" customWidth="1"/>
    <col min="8" max="8" width="12.00390625" style="0" customWidth="1"/>
    <col min="9" max="9" width="13.28125" style="0" customWidth="1"/>
    <col min="10" max="10" width="11.421875" style="0" customWidth="1"/>
    <col min="13" max="13" width="10.28125" style="0" customWidth="1"/>
    <col min="14" max="14" width="10.421875" style="0" customWidth="1"/>
  </cols>
  <sheetData>
    <row r="1" spans="1:17" ht="15">
      <c r="A1" s="128" t="s">
        <v>120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0" ht="18">
      <c r="A2" s="6"/>
      <c r="B2" s="7"/>
      <c r="C2" s="7"/>
      <c r="D2" s="7"/>
      <c r="E2" s="7"/>
      <c r="F2" s="7"/>
      <c r="G2" s="7"/>
      <c r="H2" s="7"/>
      <c r="I2" s="7"/>
      <c r="J2" s="7"/>
    </row>
    <row r="3" spans="1:17" ht="15">
      <c r="A3" s="129" t="s">
        <v>72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7" ht="15">
      <c r="A4" s="129">
        <v>2020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0" ht="15">
      <c r="A5" s="6"/>
      <c r="B5" s="9"/>
      <c r="C5" s="9"/>
      <c r="D5" s="9"/>
      <c r="E5" s="9"/>
      <c r="F5" s="9"/>
      <c r="G5" s="9"/>
      <c r="H5" s="9"/>
      <c r="I5" s="9"/>
      <c r="J5" s="9"/>
    </row>
    <row r="6" spans="1:10" ht="15">
      <c r="A6" s="64"/>
      <c r="B6" s="65"/>
      <c r="C6" s="65"/>
      <c r="D6" s="65"/>
      <c r="E6" s="65"/>
      <c r="F6" s="65"/>
      <c r="G6" s="65"/>
      <c r="H6" s="65"/>
      <c r="I6" s="65"/>
      <c r="J6" s="65"/>
    </row>
    <row r="7" spans="1:17" ht="54.75" thickBot="1">
      <c r="A7" s="2">
        <v>1</v>
      </c>
      <c r="B7" s="67" t="s">
        <v>20</v>
      </c>
      <c r="C7" s="92" t="s">
        <v>21</v>
      </c>
      <c r="D7" s="92" t="s">
        <v>0</v>
      </c>
      <c r="E7" s="93"/>
      <c r="F7" s="93"/>
      <c r="G7" s="94" t="s">
        <v>48</v>
      </c>
      <c r="H7" s="102" t="s">
        <v>83</v>
      </c>
      <c r="I7" s="95" t="s">
        <v>84</v>
      </c>
      <c r="J7" s="95" t="s">
        <v>85</v>
      </c>
      <c r="K7" s="95" t="s">
        <v>86</v>
      </c>
      <c r="L7" s="95" t="s">
        <v>87</v>
      </c>
      <c r="M7" s="95" t="s">
        <v>88</v>
      </c>
      <c r="N7" s="95" t="s">
        <v>89</v>
      </c>
      <c r="O7" s="95" t="s">
        <v>111</v>
      </c>
      <c r="P7" s="95" t="s">
        <v>116</v>
      </c>
      <c r="Q7" s="101" t="s">
        <v>71</v>
      </c>
    </row>
    <row r="8" spans="1:17" ht="15.75" thickBot="1">
      <c r="A8" s="2">
        <v>2</v>
      </c>
      <c r="B8" s="11">
        <v>1</v>
      </c>
      <c r="C8" s="133" t="s">
        <v>51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9"/>
    </row>
    <row r="9" spans="1:17" ht="15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>H10+H11+H12+H13+H14</f>
        <v>115695</v>
      </c>
      <c r="I9" s="36">
        <f>I10+I11+I12+I13+I14</f>
        <v>15680</v>
      </c>
      <c r="J9" s="36">
        <f>J10+J11+J12+J13+J14</f>
        <v>15514</v>
      </c>
      <c r="K9" s="36">
        <f aca="true" t="shared" si="0" ref="K9:Q9">K10+K11+K12+K13+K14</f>
        <v>1503</v>
      </c>
      <c r="L9" s="36">
        <f t="shared" si="0"/>
        <v>8760</v>
      </c>
      <c r="M9" s="36">
        <f t="shared" si="0"/>
        <v>600</v>
      </c>
      <c r="N9" s="36">
        <f t="shared" si="0"/>
        <v>27498</v>
      </c>
      <c r="O9" s="36">
        <f t="shared" si="0"/>
        <v>800</v>
      </c>
      <c r="P9" s="36">
        <f t="shared" si="0"/>
        <v>50</v>
      </c>
      <c r="Q9" s="79">
        <f t="shared" si="0"/>
        <v>186100</v>
      </c>
    </row>
    <row r="10" spans="1:17" ht="15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97485</v>
      </c>
      <c r="I10" s="17">
        <v>120</v>
      </c>
      <c r="J10" s="17">
        <v>12279</v>
      </c>
      <c r="K10" s="17"/>
      <c r="L10" s="17">
        <v>5838</v>
      </c>
      <c r="M10" s="17"/>
      <c r="N10" s="17">
        <v>19487</v>
      </c>
      <c r="O10" s="17"/>
      <c r="P10" s="17"/>
      <c r="Q10" s="80">
        <f>SUM(H10:P10)</f>
        <v>135209</v>
      </c>
    </row>
    <row r="11" spans="1:17" ht="15">
      <c r="A11" s="2">
        <v>5</v>
      </c>
      <c r="B11" s="38"/>
      <c r="C11" s="15"/>
      <c r="D11" s="15">
        <v>2</v>
      </c>
      <c r="E11" s="15"/>
      <c r="F11" s="15"/>
      <c r="G11" s="16" t="s">
        <v>4</v>
      </c>
      <c r="H11" s="17">
        <v>17060</v>
      </c>
      <c r="I11" s="17">
        <v>60</v>
      </c>
      <c r="J11" s="17">
        <v>2135</v>
      </c>
      <c r="K11" s="17"/>
      <c r="L11" s="17">
        <v>1022</v>
      </c>
      <c r="M11" s="17"/>
      <c r="N11" s="17">
        <v>3411</v>
      </c>
      <c r="O11" s="17"/>
      <c r="P11" s="17"/>
      <c r="Q11" s="80">
        <f>SUM(H11:P11)</f>
        <v>23688</v>
      </c>
    </row>
    <row r="12" spans="1:17" ht="15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1150</v>
      </c>
      <c r="I12" s="17">
        <v>15500</v>
      </c>
      <c r="J12" s="17">
        <v>1100</v>
      </c>
      <c r="K12" s="17">
        <v>1503</v>
      </c>
      <c r="L12" s="17">
        <v>1900</v>
      </c>
      <c r="M12" s="17">
        <v>600</v>
      </c>
      <c r="N12" s="17">
        <v>4600</v>
      </c>
      <c r="O12" s="17">
        <v>800</v>
      </c>
      <c r="P12" s="17">
        <v>50</v>
      </c>
      <c r="Q12" s="80">
        <f>SUM(H12:P12)</f>
        <v>27203</v>
      </c>
    </row>
    <row r="13" spans="1:17" ht="15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17"/>
      <c r="K13" s="17"/>
      <c r="L13" s="17"/>
      <c r="M13" s="17"/>
      <c r="N13" s="17"/>
      <c r="O13" s="17"/>
      <c r="P13" s="17"/>
      <c r="Q13" s="80"/>
    </row>
    <row r="14" spans="1:17" ht="15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 aca="true" t="shared" si="1" ref="K14:Q14">SUM(K15:K18)</f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  <c r="P14" s="18">
        <f t="shared" si="1"/>
        <v>0</v>
      </c>
      <c r="Q14" s="81">
        <f t="shared" si="1"/>
        <v>0</v>
      </c>
    </row>
    <row r="15" spans="1:17" ht="15">
      <c r="A15" s="2">
        <v>9</v>
      </c>
      <c r="B15" s="38"/>
      <c r="C15" s="15"/>
      <c r="D15" s="15"/>
      <c r="E15" s="19" t="s">
        <v>22</v>
      </c>
      <c r="F15" s="19"/>
      <c r="G15" s="20" t="s">
        <v>29</v>
      </c>
      <c r="H15" s="17"/>
      <c r="I15" s="17"/>
      <c r="J15" s="17"/>
      <c r="K15" s="17"/>
      <c r="L15" s="17"/>
      <c r="M15" s="17"/>
      <c r="N15" s="17"/>
      <c r="O15" s="17"/>
      <c r="P15" s="17"/>
      <c r="Q15" s="80"/>
    </row>
    <row r="16" spans="1:17" ht="15">
      <c r="A16" s="2">
        <v>10</v>
      </c>
      <c r="B16" s="38"/>
      <c r="C16" s="15"/>
      <c r="D16" s="15"/>
      <c r="E16" s="19" t="s">
        <v>23</v>
      </c>
      <c r="F16" s="19"/>
      <c r="G16" s="20" t="s">
        <v>30</v>
      </c>
      <c r="H16" s="17"/>
      <c r="I16" s="17"/>
      <c r="J16" s="17"/>
      <c r="K16" s="17"/>
      <c r="L16" s="17"/>
      <c r="M16" s="17"/>
      <c r="N16" s="17"/>
      <c r="O16" s="17"/>
      <c r="P16" s="17"/>
      <c r="Q16" s="80"/>
    </row>
    <row r="17" spans="1:17" ht="15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/>
      <c r="I17" s="17"/>
      <c r="J17" s="17"/>
      <c r="K17" s="17"/>
      <c r="L17" s="17"/>
      <c r="M17" s="17"/>
      <c r="N17" s="17"/>
      <c r="O17" s="17"/>
      <c r="P17" s="17"/>
      <c r="Q17" s="80"/>
    </row>
    <row r="18" spans="1:17" ht="15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/>
      <c r="I18" s="17"/>
      <c r="J18" s="17"/>
      <c r="K18" s="17"/>
      <c r="L18" s="17"/>
      <c r="M18" s="17"/>
      <c r="N18" s="17"/>
      <c r="O18" s="17"/>
      <c r="P18" s="17"/>
      <c r="Q18" s="80"/>
    </row>
    <row r="19" spans="1:17" ht="15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>H20+H21+H22</f>
        <v>0</v>
      </c>
      <c r="I19" s="14">
        <f>I20+I21+I22</f>
        <v>400</v>
      </c>
      <c r="J19" s="14">
        <f>J20+J21+J22</f>
        <v>0</v>
      </c>
      <c r="K19" s="14">
        <f aca="true" t="shared" si="2" ref="K19:Q19">K20+K21+K22</f>
        <v>0</v>
      </c>
      <c r="L19" s="14">
        <f t="shared" si="2"/>
        <v>0</v>
      </c>
      <c r="M19" s="14">
        <f t="shared" si="2"/>
        <v>0</v>
      </c>
      <c r="N19" s="14">
        <f t="shared" si="2"/>
        <v>0</v>
      </c>
      <c r="O19" s="14">
        <f t="shared" si="2"/>
        <v>0</v>
      </c>
      <c r="P19" s="14">
        <f t="shared" si="2"/>
        <v>0</v>
      </c>
      <c r="Q19" s="82">
        <f t="shared" si="2"/>
        <v>400</v>
      </c>
    </row>
    <row r="20" spans="1:17" ht="15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/>
      <c r="I20" s="17">
        <v>400</v>
      </c>
      <c r="J20" s="17"/>
      <c r="K20" s="17"/>
      <c r="L20" s="17"/>
      <c r="M20" s="17"/>
      <c r="N20" s="17"/>
      <c r="O20" s="17"/>
      <c r="P20" s="17"/>
      <c r="Q20" s="80">
        <f>SUM(H20:P20)</f>
        <v>400</v>
      </c>
    </row>
    <row r="21" spans="1:17" ht="15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/>
      <c r="J21" s="17"/>
      <c r="K21" s="17"/>
      <c r="L21" s="17"/>
      <c r="M21" s="17"/>
      <c r="N21" s="17"/>
      <c r="O21" s="17"/>
      <c r="P21" s="17"/>
      <c r="Q21" s="80">
        <f>SUM(H21:P21)</f>
        <v>0</v>
      </c>
    </row>
    <row r="22" spans="1:17" ht="15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>SUM(H23:H24)</f>
        <v>0</v>
      </c>
      <c r="I22" s="18">
        <f>SUM(I23:I24)</f>
        <v>0</v>
      </c>
      <c r="J22" s="18">
        <f>SUM(J23:J24)</f>
        <v>0</v>
      </c>
      <c r="K22" s="18">
        <f aca="true" t="shared" si="3" ref="K22:Q22">SUM(K23:K24)</f>
        <v>0</v>
      </c>
      <c r="L22" s="18">
        <f t="shared" si="3"/>
        <v>0</v>
      </c>
      <c r="M22" s="18">
        <f t="shared" si="3"/>
        <v>0</v>
      </c>
      <c r="N22" s="18">
        <f t="shared" si="3"/>
        <v>0</v>
      </c>
      <c r="O22" s="18">
        <f t="shared" si="3"/>
        <v>0</v>
      </c>
      <c r="P22" s="18">
        <f t="shared" si="3"/>
        <v>0</v>
      </c>
      <c r="Q22" s="81">
        <f t="shared" si="3"/>
        <v>0</v>
      </c>
    </row>
    <row r="23" spans="1:17" ht="15">
      <c r="A23" s="2">
        <v>17</v>
      </c>
      <c r="B23" s="38"/>
      <c r="C23" s="15"/>
      <c r="D23" s="15"/>
      <c r="E23" s="19" t="s">
        <v>26</v>
      </c>
      <c r="F23" s="19"/>
      <c r="G23" s="20" t="s">
        <v>31</v>
      </c>
      <c r="H23" s="21"/>
      <c r="I23" s="17"/>
      <c r="J23" s="17"/>
      <c r="K23" s="17"/>
      <c r="L23" s="17"/>
      <c r="M23" s="17"/>
      <c r="N23" s="17"/>
      <c r="O23" s="17"/>
      <c r="P23" s="17"/>
      <c r="Q23" s="80"/>
    </row>
    <row r="24" spans="1:17" ht="15">
      <c r="A24" s="2">
        <v>18</v>
      </c>
      <c r="B24" s="38"/>
      <c r="C24" s="15"/>
      <c r="D24" s="15"/>
      <c r="E24" s="19" t="s">
        <v>27</v>
      </c>
      <c r="F24" s="19"/>
      <c r="G24" s="20" t="s">
        <v>32</v>
      </c>
      <c r="H24" s="17"/>
      <c r="I24" s="17"/>
      <c r="J24" s="17"/>
      <c r="K24" s="17"/>
      <c r="L24" s="17"/>
      <c r="M24" s="17"/>
      <c r="N24" s="17"/>
      <c r="O24" s="17"/>
      <c r="P24" s="17"/>
      <c r="Q24" s="80"/>
    </row>
    <row r="25" spans="1:17" ht="15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>H9+H19</f>
        <v>115695</v>
      </c>
      <c r="I25" s="24">
        <f>I9+I19</f>
        <v>16080</v>
      </c>
      <c r="J25" s="24">
        <f>J9+J19</f>
        <v>15514</v>
      </c>
      <c r="K25" s="24">
        <f aca="true" t="shared" si="4" ref="K25:Q25">K9+K19</f>
        <v>1503</v>
      </c>
      <c r="L25" s="24">
        <f t="shared" si="4"/>
        <v>8760</v>
      </c>
      <c r="M25" s="24">
        <f t="shared" si="4"/>
        <v>600</v>
      </c>
      <c r="N25" s="24">
        <f t="shared" si="4"/>
        <v>27498</v>
      </c>
      <c r="O25" s="24">
        <f t="shared" si="4"/>
        <v>800</v>
      </c>
      <c r="P25" s="24">
        <f t="shared" si="4"/>
        <v>50</v>
      </c>
      <c r="Q25" s="83">
        <f t="shared" si="4"/>
        <v>186500</v>
      </c>
    </row>
    <row r="26" spans="1:17" ht="15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>H27</f>
        <v>0</v>
      </c>
      <c r="I26" s="28">
        <f>I27</f>
        <v>0</v>
      </c>
      <c r="J26" s="28">
        <f>J27</f>
        <v>0</v>
      </c>
      <c r="K26" s="28">
        <f aca="true" t="shared" si="5" ref="K26:Q26">K27</f>
        <v>0</v>
      </c>
      <c r="L26" s="28">
        <f t="shared" si="5"/>
        <v>0</v>
      </c>
      <c r="M26" s="28">
        <f t="shared" si="5"/>
        <v>0</v>
      </c>
      <c r="N26" s="28">
        <f t="shared" si="5"/>
        <v>0</v>
      </c>
      <c r="O26" s="28">
        <f t="shared" si="5"/>
        <v>0</v>
      </c>
      <c r="P26" s="28">
        <f t="shared" si="5"/>
        <v>0</v>
      </c>
      <c r="Q26" s="103">
        <f t="shared" si="5"/>
        <v>0</v>
      </c>
    </row>
    <row r="27" spans="1:17" ht="15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>H28+H31+H34</f>
        <v>0</v>
      </c>
      <c r="I27" s="26">
        <f>I28+I31+I34</f>
        <v>0</v>
      </c>
      <c r="J27" s="26">
        <f>J28+J31+J34</f>
        <v>0</v>
      </c>
      <c r="K27" s="26">
        <f aca="true" t="shared" si="6" ref="K27:Q27">K28+K31+K34</f>
        <v>0</v>
      </c>
      <c r="L27" s="26">
        <f t="shared" si="6"/>
        <v>0</v>
      </c>
      <c r="M27" s="26">
        <f t="shared" si="6"/>
        <v>0</v>
      </c>
      <c r="N27" s="26">
        <f t="shared" si="6"/>
        <v>0</v>
      </c>
      <c r="O27" s="26">
        <f t="shared" si="6"/>
        <v>0</v>
      </c>
      <c r="P27" s="26">
        <f t="shared" si="6"/>
        <v>0</v>
      </c>
      <c r="Q27" s="46">
        <f t="shared" si="6"/>
        <v>0</v>
      </c>
    </row>
    <row r="28" spans="1:17" ht="15">
      <c r="A28" s="2">
        <v>22</v>
      </c>
      <c r="B28" s="45"/>
      <c r="C28" s="55"/>
      <c r="D28" s="25"/>
      <c r="E28" s="56" t="s">
        <v>39</v>
      </c>
      <c r="F28" s="57"/>
      <c r="G28" s="57" t="s">
        <v>33</v>
      </c>
      <c r="H28" s="26">
        <f>SUM(H29:H30)</f>
        <v>0</v>
      </c>
      <c r="I28" s="26">
        <f>SUM(I29:I30)</f>
        <v>0</v>
      </c>
      <c r="J28" s="26">
        <f>SUM(J29:J30)</f>
        <v>0</v>
      </c>
      <c r="K28" s="26">
        <f aca="true" t="shared" si="7" ref="K28:Q28">SUM(K29:K30)</f>
        <v>0</v>
      </c>
      <c r="L28" s="26">
        <f t="shared" si="7"/>
        <v>0</v>
      </c>
      <c r="M28" s="26">
        <f t="shared" si="7"/>
        <v>0</v>
      </c>
      <c r="N28" s="26">
        <f t="shared" si="7"/>
        <v>0</v>
      </c>
      <c r="O28" s="26">
        <f t="shared" si="7"/>
        <v>0</v>
      </c>
      <c r="P28" s="26">
        <f t="shared" si="7"/>
        <v>0</v>
      </c>
      <c r="Q28" s="46">
        <f t="shared" si="7"/>
        <v>0</v>
      </c>
    </row>
    <row r="29" spans="1:17" ht="26.25">
      <c r="A29" s="2">
        <v>23</v>
      </c>
      <c r="B29" s="63"/>
      <c r="C29" s="57"/>
      <c r="D29" s="58"/>
      <c r="E29" s="58"/>
      <c r="F29" s="59" t="s">
        <v>42</v>
      </c>
      <c r="G29" s="60" t="s">
        <v>19</v>
      </c>
      <c r="H29" s="32"/>
      <c r="I29" s="32"/>
      <c r="J29" s="32"/>
      <c r="K29" s="32"/>
      <c r="L29" s="32"/>
      <c r="M29" s="32"/>
      <c r="N29" s="32"/>
      <c r="O29" s="32"/>
      <c r="P29" s="32"/>
      <c r="Q29" s="61"/>
    </row>
    <row r="30" spans="1:17" ht="26.25">
      <c r="A30" s="2">
        <v>24</v>
      </c>
      <c r="B30" s="63"/>
      <c r="C30" s="57"/>
      <c r="D30" s="58"/>
      <c r="E30" s="58"/>
      <c r="F30" s="59" t="s">
        <v>43</v>
      </c>
      <c r="G30" s="60" t="s">
        <v>18</v>
      </c>
      <c r="H30" s="32"/>
      <c r="I30" s="32"/>
      <c r="J30" s="32"/>
      <c r="K30" s="32"/>
      <c r="L30" s="32"/>
      <c r="M30" s="32"/>
      <c r="N30" s="32"/>
      <c r="O30" s="32"/>
      <c r="P30" s="32"/>
      <c r="Q30" s="61"/>
    </row>
    <row r="31" spans="1:17" ht="15">
      <c r="A31" s="2">
        <v>25</v>
      </c>
      <c r="B31" s="63"/>
      <c r="C31" s="55"/>
      <c r="D31" s="62"/>
      <c r="E31" s="59" t="s">
        <v>40</v>
      </c>
      <c r="F31" s="62"/>
      <c r="G31" s="57" t="s">
        <v>34</v>
      </c>
      <c r="H31" s="26">
        <f>SUM(H32:H33)</f>
        <v>0</v>
      </c>
      <c r="I31" s="26">
        <f>SUM(I32:I33)</f>
        <v>0</v>
      </c>
      <c r="J31" s="26">
        <f>SUM(J32:J33)</f>
        <v>0</v>
      </c>
      <c r="K31" s="26">
        <f aca="true" t="shared" si="8" ref="K31:Q31">SUM(K32:K33)</f>
        <v>0</v>
      </c>
      <c r="L31" s="26">
        <f t="shared" si="8"/>
        <v>0</v>
      </c>
      <c r="M31" s="26">
        <f t="shared" si="8"/>
        <v>0</v>
      </c>
      <c r="N31" s="26">
        <f t="shared" si="8"/>
        <v>0</v>
      </c>
      <c r="O31" s="26">
        <f t="shared" si="8"/>
        <v>0</v>
      </c>
      <c r="P31" s="26">
        <f t="shared" si="8"/>
        <v>0</v>
      </c>
      <c r="Q31" s="46">
        <f t="shared" si="8"/>
        <v>0</v>
      </c>
    </row>
    <row r="32" spans="1:17" ht="15">
      <c r="A32" s="2">
        <v>26</v>
      </c>
      <c r="B32" s="48"/>
      <c r="C32" s="57"/>
      <c r="D32" s="59"/>
      <c r="E32" s="59"/>
      <c r="F32" s="59" t="s">
        <v>44</v>
      </c>
      <c r="G32" s="57" t="s">
        <v>17</v>
      </c>
      <c r="H32" s="32"/>
      <c r="I32" s="32"/>
      <c r="J32" s="32"/>
      <c r="K32" s="32"/>
      <c r="L32" s="32"/>
      <c r="M32" s="32"/>
      <c r="N32" s="32"/>
      <c r="O32" s="32"/>
      <c r="P32" s="32"/>
      <c r="Q32" s="61"/>
    </row>
    <row r="33" spans="1:17" ht="15">
      <c r="A33" s="2">
        <v>27</v>
      </c>
      <c r="B33" s="48"/>
      <c r="C33" s="29"/>
      <c r="D33" s="54"/>
      <c r="E33" s="54"/>
      <c r="F33" s="54" t="s">
        <v>45</v>
      </c>
      <c r="G33" s="29" t="s">
        <v>16</v>
      </c>
      <c r="H33" s="32"/>
      <c r="I33" s="30"/>
      <c r="J33" s="30"/>
      <c r="K33" s="30"/>
      <c r="L33" s="30"/>
      <c r="M33" s="30"/>
      <c r="N33" s="30"/>
      <c r="O33" s="30"/>
      <c r="P33" s="30"/>
      <c r="Q33" s="49"/>
    </row>
    <row r="34" spans="1:17" ht="15">
      <c r="A34" s="2">
        <v>28</v>
      </c>
      <c r="B34" s="48"/>
      <c r="C34" s="29"/>
      <c r="D34" s="54"/>
      <c r="E34" s="54" t="s">
        <v>41</v>
      </c>
      <c r="F34" s="54"/>
      <c r="G34" s="31" t="s">
        <v>35</v>
      </c>
      <c r="H34" s="26">
        <f>SUM(H35:H36)</f>
        <v>0</v>
      </c>
      <c r="I34" s="26">
        <f>SUM(I35:I36)</f>
        <v>0</v>
      </c>
      <c r="J34" s="26">
        <f>SUM(J35:J36)</f>
        <v>0</v>
      </c>
      <c r="K34" s="26">
        <f aca="true" t="shared" si="9" ref="K34:Q34">SUM(K35:K36)</f>
        <v>0</v>
      </c>
      <c r="L34" s="26">
        <f t="shared" si="9"/>
        <v>0</v>
      </c>
      <c r="M34" s="26">
        <f t="shared" si="9"/>
        <v>0</v>
      </c>
      <c r="N34" s="26">
        <f t="shared" si="9"/>
        <v>0</v>
      </c>
      <c r="O34" s="26">
        <f t="shared" si="9"/>
        <v>0</v>
      </c>
      <c r="P34" s="26">
        <f t="shared" si="9"/>
        <v>0</v>
      </c>
      <c r="Q34" s="46">
        <f t="shared" si="9"/>
        <v>0</v>
      </c>
    </row>
    <row r="35" spans="1:17" ht="15">
      <c r="A35" s="2">
        <v>29</v>
      </c>
      <c r="B35" s="48"/>
      <c r="C35" s="29"/>
      <c r="D35" s="54"/>
      <c r="E35" s="54"/>
      <c r="F35" s="54" t="s">
        <v>46</v>
      </c>
      <c r="G35" s="29" t="s">
        <v>36</v>
      </c>
      <c r="H35" s="32"/>
      <c r="I35" s="30"/>
      <c r="J35" s="30"/>
      <c r="K35" s="30"/>
      <c r="L35" s="30"/>
      <c r="M35" s="30"/>
      <c r="N35" s="30"/>
      <c r="O35" s="30"/>
      <c r="P35" s="30"/>
      <c r="Q35" s="49"/>
    </row>
    <row r="36" spans="1:17" ht="15">
      <c r="A36" s="2">
        <v>30</v>
      </c>
      <c r="B36" s="48"/>
      <c r="C36" s="29"/>
      <c r="D36" s="54"/>
      <c r="E36" s="54"/>
      <c r="F36" s="54" t="s">
        <v>47</v>
      </c>
      <c r="G36" s="29" t="s">
        <v>37</v>
      </c>
      <c r="H36" s="32"/>
      <c r="I36" s="30"/>
      <c r="J36" s="30"/>
      <c r="K36" s="30"/>
      <c r="L36" s="30"/>
      <c r="M36" s="30"/>
      <c r="N36" s="30"/>
      <c r="O36" s="30"/>
      <c r="P36" s="30"/>
      <c r="Q36" s="49"/>
    </row>
    <row r="37" spans="1:17" ht="15.75" thickBot="1">
      <c r="A37" s="2">
        <v>31</v>
      </c>
      <c r="B37" s="50"/>
      <c r="C37" s="51"/>
      <c r="D37" s="52"/>
      <c r="E37" s="52"/>
      <c r="F37" s="52"/>
      <c r="G37" s="52" t="s">
        <v>38</v>
      </c>
      <c r="H37" s="53">
        <f>H25+H26</f>
        <v>115695</v>
      </c>
      <c r="I37" s="53">
        <f>I25+I26</f>
        <v>16080</v>
      </c>
      <c r="J37" s="53">
        <f>J25+J26</f>
        <v>15514</v>
      </c>
      <c r="K37" s="53">
        <f aca="true" t="shared" si="10" ref="K37:Q37">K25+K26</f>
        <v>1503</v>
      </c>
      <c r="L37" s="53">
        <f t="shared" si="10"/>
        <v>8760</v>
      </c>
      <c r="M37" s="53">
        <f t="shared" si="10"/>
        <v>600</v>
      </c>
      <c r="N37" s="53">
        <f t="shared" si="10"/>
        <v>27498</v>
      </c>
      <c r="O37" s="53">
        <f t="shared" si="10"/>
        <v>800</v>
      </c>
      <c r="P37" s="53">
        <f t="shared" si="10"/>
        <v>50</v>
      </c>
      <c r="Q37" s="104">
        <f t="shared" si="10"/>
        <v>186500</v>
      </c>
    </row>
  </sheetData>
  <sheetProtection/>
  <mergeCells count="4">
    <mergeCell ref="A1:Q1"/>
    <mergeCell ref="A3:Q3"/>
    <mergeCell ref="A4:Q4"/>
    <mergeCell ref="C8:Q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5.140625" style="0" customWidth="1"/>
    <col min="2" max="2" width="5.421875" style="0" customWidth="1"/>
    <col min="3" max="3" width="4.7109375" style="0" customWidth="1"/>
    <col min="4" max="4" width="3.57421875" style="0" customWidth="1"/>
    <col min="5" max="5" width="4.28125" style="0" customWidth="1"/>
    <col min="6" max="6" width="6.7109375" style="0" customWidth="1"/>
    <col min="7" max="7" width="55.00390625" style="0" customWidth="1"/>
    <col min="8" max="8" width="12.421875" style="0" customWidth="1"/>
    <col min="9" max="9" width="12.57421875" style="0" customWidth="1"/>
    <col min="10" max="10" width="12.00390625" style="0" customWidth="1"/>
    <col min="11" max="12" width="12.421875" style="0" customWidth="1"/>
    <col min="13" max="13" width="11.421875" style="0" customWidth="1"/>
    <col min="14" max="14" width="13.00390625" style="0" customWidth="1"/>
  </cols>
  <sheetData>
    <row r="1" spans="1:14" ht="15">
      <c r="A1" s="128" t="s">
        <v>121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2" ht="18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4" ht="15">
      <c r="A3" s="129" t="s">
        <v>72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15">
      <c r="A4" s="129">
        <v>2020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2" ht="15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5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127"/>
    </row>
    <row r="7" spans="1:14" ht="54.75" thickBot="1">
      <c r="A7" s="2">
        <v>1</v>
      </c>
      <c r="B7" s="67" t="s">
        <v>20</v>
      </c>
      <c r="C7" s="92" t="s">
        <v>21</v>
      </c>
      <c r="D7" s="92" t="s">
        <v>0</v>
      </c>
      <c r="E7" s="93"/>
      <c r="F7" s="93"/>
      <c r="G7" s="94" t="s">
        <v>48</v>
      </c>
      <c r="H7" s="102" t="s">
        <v>90</v>
      </c>
      <c r="I7" s="95" t="s">
        <v>94</v>
      </c>
      <c r="J7" s="95" t="s">
        <v>112</v>
      </c>
      <c r="K7" s="95" t="s">
        <v>91</v>
      </c>
      <c r="L7" s="95" t="s">
        <v>116</v>
      </c>
      <c r="M7" s="95" t="s">
        <v>92</v>
      </c>
      <c r="N7" s="101" t="s">
        <v>71</v>
      </c>
    </row>
    <row r="8" spans="1:14" ht="15.75" thickBot="1">
      <c r="A8" s="2">
        <v>2</v>
      </c>
      <c r="B8" s="11">
        <v>1</v>
      </c>
      <c r="C8" s="133" t="s">
        <v>52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9"/>
    </row>
    <row r="9" spans="1:14" ht="15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 aca="true" t="shared" si="0" ref="H9:N9">H10+H11+H12+H13+H14</f>
        <v>12113</v>
      </c>
      <c r="I9" s="36">
        <f t="shared" si="0"/>
        <v>17787</v>
      </c>
      <c r="J9" s="36">
        <f t="shared" si="0"/>
        <v>7914</v>
      </c>
      <c r="K9" s="69">
        <f t="shared" si="0"/>
        <v>1090</v>
      </c>
      <c r="L9" s="37">
        <f>L10+L11+L12+L13+L14</f>
        <v>14</v>
      </c>
      <c r="M9" s="37">
        <f t="shared" si="0"/>
        <v>16745</v>
      </c>
      <c r="N9" s="37">
        <f t="shared" si="0"/>
        <v>55663</v>
      </c>
    </row>
    <row r="10" spans="1:17" ht="15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8181</v>
      </c>
      <c r="I10" s="17">
        <v>12331</v>
      </c>
      <c r="J10" s="17">
        <v>5294</v>
      </c>
      <c r="K10" s="70">
        <v>920</v>
      </c>
      <c r="L10" s="39"/>
      <c r="M10" s="39">
        <v>13995</v>
      </c>
      <c r="N10" s="39">
        <f>SUM(H10:M10)</f>
        <v>40721</v>
      </c>
      <c r="P10" s="110"/>
      <c r="Q10" s="110"/>
    </row>
    <row r="11" spans="1:17" ht="15">
      <c r="A11" s="2">
        <v>5</v>
      </c>
      <c r="B11" s="38"/>
      <c r="C11" s="15"/>
      <c r="D11" s="15">
        <v>2</v>
      </c>
      <c r="E11" s="15"/>
      <c r="F11" s="15"/>
      <c r="G11" s="16" t="s">
        <v>4</v>
      </c>
      <c r="H11" s="17">
        <v>1432</v>
      </c>
      <c r="I11" s="17">
        <v>2160</v>
      </c>
      <c r="J11" s="17">
        <v>1995</v>
      </c>
      <c r="K11" s="70">
        <v>170</v>
      </c>
      <c r="L11" s="39"/>
      <c r="M11" s="39">
        <v>2450</v>
      </c>
      <c r="N11" s="39">
        <f>SUM(H11:M11)</f>
        <v>8207</v>
      </c>
      <c r="P11" s="110"/>
      <c r="Q11" s="110"/>
    </row>
    <row r="12" spans="1:14" ht="15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2500</v>
      </c>
      <c r="I12" s="17">
        <v>3296</v>
      </c>
      <c r="J12" s="17">
        <v>625</v>
      </c>
      <c r="K12" s="70"/>
      <c r="L12" s="39">
        <v>14</v>
      </c>
      <c r="M12" s="39">
        <v>300</v>
      </c>
      <c r="N12" s="39">
        <f>SUM(H12:M12)</f>
        <v>6735</v>
      </c>
    </row>
    <row r="13" spans="1:14" ht="15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17"/>
      <c r="K13" s="70"/>
      <c r="L13" s="39"/>
      <c r="M13" s="39"/>
      <c r="N13" s="39"/>
    </row>
    <row r="14" spans="1:14" ht="15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 aca="true" t="shared" si="1" ref="H14:N14">SUM(H15:H18)</f>
        <v>0</v>
      </c>
      <c r="I14" s="18">
        <f t="shared" si="1"/>
        <v>0</v>
      </c>
      <c r="J14" s="18">
        <f t="shared" si="1"/>
        <v>0</v>
      </c>
      <c r="K14" s="71">
        <f t="shared" si="1"/>
        <v>0</v>
      </c>
      <c r="L14" s="40">
        <f>SUM(L15:L18)</f>
        <v>0</v>
      </c>
      <c r="M14" s="40">
        <f t="shared" si="1"/>
        <v>0</v>
      </c>
      <c r="N14" s="40">
        <f t="shared" si="1"/>
        <v>0</v>
      </c>
    </row>
    <row r="15" spans="1:14" ht="15">
      <c r="A15" s="2">
        <v>9</v>
      </c>
      <c r="B15" s="38"/>
      <c r="C15" s="15"/>
      <c r="D15" s="15"/>
      <c r="E15" s="19" t="s">
        <v>22</v>
      </c>
      <c r="F15" s="19"/>
      <c r="G15" s="20" t="s">
        <v>29</v>
      </c>
      <c r="H15" s="17"/>
      <c r="I15" s="17"/>
      <c r="J15" s="17"/>
      <c r="K15" s="70"/>
      <c r="L15" s="39"/>
      <c r="M15" s="39"/>
      <c r="N15" s="39"/>
    </row>
    <row r="16" spans="1:14" ht="15">
      <c r="A16" s="2">
        <v>10</v>
      </c>
      <c r="B16" s="38"/>
      <c r="C16" s="15"/>
      <c r="D16" s="15"/>
      <c r="E16" s="19" t="s">
        <v>23</v>
      </c>
      <c r="F16" s="19"/>
      <c r="G16" s="20" t="s">
        <v>30</v>
      </c>
      <c r="H16" s="17"/>
      <c r="I16" s="17"/>
      <c r="J16" s="17"/>
      <c r="K16" s="70"/>
      <c r="L16" s="39"/>
      <c r="M16" s="39"/>
      <c r="N16" s="39"/>
    </row>
    <row r="17" spans="1:14" ht="15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/>
      <c r="I17" s="17"/>
      <c r="J17" s="17"/>
      <c r="K17" s="70"/>
      <c r="L17" s="39"/>
      <c r="M17" s="39"/>
      <c r="N17" s="39"/>
    </row>
    <row r="18" spans="1:14" ht="15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/>
      <c r="I18" s="17"/>
      <c r="J18" s="17"/>
      <c r="K18" s="70"/>
      <c r="L18" s="39"/>
      <c r="M18" s="39"/>
      <c r="N18" s="39"/>
    </row>
    <row r="19" spans="1:14" ht="15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 aca="true" t="shared" si="2" ref="H19:N19">H20+H21+H22</f>
        <v>233</v>
      </c>
      <c r="I19" s="14">
        <f t="shared" si="2"/>
        <v>19</v>
      </c>
      <c r="J19" s="14">
        <f t="shared" si="2"/>
        <v>0</v>
      </c>
      <c r="K19" s="72">
        <f t="shared" si="2"/>
        <v>0</v>
      </c>
      <c r="L19" s="42">
        <f>L20+L21+L22</f>
        <v>0</v>
      </c>
      <c r="M19" s="42">
        <f t="shared" si="2"/>
        <v>63</v>
      </c>
      <c r="N19" s="42">
        <f t="shared" si="2"/>
        <v>315</v>
      </c>
    </row>
    <row r="20" spans="1:14" ht="15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>
        <v>233</v>
      </c>
      <c r="I20" s="17">
        <v>19</v>
      </c>
      <c r="J20" s="17"/>
      <c r="K20" s="70"/>
      <c r="L20" s="39"/>
      <c r="M20" s="39">
        <v>63</v>
      </c>
      <c r="N20" s="39">
        <f>SUM(H20:M20)</f>
        <v>315</v>
      </c>
    </row>
    <row r="21" spans="1:14" ht="15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/>
      <c r="J21" s="17"/>
      <c r="K21" s="70"/>
      <c r="L21" s="39"/>
      <c r="M21" s="39"/>
      <c r="N21" s="39"/>
    </row>
    <row r="22" spans="1:14" ht="15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 aca="true" t="shared" si="3" ref="H22:N22">SUM(H23:H24)</f>
        <v>0</v>
      </c>
      <c r="I22" s="18">
        <f t="shared" si="3"/>
        <v>0</v>
      </c>
      <c r="J22" s="18">
        <f t="shared" si="3"/>
        <v>0</v>
      </c>
      <c r="K22" s="71">
        <f t="shared" si="3"/>
        <v>0</v>
      </c>
      <c r="L22" s="40">
        <f>SUM(L23:L24)</f>
        <v>0</v>
      </c>
      <c r="M22" s="40">
        <f t="shared" si="3"/>
        <v>0</v>
      </c>
      <c r="N22" s="40">
        <f t="shared" si="3"/>
        <v>0</v>
      </c>
    </row>
    <row r="23" spans="1:14" ht="15">
      <c r="A23" s="2">
        <v>17</v>
      </c>
      <c r="B23" s="38"/>
      <c r="C23" s="15"/>
      <c r="D23" s="15"/>
      <c r="E23" s="19" t="s">
        <v>26</v>
      </c>
      <c r="F23" s="19"/>
      <c r="G23" s="20" t="s">
        <v>31</v>
      </c>
      <c r="H23" s="21"/>
      <c r="I23" s="17"/>
      <c r="J23" s="17"/>
      <c r="K23" s="70"/>
      <c r="L23" s="39"/>
      <c r="M23" s="39"/>
      <c r="N23" s="39"/>
    </row>
    <row r="24" spans="1:14" ht="15">
      <c r="A24" s="2">
        <v>18</v>
      </c>
      <c r="B24" s="38"/>
      <c r="C24" s="15"/>
      <c r="D24" s="15"/>
      <c r="E24" s="19" t="s">
        <v>27</v>
      </c>
      <c r="F24" s="19"/>
      <c r="G24" s="20" t="s">
        <v>32</v>
      </c>
      <c r="H24" s="17"/>
      <c r="I24" s="17"/>
      <c r="J24" s="17"/>
      <c r="K24" s="70"/>
      <c r="L24" s="39"/>
      <c r="M24" s="39"/>
      <c r="N24" s="39"/>
    </row>
    <row r="25" spans="1:14" ht="15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 aca="true" t="shared" si="4" ref="H25:N25">H9+H19</f>
        <v>12346</v>
      </c>
      <c r="I25" s="24">
        <f t="shared" si="4"/>
        <v>17806</v>
      </c>
      <c r="J25" s="24">
        <f t="shared" si="4"/>
        <v>7914</v>
      </c>
      <c r="K25" s="73">
        <f t="shared" si="4"/>
        <v>1090</v>
      </c>
      <c r="L25" s="44">
        <f>L9+L19</f>
        <v>14</v>
      </c>
      <c r="M25" s="44">
        <f t="shared" si="4"/>
        <v>16808</v>
      </c>
      <c r="N25" s="44">
        <f t="shared" si="4"/>
        <v>55978</v>
      </c>
    </row>
    <row r="26" spans="1:14" ht="15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 aca="true" t="shared" si="5" ref="H26:N26">H27</f>
        <v>0</v>
      </c>
      <c r="I26" s="28">
        <f t="shared" si="5"/>
        <v>0</v>
      </c>
      <c r="J26" s="28">
        <f t="shared" si="5"/>
        <v>0</v>
      </c>
      <c r="K26" s="74">
        <f t="shared" si="5"/>
        <v>0</v>
      </c>
      <c r="L26" s="103">
        <f t="shared" si="5"/>
        <v>0</v>
      </c>
      <c r="M26" s="103">
        <f t="shared" si="5"/>
        <v>0</v>
      </c>
      <c r="N26" s="105">
        <f t="shared" si="5"/>
        <v>0</v>
      </c>
    </row>
    <row r="27" spans="1:14" ht="15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 aca="true" t="shared" si="6" ref="H27:N27">H28+H31+H34</f>
        <v>0</v>
      </c>
      <c r="I27" s="26">
        <f t="shared" si="6"/>
        <v>0</v>
      </c>
      <c r="J27" s="26">
        <f t="shared" si="6"/>
        <v>0</v>
      </c>
      <c r="K27" s="75">
        <f t="shared" si="6"/>
        <v>0</v>
      </c>
      <c r="L27" s="46">
        <f>L28+L31+L34</f>
        <v>0</v>
      </c>
      <c r="M27" s="46">
        <f t="shared" si="6"/>
        <v>0</v>
      </c>
      <c r="N27" s="90">
        <f t="shared" si="6"/>
        <v>0</v>
      </c>
    </row>
    <row r="28" spans="1:14" ht="15">
      <c r="A28" s="2">
        <v>22</v>
      </c>
      <c r="B28" s="45"/>
      <c r="C28" s="55"/>
      <c r="D28" s="25"/>
      <c r="E28" s="56" t="s">
        <v>39</v>
      </c>
      <c r="F28" s="57"/>
      <c r="G28" s="57" t="s">
        <v>33</v>
      </c>
      <c r="H28" s="26">
        <f aca="true" t="shared" si="7" ref="H28:N28">SUM(H29:H30)</f>
        <v>0</v>
      </c>
      <c r="I28" s="26">
        <f t="shared" si="7"/>
        <v>0</v>
      </c>
      <c r="J28" s="26">
        <f t="shared" si="7"/>
        <v>0</v>
      </c>
      <c r="K28" s="75">
        <f t="shared" si="7"/>
        <v>0</v>
      </c>
      <c r="L28" s="46">
        <f>SUM(L29:L30)</f>
        <v>0</v>
      </c>
      <c r="M28" s="46">
        <f t="shared" si="7"/>
        <v>0</v>
      </c>
      <c r="N28" s="90">
        <f t="shared" si="7"/>
        <v>0</v>
      </c>
    </row>
    <row r="29" spans="1:14" ht="26.25">
      <c r="A29" s="2">
        <v>23</v>
      </c>
      <c r="B29" s="63"/>
      <c r="C29" s="57"/>
      <c r="D29" s="58"/>
      <c r="E29" s="58"/>
      <c r="F29" s="59" t="s">
        <v>42</v>
      </c>
      <c r="G29" s="60" t="s">
        <v>19</v>
      </c>
      <c r="H29" s="32"/>
      <c r="I29" s="32"/>
      <c r="J29" s="32"/>
      <c r="K29" s="76"/>
      <c r="L29" s="61"/>
      <c r="M29" s="61"/>
      <c r="N29" s="106"/>
    </row>
    <row r="30" spans="1:14" ht="26.25">
      <c r="A30" s="2">
        <v>24</v>
      </c>
      <c r="B30" s="63"/>
      <c r="C30" s="57"/>
      <c r="D30" s="58"/>
      <c r="E30" s="58"/>
      <c r="F30" s="59" t="s">
        <v>43</v>
      </c>
      <c r="G30" s="60" t="s">
        <v>18</v>
      </c>
      <c r="H30" s="32"/>
      <c r="I30" s="32"/>
      <c r="J30" s="32"/>
      <c r="K30" s="76"/>
      <c r="L30" s="61"/>
      <c r="M30" s="61"/>
      <c r="N30" s="106"/>
    </row>
    <row r="31" spans="1:14" ht="15">
      <c r="A31" s="2">
        <v>25</v>
      </c>
      <c r="B31" s="63"/>
      <c r="C31" s="55"/>
      <c r="D31" s="62"/>
      <c r="E31" s="59" t="s">
        <v>40</v>
      </c>
      <c r="F31" s="62"/>
      <c r="G31" s="57" t="s">
        <v>34</v>
      </c>
      <c r="H31" s="26">
        <f aca="true" t="shared" si="8" ref="H31:N31">SUM(H32:H33)</f>
        <v>0</v>
      </c>
      <c r="I31" s="26">
        <f t="shared" si="8"/>
        <v>0</v>
      </c>
      <c r="J31" s="26">
        <f t="shared" si="8"/>
        <v>0</v>
      </c>
      <c r="K31" s="75">
        <f t="shared" si="8"/>
        <v>0</v>
      </c>
      <c r="L31" s="46">
        <f>SUM(L32:L33)</f>
        <v>0</v>
      </c>
      <c r="M31" s="46">
        <f t="shared" si="8"/>
        <v>0</v>
      </c>
      <c r="N31" s="90">
        <f t="shared" si="8"/>
        <v>0</v>
      </c>
    </row>
    <row r="32" spans="1:14" ht="15">
      <c r="A32" s="2">
        <v>26</v>
      </c>
      <c r="B32" s="48"/>
      <c r="C32" s="57"/>
      <c r="D32" s="59"/>
      <c r="E32" s="59"/>
      <c r="F32" s="59" t="s">
        <v>44</v>
      </c>
      <c r="G32" s="57" t="s">
        <v>17</v>
      </c>
      <c r="H32" s="32"/>
      <c r="I32" s="32"/>
      <c r="J32" s="32"/>
      <c r="K32" s="76"/>
      <c r="L32" s="61"/>
      <c r="M32" s="61"/>
      <c r="N32" s="106"/>
    </row>
    <row r="33" spans="1:14" ht="15">
      <c r="A33" s="2">
        <v>27</v>
      </c>
      <c r="B33" s="48"/>
      <c r="C33" s="29"/>
      <c r="D33" s="54"/>
      <c r="E33" s="54"/>
      <c r="F33" s="54" t="s">
        <v>45</v>
      </c>
      <c r="G33" s="29" t="s">
        <v>16</v>
      </c>
      <c r="H33" s="32"/>
      <c r="I33" s="30"/>
      <c r="J33" s="30"/>
      <c r="K33" s="77"/>
      <c r="L33" s="49"/>
      <c r="M33" s="49"/>
      <c r="N33" s="107"/>
    </row>
    <row r="34" spans="1:14" ht="15">
      <c r="A34" s="2">
        <v>28</v>
      </c>
      <c r="B34" s="48"/>
      <c r="C34" s="29"/>
      <c r="D34" s="54"/>
      <c r="E34" s="54" t="s">
        <v>41</v>
      </c>
      <c r="F34" s="54"/>
      <c r="G34" s="31" t="s">
        <v>35</v>
      </c>
      <c r="H34" s="26">
        <f aca="true" t="shared" si="9" ref="H34:N34">SUM(H35:H36)</f>
        <v>0</v>
      </c>
      <c r="I34" s="26">
        <f t="shared" si="9"/>
        <v>0</v>
      </c>
      <c r="J34" s="26">
        <f t="shared" si="9"/>
        <v>0</v>
      </c>
      <c r="K34" s="75">
        <f t="shared" si="9"/>
        <v>0</v>
      </c>
      <c r="L34" s="46">
        <f>SUM(L35:L36)</f>
        <v>0</v>
      </c>
      <c r="M34" s="46">
        <f t="shared" si="9"/>
        <v>0</v>
      </c>
      <c r="N34" s="90">
        <f t="shared" si="9"/>
        <v>0</v>
      </c>
    </row>
    <row r="35" spans="1:14" ht="15">
      <c r="A35" s="2">
        <v>29</v>
      </c>
      <c r="B35" s="48"/>
      <c r="C35" s="29"/>
      <c r="D35" s="54"/>
      <c r="E35" s="54"/>
      <c r="F35" s="54" t="s">
        <v>46</v>
      </c>
      <c r="G35" s="29" t="s">
        <v>36</v>
      </c>
      <c r="H35" s="32"/>
      <c r="I35" s="30"/>
      <c r="J35" s="30"/>
      <c r="K35" s="77"/>
      <c r="L35" s="49"/>
      <c r="M35" s="49"/>
      <c r="N35" s="107"/>
    </row>
    <row r="36" spans="1:14" ht="15">
      <c r="A36" s="2">
        <v>30</v>
      </c>
      <c r="B36" s="48"/>
      <c r="C36" s="29"/>
      <c r="D36" s="54"/>
      <c r="E36" s="54"/>
      <c r="F36" s="54" t="s">
        <v>47</v>
      </c>
      <c r="G36" s="29" t="s">
        <v>37</v>
      </c>
      <c r="H36" s="32"/>
      <c r="I36" s="30"/>
      <c r="J36" s="30"/>
      <c r="K36" s="77"/>
      <c r="L36" s="49"/>
      <c r="M36" s="49"/>
      <c r="N36" s="107"/>
    </row>
    <row r="37" spans="1:14" ht="15.75" thickBot="1">
      <c r="A37" s="2">
        <v>31</v>
      </c>
      <c r="B37" s="50"/>
      <c r="C37" s="51"/>
      <c r="D37" s="52"/>
      <c r="E37" s="52"/>
      <c r="F37" s="52"/>
      <c r="G37" s="52" t="s">
        <v>38</v>
      </c>
      <c r="H37" s="53">
        <f aca="true" t="shared" si="10" ref="H37:N37">H25+H26</f>
        <v>12346</v>
      </c>
      <c r="I37" s="53">
        <f t="shared" si="10"/>
        <v>17806</v>
      </c>
      <c r="J37" s="53">
        <f t="shared" si="10"/>
        <v>7914</v>
      </c>
      <c r="K37" s="78">
        <f t="shared" si="10"/>
        <v>1090</v>
      </c>
      <c r="L37" s="104">
        <f>L25+L26</f>
        <v>14</v>
      </c>
      <c r="M37" s="104">
        <f t="shared" si="10"/>
        <v>16808</v>
      </c>
      <c r="N37" s="91">
        <f t="shared" si="10"/>
        <v>55978</v>
      </c>
    </row>
  </sheetData>
  <sheetProtection/>
  <mergeCells count="4">
    <mergeCell ref="A1:N1"/>
    <mergeCell ref="A3:N3"/>
    <mergeCell ref="A4:N4"/>
    <mergeCell ref="C8:N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szendrodi</dc:creator>
  <cp:keywords/>
  <dc:description/>
  <cp:lastModifiedBy>Ájpli Ágnes</cp:lastModifiedBy>
  <cp:lastPrinted>2020-09-03T06:51:06Z</cp:lastPrinted>
  <dcterms:created xsi:type="dcterms:W3CDTF">2014-01-08T12:14:20Z</dcterms:created>
  <dcterms:modified xsi:type="dcterms:W3CDTF">2020-09-03T06:51:18Z</dcterms:modified>
  <cp:category/>
  <cp:version/>
  <cp:contentType/>
  <cp:contentStatus/>
</cp:coreProperties>
</file>