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2.3. sz. mell." sheetId="1" r:id="rId1"/>
  </sheets>
  <externalReferences>
    <externalReference r:id="rId2"/>
  </externalReferences>
  <definedNames>
    <definedName name="_xlnm.Print_Titles" localSheetId="0">'9.2.3. sz. mell.'!$2:$7</definedName>
  </definedNames>
  <calcPr calcId="145621"/>
</workbook>
</file>

<file path=xl/calcChain.xml><?xml version="1.0" encoding="utf-8"?>
<calcChain xmlns="http://schemas.openxmlformats.org/spreadsheetml/2006/main">
  <c r="C54" i="1" l="1"/>
  <c r="C53" i="1" s="1"/>
  <c r="C50" i="1"/>
  <c r="C49" i="1"/>
  <c r="C48" i="1"/>
  <c r="C47" i="1"/>
  <c r="C59" i="1" s="1"/>
  <c r="C42" i="1"/>
  <c r="C39" i="1" s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<sst xmlns="http://schemas.openxmlformats.org/spreadsheetml/2006/main" count="112" uniqueCount="98">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</sst>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4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9" xfId="0" applyFont="1" applyBorder="1" applyAlignment="1" applyProtection="1">
      <alignment horizontal="left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/>
  <dimension ref="A1:D61"/>
  <sheetViews>
    <sheetView tabSelected="1" topLeftCell="A37" zoomScale="115" zoomScaleNormal="115" workbookViewId="0">
      <selection activeCell="B55" sqref="B55"/>
    </sheetView>
  </sheetViews>
  <sheetFormatPr defaultRowHeight="12.75" x14ac:dyDescent="0.2"/>
  <cols>
    <col min="1" max="1" width="13.83203125" style="71" customWidth="1"/>
    <col min="2" max="2" width="79.1640625" style="2" customWidth="1"/>
    <col min="3" max="3" width="25" style="76" customWidth="1"/>
    <col min="4" max="16384" width="9.33203125" style="2"/>
  </cols>
  <sheetData>
    <row r="1" spans="1:3" x14ac:dyDescent="0.2">
      <c r="A1" s="1" t="str">
        <f>CONCATENATE("15. melléklet"," ",[1]ALAPADATOK!A7," ",[1]ALAPADATOK!B7," ",[1]ALAPADATOK!C7," ",[1]ALAPADATOK!D7," ",[1]ALAPADATOK!E7," ",[1]ALAPADATOK!F7," ",[1]ALAPADATOK!G7," ",[1]ALAPADATOK!H7)</f>
        <v>15. melléklet a 32 / 2020. ( XII.17.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.7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6925000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5000000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200000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>
        <v>1485000</v>
      </c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>
        <v>240000</v>
      </c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300000</v>
      </c>
    </row>
    <row r="33" spans="1:4" s="38" customFormat="1" ht="12" customHeight="1" x14ac:dyDescent="0.2">
      <c r="A33" s="46" t="s">
        <v>61</v>
      </c>
      <c r="B33" s="47" t="s">
        <v>62</v>
      </c>
      <c r="C33" s="48"/>
    </row>
    <row r="34" spans="1:4" s="38" customFormat="1" ht="12" customHeight="1" x14ac:dyDescent="0.2">
      <c r="A34" s="46" t="s">
        <v>63</v>
      </c>
      <c r="B34" s="49" t="s">
        <v>64</v>
      </c>
      <c r="C34" s="37"/>
    </row>
    <row r="35" spans="1:4" s="38" customFormat="1" ht="12" customHeight="1" thickBot="1" x14ac:dyDescent="0.25">
      <c r="A35" s="33" t="s">
        <v>65</v>
      </c>
      <c r="B35" s="50" t="s">
        <v>66</v>
      </c>
      <c r="C35" s="51">
        <v>300000</v>
      </c>
    </row>
    <row r="36" spans="1:4" s="29" customFormat="1" ht="12" customHeight="1" thickBot="1" x14ac:dyDescent="0.25">
      <c r="A36" s="43" t="s">
        <v>67</v>
      </c>
      <c r="B36" s="44" t="s">
        <v>68</v>
      </c>
      <c r="C36" s="45"/>
    </row>
    <row r="37" spans="1:4" s="29" customFormat="1" ht="12" customHeight="1" thickBot="1" x14ac:dyDescent="0.25">
      <c r="A37" s="43" t="s">
        <v>69</v>
      </c>
      <c r="B37" s="44" t="s">
        <v>70</v>
      </c>
      <c r="C37" s="52"/>
    </row>
    <row r="38" spans="1:4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7225000</v>
      </c>
    </row>
    <row r="39" spans="1:4" s="29" customFormat="1" ht="12" customHeight="1" thickBot="1" x14ac:dyDescent="0.25">
      <c r="A39" s="54" t="s">
        <v>73</v>
      </c>
      <c r="B39" s="44" t="s">
        <v>74</v>
      </c>
      <c r="C39" s="53">
        <f>+C40+C41+C42</f>
        <v>215784197</v>
      </c>
    </row>
    <row r="40" spans="1:4" s="29" customFormat="1" ht="12" customHeight="1" x14ac:dyDescent="0.2">
      <c r="A40" s="46" t="s">
        <v>75</v>
      </c>
      <c r="B40" s="47" t="s">
        <v>76</v>
      </c>
      <c r="C40" s="48"/>
      <c r="D40" s="55"/>
    </row>
    <row r="41" spans="1:4" s="29" customFormat="1" ht="12" customHeight="1" x14ac:dyDescent="0.2">
      <c r="A41" s="46" t="s">
        <v>77</v>
      </c>
      <c r="B41" s="49" t="s">
        <v>78</v>
      </c>
      <c r="C41" s="37"/>
    </row>
    <row r="42" spans="1:4" s="38" customFormat="1" ht="12" customHeight="1" thickBot="1" x14ac:dyDescent="0.25">
      <c r="A42" s="33" t="s">
        <v>79</v>
      </c>
      <c r="B42" s="50" t="s">
        <v>80</v>
      </c>
      <c r="C42" s="56">
        <f>229819790-1951795+1577202-13661000</f>
        <v>215784197</v>
      </c>
    </row>
    <row r="43" spans="1:4" s="38" customFormat="1" ht="15" customHeight="1" thickBot="1" x14ac:dyDescent="0.25">
      <c r="A43" s="54" t="s">
        <v>81</v>
      </c>
      <c r="B43" s="57" t="s">
        <v>82</v>
      </c>
      <c r="C43" s="58">
        <f>+C38+C39</f>
        <v>223009197</v>
      </c>
    </row>
    <row r="44" spans="1:4" s="38" customFormat="1" ht="15" customHeight="1" x14ac:dyDescent="0.2">
      <c r="A44" s="59"/>
      <c r="B44" s="60"/>
      <c r="C44" s="61"/>
    </row>
    <row r="45" spans="1:4" ht="13.5" thickBot="1" x14ac:dyDescent="0.25">
      <c r="A45" s="62"/>
      <c r="B45" s="63"/>
      <c r="C45" s="64"/>
    </row>
    <row r="46" spans="1:4" s="23" customFormat="1" ht="16.5" customHeight="1" thickBot="1" x14ac:dyDescent="0.25">
      <c r="A46" s="65"/>
      <c r="B46" s="66" t="s">
        <v>83</v>
      </c>
      <c r="C46" s="58"/>
    </row>
    <row r="47" spans="1:4" s="67" customFormat="1" ht="12" customHeight="1" thickBot="1" x14ac:dyDescent="0.25">
      <c r="A47" s="43" t="s">
        <v>14</v>
      </c>
      <c r="B47" s="44" t="s">
        <v>84</v>
      </c>
      <c r="C47" s="28">
        <f>SUM(C48:C52)</f>
        <v>220731797</v>
      </c>
    </row>
    <row r="48" spans="1:4" ht="12" customHeight="1" x14ac:dyDescent="0.2">
      <c r="A48" s="33" t="s">
        <v>16</v>
      </c>
      <c r="B48" s="40" t="s">
        <v>85</v>
      </c>
      <c r="C48" s="68">
        <f>160333055-1643792+926066-6000000</f>
        <v>153615329</v>
      </c>
    </row>
    <row r="49" spans="1:3" ht="12" customHeight="1" x14ac:dyDescent="0.2">
      <c r="A49" s="33" t="s">
        <v>18</v>
      </c>
      <c r="B49" s="34" t="s">
        <v>86</v>
      </c>
      <c r="C49" s="42">
        <f>31982807-308003-556164-930000</f>
        <v>30188640</v>
      </c>
    </row>
    <row r="50" spans="1:3" ht="12" customHeight="1" x14ac:dyDescent="0.2">
      <c r="A50" s="33" t="s">
        <v>20</v>
      </c>
      <c r="B50" s="34" t="s">
        <v>87</v>
      </c>
      <c r="C50" s="42">
        <f>39911528+1207300-4191000</f>
        <v>36927828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ht="12" customHeight="1" thickBot="1" x14ac:dyDescent="0.25">
      <c r="A53" s="43" t="s">
        <v>38</v>
      </c>
      <c r="B53" s="44" t="s">
        <v>90</v>
      </c>
      <c r="C53" s="28">
        <f>SUM(C54:C56)</f>
        <v>2277400</v>
      </c>
    </row>
    <row r="54" spans="1:3" s="67" customFormat="1" ht="12" customHeight="1" x14ac:dyDescent="0.2">
      <c r="A54" s="33" t="s">
        <v>40</v>
      </c>
      <c r="B54" s="40" t="s">
        <v>91</v>
      </c>
      <c r="C54" s="68">
        <f>4817400-2540000</f>
        <v>2277400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2" customHeight="1" thickBot="1" x14ac:dyDescent="0.25">
      <c r="A57" s="33" t="s">
        <v>46</v>
      </c>
      <c r="B57" s="34" t="s">
        <v>94</v>
      </c>
      <c r="C57" s="35"/>
    </row>
    <row r="58" spans="1:3" ht="15" customHeight="1" thickBot="1" x14ac:dyDescent="0.25">
      <c r="A58" s="43" t="s">
        <v>48</v>
      </c>
      <c r="B58" s="44" t="s">
        <v>95</v>
      </c>
      <c r="C58" s="45"/>
    </row>
    <row r="59" spans="1:3" ht="13.5" thickBot="1" x14ac:dyDescent="0.25">
      <c r="A59" s="43" t="s">
        <v>50</v>
      </c>
      <c r="B59" s="69" t="s">
        <v>96</v>
      </c>
      <c r="C59" s="70">
        <f>+C47+C53+C58</f>
        <v>223009197</v>
      </c>
    </row>
    <row r="60" spans="1:3" ht="15" customHeight="1" thickBot="1" x14ac:dyDescent="0.25">
      <c r="C60" s="72"/>
    </row>
    <row r="61" spans="1:3" ht="14.25" customHeight="1" thickBot="1" x14ac:dyDescent="0.25">
      <c r="A61" s="73" t="s">
        <v>97</v>
      </c>
      <c r="B61" s="74"/>
      <c r="C61" s="75">
        <v>47.38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2020-12-23T10:15:20Z</dcterms:created>
  <dcterms:modified xsi:type="dcterms:W3CDTF">2020-12-23T10:15:21Z</dcterms:modified>
</cp:coreProperties>
</file>