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közös V mód  " sheetId="1" r:id="rId1"/>
  </sheets>
  <definedNames>
    <definedName name="_xlnm.Print_Area" localSheetId="0">'közös V mód  '!$B$1:$G$124</definedName>
  </definedNames>
  <calcPr fullCalcOnLoad="1"/>
</workbook>
</file>

<file path=xl/sharedStrings.xml><?xml version="1.0" encoding="utf-8"?>
<sst xmlns="http://schemas.openxmlformats.org/spreadsheetml/2006/main" count="234" uniqueCount="206">
  <si>
    <t>Sor-
szám</t>
  </si>
  <si>
    <t>Bevételi jogcím</t>
  </si>
  <si>
    <t>2014. évi előirányzat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</si>
  <si>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</si>
  <si>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</si>
  <si>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</si>
  <si>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</si>
  <si>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</si>
  <si>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</si>
  <si>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</si>
  <si>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</si>
  <si>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</si>
  <si>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</si>
  <si>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</si>
  <si>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</si>
  <si>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</si>
  <si>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</si>
  <si>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</si>
  <si>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</si>
  <si>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</si>
  <si>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</si>
  <si>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</si>
  <si>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</si>
  <si>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</si>
  <si>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</si>
  <si>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</si>
  <si>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</si>
  <si>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</si>
  <si>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</si>
  <si>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</si>
  <si>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</si>
  <si>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</si>
  <si>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</si>
  <si>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</si>
  <si>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</si>
  <si>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</si>
  <si>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</si>
  <si>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</si>
  <si>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</si>
  <si>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</si>
  <si>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</si>
  <si>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</si>
  <si>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</si>
  <si>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</si>
  <si>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</si>
  <si>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</si>
  <si>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</si>
  <si>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</si>
  <si>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</si>
  <si>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</si>
  <si>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</si>
  <si>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</si>
  <si>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</si>
  <si>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</si>
  <si>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</si>
  <si>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</si>
  <si>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</si>
  <si>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</si>
  <si>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 xml:space="preserve">7. </t>
  </si>
  <si>
    <t>7.1.</t>
  </si>
  <si>
    <t>7.2.</t>
  </si>
  <si>
    <t>7.3.</t>
  </si>
  <si>
    <t>Egyéb működési célú átvett pénzeszköz</t>
  </si>
  <si>
    <t>7.4.</t>
  </si>
  <si>
    <t>7.3.-ból EU-s támogatás (közvetlen)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</si>
  <si>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</si>
  <si>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</si>
  <si>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</si>
  <si>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</si>
  <si>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</si>
  <si>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</si>
  <si>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8.4.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</si>
  <si>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</si>
  <si>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</si>
  <si>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</si>
  <si>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</si>
  <si>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</si>
  <si>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</si>
  <si>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</si>
  <si>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</si>
  <si>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</si>
  <si>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</si>
  <si>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</si>
  <si>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</si>
  <si>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</si>
  <si>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</si>
  <si>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</si>
  <si>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</si>
  <si>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</si>
  <si>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</si>
  <si>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</si>
  <si>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</si>
  <si>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</si>
  <si>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</si>
  <si>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</si>
  <si>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</si>
  <si>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</si>
  <si>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</si>
  <si>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</si>
  <si>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</si>
  <si>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</si>
  <si>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</si>
  <si>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</si>
  <si>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</si>
  <si>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</si>
  <si>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</si>
  <si>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</si>
  <si>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</si>
  <si>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</si>
  <si>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</si>
  <si>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</si>
  <si>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</si>
  <si>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</si>
  <si>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</si>
  <si>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</si>
  <si>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</si>
  <si>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</si>
  <si>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</si>
  <si>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</si>
  <si>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</si>
  <si>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</si>
  <si>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</si>
  <si>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</si>
  <si>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</si>
  <si>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</si>
  <si>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</si>
  <si>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</si>
  <si>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</si>
  <si>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</si>
  <si>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</si>
  <si>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</si>
  <si>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</si>
  <si>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</si>
  <si>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</si>
  <si>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</si>
  <si>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</si>
  <si>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</si>
  <si>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</si>
  <si>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</si>
  <si>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</si>
  <si>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</si>
  <si>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</si>
  <si>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</si>
  <si>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</si>
  <si>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</si>
  <si>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</si>
  <si>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Ezer forint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</si>
  <si>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</si>
  <si>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</si>
  <si>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</si>
  <si>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</si>
  <si>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</si>
  <si>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</si>
  <si>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</si>
  <si>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</si>
  <si>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</si>
  <si>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</si>
  <si>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</si>
  <si>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</si>
  <si>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</si>
  <si>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</si>
  <si>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</si>
  <si>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</si>
  <si>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</si>
  <si>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</si>
  <si>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</si>
  <si>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</si>
  <si>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2.5.1</t>
  </si>
  <si>
    <t>2.5.2</t>
  </si>
  <si>
    <t>4.1.2</t>
  </si>
  <si>
    <t>4.1.3</t>
  </si>
  <si>
    <t>4.2</t>
  </si>
  <si>
    <t>4.3</t>
  </si>
  <si>
    <t>4.4</t>
  </si>
  <si>
    <t xml:space="preserve">         Közös Önkormányzati Hivatal finanszírozás</t>
  </si>
  <si>
    <t>7.1</t>
  </si>
  <si>
    <t>7.2</t>
  </si>
  <si>
    <t>1/2 oldal</t>
  </si>
  <si>
    <t>2/2 oldal</t>
  </si>
  <si>
    <t xml:space="preserve">    ebből Katicabogár óvoda finanszírozása</t>
  </si>
  <si>
    <t xml:space="preserve">            Munkaügyi központ</t>
  </si>
  <si>
    <t xml:space="preserve">    Termőföld bérbeadása</t>
  </si>
  <si>
    <t xml:space="preserve">Helyi adók </t>
  </si>
  <si>
    <t>Iparűzési adó Termékek és szolg adó</t>
  </si>
  <si>
    <t>Egyéb működési bevétel</t>
  </si>
  <si>
    <t xml:space="preserve">        Katicabogár Óvoda  finanszírozás</t>
  </si>
  <si>
    <t xml:space="preserve">                 Harmados Oszkár polgármester                       Szakmáry Lászlóné jegyző</t>
  </si>
  <si>
    <t xml:space="preserve">            civil szervezetk támogatás</t>
  </si>
  <si>
    <t>2.5.3.</t>
  </si>
  <si>
    <t>1.5.1</t>
  </si>
  <si>
    <t>1.5.2.</t>
  </si>
  <si>
    <t>1.5.2.1.</t>
  </si>
  <si>
    <t>1.5.2.2.</t>
  </si>
  <si>
    <t>1.6.1.</t>
  </si>
  <si>
    <t>1.6.2.</t>
  </si>
  <si>
    <t xml:space="preserve">             -Vértestolna Önkéntes Tűzoltó Egyesület</t>
  </si>
  <si>
    <t xml:space="preserve">              - Vértestolna Tömegsport Egyesület</t>
  </si>
  <si>
    <t>Harmados Oszkár polgármester                       Szakmáry Lászlóné jegyző</t>
  </si>
  <si>
    <t>2014. Évi módosítás</t>
  </si>
  <si>
    <t xml:space="preserve">Államháztartáson belüli megelőlegezések </t>
  </si>
  <si>
    <t>BEVÉTELEK</t>
  </si>
  <si>
    <t>teljesítés</t>
  </si>
  <si>
    <t>%</t>
  </si>
  <si>
    <t>Vértestolna Község Önkormányzat 2014. évi zárszámadásának  összevont pénzügyi mérlege</t>
  </si>
  <si>
    <t xml:space="preserve">      2. melléklet 5 /2015. (IV.28.) önkormányzati rendelethez</t>
  </si>
  <si>
    <t>1. Melléklet 5 /2015. (IV.28.)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</si>
</sst>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3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0"/>
    </font>
    <font>
      <sz val="9"/>
      <name val="Times New Roman CE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56" applyFill="1" applyProtection="1">
      <alignment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6" fillId="0" borderId="13" xfId="56" applyFont="1" applyFill="1" applyBorder="1" applyAlignment="1" applyProtection="1">
      <alignment horizontal="center" vertical="center" wrapText="1"/>
      <protection/>
    </xf>
    <xf numFmtId="0" fontId="6" fillId="0" borderId="14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Protection="1">
      <alignment/>
      <protection/>
    </xf>
    <xf numFmtId="0" fontId="6" fillId="0" borderId="11" xfId="56" applyFont="1" applyFill="1" applyBorder="1" applyAlignment="1" applyProtection="1">
      <alignment horizontal="left" vertical="center" wrapText="1" indent="1"/>
      <protection/>
    </xf>
    <xf numFmtId="164" fontId="6" fillId="0" borderId="15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56" applyFont="1" applyFill="1" applyProtection="1">
      <alignment/>
      <protection/>
    </xf>
    <xf numFmtId="49" fontId="7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7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7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164" fontId="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0" xfId="56" applyFill="1" applyAlignment="1" applyProtection="1">
      <alignment/>
      <protection/>
    </xf>
    <xf numFmtId="0" fontId="6" fillId="0" borderId="11" xfId="56" applyFont="1" applyFill="1" applyBorder="1" applyAlignment="1" applyProtection="1">
      <alignment horizontal="center" vertical="center" wrapText="1"/>
      <protection/>
    </xf>
    <xf numFmtId="0" fontId="6" fillId="0" borderId="12" xfId="56" applyFont="1" applyFill="1" applyBorder="1" applyAlignment="1" applyProtection="1">
      <alignment horizontal="center" vertical="center" wrapText="1"/>
      <protection/>
    </xf>
    <xf numFmtId="0" fontId="6" fillId="0" borderId="13" xfId="56" applyFont="1" applyFill="1" applyBorder="1" applyAlignment="1" applyProtection="1">
      <alignment horizontal="left" vertical="center" wrapText="1" indent="1"/>
      <protection/>
    </xf>
    <xf numFmtId="49" fontId="7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 applyBorder="1" applyAlignment="1" applyProtection="1">
      <alignment horizontal="left" vertical="center" wrapText="1" indent="1"/>
      <protection/>
    </xf>
    <xf numFmtId="49" fontId="7" fillId="0" borderId="22" xfId="56" applyNumberFormat="1" applyFont="1" applyFill="1" applyBorder="1" applyAlignment="1" applyProtection="1">
      <alignment horizontal="left" vertical="center" wrapText="1" indent="1"/>
      <protection/>
    </xf>
    <xf numFmtId="164" fontId="7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56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vertical="center" wrapText="1" indent="1"/>
      <protection/>
    </xf>
    <xf numFmtId="0" fontId="1" fillId="0" borderId="0" xfId="56" applyFont="1" applyFill="1" applyProtection="1">
      <alignment/>
      <protection/>
    </xf>
    <xf numFmtId="0" fontId="1" fillId="0" borderId="0" xfId="56" applyFont="1" applyFill="1" applyAlignment="1" applyProtection="1">
      <alignment horizontal="right" vertical="center" indent="1"/>
      <protection/>
    </xf>
    <xf numFmtId="164" fontId="2" fillId="0" borderId="0" xfId="56" applyNumberFormat="1" applyFont="1" applyFill="1" applyBorder="1" applyAlignment="1" applyProtection="1">
      <alignment horizontal="center" vertical="center"/>
      <protection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12" fillId="0" borderId="0" xfId="56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" fillId="0" borderId="0" xfId="56" applyFont="1" applyFill="1" applyBorder="1" applyProtection="1">
      <alignment/>
      <protection/>
    </xf>
    <xf numFmtId="0" fontId="1" fillId="0" borderId="0" xfId="56" applyFont="1" applyFill="1" applyBorder="1" applyAlignment="1" applyProtection="1">
      <alignment horizontal="right" vertical="center" indent="1"/>
      <protection/>
    </xf>
    <xf numFmtId="49" fontId="7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7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horizontal="right" vertical="center" indent="1"/>
      <protection/>
    </xf>
    <xf numFmtId="0" fontId="13" fillId="0" borderId="0" xfId="56" applyFont="1" applyFill="1" applyBorder="1" applyAlignment="1" applyProtection="1">
      <alignment vertical="center" wrapText="1"/>
      <protection/>
    </xf>
    <xf numFmtId="0" fontId="13" fillId="0" borderId="0" xfId="56" applyFont="1" applyFill="1" applyBorder="1" applyAlignment="1" applyProtection="1">
      <alignment horizontal="right" vertical="center" indent="1"/>
      <protection/>
    </xf>
    <xf numFmtId="0" fontId="13" fillId="0" borderId="0" xfId="56" applyFont="1" applyFill="1" applyBorder="1" applyAlignment="1" applyProtection="1">
      <alignment vertical="center" shrinkToFit="1"/>
      <protection/>
    </xf>
    <xf numFmtId="0" fontId="8" fillId="0" borderId="0" xfId="56" applyFont="1" applyFill="1" applyBorder="1" applyProtection="1">
      <alignment/>
      <protection/>
    </xf>
    <xf numFmtId="0" fontId="13" fillId="0" borderId="0" xfId="56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164" fontId="1" fillId="0" borderId="0" xfId="56" applyNumberFormat="1" applyFont="1" applyFill="1" applyBorder="1" applyAlignment="1" applyProtection="1">
      <alignment horizontal="left" vertical="center"/>
      <protection/>
    </xf>
    <xf numFmtId="0" fontId="5" fillId="0" borderId="28" xfId="56" applyFont="1" applyFill="1" applyBorder="1" applyAlignment="1" applyProtection="1">
      <alignment horizontal="center" vertical="center" wrapText="1"/>
      <protection/>
    </xf>
    <xf numFmtId="0" fontId="6" fillId="0" borderId="29" xfId="56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Protection="1">
      <alignment/>
      <protection/>
    </xf>
    <xf numFmtId="0" fontId="1" fillId="0" borderId="0" xfId="56" applyFill="1" applyBorder="1" applyProtection="1">
      <alignment/>
      <protection/>
    </xf>
    <xf numFmtId="0" fontId="1" fillId="0" borderId="0" xfId="56" applyFill="1" applyBorder="1" applyAlignment="1" applyProtection="1">
      <alignment/>
      <protection/>
    </xf>
    <xf numFmtId="164" fontId="6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164" fontId="6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Border="1" applyAlignment="1" applyProtection="1" quotePrefix="1">
      <alignment horizontal="right" vertical="center" wrapText="1" indent="1"/>
      <protection/>
    </xf>
    <xf numFmtId="164" fontId="10" fillId="0" borderId="0" xfId="0" applyNumberFormat="1" applyFont="1" applyBorder="1" applyAlignment="1" applyProtection="1">
      <alignment horizontal="right" vertical="center" wrapText="1" indent="1"/>
      <protection/>
    </xf>
    <xf numFmtId="164" fontId="6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4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28" xfId="56" applyFont="1" applyFill="1" applyBorder="1" applyAlignment="1" applyProtection="1">
      <alignment horizontal="left" vertical="center" wrapText="1" indent="1"/>
      <protection/>
    </xf>
    <xf numFmtId="0" fontId="9" fillId="0" borderId="35" xfId="0" applyFont="1" applyBorder="1" applyAlignment="1" applyProtection="1">
      <alignment horizontal="left" wrapText="1" indent="1"/>
      <protection/>
    </xf>
    <xf numFmtId="0" fontId="9" fillId="0" borderId="36" xfId="0" applyFont="1" applyBorder="1" applyAlignment="1" applyProtection="1">
      <alignment horizontal="left" wrapText="1" indent="1"/>
      <protection/>
    </xf>
    <xf numFmtId="0" fontId="9" fillId="0" borderId="37" xfId="0" applyFont="1" applyBorder="1" applyAlignment="1" applyProtection="1">
      <alignment horizontal="left" wrapText="1" indent="1"/>
      <protection/>
    </xf>
    <xf numFmtId="0" fontId="10" fillId="0" borderId="28" xfId="0" applyFont="1" applyBorder="1" applyAlignment="1" applyProtection="1">
      <alignment horizontal="left" vertical="center" wrapText="1" indent="1"/>
      <protection/>
    </xf>
    <xf numFmtId="0" fontId="10" fillId="0" borderId="28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164" fontId="6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56" applyFont="1" applyFill="1" applyBorder="1" applyProtection="1">
      <alignment/>
      <protection/>
    </xf>
    <xf numFmtId="164" fontId="6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40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41" xfId="56" applyFont="1" applyFill="1" applyBorder="1" applyProtection="1">
      <alignment/>
      <protection/>
    </xf>
    <xf numFmtId="164" fontId="7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6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center"/>
      <protection/>
    </xf>
    <xf numFmtId="0" fontId="5" fillId="0" borderId="26" xfId="56" applyFont="1" applyFill="1" applyBorder="1" applyAlignment="1" applyProtection="1">
      <alignment horizontal="center" vertical="center" wrapText="1"/>
      <protection/>
    </xf>
    <xf numFmtId="164" fontId="7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0" xfId="0" applyNumberFormat="1" applyFont="1" applyBorder="1" applyAlignment="1" applyProtection="1" quotePrefix="1">
      <alignment horizontal="right" vertical="center" wrapText="1" inden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31" xfId="56" applyFont="1" applyFill="1" applyBorder="1" applyAlignment="1" applyProtection="1">
      <alignment horizontal="center" vertical="center" wrapText="1"/>
      <protection/>
    </xf>
    <xf numFmtId="0" fontId="13" fillId="0" borderId="48" xfId="56" applyFont="1" applyFill="1" applyBorder="1" applyAlignment="1" applyProtection="1">
      <alignment wrapText="1"/>
      <protection/>
    </xf>
    <xf numFmtId="164" fontId="6" fillId="0" borderId="49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50" xfId="56" applyNumberFormat="1" applyFont="1" applyFill="1" applyBorder="1" applyAlignment="1" applyProtection="1">
      <alignment horizontal="right" vertical="center" wrapText="1" indent="1"/>
      <protection/>
    </xf>
    <xf numFmtId="0" fontId="1" fillId="0" borderId="51" xfId="56" applyFill="1" applyBorder="1" applyProtection="1">
      <alignment/>
      <protection/>
    </xf>
    <xf numFmtId="0" fontId="7" fillId="0" borderId="51" xfId="56" applyFont="1" applyFill="1" applyBorder="1" applyProtection="1">
      <alignment/>
      <protection/>
    </xf>
    <xf numFmtId="0" fontId="7" fillId="0" borderId="0" xfId="56" applyFont="1" applyFill="1" applyBorder="1" applyProtection="1">
      <alignment/>
      <protection/>
    </xf>
    <xf numFmtId="0" fontId="8" fillId="0" borderId="51" xfId="56" applyFont="1" applyFill="1" applyBorder="1" applyProtection="1">
      <alignment/>
      <protection/>
    </xf>
    <xf numFmtId="0" fontId="7" fillId="0" borderId="45" xfId="56" applyFont="1" applyFill="1" applyBorder="1" applyProtection="1">
      <alignment/>
      <protection/>
    </xf>
    <xf numFmtId="0" fontId="6" fillId="0" borderId="26" xfId="56" applyFont="1" applyFill="1" applyBorder="1" applyAlignment="1" applyProtection="1">
      <alignment horizontal="center" vertical="center" wrapText="1"/>
      <protection/>
    </xf>
    <xf numFmtId="164" fontId="8" fillId="0" borderId="0" xfId="56" applyNumberFormat="1" applyFont="1" applyFill="1" applyProtection="1">
      <alignment/>
      <protection/>
    </xf>
    <xf numFmtId="164" fontId="7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2" xfId="56" applyFont="1" applyFill="1" applyBorder="1" applyProtection="1">
      <alignment/>
      <protection/>
    </xf>
    <xf numFmtId="0" fontId="8" fillId="0" borderId="53" xfId="56" applyFont="1" applyFill="1" applyBorder="1" applyProtection="1">
      <alignment/>
      <protection/>
    </xf>
    <xf numFmtId="164" fontId="6" fillId="0" borderId="54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56" applyFont="1" applyFill="1" applyBorder="1" applyProtection="1">
      <alignment/>
      <protection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" fillId="0" borderId="0" xfId="56" applyNumberFormat="1" applyFill="1" applyProtection="1">
      <alignment/>
      <protection/>
    </xf>
    <xf numFmtId="164" fontId="13" fillId="0" borderId="0" xfId="56" applyNumberFormat="1" applyFont="1" applyFill="1" applyBorder="1" applyProtection="1">
      <alignment/>
      <protection/>
    </xf>
    <xf numFmtId="164" fontId="10" fillId="0" borderId="0" xfId="0" applyNumberFormat="1" applyFont="1" applyBorder="1" applyAlignment="1" applyProtection="1">
      <alignment horizontal="right" vertical="center" wrapText="1" indent="1"/>
      <protection/>
    </xf>
    <xf numFmtId="0" fontId="6" fillId="0" borderId="29" xfId="56" applyFont="1" applyFill="1" applyBorder="1" applyAlignment="1" applyProtection="1">
      <alignment vertical="center" wrapText="1"/>
      <protection/>
    </xf>
    <xf numFmtId="0" fontId="7" fillId="0" borderId="55" xfId="56" applyFont="1" applyFill="1" applyBorder="1" applyAlignment="1" applyProtection="1">
      <alignment horizontal="left" vertical="center" wrapText="1" indent="1"/>
      <protection/>
    </xf>
    <xf numFmtId="0" fontId="7" fillId="0" borderId="36" xfId="56" applyFont="1" applyFill="1" applyBorder="1" applyAlignment="1" applyProtection="1">
      <alignment horizontal="left" vertical="center" wrapText="1" indent="1"/>
      <protection/>
    </xf>
    <xf numFmtId="0" fontId="7" fillId="0" borderId="56" xfId="56" applyFont="1" applyFill="1" applyBorder="1" applyAlignment="1" applyProtection="1">
      <alignment horizontal="left" vertical="center" wrapText="1" indent="1"/>
      <protection/>
    </xf>
    <xf numFmtId="0" fontId="7" fillId="0" borderId="36" xfId="56" applyFont="1" applyFill="1" applyBorder="1" applyAlignment="1" applyProtection="1">
      <alignment horizontal="left" indent="6"/>
      <protection/>
    </xf>
    <xf numFmtId="0" fontId="7" fillId="0" borderId="37" xfId="56" applyFont="1" applyFill="1" applyBorder="1" applyAlignment="1" applyProtection="1">
      <alignment horizontal="left" vertical="center" wrapText="1" indent="6"/>
      <protection/>
    </xf>
    <xf numFmtId="0" fontId="7" fillId="0" borderId="36" xfId="56" applyFont="1" applyFill="1" applyBorder="1" applyAlignment="1" applyProtection="1">
      <alignment horizontal="left" vertical="center" wrapText="1" indent="6"/>
      <protection/>
    </xf>
    <xf numFmtId="0" fontId="7" fillId="0" borderId="57" xfId="56" applyFont="1" applyFill="1" applyBorder="1" applyAlignment="1" applyProtection="1">
      <alignment horizontal="left" vertical="center" wrapText="1" indent="6"/>
      <protection/>
    </xf>
    <xf numFmtId="0" fontId="7" fillId="0" borderId="37" xfId="56" applyFont="1" applyFill="1" applyBorder="1" applyAlignment="1" applyProtection="1">
      <alignment horizontal="left" vertical="center" wrapText="1" indent="1"/>
      <protection/>
    </xf>
    <xf numFmtId="0" fontId="9" fillId="0" borderId="37" xfId="0" applyFont="1" applyBorder="1" applyAlignment="1" applyProtection="1">
      <alignment horizontal="left" vertical="center" wrapText="1" indent="1"/>
      <protection/>
    </xf>
    <xf numFmtId="0" fontId="9" fillId="0" borderId="36" xfId="0" applyFont="1" applyBorder="1" applyAlignment="1" applyProtection="1">
      <alignment horizontal="left" vertical="center" wrapText="1" indent="1"/>
      <protection/>
    </xf>
    <xf numFmtId="0" fontId="7" fillId="0" borderId="35" xfId="56" applyFont="1" applyFill="1" applyBorder="1" applyAlignment="1" applyProtection="1">
      <alignment horizontal="left" vertical="center" wrapText="1" indent="6"/>
      <protection/>
    </xf>
    <xf numFmtId="0" fontId="6" fillId="0" borderId="28" xfId="56" applyFont="1" applyFill="1" applyBorder="1" applyAlignment="1" applyProtection="1">
      <alignment horizontal="left" vertical="center" wrapText="1" indent="1"/>
      <protection/>
    </xf>
    <xf numFmtId="0" fontId="7" fillId="0" borderId="35" xfId="56" applyFont="1" applyFill="1" applyBorder="1" applyAlignment="1" applyProtection="1">
      <alignment horizontal="left" vertical="center" wrapText="1" indent="1"/>
      <protection/>
    </xf>
    <xf numFmtId="0" fontId="7" fillId="0" borderId="58" xfId="56" applyFont="1" applyFill="1" applyBorder="1" applyAlignment="1" applyProtection="1">
      <alignment horizontal="left" vertical="center" wrapText="1" indent="1"/>
      <protection/>
    </xf>
    <xf numFmtId="0" fontId="11" fillId="0" borderId="38" xfId="0" applyFont="1" applyBorder="1" applyAlignment="1" applyProtection="1">
      <alignment horizontal="left" vertical="center" wrapText="1" indent="1"/>
      <protection/>
    </xf>
    <xf numFmtId="164" fontId="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6" xfId="56" applyFill="1" applyBorder="1" applyProtection="1">
      <alignment/>
      <protection/>
    </xf>
    <xf numFmtId="0" fontId="1" fillId="0" borderId="26" xfId="56" applyFill="1" applyBorder="1" applyProtection="1">
      <alignment/>
      <protection/>
    </xf>
    <xf numFmtId="164" fontId="7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6" xfId="56" applyFont="1" applyFill="1" applyBorder="1" applyProtection="1">
      <alignment/>
      <protection/>
    </xf>
    <xf numFmtId="0" fontId="6" fillId="0" borderId="59" xfId="56" applyFont="1" applyFill="1" applyBorder="1" applyAlignment="1" applyProtection="1">
      <alignment horizontal="center" vertical="center" wrapText="1"/>
      <protection/>
    </xf>
    <xf numFmtId="0" fontId="6" fillId="0" borderId="49" xfId="56" applyFont="1" applyFill="1" applyBorder="1" applyAlignment="1" applyProtection="1">
      <alignment horizontal="center" vertical="center" wrapText="1"/>
      <protection/>
    </xf>
    <xf numFmtId="164" fontId="7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61" xfId="56" applyFill="1" applyBorder="1" applyProtection="1">
      <alignment/>
      <protection/>
    </xf>
    <xf numFmtId="164" fontId="7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4" xfId="56" applyFont="1" applyFill="1" applyBorder="1" applyProtection="1">
      <alignment/>
      <protection/>
    </xf>
    <xf numFmtId="0" fontId="1" fillId="0" borderId="64" xfId="56" applyFill="1" applyBorder="1" applyProtection="1">
      <alignment/>
      <protection/>
    </xf>
    <xf numFmtId="164" fontId="7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6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67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68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69" xfId="56" applyNumberFormat="1" applyFont="1" applyFill="1" applyBorder="1" applyAlignment="1" applyProtection="1">
      <alignment horizontal="right" vertical="center" wrapText="1" indent="1"/>
      <protection/>
    </xf>
    <xf numFmtId="0" fontId="1" fillId="0" borderId="27" xfId="56" applyFill="1" applyBorder="1" applyProtection="1">
      <alignment/>
      <protection/>
    </xf>
    <xf numFmtId="164" fontId="6" fillId="0" borderId="70" xfId="56" applyNumberFormat="1" applyFont="1" applyFill="1" applyBorder="1" applyAlignment="1" applyProtection="1">
      <alignment horizontal="right" vertical="center" wrapText="1" indent="1"/>
      <protection/>
    </xf>
    <xf numFmtId="0" fontId="1" fillId="0" borderId="12" xfId="56" applyFill="1" applyBorder="1" applyProtection="1">
      <alignment/>
      <protection/>
    </xf>
    <xf numFmtId="164" fontId="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0" applyNumberFormat="1" applyFont="1" applyBorder="1" applyAlignment="1" applyProtection="1">
      <alignment horizontal="right" vertical="center" wrapText="1" indent="1"/>
      <protection/>
    </xf>
    <xf numFmtId="164" fontId="10" fillId="0" borderId="15" xfId="0" applyNumberFormat="1" applyFont="1" applyBorder="1" applyAlignment="1" applyProtection="1">
      <alignment horizontal="right" vertical="center" wrapText="1" indent="1"/>
      <protection/>
    </xf>
    <xf numFmtId="164" fontId="11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8" fillId="0" borderId="12" xfId="56" applyFont="1" applyFill="1" applyBorder="1" applyProtection="1">
      <alignment/>
      <protection/>
    </xf>
    <xf numFmtId="164" fontId="11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2" xfId="56" applyFont="1" applyFill="1" applyBorder="1" applyProtection="1">
      <alignment/>
      <protection/>
    </xf>
    <xf numFmtId="0" fontId="9" fillId="0" borderId="45" xfId="56" applyFont="1" applyFill="1" applyBorder="1" applyProtection="1">
      <alignment/>
      <protection/>
    </xf>
    <xf numFmtId="0" fontId="9" fillId="0" borderId="48" xfId="56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3" fillId="0" borderId="10" xfId="56" applyNumberFormat="1" applyFont="1" applyFill="1" applyBorder="1" applyAlignment="1" applyProtection="1">
      <alignment horizontal="left" vertical="center"/>
      <protection/>
    </xf>
    <xf numFmtId="164" fontId="16" fillId="0" borderId="0" xfId="56" applyNumberFormat="1" applyFont="1" applyFill="1" applyBorder="1" applyAlignment="1" applyProtection="1">
      <alignment horizontal="left" vertical="center"/>
      <protection/>
    </xf>
    <xf numFmtId="164" fontId="16" fillId="0" borderId="0" xfId="56" applyNumberFormat="1" applyFont="1" applyFill="1" applyBorder="1" applyAlignment="1" applyProtection="1">
      <alignment horizontal="center" vertical="center"/>
      <protection/>
    </xf>
    <xf numFmtId="164" fontId="3" fillId="0" borderId="10" xfId="56" applyNumberFormat="1" applyFont="1" applyFill="1" applyBorder="1" applyAlignment="1" applyProtection="1">
      <alignment horizontal="left"/>
      <protection/>
    </xf>
    <xf numFmtId="164" fontId="3" fillId="0" borderId="0" xfId="56" applyNumberFormat="1" applyFont="1" applyFill="1" applyBorder="1" applyAlignment="1" applyProtection="1">
      <alignment horizontal="left" vertical="center"/>
      <protection/>
    </xf>
    <xf numFmtId="164" fontId="3" fillId="0" borderId="0" xfId="56" applyNumberFormat="1" applyFont="1" applyFill="1" applyBorder="1" applyAlignment="1" applyProtection="1">
      <alignment horizontal="left" vertical="center"/>
      <protection/>
    </xf>
    <xf numFmtId="164" fontId="1" fillId="0" borderId="0" xfId="56" applyNumberFormat="1" applyFont="1" applyFill="1" applyBorder="1" applyAlignment="1" applyProtection="1">
      <alignment horizontal="left" vertical="center"/>
      <protection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140625" style="1" customWidth="1"/>
    <col min="2" max="2" width="8.140625" style="32" customWidth="1"/>
    <col min="3" max="3" width="58.140625" style="32" customWidth="1"/>
    <col min="4" max="4" width="11.00390625" style="33" customWidth="1"/>
    <col min="5" max="5" width="8.00390625" style="33" customWidth="1"/>
    <col min="6" max="6" width="8.57421875" style="33" customWidth="1"/>
    <col min="7" max="7" width="7.140625" style="1" customWidth="1"/>
    <col min="8" max="16384" width="9.140625" style="1" customWidth="1"/>
  </cols>
  <sheetData>
    <row r="1" spans="2:7" ht="11.25" customHeight="1">
      <c r="B1" s="34"/>
      <c r="C1" s="34"/>
      <c r="D1" s="34"/>
      <c r="E1" s="34"/>
      <c r="F1" s="34"/>
      <c r="G1" s="34"/>
    </row>
    <row r="2" spans="2:7" ht="11.25" customHeight="1">
      <c r="B2" s="34"/>
      <c r="C2" s="63" t="s">
        <v>205</v>
      </c>
      <c r="D2" s="34"/>
      <c r="E2" s="34"/>
      <c r="F2" s="34"/>
      <c r="G2" s="34"/>
    </row>
    <row r="3" spans="2:7" ht="11.25" customHeight="1">
      <c r="B3" s="34"/>
      <c r="C3" s="34"/>
      <c r="D3" s="34"/>
      <c r="E3" s="34"/>
      <c r="F3" s="34"/>
      <c r="G3" s="34"/>
    </row>
    <row r="4" spans="2:7" ht="11.25" customHeight="1">
      <c r="B4" s="34"/>
      <c r="C4" s="63" t="s">
        <v>203</v>
      </c>
      <c r="D4" s="34"/>
      <c r="E4" s="34"/>
      <c r="F4" s="34"/>
      <c r="G4" s="34"/>
    </row>
    <row r="5" spans="2:7" ht="12" customHeight="1">
      <c r="B5" s="34"/>
      <c r="C5" s="34" t="s">
        <v>200</v>
      </c>
      <c r="D5" s="35" t="s">
        <v>177</v>
      </c>
      <c r="E5" s="35"/>
      <c r="F5" s="35"/>
      <c r="G5" s="34"/>
    </row>
    <row r="6" spans="2:6" ht="12.75" customHeight="1" thickBot="1">
      <c r="B6" s="186"/>
      <c r="C6" s="186"/>
      <c r="D6" s="2" t="s">
        <v>146</v>
      </c>
      <c r="E6" s="37"/>
      <c r="F6" s="37"/>
    </row>
    <row r="7" spans="2:9" ht="28.5" customHeight="1" thickBot="1">
      <c r="B7" s="3" t="s">
        <v>0</v>
      </c>
      <c r="C7" s="4" t="s">
        <v>1</v>
      </c>
      <c r="D7" s="51" t="s">
        <v>2</v>
      </c>
      <c r="E7" s="107" t="s">
        <v>198</v>
      </c>
      <c r="F7" s="92" t="s">
        <v>201</v>
      </c>
      <c r="G7" s="107" t="s">
        <v>202</v>
      </c>
      <c r="H7" s="110"/>
      <c r="I7" s="54"/>
    </row>
    <row r="8" spans="2:9" s="7" customFormat="1" ht="12" customHeight="1" thickBot="1">
      <c r="B8" s="5"/>
      <c r="C8" s="6" t="s">
        <v>166</v>
      </c>
      <c r="D8" s="52" t="s">
        <v>165</v>
      </c>
      <c r="E8" s="114"/>
      <c r="F8" s="115"/>
      <c r="G8" s="114"/>
      <c r="H8" s="111"/>
      <c r="I8" s="112"/>
    </row>
    <row r="9" spans="2:12" s="10" customFormat="1" ht="12" customHeight="1" thickBot="1">
      <c r="B9" s="8" t="s">
        <v>3</v>
      </c>
      <c r="C9" s="71" t="s">
        <v>149</v>
      </c>
      <c r="D9" s="62">
        <f>+D10+D11+D12+D13+D14+D15</f>
        <v>21117</v>
      </c>
      <c r="E9" s="78">
        <f>+E10+E11+E12+E13+E14+E15</f>
        <v>24119</v>
      </c>
      <c r="F9" s="78">
        <f>+F10+F11+F12+F13+F14+F15</f>
        <v>24119</v>
      </c>
      <c r="G9" s="78">
        <f>F9/E9*100</f>
        <v>100</v>
      </c>
      <c r="H9" s="116"/>
      <c r="I9" s="53"/>
      <c r="J9" s="116">
        <f>I9+H9</f>
        <v>0</v>
      </c>
      <c r="L9" s="116">
        <f>K9+J9</f>
        <v>0</v>
      </c>
    </row>
    <row r="10" spans="2:12" s="10" customFormat="1" ht="12" customHeight="1" thickBot="1">
      <c r="B10" s="11" t="s">
        <v>4</v>
      </c>
      <c r="C10" s="72" t="s">
        <v>5</v>
      </c>
      <c r="D10" s="60">
        <v>4515</v>
      </c>
      <c r="E10" s="79">
        <v>4515</v>
      </c>
      <c r="F10" s="79">
        <v>4515</v>
      </c>
      <c r="G10" s="78">
        <f aca="true" t="shared" si="0" ref="G10:G60">F10/E10*100</f>
        <v>100</v>
      </c>
      <c r="H10" s="116"/>
      <c r="I10" s="53"/>
      <c r="J10" s="116">
        <f aca="true" t="shared" si="1" ref="J10:J60">I10+H10</f>
        <v>0</v>
      </c>
      <c r="L10" s="116">
        <f aca="true" t="shared" si="2" ref="L10:L60">K10+J10</f>
        <v>0</v>
      </c>
    </row>
    <row r="11" spans="2:12" s="10" customFormat="1" ht="12" customHeight="1" thickBot="1">
      <c r="B11" s="12" t="s">
        <v>6</v>
      </c>
      <c r="C11" s="73" t="s">
        <v>7</v>
      </c>
      <c r="D11" s="60">
        <v>9924</v>
      </c>
      <c r="E11" s="28">
        <v>9924</v>
      </c>
      <c r="F11" s="28">
        <v>9924</v>
      </c>
      <c r="G11" s="78">
        <f t="shared" si="0"/>
        <v>100</v>
      </c>
      <c r="H11" s="116"/>
      <c r="I11" s="53"/>
      <c r="J11" s="116">
        <f t="shared" si="1"/>
        <v>0</v>
      </c>
      <c r="L11" s="116">
        <f t="shared" si="2"/>
        <v>0</v>
      </c>
    </row>
    <row r="12" spans="2:12" s="10" customFormat="1" ht="12" customHeight="1" thickBot="1">
      <c r="B12" s="12" t="s">
        <v>8</v>
      </c>
      <c r="C12" s="73" t="s">
        <v>9</v>
      </c>
      <c r="D12" s="60">
        <v>5985</v>
      </c>
      <c r="E12" s="28">
        <v>5643</v>
      </c>
      <c r="F12" s="28">
        <v>5643</v>
      </c>
      <c r="G12" s="78">
        <f t="shared" si="0"/>
        <v>100</v>
      </c>
      <c r="H12" s="116"/>
      <c r="I12" s="53"/>
      <c r="J12" s="116">
        <f t="shared" si="1"/>
        <v>0</v>
      </c>
      <c r="L12" s="116">
        <f t="shared" si="2"/>
        <v>0</v>
      </c>
    </row>
    <row r="13" spans="2:12" s="10" customFormat="1" ht="12" customHeight="1" thickBot="1">
      <c r="B13" s="12" t="s">
        <v>10</v>
      </c>
      <c r="C13" s="73" t="s">
        <v>11</v>
      </c>
      <c r="D13" s="60">
        <v>593</v>
      </c>
      <c r="E13" s="28">
        <v>593</v>
      </c>
      <c r="F13" s="28">
        <v>593</v>
      </c>
      <c r="G13" s="78">
        <f t="shared" si="0"/>
        <v>100</v>
      </c>
      <c r="H13" s="116"/>
      <c r="I13" s="53"/>
      <c r="J13" s="116">
        <f t="shared" si="1"/>
        <v>0</v>
      </c>
      <c r="L13" s="116">
        <f t="shared" si="2"/>
        <v>0</v>
      </c>
    </row>
    <row r="14" spans="2:12" s="10" customFormat="1" ht="12" customHeight="1" thickBot="1">
      <c r="B14" s="12" t="s">
        <v>12</v>
      </c>
      <c r="C14" s="73" t="s">
        <v>13</v>
      </c>
      <c r="D14" s="60">
        <v>100</v>
      </c>
      <c r="E14" s="28">
        <v>2092</v>
      </c>
      <c r="F14" s="28">
        <v>2092</v>
      </c>
      <c r="G14" s="78">
        <f t="shared" si="0"/>
        <v>100</v>
      </c>
      <c r="H14" s="116"/>
      <c r="I14" s="53"/>
      <c r="J14" s="116">
        <f t="shared" si="1"/>
        <v>0</v>
      </c>
      <c r="L14" s="116">
        <f t="shared" si="2"/>
        <v>0</v>
      </c>
    </row>
    <row r="15" spans="2:12" s="10" customFormat="1" ht="12" customHeight="1" thickBot="1">
      <c r="B15" s="14" t="s">
        <v>14</v>
      </c>
      <c r="C15" s="74" t="s">
        <v>15</v>
      </c>
      <c r="D15" s="85"/>
      <c r="E15" s="28">
        <v>1352</v>
      </c>
      <c r="F15" s="28">
        <v>1352</v>
      </c>
      <c r="G15" s="78">
        <f t="shared" si="0"/>
        <v>100</v>
      </c>
      <c r="H15" s="116"/>
      <c r="I15" s="53"/>
      <c r="J15" s="116">
        <f t="shared" si="1"/>
        <v>0</v>
      </c>
      <c r="L15" s="116">
        <f t="shared" si="2"/>
        <v>0</v>
      </c>
    </row>
    <row r="16" spans="2:12" s="10" customFormat="1" ht="12" customHeight="1" thickBot="1">
      <c r="B16" s="8" t="s">
        <v>16</v>
      </c>
      <c r="C16" s="75" t="s">
        <v>150</v>
      </c>
      <c r="D16" s="59">
        <f>SUM(D17:D18)</f>
        <v>15402</v>
      </c>
      <c r="E16" s="78">
        <f>SUM(E17:E18)</f>
        <v>17821</v>
      </c>
      <c r="F16" s="78">
        <f>SUM(F17:F18)</f>
        <v>16857</v>
      </c>
      <c r="G16" s="78">
        <f t="shared" si="0"/>
        <v>94.59065147859266</v>
      </c>
      <c r="H16" s="116"/>
      <c r="I16" s="53"/>
      <c r="J16" s="116">
        <f t="shared" si="1"/>
        <v>0</v>
      </c>
      <c r="L16" s="116">
        <f t="shared" si="2"/>
        <v>0</v>
      </c>
    </row>
    <row r="17" spans="2:12" s="10" customFormat="1" ht="12" customHeight="1" thickBot="1">
      <c r="B17" s="11" t="s">
        <v>17</v>
      </c>
      <c r="C17" s="72" t="s">
        <v>18</v>
      </c>
      <c r="D17" s="87"/>
      <c r="E17" s="80"/>
      <c r="F17" s="100"/>
      <c r="G17" s="78"/>
      <c r="H17" s="116"/>
      <c r="I17" s="53"/>
      <c r="J17" s="116">
        <f t="shared" si="1"/>
        <v>0</v>
      </c>
      <c r="L17" s="116">
        <f t="shared" si="2"/>
        <v>0</v>
      </c>
    </row>
    <row r="18" spans="2:12" s="10" customFormat="1" ht="12" customHeight="1" thickBot="1">
      <c r="B18" s="12" t="s">
        <v>22</v>
      </c>
      <c r="C18" s="73" t="s">
        <v>23</v>
      </c>
      <c r="D18" s="60">
        <f>SUM(D19:D21)</f>
        <v>15402</v>
      </c>
      <c r="E18" s="28">
        <f>SUM(E19:E21)</f>
        <v>17821</v>
      </c>
      <c r="F18" s="28">
        <f>SUM(F19:F21)</f>
        <v>16857</v>
      </c>
      <c r="G18" s="78">
        <f t="shared" si="0"/>
        <v>94.59065147859266</v>
      </c>
      <c r="H18" s="116"/>
      <c r="I18" s="53"/>
      <c r="J18" s="116">
        <f t="shared" si="1"/>
        <v>0</v>
      </c>
      <c r="L18" s="116">
        <f t="shared" si="2"/>
        <v>0</v>
      </c>
    </row>
    <row r="19" spans="2:12" s="10" customFormat="1" ht="12" customHeight="1" thickBot="1">
      <c r="B19" s="14" t="s">
        <v>167</v>
      </c>
      <c r="C19" s="74" t="s">
        <v>179</v>
      </c>
      <c r="D19" s="60">
        <v>14852</v>
      </c>
      <c r="E19" s="29">
        <v>16768</v>
      </c>
      <c r="F19" s="101">
        <v>15804</v>
      </c>
      <c r="G19" s="78">
        <f t="shared" si="0"/>
        <v>94.25095419847328</v>
      </c>
      <c r="H19" s="116"/>
      <c r="I19" s="53"/>
      <c r="J19" s="116">
        <f t="shared" si="1"/>
        <v>0</v>
      </c>
      <c r="L19" s="116">
        <f t="shared" si="2"/>
        <v>0</v>
      </c>
    </row>
    <row r="20" spans="2:12" s="10" customFormat="1" ht="12" customHeight="1" thickBot="1">
      <c r="B20" s="14" t="s">
        <v>168</v>
      </c>
      <c r="C20" s="74" t="s">
        <v>180</v>
      </c>
      <c r="D20" s="60">
        <v>550</v>
      </c>
      <c r="E20" s="29">
        <v>1053</v>
      </c>
      <c r="F20" s="101">
        <v>1053</v>
      </c>
      <c r="G20" s="78">
        <f t="shared" si="0"/>
        <v>100</v>
      </c>
      <c r="H20" s="116"/>
      <c r="I20" s="53"/>
      <c r="J20" s="116">
        <f t="shared" si="1"/>
        <v>0</v>
      </c>
      <c r="L20" s="116">
        <f t="shared" si="2"/>
        <v>0</v>
      </c>
    </row>
    <row r="21" spans="2:12" s="10" customFormat="1" ht="12" customHeight="1" thickBot="1">
      <c r="B21" s="14" t="s">
        <v>188</v>
      </c>
      <c r="C21" s="74" t="s">
        <v>187</v>
      </c>
      <c r="D21" s="60"/>
      <c r="E21" s="80"/>
      <c r="F21" s="98"/>
      <c r="G21" s="78"/>
      <c r="H21" s="116"/>
      <c r="I21" s="53"/>
      <c r="J21" s="116">
        <f t="shared" si="1"/>
        <v>0</v>
      </c>
      <c r="L21" s="116">
        <f t="shared" si="2"/>
        <v>0</v>
      </c>
    </row>
    <row r="22" spans="2:12" s="10" customFormat="1" ht="12" customHeight="1" thickBot="1">
      <c r="B22" s="14" t="s">
        <v>24</v>
      </c>
      <c r="C22" s="74" t="s">
        <v>25</v>
      </c>
      <c r="D22" s="85">
        <v>0</v>
      </c>
      <c r="E22" s="80"/>
      <c r="F22" s="99"/>
      <c r="G22" s="78"/>
      <c r="H22" s="116"/>
      <c r="I22" s="53"/>
      <c r="J22" s="116">
        <f t="shared" si="1"/>
        <v>0</v>
      </c>
      <c r="L22" s="116">
        <f t="shared" si="2"/>
        <v>0</v>
      </c>
    </row>
    <row r="23" spans="2:12" s="10" customFormat="1" ht="12" customHeight="1" thickBot="1">
      <c r="B23" s="8" t="s">
        <v>26</v>
      </c>
      <c r="C23" s="71" t="s">
        <v>151</v>
      </c>
      <c r="D23" s="59"/>
      <c r="E23" s="80"/>
      <c r="F23" s="105"/>
      <c r="G23" s="78"/>
      <c r="H23" s="116"/>
      <c r="I23" s="53"/>
      <c r="J23" s="116">
        <f t="shared" si="1"/>
        <v>0</v>
      </c>
      <c r="L23" s="116">
        <f t="shared" si="2"/>
        <v>0</v>
      </c>
    </row>
    <row r="24" spans="2:12" s="10" customFormat="1" ht="12" customHeight="1" thickBot="1">
      <c r="B24" s="8" t="s">
        <v>29</v>
      </c>
      <c r="C24" s="71" t="s">
        <v>152</v>
      </c>
      <c r="D24" s="68">
        <f>SUM(D25+D29+D30+D31)</f>
        <v>15145</v>
      </c>
      <c r="E24" s="81">
        <f>SUM(E25+E29+E30+E31)</f>
        <v>15701</v>
      </c>
      <c r="F24" s="81">
        <f>SUM(F25+F29+F30+F31)</f>
        <v>15660</v>
      </c>
      <c r="G24" s="78">
        <f t="shared" si="0"/>
        <v>99.73887013566015</v>
      </c>
      <c r="H24" s="116"/>
      <c r="I24" s="53"/>
      <c r="J24" s="116">
        <f t="shared" si="1"/>
        <v>0</v>
      </c>
      <c r="L24" s="116">
        <f t="shared" si="2"/>
        <v>0</v>
      </c>
    </row>
    <row r="25" spans="2:12" s="10" customFormat="1" ht="12" customHeight="1" thickBot="1">
      <c r="B25" s="11" t="s">
        <v>30</v>
      </c>
      <c r="C25" s="72" t="s">
        <v>182</v>
      </c>
      <c r="D25" s="88">
        <f>SUM(D26:D28)</f>
        <v>2045</v>
      </c>
      <c r="E25" s="82">
        <f>SUM(E26:E28)</f>
        <v>2219</v>
      </c>
      <c r="F25" s="82">
        <f>SUM(F26:F28)</f>
        <v>2218</v>
      </c>
      <c r="G25" s="78">
        <f t="shared" si="0"/>
        <v>99.95493465525011</v>
      </c>
      <c r="H25" s="116"/>
      <c r="I25" s="53"/>
      <c r="J25" s="116">
        <f t="shared" si="1"/>
        <v>0</v>
      </c>
      <c r="L25" s="116">
        <f t="shared" si="2"/>
        <v>0</v>
      </c>
    </row>
    <row r="26" spans="2:12" s="10" customFormat="1" ht="12" customHeight="1" thickBot="1">
      <c r="B26" s="12" t="s">
        <v>31</v>
      </c>
      <c r="C26" s="73" t="s">
        <v>147</v>
      </c>
      <c r="D26" s="60">
        <v>2000</v>
      </c>
      <c r="E26" s="28">
        <v>2128</v>
      </c>
      <c r="F26" s="98">
        <v>2127</v>
      </c>
      <c r="G26" s="78">
        <f t="shared" si="0"/>
        <v>99.953007518797</v>
      </c>
      <c r="H26" s="116"/>
      <c r="I26" s="53"/>
      <c r="J26" s="116">
        <f t="shared" si="1"/>
        <v>0</v>
      </c>
      <c r="L26" s="116">
        <f t="shared" si="2"/>
        <v>0</v>
      </c>
    </row>
    <row r="27" spans="2:12" s="10" customFormat="1" ht="12" customHeight="1" thickBot="1">
      <c r="B27" s="12" t="s">
        <v>169</v>
      </c>
      <c r="C27" s="73" t="s">
        <v>148</v>
      </c>
      <c r="D27" s="60">
        <v>30</v>
      </c>
      <c r="E27" s="28">
        <v>76</v>
      </c>
      <c r="F27" s="98">
        <v>76</v>
      </c>
      <c r="G27" s="78">
        <f t="shared" si="0"/>
        <v>100</v>
      </c>
      <c r="H27" s="116"/>
      <c r="I27" s="53"/>
      <c r="J27" s="116">
        <f t="shared" si="1"/>
        <v>0</v>
      </c>
      <c r="L27" s="116">
        <f t="shared" si="2"/>
        <v>0</v>
      </c>
    </row>
    <row r="28" spans="2:12" s="10" customFormat="1" ht="12" customHeight="1" thickBot="1">
      <c r="B28" s="12" t="s">
        <v>170</v>
      </c>
      <c r="C28" s="73" t="s">
        <v>181</v>
      </c>
      <c r="D28" s="60">
        <v>15</v>
      </c>
      <c r="E28" s="28">
        <v>15</v>
      </c>
      <c r="F28" s="98">
        <v>15</v>
      </c>
      <c r="G28" s="78">
        <f>F28/E28*100</f>
        <v>100</v>
      </c>
      <c r="H28" s="116"/>
      <c r="I28" s="53"/>
      <c r="J28" s="116">
        <f t="shared" si="1"/>
        <v>0</v>
      </c>
      <c r="L28" s="116">
        <f t="shared" si="2"/>
        <v>0</v>
      </c>
    </row>
    <row r="29" spans="2:12" s="10" customFormat="1" ht="12" customHeight="1" thickBot="1">
      <c r="B29" s="12" t="s">
        <v>171</v>
      </c>
      <c r="C29" s="73" t="s">
        <v>183</v>
      </c>
      <c r="D29" s="60">
        <v>8500</v>
      </c>
      <c r="E29" s="28">
        <v>9205</v>
      </c>
      <c r="F29" s="98">
        <v>9204</v>
      </c>
      <c r="G29" s="78">
        <f t="shared" si="0"/>
        <v>99.98913633894622</v>
      </c>
      <c r="H29" s="116"/>
      <c r="I29" s="53"/>
      <c r="J29" s="116">
        <f t="shared" si="1"/>
        <v>0</v>
      </c>
      <c r="L29" s="116">
        <f t="shared" si="2"/>
        <v>0</v>
      </c>
    </row>
    <row r="30" spans="2:12" s="10" customFormat="1" ht="12" customHeight="1" thickBot="1">
      <c r="B30" s="12" t="s">
        <v>172</v>
      </c>
      <c r="C30" s="73" t="s">
        <v>32</v>
      </c>
      <c r="D30" s="60">
        <v>4500</v>
      </c>
      <c r="E30" s="28">
        <v>4059</v>
      </c>
      <c r="F30" s="98">
        <v>4053</v>
      </c>
      <c r="G30" s="78">
        <f t="shared" si="0"/>
        <v>99.85218033998522</v>
      </c>
      <c r="H30" s="116"/>
      <c r="I30" s="53"/>
      <c r="J30" s="116">
        <f t="shared" si="1"/>
        <v>0</v>
      </c>
      <c r="L30" s="116">
        <f t="shared" si="2"/>
        <v>0</v>
      </c>
    </row>
    <row r="31" spans="2:12" s="10" customFormat="1" ht="12" customHeight="1" thickBot="1">
      <c r="B31" s="14" t="s">
        <v>173</v>
      </c>
      <c r="C31" s="74" t="s">
        <v>33</v>
      </c>
      <c r="D31" s="85">
        <v>100</v>
      </c>
      <c r="E31" s="29">
        <v>218</v>
      </c>
      <c r="F31" s="99">
        <v>185</v>
      </c>
      <c r="G31" s="78">
        <f t="shared" si="0"/>
        <v>84.86238532110092</v>
      </c>
      <c r="H31" s="116"/>
      <c r="I31" s="53"/>
      <c r="J31" s="116">
        <f>I31+H31</f>
        <v>0</v>
      </c>
      <c r="L31" s="116">
        <f>K31+J31</f>
        <v>0</v>
      </c>
    </row>
    <row r="32" spans="2:12" s="10" customFormat="1" ht="12" customHeight="1" thickBot="1">
      <c r="B32" s="8" t="s">
        <v>34</v>
      </c>
      <c r="C32" s="71" t="s">
        <v>153</v>
      </c>
      <c r="D32" s="59">
        <f>SUM(D33:D40)</f>
        <v>7808</v>
      </c>
      <c r="E32" s="78">
        <f>SUM(E33:E40)</f>
        <v>7992</v>
      </c>
      <c r="F32" s="78">
        <f>SUM(F33:F40)</f>
        <v>6196</v>
      </c>
      <c r="G32" s="78">
        <f t="shared" si="0"/>
        <v>77.52752752752752</v>
      </c>
      <c r="H32" s="116"/>
      <c r="I32" s="53"/>
      <c r="J32" s="116">
        <f t="shared" si="1"/>
        <v>0</v>
      </c>
      <c r="L32" s="116">
        <f t="shared" si="2"/>
        <v>0</v>
      </c>
    </row>
    <row r="33" spans="2:12" s="10" customFormat="1" ht="12" customHeight="1" thickBot="1">
      <c r="B33" s="11" t="s">
        <v>35</v>
      </c>
      <c r="C33" s="72" t="s">
        <v>36</v>
      </c>
      <c r="D33" s="87">
        <v>0</v>
      </c>
      <c r="E33" s="83"/>
      <c r="F33" s="97"/>
      <c r="G33" s="78"/>
      <c r="H33" s="116"/>
      <c r="I33" s="53"/>
      <c r="J33" s="116">
        <f t="shared" si="1"/>
        <v>0</v>
      </c>
      <c r="L33" s="116">
        <f t="shared" si="2"/>
        <v>0</v>
      </c>
    </row>
    <row r="34" spans="2:12" s="10" customFormat="1" ht="12" customHeight="1" thickBot="1">
      <c r="B34" s="12" t="s">
        <v>37</v>
      </c>
      <c r="C34" s="73" t="s">
        <v>38</v>
      </c>
      <c r="D34" s="60">
        <v>500</v>
      </c>
      <c r="E34" s="28">
        <v>500</v>
      </c>
      <c r="F34" s="98">
        <v>446</v>
      </c>
      <c r="G34" s="78">
        <f t="shared" si="0"/>
        <v>89.2</v>
      </c>
      <c r="H34" s="116"/>
      <c r="I34" s="53"/>
      <c r="J34" s="116">
        <f t="shared" si="1"/>
        <v>0</v>
      </c>
      <c r="L34" s="116">
        <f t="shared" si="2"/>
        <v>0</v>
      </c>
    </row>
    <row r="35" spans="2:12" s="10" customFormat="1" ht="12" customHeight="1" thickBot="1">
      <c r="B35" s="12" t="s">
        <v>39</v>
      </c>
      <c r="C35" s="73" t="s">
        <v>40</v>
      </c>
      <c r="D35" s="60">
        <v>900</v>
      </c>
      <c r="E35" s="28">
        <v>900</v>
      </c>
      <c r="F35" s="98">
        <v>899</v>
      </c>
      <c r="G35" s="78">
        <f t="shared" si="0"/>
        <v>99.8888888888889</v>
      </c>
      <c r="H35" s="116"/>
      <c r="I35" s="53"/>
      <c r="J35" s="116">
        <f t="shared" si="1"/>
        <v>0</v>
      </c>
      <c r="L35" s="116">
        <f t="shared" si="2"/>
        <v>0</v>
      </c>
    </row>
    <row r="36" spans="2:12" s="10" customFormat="1" ht="12" customHeight="1" thickBot="1">
      <c r="B36" s="12" t="s">
        <v>41</v>
      </c>
      <c r="C36" s="73" t="s">
        <v>42</v>
      </c>
      <c r="D36" s="60">
        <v>1152</v>
      </c>
      <c r="E36" s="28">
        <v>1112</v>
      </c>
      <c r="F36" s="98">
        <v>331</v>
      </c>
      <c r="G36" s="78">
        <f t="shared" si="0"/>
        <v>29.76618705035971</v>
      </c>
      <c r="H36" s="116"/>
      <c r="I36" s="53"/>
      <c r="J36" s="116">
        <f t="shared" si="1"/>
        <v>0</v>
      </c>
      <c r="L36" s="116">
        <f t="shared" si="2"/>
        <v>0</v>
      </c>
    </row>
    <row r="37" spans="2:12" s="10" customFormat="1" ht="12" customHeight="1" thickBot="1">
      <c r="B37" s="12" t="s">
        <v>43</v>
      </c>
      <c r="C37" s="73" t="s">
        <v>44</v>
      </c>
      <c r="D37" s="60">
        <v>4711</v>
      </c>
      <c r="E37" s="28">
        <v>4711</v>
      </c>
      <c r="F37" s="98">
        <v>3760</v>
      </c>
      <c r="G37" s="78">
        <f t="shared" si="0"/>
        <v>79.81320314158353</v>
      </c>
      <c r="H37" s="116"/>
      <c r="I37" s="53"/>
      <c r="J37" s="116">
        <f t="shared" si="1"/>
        <v>0</v>
      </c>
      <c r="L37" s="116">
        <f t="shared" si="2"/>
        <v>0</v>
      </c>
    </row>
    <row r="38" spans="2:12" s="10" customFormat="1" ht="12" customHeight="1" thickBot="1">
      <c r="B38" s="12" t="s">
        <v>45</v>
      </c>
      <c r="C38" s="73" t="s">
        <v>46</v>
      </c>
      <c r="D38" s="60">
        <v>0</v>
      </c>
      <c r="E38" s="28">
        <v>0</v>
      </c>
      <c r="F38" s="98"/>
      <c r="G38" s="78"/>
      <c r="H38" s="116"/>
      <c r="I38" s="53"/>
      <c r="J38" s="116">
        <f t="shared" si="1"/>
        <v>0</v>
      </c>
      <c r="L38" s="116">
        <f t="shared" si="2"/>
        <v>0</v>
      </c>
    </row>
    <row r="39" spans="2:12" s="10" customFormat="1" ht="12" customHeight="1" thickBot="1">
      <c r="B39" s="12" t="s">
        <v>47</v>
      </c>
      <c r="C39" s="73" t="s">
        <v>49</v>
      </c>
      <c r="D39" s="60">
        <v>105</v>
      </c>
      <c r="E39" s="28">
        <v>145</v>
      </c>
      <c r="F39" s="98">
        <v>137</v>
      </c>
      <c r="G39" s="78">
        <f t="shared" si="0"/>
        <v>94.48275862068965</v>
      </c>
      <c r="H39" s="116"/>
      <c r="I39" s="53"/>
      <c r="J39" s="116">
        <f t="shared" si="1"/>
        <v>0</v>
      </c>
      <c r="L39" s="116">
        <f t="shared" si="2"/>
        <v>0</v>
      </c>
    </row>
    <row r="40" spans="2:12" s="10" customFormat="1" ht="12" customHeight="1" thickBot="1">
      <c r="B40" s="12" t="s">
        <v>48</v>
      </c>
      <c r="C40" s="10" t="s">
        <v>184</v>
      </c>
      <c r="D40" s="85">
        <v>440</v>
      </c>
      <c r="E40" s="117">
        <v>624</v>
      </c>
      <c r="F40" s="99">
        <v>623</v>
      </c>
      <c r="G40" s="78">
        <f t="shared" si="0"/>
        <v>99.83974358974359</v>
      </c>
      <c r="H40" s="116"/>
      <c r="I40" s="53"/>
      <c r="J40" s="116">
        <f t="shared" si="1"/>
        <v>0</v>
      </c>
      <c r="L40" s="116">
        <f t="shared" si="2"/>
        <v>0</v>
      </c>
    </row>
    <row r="41" spans="2:12" s="10" customFormat="1" ht="12" customHeight="1" thickBot="1">
      <c r="B41" s="8" t="s">
        <v>50</v>
      </c>
      <c r="C41" s="71" t="s">
        <v>154</v>
      </c>
      <c r="D41" s="59">
        <f>SUM(D42:D44)</f>
        <v>0</v>
      </c>
      <c r="E41" s="122">
        <v>85</v>
      </c>
      <c r="F41" s="122">
        <v>85</v>
      </c>
      <c r="G41" s="78">
        <f t="shared" si="0"/>
        <v>100</v>
      </c>
      <c r="H41" s="116"/>
      <c r="I41" s="53"/>
      <c r="J41" s="116">
        <f t="shared" si="1"/>
        <v>0</v>
      </c>
      <c r="L41" s="116">
        <f t="shared" si="2"/>
        <v>0</v>
      </c>
    </row>
    <row r="42" spans="2:12" s="10" customFormat="1" ht="12" customHeight="1" thickBot="1">
      <c r="B42" s="11" t="s">
        <v>51</v>
      </c>
      <c r="C42" s="72" t="s">
        <v>52</v>
      </c>
      <c r="D42" s="89"/>
      <c r="E42" s="119"/>
      <c r="F42" s="102"/>
      <c r="G42" s="78"/>
      <c r="H42" s="116"/>
      <c r="I42" s="53"/>
      <c r="J42" s="116">
        <f t="shared" si="1"/>
        <v>0</v>
      </c>
      <c r="L42" s="116">
        <f t="shared" si="2"/>
        <v>0</v>
      </c>
    </row>
    <row r="43" spans="2:12" s="10" customFormat="1" ht="12" customHeight="1" thickBot="1">
      <c r="B43" s="12" t="s">
        <v>53</v>
      </c>
      <c r="C43" s="73" t="s">
        <v>54</v>
      </c>
      <c r="D43" s="61">
        <v>0</v>
      </c>
      <c r="E43" s="80">
        <v>85</v>
      </c>
      <c r="F43" s="103">
        <v>85</v>
      </c>
      <c r="G43" s="78">
        <f t="shared" si="0"/>
        <v>100</v>
      </c>
      <c r="H43" s="116"/>
      <c r="I43" s="53"/>
      <c r="J43" s="116">
        <f t="shared" si="1"/>
        <v>0</v>
      </c>
      <c r="L43" s="116">
        <f t="shared" si="2"/>
        <v>0</v>
      </c>
    </row>
    <row r="44" spans="2:12" s="10" customFormat="1" ht="12" customHeight="1" thickBot="1">
      <c r="B44" s="12" t="s">
        <v>55</v>
      </c>
      <c r="C44" s="73" t="s">
        <v>56</v>
      </c>
      <c r="D44" s="86"/>
      <c r="E44" s="118"/>
      <c r="F44" s="104"/>
      <c r="G44" s="78"/>
      <c r="H44" s="116"/>
      <c r="I44" s="53"/>
      <c r="J44" s="116">
        <f t="shared" si="1"/>
        <v>0</v>
      </c>
      <c r="L44" s="116">
        <f t="shared" si="2"/>
        <v>0</v>
      </c>
    </row>
    <row r="45" spans="2:12" s="10" customFormat="1" ht="12" customHeight="1" thickBot="1">
      <c r="B45" s="8" t="s">
        <v>58</v>
      </c>
      <c r="C45" s="71" t="s">
        <v>155</v>
      </c>
      <c r="D45" s="59">
        <f>SUM(D46:D46)</f>
        <v>0</v>
      </c>
      <c r="E45" s="122"/>
      <c r="F45" s="59"/>
      <c r="G45" s="78"/>
      <c r="H45" s="116"/>
      <c r="I45" s="53"/>
      <c r="J45" s="116">
        <f t="shared" si="1"/>
        <v>0</v>
      </c>
      <c r="L45" s="116">
        <f t="shared" si="2"/>
        <v>0</v>
      </c>
    </row>
    <row r="46" spans="2:12" s="10" customFormat="1" ht="12" customHeight="1" thickBot="1">
      <c r="B46" s="12" t="s">
        <v>175</v>
      </c>
      <c r="C46" s="73" t="s">
        <v>62</v>
      </c>
      <c r="D46" s="87">
        <v>0</v>
      </c>
      <c r="E46" s="119"/>
      <c r="F46" s="100"/>
      <c r="G46" s="78"/>
      <c r="H46" s="116"/>
      <c r="I46" s="53"/>
      <c r="J46" s="116">
        <f t="shared" si="1"/>
        <v>0</v>
      </c>
      <c r="L46" s="116">
        <f t="shared" si="2"/>
        <v>0</v>
      </c>
    </row>
    <row r="47" spans="2:12" s="10" customFormat="1" ht="12" customHeight="1" thickBot="1">
      <c r="B47" s="14" t="s">
        <v>176</v>
      </c>
      <c r="C47" s="74" t="s">
        <v>64</v>
      </c>
      <c r="D47" s="85"/>
      <c r="E47" s="118"/>
      <c r="F47" s="99"/>
      <c r="G47" s="78"/>
      <c r="H47" s="116"/>
      <c r="I47" s="53"/>
      <c r="J47" s="116">
        <f t="shared" si="1"/>
        <v>0</v>
      </c>
      <c r="L47" s="116">
        <f t="shared" si="2"/>
        <v>0</v>
      </c>
    </row>
    <row r="48" spans="2:12" s="10" customFormat="1" ht="12" customHeight="1" thickBot="1">
      <c r="B48" s="8" t="s">
        <v>65</v>
      </c>
      <c r="C48" s="75" t="s">
        <v>156</v>
      </c>
      <c r="D48" s="59">
        <f>SUM(D49:D50)</f>
        <v>0</v>
      </c>
      <c r="E48" s="122"/>
      <c r="F48" s="59"/>
      <c r="G48" s="78"/>
      <c r="H48" s="116"/>
      <c r="I48" s="53"/>
      <c r="J48" s="116">
        <f t="shared" si="1"/>
        <v>0</v>
      </c>
      <c r="L48" s="116">
        <f t="shared" si="2"/>
        <v>0</v>
      </c>
    </row>
    <row r="49" spans="2:12" s="10" customFormat="1" ht="12" customHeight="1" thickBot="1">
      <c r="B49" s="11" t="s">
        <v>66</v>
      </c>
      <c r="C49" s="72" t="s">
        <v>67</v>
      </c>
      <c r="D49" s="89"/>
      <c r="E49" s="119"/>
      <c r="F49" s="102"/>
      <c r="G49" s="78"/>
      <c r="H49" s="116"/>
      <c r="I49" s="53"/>
      <c r="J49" s="116">
        <f t="shared" si="1"/>
        <v>0</v>
      </c>
      <c r="L49" s="116">
        <f t="shared" si="2"/>
        <v>0</v>
      </c>
    </row>
    <row r="50" spans="2:12" s="10" customFormat="1" ht="12" customHeight="1" thickBot="1">
      <c r="B50" s="12" t="s">
        <v>68</v>
      </c>
      <c r="C50" s="73" t="s">
        <v>69</v>
      </c>
      <c r="D50" s="86">
        <v>0</v>
      </c>
      <c r="E50" s="80"/>
      <c r="F50" s="104"/>
      <c r="G50" s="78"/>
      <c r="H50" s="116"/>
      <c r="I50" s="53"/>
      <c r="J50" s="116">
        <f>I50+H50</f>
        <v>0</v>
      </c>
      <c r="L50" s="116">
        <f>K50+J50</f>
        <v>0</v>
      </c>
    </row>
    <row r="51" spans="2:12" s="10" customFormat="1" ht="12" customHeight="1" thickBot="1">
      <c r="B51" s="8" t="s">
        <v>72</v>
      </c>
      <c r="C51" s="71" t="s">
        <v>157</v>
      </c>
      <c r="D51" s="68">
        <f>+D9+D16+D23+D24+D32+D41+D45+D48</f>
        <v>59472</v>
      </c>
      <c r="E51" s="81">
        <f>+E9+E16+E23+E24+E32+E41+E45+E48</f>
        <v>65718</v>
      </c>
      <c r="F51" s="81">
        <f>+F9+F16+F23+F24+F32+F41+F45+F48</f>
        <v>62917</v>
      </c>
      <c r="G51" s="78">
        <f t="shared" si="0"/>
        <v>95.73784959980523</v>
      </c>
      <c r="H51" s="116"/>
      <c r="I51" s="53"/>
      <c r="J51" s="116">
        <f t="shared" si="1"/>
        <v>0</v>
      </c>
      <c r="L51" s="116">
        <f t="shared" si="2"/>
        <v>0</v>
      </c>
    </row>
    <row r="52" spans="2:12" s="10" customFormat="1" ht="12" customHeight="1" thickBot="1">
      <c r="B52" s="15" t="s">
        <v>73</v>
      </c>
      <c r="C52" s="75" t="s">
        <v>158</v>
      </c>
      <c r="D52" s="59">
        <f>SUM(D52)</f>
        <v>0</v>
      </c>
      <c r="E52" s="80"/>
      <c r="F52" s="105"/>
      <c r="G52" s="78"/>
      <c r="H52" s="116"/>
      <c r="I52" s="53"/>
      <c r="J52" s="116">
        <f t="shared" si="1"/>
        <v>0</v>
      </c>
      <c r="L52" s="116">
        <f t="shared" si="2"/>
        <v>0</v>
      </c>
    </row>
    <row r="53" spans="2:12" s="10" customFormat="1" ht="12" customHeight="1" thickBot="1">
      <c r="B53" s="15" t="s">
        <v>74</v>
      </c>
      <c r="C53" s="75" t="s">
        <v>159</v>
      </c>
      <c r="D53" s="59"/>
      <c r="E53" s="80"/>
      <c r="F53" s="105"/>
      <c r="G53" s="78"/>
      <c r="H53" s="116"/>
      <c r="I53" s="53"/>
      <c r="J53" s="116">
        <f t="shared" si="1"/>
        <v>0</v>
      </c>
      <c r="L53" s="116">
        <f t="shared" si="2"/>
        <v>0</v>
      </c>
    </row>
    <row r="54" spans="2:12" s="10" customFormat="1" ht="12" customHeight="1" thickBot="1">
      <c r="B54" s="15" t="s">
        <v>75</v>
      </c>
      <c r="C54" s="75" t="s">
        <v>160</v>
      </c>
      <c r="D54" s="59">
        <f>SUM(D55:D56)</f>
        <v>8636</v>
      </c>
      <c r="E54" s="78">
        <f>SUM(E55:E56)</f>
        <v>9422</v>
      </c>
      <c r="F54" s="78">
        <f>SUM(F55:F56)</f>
        <v>9422</v>
      </c>
      <c r="G54" s="78">
        <f t="shared" si="0"/>
        <v>100</v>
      </c>
      <c r="H54" s="116"/>
      <c r="I54" s="53"/>
      <c r="J54" s="116">
        <f t="shared" si="1"/>
        <v>0</v>
      </c>
      <c r="L54" s="116">
        <f t="shared" si="2"/>
        <v>0</v>
      </c>
    </row>
    <row r="55" spans="2:12" s="10" customFormat="1" ht="12" customHeight="1" thickBot="1">
      <c r="B55" s="11" t="s">
        <v>76</v>
      </c>
      <c r="C55" s="72" t="s">
        <v>77</v>
      </c>
      <c r="D55" s="89">
        <v>8636</v>
      </c>
      <c r="E55" s="84">
        <v>8636</v>
      </c>
      <c r="F55" s="102">
        <v>8636</v>
      </c>
      <c r="G55" s="78">
        <f t="shared" si="0"/>
        <v>100</v>
      </c>
      <c r="H55" s="116"/>
      <c r="I55" s="53"/>
      <c r="J55" s="116">
        <f t="shared" si="1"/>
        <v>0</v>
      </c>
      <c r="L55" s="116">
        <f t="shared" si="2"/>
        <v>0</v>
      </c>
    </row>
    <row r="56" spans="2:12" s="10" customFormat="1" ht="12" customHeight="1" thickBot="1">
      <c r="B56" s="14" t="s">
        <v>78</v>
      </c>
      <c r="C56" s="30" t="s">
        <v>199</v>
      </c>
      <c r="D56" s="86"/>
      <c r="E56" s="118">
        <v>786</v>
      </c>
      <c r="F56" s="104">
        <v>786</v>
      </c>
      <c r="G56" s="78">
        <f t="shared" si="0"/>
        <v>100</v>
      </c>
      <c r="H56" s="116"/>
      <c r="I56" s="53"/>
      <c r="J56" s="116">
        <f t="shared" si="1"/>
        <v>0</v>
      </c>
      <c r="L56" s="116">
        <f t="shared" si="2"/>
        <v>0</v>
      </c>
    </row>
    <row r="57" spans="2:12" s="10" customFormat="1" ht="12" customHeight="1" thickBot="1">
      <c r="B57" s="15" t="s">
        <v>79</v>
      </c>
      <c r="C57" s="75" t="s">
        <v>161</v>
      </c>
      <c r="D57" s="108"/>
      <c r="E57" s="122"/>
      <c r="F57" s="59"/>
      <c r="G57" s="78"/>
      <c r="H57" s="116"/>
      <c r="I57" s="53"/>
      <c r="J57" s="116">
        <f t="shared" si="1"/>
        <v>0</v>
      </c>
      <c r="L57" s="116">
        <f t="shared" si="2"/>
        <v>0</v>
      </c>
    </row>
    <row r="58" spans="2:12" s="10" customFormat="1" ht="12" customHeight="1" thickBot="1">
      <c r="B58" s="15" t="s">
        <v>80</v>
      </c>
      <c r="C58" s="75" t="s">
        <v>162</v>
      </c>
      <c r="D58" s="59"/>
      <c r="E58" s="122"/>
      <c r="F58" s="59"/>
      <c r="G58" s="78"/>
      <c r="H58" s="116"/>
      <c r="I58" s="53"/>
      <c r="J58" s="116">
        <f t="shared" si="1"/>
        <v>0</v>
      </c>
      <c r="L58" s="116">
        <f t="shared" si="2"/>
        <v>0</v>
      </c>
    </row>
    <row r="59" spans="2:12" s="10" customFormat="1" ht="13.5" customHeight="1" thickBot="1">
      <c r="B59" s="15" t="s">
        <v>81</v>
      </c>
      <c r="C59" s="75" t="s">
        <v>82</v>
      </c>
      <c r="D59" s="69"/>
      <c r="E59" s="122"/>
      <c r="F59" s="69"/>
      <c r="G59" s="78"/>
      <c r="H59" s="116"/>
      <c r="I59" s="53"/>
      <c r="J59" s="116">
        <f t="shared" si="1"/>
        <v>0</v>
      </c>
      <c r="L59" s="116">
        <f t="shared" si="2"/>
        <v>0</v>
      </c>
    </row>
    <row r="60" spans="2:12" s="10" customFormat="1" ht="15.75" customHeight="1" thickBot="1">
      <c r="B60" s="15" t="s">
        <v>83</v>
      </c>
      <c r="C60" s="76" t="s">
        <v>163</v>
      </c>
      <c r="D60" s="120">
        <v>8636</v>
      </c>
      <c r="E60" s="121">
        <v>9422</v>
      </c>
      <c r="F60" s="109">
        <v>9422</v>
      </c>
      <c r="G60" s="78">
        <f t="shared" si="0"/>
        <v>100</v>
      </c>
      <c r="H60" s="116"/>
      <c r="I60" s="53"/>
      <c r="J60" s="116">
        <f t="shared" si="1"/>
        <v>0</v>
      </c>
      <c r="L60" s="116">
        <f t="shared" si="2"/>
        <v>0</v>
      </c>
    </row>
    <row r="61" spans="2:9" s="10" customFormat="1" ht="16.5" customHeight="1" thickBot="1">
      <c r="B61" s="16" t="s">
        <v>84</v>
      </c>
      <c r="C61" s="77" t="s">
        <v>164</v>
      </c>
      <c r="D61" s="68">
        <f>+D51+D54</f>
        <v>68108</v>
      </c>
      <c r="E61" s="81">
        <f>+E51+E54</f>
        <v>75140</v>
      </c>
      <c r="F61" s="81">
        <f>+F51+F54</f>
        <v>72339</v>
      </c>
      <c r="G61" s="78">
        <f>F61/E61*100</f>
        <v>96.27229172211871</v>
      </c>
      <c r="H61" s="113"/>
      <c r="I61" s="53"/>
    </row>
    <row r="62" spans="2:7" s="10" customFormat="1" ht="23.25" customHeight="1">
      <c r="B62" s="17"/>
      <c r="C62" s="18"/>
      <c r="D62" s="19"/>
      <c r="E62" s="19"/>
      <c r="F62" s="19"/>
      <c r="G62" s="53"/>
    </row>
    <row r="63" spans="2:7" s="10" customFormat="1" ht="22.5" customHeight="1">
      <c r="B63" s="17"/>
      <c r="C63" s="49" t="s">
        <v>197</v>
      </c>
      <c r="D63" s="19"/>
      <c r="E63" s="19"/>
      <c r="F63" s="19"/>
      <c r="G63" s="53"/>
    </row>
    <row r="64" spans="2:7" ht="16.5" customHeight="1">
      <c r="B64" s="187" t="s">
        <v>204</v>
      </c>
      <c r="C64" s="187"/>
      <c r="D64" s="187"/>
      <c r="E64" s="50"/>
      <c r="F64" s="50"/>
      <c r="G64" s="54"/>
    </row>
    <row r="65" spans="2:7" ht="16.5" customHeight="1">
      <c r="B65" s="188" t="s">
        <v>203</v>
      </c>
      <c r="C65" s="188"/>
      <c r="D65" s="188"/>
      <c r="E65" s="35"/>
      <c r="F65" s="35"/>
      <c r="G65" s="54"/>
    </row>
    <row r="66" spans="2:7" ht="16.5" customHeight="1">
      <c r="B66" s="34"/>
      <c r="C66" s="34" t="s">
        <v>85</v>
      </c>
      <c r="D66" s="34"/>
      <c r="E66" s="34"/>
      <c r="F66" s="34"/>
      <c r="G66" s="54"/>
    </row>
    <row r="67" spans="2:7" s="21" customFormat="1" ht="16.5" customHeight="1" thickBot="1">
      <c r="B67" s="189" t="s">
        <v>178</v>
      </c>
      <c r="C67" s="189"/>
      <c r="D67" s="20" t="s">
        <v>146</v>
      </c>
      <c r="E67" s="58"/>
      <c r="F67" s="58"/>
      <c r="G67" s="55"/>
    </row>
    <row r="68" spans="2:7" ht="33" customHeight="1" thickBot="1">
      <c r="B68" s="3" t="s">
        <v>0</v>
      </c>
      <c r="C68" s="4" t="s">
        <v>86</v>
      </c>
      <c r="D68" s="51" t="s">
        <v>2</v>
      </c>
      <c r="E68" s="106"/>
      <c r="F68" s="106"/>
      <c r="G68" s="182" t="s">
        <v>198</v>
      </c>
    </row>
    <row r="69" spans="2:7" s="7" customFormat="1" ht="12" customHeight="1" thickBot="1">
      <c r="B69" s="22">
        <v>1</v>
      </c>
      <c r="C69" s="23">
        <v>2</v>
      </c>
      <c r="D69" s="150">
        <v>3</v>
      </c>
      <c r="E69" s="151"/>
      <c r="F69" s="151"/>
      <c r="G69" s="181"/>
    </row>
    <row r="70" spans="2:12" ht="12" customHeight="1" thickBot="1">
      <c r="B70" s="24" t="s">
        <v>3</v>
      </c>
      <c r="C70" s="128" t="s">
        <v>87</v>
      </c>
      <c r="D70" s="166">
        <f>SUM(D71:D75)</f>
        <v>58936</v>
      </c>
      <c r="E70" s="167">
        <f>SUM(E71:E75)</f>
        <v>63869</v>
      </c>
      <c r="F70" s="9">
        <f>SUM(F71:F75)</f>
        <v>58653</v>
      </c>
      <c r="G70" s="78">
        <f aca="true" t="shared" si="3" ref="G70:G75">F70/E70*100</f>
        <v>91.83328375268127</v>
      </c>
      <c r="J70" s="96"/>
      <c r="K70" s="64"/>
      <c r="L70" s="126"/>
    </row>
    <row r="71" spans="2:12" ht="12" customHeight="1" thickBot="1">
      <c r="B71" s="25" t="s">
        <v>4</v>
      </c>
      <c r="C71" s="129" t="s">
        <v>88</v>
      </c>
      <c r="D71" s="157">
        <v>15630</v>
      </c>
      <c r="E71" s="158">
        <v>17039</v>
      </c>
      <c r="F71" s="159">
        <v>16556</v>
      </c>
      <c r="G71" s="78">
        <f t="shared" si="3"/>
        <v>97.16532660367393</v>
      </c>
      <c r="J71" s="123"/>
      <c r="K71" s="123"/>
      <c r="L71" s="126"/>
    </row>
    <row r="72" spans="2:12" ht="12" customHeight="1" thickBot="1">
      <c r="B72" s="12" t="s">
        <v>6</v>
      </c>
      <c r="C72" s="130" t="s">
        <v>89</v>
      </c>
      <c r="D72" s="145">
        <v>4317</v>
      </c>
      <c r="E72" s="93">
        <v>4419</v>
      </c>
      <c r="F72" s="13">
        <v>4187</v>
      </c>
      <c r="G72" s="78">
        <f t="shared" si="3"/>
        <v>94.7499434261145</v>
      </c>
      <c r="J72" s="123"/>
      <c r="K72" s="123"/>
      <c r="L72" s="126"/>
    </row>
    <row r="73" spans="2:12" ht="12" customHeight="1" thickBot="1">
      <c r="B73" s="12" t="s">
        <v>8</v>
      </c>
      <c r="C73" s="130" t="s">
        <v>90</v>
      </c>
      <c r="D73" s="145">
        <v>20719</v>
      </c>
      <c r="E73" s="93">
        <v>21401</v>
      </c>
      <c r="F73" s="13">
        <v>18986</v>
      </c>
      <c r="G73" s="78">
        <f t="shared" si="3"/>
        <v>88.71548058501939</v>
      </c>
      <c r="J73" s="123"/>
      <c r="K73" s="123"/>
      <c r="L73" s="126"/>
    </row>
    <row r="74" spans="2:12" ht="12" customHeight="1" thickBot="1">
      <c r="B74" s="12" t="s">
        <v>10</v>
      </c>
      <c r="C74" s="131" t="s">
        <v>91</v>
      </c>
      <c r="D74" s="145">
        <v>2418</v>
      </c>
      <c r="E74" s="93">
        <v>2467</v>
      </c>
      <c r="F74" s="13">
        <v>1395</v>
      </c>
      <c r="G74" s="78">
        <f t="shared" si="3"/>
        <v>56.5464126469396</v>
      </c>
      <c r="J74" s="123"/>
      <c r="K74" s="123"/>
      <c r="L74" s="126"/>
    </row>
    <row r="75" spans="2:12" ht="12" customHeight="1" thickBot="1">
      <c r="B75" s="12" t="s">
        <v>92</v>
      </c>
      <c r="C75" s="26" t="s">
        <v>93</v>
      </c>
      <c r="D75" s="145">
        <f>SUM(D76:D80)</f>
        <v>15852</v>
      </c>
      <c r="E75" s="93">
        <f>SUM(E76:E80)</f>
        <v>18543</v>
      </c>
      <c r="F75" s="13">
        <v>17529</v>
      </c>
      <c r="G75" s="78">
        <f t="shared" si="3"/>
        <v>94.53162918621582</v>
      </c>
      <c r="J75" s="123"/>
      <c r="K75" s="123"/>
      <c r="L75" s="126"/>
    </row>
    <row r="76" spans="2:12" ht="12" customHeight="1" thickBot="1">
      <c r="B76" s="12" t="s">
        <v>189</v>
      </c>
      <c r="C76" s="130" t="s">
        <v>94</v>
      </c>
      <c r="D76" s="145"/>
      <c r="E76" s="93"/>
      <c r="F76" s="13"/>
      <c r="G76" s="78"/>
      <c r="J76" s="123"/>
      <c r="K76" s="123"/>
      <c r="L76" s="126"/>
    </row>
    <row r="77" spans="2:12" ht="12" customHeight="1" thickBot="1">
      <c r="B77" s="12" t="s">
        <v>190</v>
      </c>
      <c r="C77" s="132" t="s">
        <v>96</v>
      </c>
      <c r="D77" s="145"/>
      <c r="E77" s="93"/>
      <c r="F77" s="13"/>
      <c r="G77" s="78"/>
      <c r="J77" s="123"/>
      <c r="K77" s="123"/>
      <c r="L77" s="126"/>
    </row>
    <row r="78" spans="2:12" ht="12" customHeight="1" thickBot="1">
      <c r="B78" s="12" t="s">
        <v>191</v>
      </c>
      <c r="C78" s="132" t="s">
        <v>185</v>
      </c>
      <c r="D78" s="145">
        <v>14852</v>
      </c>
      <c r="E78" s="93">
        <v>16768</v>
      </c>
      <c r="F78" s="13">
        <v>15804</v>
      </c>
      <c r="G78" s="78">
        <f>F78/E78*100</f>
        <v>94.25095419847328</v>
      </c>
      <c r="J78" s="123"/>
      <c r="K78" s="123"/>
      <c r="L78" s="126"/>
    </row>
    <row r="79" spans="2:12" ht="12" customHeight="1" thickBot="1">
      <c r="B79" s="12" t="s">
        <v>192</v>
      </c>
      <c r="C79" s="132" t="s">
        <v>174</v>
      </c>
      <c r="D79" s="145">
        <v>0</v>
      </c>
      <c r="E79" s="93">
        <v>0</v>
      </c>
      <c r="F79" s="13"/>
      <c r="G79" s="78"/>
      <c r="J79" s="123"/>
      <c r="K79" s="123"/>
      <c r="L79" s="126"/>
    </row>
    <row r="80" spans="2:12" ht="12" customHeight="1" thickBot="1">
      <c r="B80" s="14" t="s">
        <v>14</v>
      </c>
      <c r="C80" s="133" t="s">
        <v>98</v>
      </c>
      <c r="D80" s="145">
        <v>1000</v>
      </c>
      <c r="E80" s="93">
        <v>1775</v>
      </c>
      <c r="F80" s="13">
        <v>1525</v>
      </c>
      <c r="G80" s="78">
        <f>F80/E80*100</f>
        <v>85.91549295774648</v>
      </c>
      <c r="J80" s="123"/>
      <c r="K80" s="123"/>
      <c r="L80" s="126"/>
    </row>
    <row r="81" spans="2:12" ht="12" customHeight="1" thickBot="1">
      <c r="B81" s="40" t="s">
        <v>193</v>
      </c>
      <c r="C81" s="134" t="s">
        <v>195</v>
      </c>
      <c r="D81" s="145">
        <v>450</v>
      </c>
      <c r="E81" s="93">
        <v>650</v>
      </c>
      <c r="F81" s="13">
        <v>550</v>
      </c>
      <c r="G81" s="78">
        <f>F81/E81*100</f>
        <v>84.61538461538461</v>
      </c>
      <c r="J81" s="123"/>
      <c r="K81" s="123"/>
      <c r="L81" s="126"/>
    </row>
    <row r="82" spans="2:12" ht="12" customHeight="1" thickBot="1">
      <c r="B82" s="41" t="s">
        <v>194</v>
      </c>
      <c r="C82" s="135" t="s">
        <v>196</v>
      </c>
      <c r="D82" s="152">
        <v>400</v>
      </c>
      <c r="E82" s="153">
        <v>500</v>
      </c>
      <c r="F82" s="154">
        <v>835</v>
      </c>
      <c r="G82" s="78">
        <f>F82/E82*100</f>
        <v>167</v>
      </c>
      <c r="J82" s="123"/>
      <c r="K82" s="123"/>
      <c r="L82" s="126"/>
    </row>
    <row r="83" spans="2:12" ht="12" customHeight="1" thickBot="1">
      <c r="B83" s="8" t="s">
        <v>16</v>
      </c>
      <c r="C83" s="90" t="s">
        <v>99</v>
      </c>
      <c r="D83" s="166">
        <f>+D84+D86+D88</f>
        <v>4500</v>
      </c>
      <c r="E83" s="167">
        <f>+E84+E86+E88</f>
        <v>5854</v>
      </c>
      <c r="F83" s="9">
        <f>+F84+F86+F88</f>
        <v>3328</v>
      </c>
      <c r="G83" s="78">
        <f>F83/E83*100</f>
        <v>56.85001708233687</v>
      </c>
      <c r="J83" s="96"/>
      <c r="K83" s="64"/>
      <c r="L83" s="126"/>
    </row>
    <row r="84" spans="2:12" ht="12" customHeight="1" thickBot="1">
      <c r="B84" s="11" t="s">
        <v>17</v>
      </c>
      <c r="C84" s="130" t="s">
        <v>100</v>
      </c>
      <c r="D84" s="157"/>
      <c r="E84" s="160">
        <v>2226</v>
      </c>
      <c r="F84" s="159">
        <v>2226</v>
      </c>
      <c r="G84" s="78">
        <f>F84/E84*100</f>
        <v>100</v>
      </c>
      <c r="J84" s="123"/>
      <c r="K84" s="123"/>
      <c r="L84" s="126"/>
    </row>
    <row r="85" spans="2:12" ht="12" customHeight="1" thickBot="1">
      <c r="B85" s="11" t="s">
        <v>19</v>
      </c>
      <c r="C85" s="136" t="s">
        <v>101</v>
      </c>
      <c r="D85" s="145"/>
      <c r="E85" s="146"/>
      <c r="F85" s="13"/>
      <c r="G85" s="78"/>
      <c r="J85" s="123"/>
      <c r="K85" s="57"/>
      <c r="L85" s="126"/>
    </row>
    <row r="86" spans="2:12" ht="12" customHeight="1" thickBot="1">
      <c r="B86" s="11" t="s">
        <v>20</v>
      </c>
      <c r="C86" s="136" t="s">
        <v>102</v>
      </c>
      <c r="D86" s="145">
        <v>4500</v>
      </c>
      <c r="E86" s="93">
        <v>3628</v>
      </c>
      <c r="F86" s="13">
        <v>1102</v>
      </c>
      <c r="G86" s="78">
        <f>F86/E86*100</f>
        <v>30.37486218302095</v>
      </c>
      <c r="J86" s="123"/>
      <c r="K86" s="57"/>
      <c r="L86" s="126"/>
    </row>
    <row r="87" spans="2:12" ht="12" customHeight="1" thickBot="1">
      <c r="B87" s="11" t="s">
        <v>21</v>
      </c>
      <c r="C87" s="136" t="s">
        <v>103</v>
      </c>
      <c r="D87" s="145"/>
      <c r="E87" s="147"/>
      <c r="F87" s="148"/>
      <c r="G87" s="78"/>
      <c r="J87" s="123"/>
      <c r="K87" s="57"/>
      <c r="L87" s="126"/>
    </row>
    <row r="88" spans="2:12" ht="12" customHeight="1" thickBot="1">
      <c r="B88" s="11" t="s">
        <v>22</v>
      </c>
      <c r="C88" s="137" t="s">
        <v>104</v>
      </c>
      <c r="D88" s="145">
        <v>0</v>
      </c>
      <c r="E88" s="147"/>
      <c r="F88" s="148"/>
      <c r="G88" s="78"/>
      <c r="J88" s="123"/>
      <c r="K88" s="57"/>
      <c r="L88" s="126"/>
    </row>
    <row r="89" spans="2:12" ht="12" customHeight="1" thickBot="1">
      <c r="B89" s="11" t="s">
        <v>24</v>
      </c>
      <c r="C89" s="138" t="s">
        <v>105</v>
      </c>
      <c r="D89" s="145"/>
      <c r="E89" s="147"/>
      <c r="F89" s="148"/>
      <c r="G89" s="78"/>
      <c r="J89" s="123"/>
      <c r="K89" s="57"/>
      <c r="L89" s="126"/>
    </row>
    <row r="90" spans="2:12" ht="12" customHeight="1" thickBot="1">
      <c r="B90" s="11" t="s">
        <v>106</v>
      </c>
      <c r="C90" s="139" t="s">
        <v>107</v>
      </c>
      <c r="D90" s="145"/>
      <c r="E90" s="147"/>
      <c r="F90" s="148"/>
      <c r="G90" s="78"/>
      <c r="J90" s="123"/>
      <c r="K90" s="57"/>
      <c r="L90" s="126"/>
    </row>
    <row r="91" spans="2:12" ht="16.5" thickBot="1">
      <c r="B91" s="11" t="s">
        <v>108</v>
      </c>
      <c r="C91" s="134" t="s">
        <v>95</v>
      </c>
      <c r="D91" s="145"/>
      <c r="E91" s="147"/>
      <c r="F91" s="148"/>
      <c r="G91" s="78"/>
      <c r="J91" s="123"/>
      <c r="K91" s="57"/>
      <c r="L91" s="126"/>
    </row>
    <row r="92" spans="2:12" ht="12" customHeight="1" thickBot="1">
      <c r="B92" s="11" t="s">
        <v>109</v>
      </c>
      <c r="C92" s="134" t="s">
        <v>110</v>
      </c>
      <c r="D92" s="145"/>
      <c r="E92" s="147"/>
      <c r="F92" s="148"/>
      <c r="G92" s="78"/>
      <c r="J92" s="123"/>
      <c r="K92" s="57"/>
      <c r="L92" s="126"/>
    </row>
    <row r="93" spans="2:12" ht="12" customHeight="1" thickBot="1">
      <c r="B93" s="11" t="s">
        <v>111</v>
      </c>
      <c r="C93" s="134" t="s">
        <v>112</v>
      </c>
      <c r="D93" s="145"/>
      <c r="E93" s="147"/>
      <c r="F93" s="148"/>
      <c r="G93" s="78"/>
      <c r="J93" s="123"/>
      <c r="K93" s="57"/>
      <c r="L93" s="126"/>
    </row>
    <row r="94" spans="2:12" ht="12" customHeight="1" thickBot="1">
      <c r="B94" s="11" t="s">
        <v>113</v>
      </c>
      <c r="C94" s="134" t="s">
        <v>97</v>
      </c>
      <c r="D94" s="145"/>
      <c r="E94" s="147"/>
      <c r="F94" s="148"/>
      <c r="G94" s="78"/>
      <c r="J94" s="123"/>
      <c r="K94" s="57"/>
      <c r="L94" s="126"/>
    </row>
    <row r="95" spans="2:12" ht="12" customHeight="1" thickBot="1">
      <c r="B95" s="11" t="s">
        <v>114</v>
      </c>
      <c r="C95" s="134" t="s">
        <v>115</v>
      </c>
      <c r="D95" s="145"/>
      <c r="E95" s="147"/>
      <c r="F95" s="148"/>
      <c r="G95" s="78"/>
      <c r="J95" s="123"/>
      <c r="K95" s="57"/>
      <c r="L95" s="126"/>
    </row>
    <row r="96" spans="2:12" ht="16.5" thickBot="1">
      <c r="B96" s="27" t="s">
        <v>116</v>
      </c>
      <c r="C96" s="134" t="s">
        <v>117</v>
      </c>
      <c r="D96" s="152">
        <v>0</v>
      </c>
      <c r="E96" s="155"/>
      <c r="F96" s="156"/>
      <c r="G96" s="78"/>
      <c r="J96" s="123"/>
      <c r="K96" s="123"/>
      <c r="L96" s="126"/>
    </row>
    <row r="97" spans="2:12" ht="12" customHeight="1" thickBot="1">
      <c r="B97" s="8" t="s">
        <v>26</v>
      </c>
      <c r="C97" s="140" t="s">
        <v>118</v>
      </c>
      <c r="D97" s="166">
        <f>+D98+D99</f>
        <v>4672</v>
      </c>
      <c r="E97" s="167">
        <f>+E98+E99</f>
        <v>4631</v>
      </c>
      <c r="F97" s="9">
        <f>+F98+F99</f>
        <v>0</v>
      </c>
      <c r="G97" s="78">
        <f>F97/E97*100</f>
        <v>0</v>
      </c>
      <c r="J97" s="96"/>
      <c r="K97" s="64"/>
      <c r="L97" s="126"/>
    </row>
    <row r="98" spans="2:12" ht="12" customHeight="1" thickBot="1">
      <c r="B98" s="11" t="s">
        <v>27</v>
      </c>
      <c r="C98" s="141" t="s">
        <v>119</v>
      </c>
      <c r="D98" s="157">
        <v>4672</v>
      </c>
      <c r="E98" s="158">
        <v>4452</v>
      </c>
      <c r="F98" s="159"/>
      <c r="G98" s="78">
        <f>F98/E98*100</f>
        <v>0</v>
      </c>
      <c r="J98" s="123"/>
      <c r="K98" s="57"/>
      <c r="L98" s="126"/>
    </row>
    <row r="99" spans="2:12" ht="12" customHeight="1" thickBot="1">
      <c r="B99" s="14" t="s">
        <v>28</v>
      </c>
      <c r="C99" s="136" t="s">
        <v>120</v>
      </c>
      <c r="D99" s="152">
        <v>0</v>
      </c>
      <c r="E99" s="153">
        <v>179</v>
      </c>
      <c r="F99" s="154"/>
      <c r="G99" s="78">
        <f>F99/E99*100</f>
        <v>0</v>
      </c>
      <c r="J99" s="123"/>
      <c r="K99" s="123"/>
      <c r="L99" s="126"/>
    </row>
    <row r="100" spans="2:12" ht="12" customHeight="1" thickBot="1">
      <c r="B100" s="8" t="s">
        <v>121</v>
      </c>
      <c r="C100" s="140" t="s">
        <v>122</v>
      </c>
      <c r="D100" s="144">
        <f>+D70+D83+D97</f>
        <v>68108</v>
      </c>
      <c r="E100" s="56">
        <f>+E70+E83+E97</f>
        <v>74354</v>
      </c>
      <c r="F100" s="70">
        <f>+F70+F83+F97</f>
        <v>61981</v>
      </c>
      <c r="G100" s="78">
        <f>F100/E100*100</f>
        <v>83.35933507276005</v>
      </c>
      <c r="J100" s="95"/>
      <c r="K100" s="96"/>
      <c r="L100" s="126"/>
    </row>
    <row r="101" spans="2:12" ht="12" customHeight="1" thickBot="1">
      <c r="B101" s="8" t="s">
        <v>34</v>
      </c>
      <c r="C101" s="140" t="s">
        <v>123</v>
      </c>
      <c r="D101" s="168">
        <f>+D102+D103+D104</f>
        <v>0</v>
      </c>
      <c r="E101" s="169"/>
      <c r="F101" s="170"/>
      <c r="G101" s="78"/>
      <c r="J101" s="96"/>
      <c r="K101" s="64"/>
      <c r="L101" s="126"/>
    </row>
    <row r="102" spans="2:12" ht="12" customHeight="1" thickBot="1">
      <c r="B102" s="11" t="s">
        <v>35</v>
      </c>
      <c r="C102" s="141" t="s">
        <v>124</v>
      </c>
      <c r="D102" s="157"/>
      <c r="E102" s="161"/>
      <c r="F102" s="162"/>
      <c r="G102" s="78"/>
      <c r="J102" s="123"/>
      <c r="K102" s="123"/>
      <c r="L102" s="126"/>
    </row>
    <row r="103" spans="2:12" ht="12" customHeight="1" thickBot="1">
      <c r="B103" s="11" t="s">
        <v>37</v>
      </c>
      <c r="C103" s="141" t="s">
        <v>125</v>
      </c>
      <c r="D103" s="145"/>
      <c r="E103" s="147"/>
      <c r="F103" s="148"/>
      <c r="G103" s="78"/>
      <c r="J103" s="123"/>
      <c r="K103" s="57"/>
      <c r="L103" s="126"/>
    </row>
    <row r="104" spans="2:12" ht="12" customHeight="1" thickBot="1">
      <c r="B104" s="27" t="s">
        <v>39</v>
      </c>
      <c r="C104" s="142" t="s">
        <v>126</v>
      </c>
      <c r="D104" s="152"/>
      <c r="E104" s="155"/>
      <c r="F104" s="156"/>
      <c r="G104" s="78"/>
      <c r="J104" s="123"/>
      <c r="K104" s="123"/>
      <c r="L104" s="126"/>
    </row>
    <row r="105" spans="2:12" ht="12" customHeight="1" thickBot="1">
      <c r="B105" s="8" t="s">
        <v>50</v>
      </c>
      <c r="C105" s="140" t="s">
        <v>127</v>
      </c>
      <c r="D105" s="166">
        <f>+D106+D107+D108+D109</f>
        <v>0</v>
      </c>
      <c r="E105" s="171"/>
      <c r="F105" s="172"/>
      <c r="G105" s="78"/>
      <c r="J105" s="96"/>
      <c r="K105" s="64"/>
      <c r="L105" s="126"/>
    </row>
    <row r="106" spans="2:12" ht="12" customHeight="1" thickBot="1">
      <c r="B106" s="11" t="s">
        <v>51</v>
      </c>
      <c r="C106" s="141" t="s">
        <v>128</v>
      </c>
      <c r="D106" s="157"/>
      <c r="E106" s="161"/>
      <c r="F106" s="162"/>
      <c r="G106" s="78"/>
      <c r="J106" s="123"/>
      <c r="K106" s="123"/>
      <c r="L106" s="126"/>
    </row>
    <row r="107" spans="2:12" ht="12" customHeight="1" thickBot="1">
      <c r="B107" s="11" t="s">
        <v>53</v>
      </c>
      <c r="C107" s="141" t="s">
        <v>129</v>
      </c>
      <c r="D107" s="145"/>
      <c r="E107" s="147"/>
      <c r="F107" s="148"/>
      <c r="G107" s="78"/>
      <c r="J107" s="123"/>
      <c r="K107" s="57"/>
      <c r="L107" s="126"/>
    </row>
    <row r="108" spans="2:12" ht="12" customHeight="1" thickBot="1">
      <c r="B108" s="11" t="s">
        <v>55</v>
      </c>
      <c r="C108" s="141" t="s">
        <v>130</v>
      </c>
      <c r="D108" s="145"/>
      <c r="E108" s="147"/>
      <c r="F108" s="148"/>
      <c r="G108" s="78"/>
      <c r="J108" s="123"/>
      <c r="K108" s="57"/>
      <c r="L108" s="126"/>
    </row>
    <row r="109" spans="2:12" ht="12" customHeight="1" thickBot="1">
      <c r="B109" s="27" t="s">
        <v>57</v>
      </c>
      <c r="C109" s="142" t="s">
        <v>131</v>
      </c>
      <c r="D109" s="152"/>
      <c r="E109" s="155"/>
      <c r="F109" s="156"/>
      <c r="G109" s="78"/>
      <c r="J109" s="123"/>
      <c r="K109" s="123"/>
      <c r="L109" s="126"/>
    </row>
    <row r="110" spans="2:12" ht="12" customHeight="1" thickBot="1">
      <c r="B110" s="8" t="s">
        <v>132</v>
      </c>
      <c r="C110" s="140" t="s">
        <v>133</v>
      </c>
      <c r="D110" s="173">
        <f>+D111+D112+D113+D114</f>
        <v>0</v>
      </c>
      <c r="E110" s="180">
        <f>SUM(E111:E114)</f>
        <v>786</v>
      </c>
      <c r="F110" s="174"/>
      <c r="G110" s="78"/>
      <c r="J110" s="124"/>
      <c r="K110" s="65"/>
      <c r="L110" s="126"/>
    </row>
    <row r="111" spans="2:12" ht="12" customHeight="1" thickBot="1">
      <c r="B111" s="11" t="s">
        <v>59</v>
      </c>
      <c r="C111" s="141" t="s">
        <v>134</v>
      </c>
      <c r="D111" s="157"/>
      <c r="E111" s="161"/>
      <c r="F111" s="162"/>
      <c r="G111" s="78"/>
      <c r="J111" s="123"/>
      <c r="K111" s="123"/>
      <c r="L111" s="126"/>
    </row>
    <row r="112" spans="2:12" ht="12" customHeight="1" thickBot="1">
      <c r="B112" s="11" t="s">
        <v>60</v>
      </c>
      <c r="C112" s="141" t="s">
        <v>135</v>
      </c>
      <c r="D112" s="145"/>
      <c r="E112" s="149">
        <v>786</v>
      </c>
      <c r="F112" s="148"/>
      <c r="G112" s="78"/>
      <c r="J112" s="123"/>
      <c r="K112" s="57"/>
      <c r="L112" s="126"/>
    </row>
    <row r="113" spans="2:12" ht="12" customHeight="1" thickBot="1">
      <c r="B113" s="11" t="s">
        <v>61</v>
      </c>
      <c r="C113" s="141" t="s">
        <v>136</v>
      </c>
      <c r="D113" s="145"/>
      <c r="E113" s="147"/>
      <c r="F113" s="148"/>
      <c r="G113" s="78"/>
      <c r="J113" s="123"/>
      <c r="K113" s="57"/>
      <c r="L113" s="126"/>
    </row>
    <row r="114" spans="2:12" ht="12" customHeight="1" thickBot="1">
      <c r="B114" s="27" t="s">
        <v>63</v>
      </c>
      <c r="C114" s="142" t="s">
        <v>137</v>
      </c>
      <c r="D114" s="152"/>
      <c r="E114" s="155"/>
      <c r="F114" s="156"/>
      <c r="G114" s="78"/>
      <c r="J114" s="123"/>
      <c r="K114" s="123"/>
      <c r="L114" s="126"/>
    </row>
    <row r="115" spans="2:12" ht="12" customHeight="1" thickBot="1">
      <c r="B115" s="8" t="s">
        <v>65</v>
      </c>
      <c r="C115" s="140" t="s">
        <v>138</v>
      </c>
      <c r="D115" s="175">
        <f>+D116+D117+D118+D119</f>
        <v>0</v>
      </c>
      <c r="E115" s="171"/>
      <c r="F115" s="176"/>
      <c r="G115" s="78"/>
      <c r="J115" s="127"/>
      <c r="K115" s="67"/>
      <c r="L115" s="126"/>
    </row>
    <row r="116" spans="2:12" ht="12" customHeight="1" thickBot="1">
      <c r="B116" s="11" t="s">
        <v>66</v>
      </c>
      <c r="C116" s="141" t="s">
        <v>139</v>
      </c>
      <c r="D116" s="157"/>
      <c r="E116" s="161"/>
      <c r="F116" s="162"/>
      <c r="G116" s="78"/>
      <c r="J116" s="123"/>
      <c r="K116" s="123"/>
      <c r="L116" s="126"/>
    </row>
    <row r="117" spans="2:12" ht="12" customHeight="1" thickBot="1">
      <c r="B117" s="11" t="s">
        <v>68</v>
      </c>
      <c r="C117" s="141" t="s">
        <v>140</v>
      </c>
      <c r="D117" s="145"/>
      <c r="E117" s="147"/>
      <c r="F117" s="148"/>
      <c r="G117" s="78"/>
      <c r="J117" s="123"/>
      <c r="K117" s="57"/>
      <c r="L117" s="126"/>
    </row>
    <row r="118" spans="2:12" ht="12" customHeight="1" thickBot="1">
      <c r="B118" s="11" t="s">
        <v>70</v>
      </c>
      <c r="C118" s="141" t="s">
        <v>141</v>
      </c>
      <c r="D118" s="145"/>
      <c r="E118" s="147"/>
      <c r="F118" s="148"/>
      <c r="G118" s="78"/>
      <c r="J118" s="123"/>
      <c r="K118" s="57"/>
      <c r="L118" s="126"/>
    </row>
    <row r="119" spans="2:12" ht="12" customHeight="1" thickBot="1">
      <c r="B119" s="11" t="s">
        <v>71</v>
      </c>
      <c r="C119" s="141" t="s">
        <v>142</v>
      </c>
      <c r="D119" s="152"/>
      <c r="E119" s="155"/>
      <c r="F119" s="156"/>
      <c r="G119" s="78"/>
      <c r="J119" s="123"/>
      <c r="K119" s="57"/>
      <c r="L119" s="126"/>
    </row>
    <row r="120" spans="2:12" ht="15" customHeight="1" thickBot="1">
      <c r="B120" s="8" t="s">
        <v>72</v>
      </c>
      <c r="C120" s="140" t="s">
        <v>143</v>
      </c>
      <c r="D120" s="177">
        <f>+D101+D105+D110+D115</f>
        <v>0</v>
      </c>
      <c r="E120" s="178">
        <v>786</v>
      </c>
      <c r="F120" s="179"/>
      <c r="G120" s="78"/>
      <c r="J120" s="94"/>
      <c r="K120" s="66"/>
      <c r="L120" s="126"/>
    </row>
    <row r="121" spans="2:12" s="10" customFormat="1" ht="12.75" customHeight="1" thickBot="1">
      <c r="B121" s="31" t="s">
        <v>144</v>
      </c>
      <c r="C121" s="143" t="s">
        <v>145</v>
      </c>
      <c r="D121" s="163">
        <f>+D100+D120</f>
        <v>68108</v>
      </c>
      <c r="E121" s="164">
        <f>+E100+E120</f>
        <v>75140</v>
      </c>
      <c r="F121" s="165">
        <f>+F100+F120</f>
        <v>61981</v>
      </c>
      <c r="G121" s="78">
        <f>F121/E121*100</f>
        <v>82.48735693372372</v>
      </c>
      <c r="J121" s="94"/>
      <c r="K121" s="94"/>
      <c r="L121" s="126"/>
    </row>
    <row r="122" ht="7.5" customHeight="1">
      <c r="L122" s="125">
        <f>K122+J122</f>
        <v>0</v>
      </c>
    </row>
    <row r="123" spans="2:6" ht="7.5" customHeight="1">
      <c r="B123" s="191"/>
      <c r="C123" s="191"/>
      <c r="D123" s="37"/>
      <c r="E123" s="37"/>
      <c r="F123" s="37"/>
    </row>
    <row r="124" spans="2:6" ht="24">
      <c r="B124" s="38"/>
      <c r="C124" s="48" t="s">
        <v>186</v>
      </c>
      <c r="D124" s="39"/>
      <c r="E124" s="39"/>
      <c r="F124" s="39"/>
    </row>
    <row r="125" spans="2:6" ht="15.75">
      <c r="B125" s="38"/>
      <c r="C125" s="36"/>
      <c r="D125" s="39"/>
      <c r="E125" s="39"/>
      <c r="F125" s="39"/>
    </row>
    <row r="126" spans="2:6" ht="15.75">
      <c r="B126" s="38"/>
      <c r="C126" s="36"/>
      <c r="D126" s="39"/>
      <c r="E126" s="39"/>
      <c r="F126" s="39"/>
    </row>
    <row r="127" spans="2:6" ht="15.75">
      <c r="B127" s="47"/>
      <c r="C127" s="42"/>
      <c r="D127" s="43"/>
      <c r="E127" s="43"/>
      <c r="F127" s="43"/>
    </row>
    <row r="128" spans="2:6" ht="13.5" customHeight="1">
      <c r="B128" s="38"/>
      <c r="C128" s="44"/>
      <c r="D128" s="45"/>
      <c r="E128" s="45"/>
      <c r="F128" s="45"/>
    </row>
    <row r="129" spans="2:6" ht="18.75" customHeight="1">
      <c r="B129" s="38"/>
      <c r="C129" s="46"/>
      <c r="D129" s="45"/>
      <c r="E129" s="45"/>
      <c r="F129" s="45"/>
    </row>
    <row r="130" spans="2:6" ht="15.75">
      <c r="B130" s="38"/>
      <c r="C130" s="38"/>
      <c r="D130" s="39"/>
      <c r="E130" s="39"/>
      <c r="F130" s="39"/>
    </row>
    <row r="132" spans="2:8" ht="15.75">
      <c r="B132" s="192"/>
      <c r="C132" s="192"/>
      <c r="D132" s="192"/>
      <c r="E132" s="50"/>
      <c r="F132" s="50"/>
      <c r="G132" s="54"/>
      <c r="H132" s="54"/>
    </row>
    <row r="133" spans="2:8" ht="15.75">
      <c r="B133" s="193"/>
      <c r="C133" s="193"/>
      <c r="D133" s="193"/>
      <c r="E133" s="35"/>
      <c r="F133" s="35"/>
      <c r="G133" s="54"/>
      <c r="H133" s="54"/>
    </row>
    <row r="134" spans="2:8" ht="15.75">
      <c r="B134" s="35"/>
      <c r="C134" s="35"/>
      <c r="D134" s="35"/>
      <c r="E134" s="35"/>
      <c r="F134" s="35"/>
      <c r="G134" s="54"/>
      <c r="H134" s="54"/>
    </row>
    <row r="135" spans="2:8" ht="15.75">
      <c r="B135" s="194"/>
      <c r="C135" s="194"/>
      <c r="D135" s="194"/>
      <c r="E135" s="91"/>
      <c r="F135" s="91"/>
      <c r="G135" s="54"/>
      <c r="H135" s="54"/>
    </row>
    <row r="136" spans="2:8" ht="15.75">
      <c r="B136" s="190"/>
      <c r="C136" s="190"/>
      <c r="D136" s="183"/>
      <c r="E136" s="37"/>
      <c r="F136" s="37"/>
      <c r="G136" s="54"/>
      <c r="H136" s="54"/>
    </row>
    <row r="137" spans="2:8" ht="15.75">
      <c r="B137" s="184"/>
      <c r="C137" s="185"/>
      <c r="D137" s="96"/>
      <c r="E137" s="96"/>
      <c r="F137" s="96"/>
      <c r="G137" s="96"/>
      <c r="H137" s="54"/>
    </row>
    <row r="138" spans="2:8" ht="15.75">
      <c r="B138" s="184"/>
      <c r="C138" s="185"/>
      <c r="D138" s="96"/>
      <c r="E138" s="96"/>
      <c r="F138" s="96"/>
      <c r="G138" s="96"/>
      <c r="H138" s="54"/>
    </row>
    <row r="139" spans="2:8" ht="15.75">
      <c r="B139" s="38"/>
      <c r="C139" s="38"/>
      <c r="D139" s="39"/>
      <c r="E139" s="39"/>
      <c r="F139" s="39"/>
      <c r="G139" s="54"/>
      <c r="H139" s="54"/>
    </row>
    <row r="140" spans="2:8" ht="15.75">
      <c r="B140" s="38"/>
      <c r="C140" s="38"/>
      <c r="D140" s="39"/>
      <c r="E140" s="39"/>
      <c r="F140" s="39"/>
      <c r="G140" s="54"/>
      <c r="H140" s="54"/>
    </row>
    <row r="141" spans="2:8" ht="15.75">
      <c r="B141" s="38"/>
      <c r="C141" s="49"/>
      <c r="D141" s="39"/>
      <c r="E141" s="39"/>
      <c r="F141" s="39"/>
      <c r="G141" s="54"/>
      <c r="H141" s="54"/>
    </row>
  </sheetData>
  <sheetProtection/>
  <mergeCells count="9">
    <mergeCell ref="B136:C136"/>
    <mergeCell ref="B123:C123"/>
    <mergeCell ref="B132:D132"/>
    <mergeCell ref="B133:D133"/>
    <mergeCell ref="B135:D135"/>
    <mergeCell ref="B6:C6"/>
    <mergeCell ref="B64:D64"/>
    <mergeCell ref="B65:D65"/>
    <mergeCell ref="B67:C67"/>
  </mergeCells>
  <printOptions/>
  <pageMargins left="0.7" right="0.7" top="0.75" bottom="0.75" header="0.3" footer="0.3"/>
  <pageSetup horizontalDpi="600" verticalDpi="600" orientation="portrait" paperSize="9" scale="83" r:id="rId1"/>
  <headerFooter alignWithMargins="0">
    <oddHeader>&amp;C</oddHead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2015-04-29T14:35:37Z</cp:lastPrinted>
  <dcterms:created xsi:type="dcterms:W3CDTF">2006-10-17T13:40:18Z</dcterms:created>
  <dcterms:modified xsi:type="dcterms:W3CDTF">2015-05-01T00:27:34Z</dcterms:modified>
  <cp:category/>
  <cp:version/>
  <cp:contentType/>
  <cp:contentStatus/>
</cp:coreProperties>
</file>