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620" tabRatio="914" firstSheet="5" activeTab="13"/>
  </bookViews>
  <sheets>
    <sheet name="Tartalomjegyzék" sheetId="58" r:id="rId1"/>
    <sheet name="1.Címrend" sheetId="57" r:id="rId2"/>
    <sheet name="2.Int.mérlegek" sheetId="41" r:id="rId3"/>
    <sheet name="3A Kötelező,önként,állami" sheetId="63" r:id="rId4"/>
    <sheet name="4.Int.bev-kiad." sheetId="64" r:id="rId5"/>
    <sheet name="5.Beruházások" sheetId="42" r:id="rId6"/>
    <sheet name="6. Költségvet. tám." sheetId="53" r:id="rId7"/>
    <sheet name="7.Létszám" sheetId="51" r:id="rId8"/>
    <sheet name="8.Likv.terv" sheetId="60" r:id="rId9"/>
    <sheet name="9.Adósságot keletk." sheetId="65" r:id="rId10"/>
    <sheet name="10.Ellátottak pénzb." sheetId="56" r:id="rId11"/>
    <sheet name="11.Pénzeszk.átvét." sheetId="55" r:id="rId12"/>
    <sheet name="12.Pénzeszk.átad." sheetId="43" r:id="rId13"/>
    <sheet name="13. Gördülő terv" sheetId="70" r:id="rId14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" hidden="1">#REF!</definedName>
    <definedName name="aaa" hidden="1">#REF!</definedName>
    <definedName name="aaaaa">#REF!</definedName>
    <definedName name="aaaaaa">#REF!</definedName>
    <definedName name="_xlnm.Database">#REF!</definedName>
    <definedName name="ADATBÁZIS_MÉ">#REF!</definedName>
    <definedName name="f">#REF!</definedName>
    <definedName name="_xlnm.Extract">#N/A</definedName>
    <definedName name="KIGYŰJTÉS_MÉ">#N/A</definedName>
    <definedName name="kk">#N/A</definedName>
    <definedName name="KRITÉRIUM_MÉ">#N/A</definedName>
    <definedName name="_xlnm.Criteria">#N/A</definedName>
    <definedName name="_xlnm.Print_Area" localSheetId="12">'12.Pénzeszk.átad.'!$A$1:$C$14</definedName>
    <definedName name="_xlnm.Print_Area" localSheetId="2">'2.Int.mérlegek'!$A$1:$F$136</definedName>
    <definedName name="_xlnm.Print_Area" localSheetId="5">'5.Beruházások'!$A$1:$C$15</definedName>
    <definedName name="_xlnm.Print_Area" localSheetId="6">'6. Költségvet. tám.'!$A$1:$I$35</definedName>
    <definedName name="_xlnm.Print_Area" localSheetId="7">'7.Létszám'!$A$1:$H$13</definedName>
    <definedName name="_xlnm.Print_Area" localSheetId="8">'8.Likv.terv'!$A$1:$O$33</definedName>
  </definedNames>
  <calcPr calcId="145621"/>
</workbook>
</file>

<file path=xl/calcChain.xml><?xml version="1.0" encoding="utf-8"?>
<calcChain xmlns="http://schemas.openxmlformats.org/spreadsheetml/2006/main">
  <c r="F45" i="41" l="1"/>
  <c r="F42" i="41"/>
  <c r="C26" i="41"/>
  <c r="C18" i="41"/>
  <c r="E22" i="70" l="1"/>
  <c r="D22" i="70"/>
  <c r="J34" i="65"/>
  <c r="D33" i="65"/>
  <c r="E33" i="65"/>
  <c r="F33" i="65"/>
  <c r="G33" i="65"/>
  <c r="H33" i="65"/>
  <c r="I33" i="65"/>
  <c r="J33" i="65"/>
  <c r="J26" i="65"/>
  <c r="C15" i="56"/>
  <c r="C33" i="65" l="1"/>
  <c r="J16" i="65"/>
  <c r="J15" i="65"/>
  <c r="D15" i="65"/>
  <c r="E15" i="65"/>
  <c r="F15" i="65"/>
  <c r="G15" i="65"/>
  <c r="H15" i="65"/>
  <c r="I15" i="65"/>
  <c r="C15" i="65"/>
  <c r="J8" i="65"/>
  <c r="E30" i="60" l="1"/>
  <c r="F30" i="60"/>
  <c r="G30" i="60"/>
  <c r="H30" i="60"/>
  <c r="I30" i="60"/>
  <c r="J30" i="60"/>
  <c r="K30" i="60"/>
  <c r="L30" i="60"/>
  <c r="M30" i="60"/>
  <c r="N30" i="60"/>
  <c r="O30" i="60"/>
  <c r="D30" i="60"/>
  <c r="E16" i="60"/>
  <c r="F16" i="60"/>
  <c r="G16" i="60"/>
  <c r="H16" i="60"/>
  <c r="I16" i="60"/>
  <c r="J16" i="60"/>
  <c r="K16" i="60"/>
  <c r="L16" i="60"/>
  <c r="M16" i="60"/>
  <c r="N16" i="60"/>
  <c r="O16" i="60"/>
  <c r="D16" i="60"/>
  <c r="E14" i="60"/>
  <c r="F14" i="60"/>
  <c r="G14" i="60"/>
  <c r="H14" i="60"/>
  <c r="I14" i="60"/>
  <c r="J14" i="60"/>
  <c r="K14" i="60"/>
  <c r="L14" i="60"/>
  <c r="M14" i="60"/>
  <c r="N14" i="60"/>
  <c r="O14" i="60"/>
  <c r="D14" i="60"/>
  <c r="C30" i="60"/>
  <c r="C16" i="60"/>
  <c r="C14" i="60"/>
  <c r="H13" i="51"/>
  <c r="H10" i="51"/>
  <c r="I17" i="53"/>
  <c r="I26" i="53"/>
  <c r="I29" i="53"/>
  <c r="I8" i="53"/>
  <c r="C15" i="42"/>
  <c r="D10" i="64"/>
  <c r="E10" i="64"/>
  <c r="F10" i="64"/>
  <c r="C10" i="64"/>
  <c r="F53" i="63"/>
  <c r="F32" i="63"/>
  <c r="F33" i="63"/>
  <c r="F34" i="63"/>
  <c r="F35" i="63"/>
  <c r="F36" i="63"/>
  <c r="F37" i="63"/>
  <c r="F38" i="63"/>
  <c r="F39" i="63"/>
  <c r="F40" i="63"/>
  <c r="F41" i="63"/>
  <c r="F42" i="63"/>
  <c r="F43" i="63"/>
  <c r="F44" i="63"/>
  <c r="F45" i="63"/>
  <c r="F46" i="63"/>
  <c r="F47" i="63"/>
  <c r="F48" i="63"/>
  <c r="F49" i="63"/>
  <c r="F50" i="63"/>
  <c r="F51" i="63"/>
  <c r="F5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L48" i="63"/>
  <c r="L49" i="63"/>
  <c r="L50" i="63"/>
  <c r="L51" i="63"/>
  <c r="L52" i="63"/>
  <c r="L53" i="63"/>
  <c r="L54" i="63"/>
  <c r="L55" i="63"/>
  <c r="L21" i="63"/>
  <c r="L22" i="63"/>
  <c r="L23" i="63"/>
  <c r="L24" i="63"/>
  <c r="L25" i="63"/>
  <c r="L26" i="63"/>
  <c r="L27" i="63"/>
  <c r="L28" i="63"/>
  <c r="L29" i="63"/>
  <c r="L30" i="63"/>
  <c r="L31" i="63"/>
  <c r="L32" i="63"/>
  <c r="L8" i="63"/>
  <c r="L9" i="63"/>
  <c r="L10" i="63"/>
  <c r="L11" i="63"/>
  <c r="L12" i="63"/>
  <c r="L13" i="63"/>
  <c r="L14" i="63"/>
  <c r="L15" i="63"/>
  <c r="L16" i="63"/>
  <c r="L17" i="63"/>
  <c r="L18" i="63"/>
  <c r="L19" i="63"/>
  <c r="L20" i="63"/>
  <c r="L7" i="63"/>
  <c r="L6" i="63"/>
  <c r="F55" i="63"/>
  <c r="F54" i="63"/>
  <c r="F31" i="63"/>
  <c r="F30" i="63"/>
  <c r="F16" i="63"/>
  <c r="F17" i="63"/>
  <c r="F18" i="63"/>
  <c r="F19" i="63"/>
  <c r="F20" i="63"/>
  <c r="F21" i="63"/>
  <c r="F22" i="63"/>
  <c r="F23" i="63"/>
  <c r="F24" i="63"/>
  <c r="F25" i="63"/>
  <c r="F11" i="63"/>
  <c r="F12" i="63"/>
  <c r="F13" i="63"/>
  <c r="F14" i="63"/>
  <c r="F15" i="63"/>
  <c r="F8" i="63"/>
  <c r="F9" i="63"/>
  <c r="F10" i="63"/>
  <c r="F7" i="63"/>
  <c r="F6" i="63"/>
  <c r="D33" i="70" l="1"/>
  <c r="D35" i="70" s="1"/>
  <c r="E33" i="70"/>
  <c r="E35" i="70" s="1"/>
  <c r="C33" i="70"/>
  <c r="C35" i="70" s="1"/>
  <c r="C20" i="70"/>
  <c r="C22" i="70" s="1"/>
  <c r="D6" i="70"/>
  <c r="E6" i="70" s="1"/>
  <c r="E26" i="70"/>
  <c r="D26" i="70"/>
  <c r="C26" i="70"/>
  <c r="E20" i="70" l="1"/>
</calcChain>
</file>

<file path=xl/sharedStrings.xml><?xml version="1.0" encoding="utf-8"?>
<sst xmlns="http://schemas.openxmlformats.org/spreadsheetml/2006/main" count="1016" uniqueCount="418">
  <si>
    <t>Nyitó költségvetési pénzeszközök</t>
  </si>
  <si>
    <t>Záró költségvetési pénzeszközök</t>
  </si>
  <si>
    <t>I. Működési bevételek</t>
  </si>
  <si>
    <t>II. Felhalmozási bevételek</t>
  </si>
  <si>
    <t>III. Működési kiadások</t>
  </si>
  <si>
    <t>IV. Felhalmozási kiadások</t>
  </si>
  <si>
    <t xml:space="preserve">Polgármester </t>
  </si>
  <si>
    <t>Köztisztviselők</t>
  </si>
  <si>
    <t>Közalkalmazottak</t>
  </si>
  <si>
    <t>Munka Törvénykönyve hatálya alá tartozók</t>
  </si>
  <si>
    <t>Közfoglalkoztatottak</t>
  </si>
  <si>
    <t>Költségvetési szerv megnevezése</t>
  </si>
  <si>
    <t>Ellátottak pénzbeli juttatásai</t>
  </si>
  <si>
    <t>Tartalékok</t>
  </si>
  <si>
    <t>Engedélyezett létszámkeret</t>
  </si>
  <si>
    <t>Összesen</t>
  </si>
  <si>
    <t>BEVÉTEL ÖSSZESEN</t>
  </si>
  <si>
    <t>KIADÁS ÖSSZESEN</t>
  </si>
  <si>
    <t>I.</t>
  </si>
  <si>
    <t>Beruházás</t>
  </si>
  <si>
    <t>1.</t>
  </si>
  <si>
    <t>2.</t>
  </si>
  <si>
    <t>3.</t>
  </si>
  <si>
    <t>4.</t>
  </si>
  <si>
    <t>6.</t>
  </si>
  <si>
    <t>7.</t>
  </si>
  <si>
    <t>8.</t>
  </si>
  <si>
    <t>Felújítás</t>
  </si>
  <si>
    <t>Bevételek</t>
  </si>
  <si>
    <t>5.</t>
  </si>
  <si>
    <t>9.</t>
  </si>
  <si>
    <t>II.</t>
  </si>
  <si>
    <t>Sor-szám</t>
  </si>
  <si>
    <t xml:space="preserve">Kiadások  </t>
  </si>
  <si>
    <t xml:space="preserve"> 2.2.</t>
  </si>
  <si>
    <t xml:space="preserve"> 2.3.</t>
  </si>
  <si>
    <t xml:space="preserve"> - Átengedett központi adók</t>
  </si>
  <si>
    <t>3.1.</t>
  </si>
  <si>
    <t>Működési bevételek összesen:</t>
  </si>
  <si>
    <t>Működési kiadások összesen:</t>
  </si>
  <si>
    <t>Felhalmozási bevételek összesen:</t>
  </si>
  <si>
    <t>Felhalmozási kiadások összesen:</t>
  </si>
  <si>
    <t>Költségvetési bevétel összesen</t>
  </si>
  <si>
    <t>Finanszírozási műveletek összesen</t>
  </si>
  <si>
    <t>Költségvetési kiadás összesen</t>
  </si>
  <si>
    <t xml:space="preserve"> 2.1.</t>
  </si>
  <si>
    <t>4.1.</t>
  </si>
  <si>
    <t>4.2.</t>
  </si>
  <si>
    <t>4.3.</t>
  </si>
  <si>
    <t>5.1.</t>
  </si>
  <si>
    <t>3.2.</t>
  </si>
  <si>
    <t>3.3.</t>
  </si>
  <si>
    <t>Sorszám</t>
  </si>
  <si>
    <t>Feladat, cél megnevezése</t>
  </si>
  <si>
    <t>INTÉZMÉNYEK BERUHÁZÁSI KIADÁSAI</t>
  </si>
  <si>
    <t>II. Rákóczi Ferenc Általános Iskola és Alapfokú Művészetoktatási Intézmény</t>
  </si>
  <si>
    <t>II. Rákóczi Ferenc Általános Iskola és Alapfokú Művészetoktatási Intézmény nyílászáró csere</t>
  </si>
  <si>
    <t xml:space="preserve">Polgármesteri Hivatal </t>
  </si>
  <si>
    <t>Infokommunikációs technológiai fejlesztés</t>
  </si>
  <si>
    <t>INTÉZMÉNYEK BERUHÁZÁSI KIADÁSA ÖSSZESEN :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</si>
  <si>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</si>
  <si>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</si>
  <si>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</si>
  <si>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</si>
  <si>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</si>
  <si>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</si>
  <si>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</si>
  <si>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</si>
  <si>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</si>
  <si>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BERUHÁZÁSOK ÖSSZESEN</t>
  </si>
  <si>
    <t>ÖSSZESEN:</t>
  </si>
  <si>
    <t>Közhatalmi bevételek</t>
  </si>
  <si>
    <t xml:space="preserve"> - Helyi adók</t>
  </si>
  <si>
    <t>Működési célú költségvetési bevételek összesen</t>
  </si>
  <si>
    <t>Finanszírozási műveletek egyenlege (működési)</t>
  </si>
  <si>
    <t>Finanszírozási műveletek egyenlege (felhalmozási)</t>
  </si>
  <si>
    <t>Személyi juttatások</t>
  </si>
  <si>
    <t>Dologi kiadások</t>
  </si>
  <si>
    <t>Működési célú költségvetési kiadások összesen</t>
  </si>
  <si>
    <t xml:space="preserve">Felhalmozási célú költségvetési bevételek összesen </t>
  </si>
  <si>
    <t>Felhalmozási célú költségvetési kiadások összesen</t>
  </si>
  <si>
    <t>a)</t>
  </si>
  <si>
    <t>b)</t>
  </si>
  <si>
    <t>Összesen:</t>
  </si>
  <si>
    <t>Kiadások</t>
  </si>
  <si>
    <t>Önkormányzat költségvetési támogatása</t>
  </si>
  <si>
    <t>Megnevezés</t>
  </si>
  <si>
    <t>24.</t>
  </si>
  <si>
    <t>25.</t>
  </si>
  <si>
    <t>26.</t>
  </si>
  <si>
    <t>27.</t>
  </si>
  <si>
    <t>Intézmény megnevezése</t>
  </si>
  <si>
    <t>Intézmény kiadásai</t>
  </si>
  <si>
    <t>19.</t>
  </si>
  <si>
    <t>20.</t>
  </si>
  <si>
    <t>21.</t>
  </si>
  <si>
    <t>22.</t>
  </si>
  <si>
    <t>23.</t>
  </si>
  <si>
    <t>c)</t>
  </si>
  <si>
    <t xml:space="preserve"> - Igazg.szolg. díjak,bírság, pótlék, egyéb sajátos bev.</t>
  </si>
  <si>
    <t>Tartalomjegyzék</t>
  </si>
  <si>
    <t>Címrend</t>
  </si>
  <si>
    <t>Fejezet</t>
  </si>
  <si>
    <t>Cím</t>
  </si>
  <si>
    <t>Melléklet száma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</si>
  <si>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</si>
  <si>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</si>
  <si>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</si>
  <si>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</si>
  <si>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</si>
  <si>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</si>
  <si>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</si>
  <si>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</si>
  <si>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</si>
  <si>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</si>
  <si>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</si>
  <si>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</si>
  <si>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Helyi adók</t>
  </si>
  <si>
    <t>Munkaadót terh. jár., szoc.hozzájárulási adó</t>
  </si>
  <si>
    <t>2.2.</t>
  </si>
  <si>
    <t>Felhalmozási bevételek</t>
  </si>
  <si>
    <t>Finanszírozási kiadások (működési célú)</t>
  </si>
  <si>
    <t>Felújítások</t>
  </si>
  <si>
    <t>Beruházások</t>
  </si>
  <si>
    <t>Finanszírozási kiadások (felhalmozási célú)</t>
  </si>
  <si>
    <t xml:space="preserve">Lakossági szemétszállítás támogatása (helyi rendeletben szabályzott)                                                                                                              </t>
  </si>
  <si>
    <t>Köztemetés</t>
  </si>
  <si>
    <t xml:space="preserve">1. </t>
  </si>
  <si>
    <t xml:space="preserve">I. </t>
  </si>
  <si>
    <t>I.1.a.</t>
  </si>
  <si>
    <t xml:space="preserve">I.1.b. </t>
  </si>
  <si>
    <t xml:space="preserve">I.1.ba </t>
  </si>
  <si>
    <t>I.1.bb</t>
  </si>
  <si>
    <t xml:space="preserve">Közvilágítás fenntartásának támogatása </t>
  </si>
  <si>
    <t>I.1.bc.</t>
  </si>
  <si>
    <t xml:space="preserve">Köztemető fenntartással kapcsolatos feladatok támogatása </t>
  </si>
  <si>
    <t>I.1.bd.</t>
  </si>
  <si>
    <t xml:space="preserve">Közutak fenntartásának támogatása </t>
  </si>
  <si>
    <t xml:space="preserve">III. </t>
  </si>
  <si>
    <t xml:space="preserve">A települési önkormányzatok szociális és gyermekjóléti feladatainak támogatása </t>
  </si>
  <si>
    <t>III.1.</t>
  </si>
  <si>
    <t xml:space="preserve">III.2 </t>
  </si>
  <si>
    <t>III.3</t>
  </si>
  <si>
    <t xml:space="preserve">Egyes szociális és gyermekjóléti feladatok támogatása </t>
  </si>
  <si>
    <t>III.3.a</t>
  </si>
  <si>
    <t>III.3.c</t>
  </si>
  <si>
    <t>Szociális étkeztetés</t>
  </si>
  <si>
    <t>III.3.d</t>
  </si>
  <si>
    <t>III.3.f</t>
  </si>
  <si>
    <t>Időskorúak nappali intézményi ellátása</t>
  </si>
  <si>
    <t>III.4.</t>
  </si>
  <si>
    <t>A települési önkormányzatok szociális szakosított ellátási feladatainak támogatása (idősek átmeneti és tartós bentlakásos intézménye)</t>
  </si>
  <si>
    <t>III.4.a</t>
  </si>
  <si>
    <t xml:space="preserve">III.4.b </t>
  </si>
  <si>
    <t xml:space="preserve">Intézmény-üzemeltetési támogatás </t>
  </si>
  <si>
    <t>IV.</t>
  </si>
  <si>
    <t xml:space="preserve">A települési önkormányzatok kulturális feladatainak támogatása </t>
  </si>
  <si>
    <t>28.</t>
  </si>
  <si>
    <t>IV.1.d</t>
  </si>
  <si>
    <t xml:space="preserve">Könyvtári ellátási és közművelődési felatatok támogatása </t>
  </si>
  <si>
    <t xml:space="preserve">A helyi önkormányzatok általános működésnek és ágazati feladatainak támogatása (Kv.tv. 2. sz. mell.)  összesen: </t>
  </si>
  <si>
    <t xml:space="preserve">II. </t>
  </si>
  <si>
    <t>Egyéb működési célú kiadások</t>
  </si>
  <si>
    <t>Működési célú támogatások államháztartáson belülről</t>
  </si>
  <si>
    <t xml:space="preserve"> - Önkormányzatok működési költségvetési támogatása</t>
  </si>
  <si>
    <t xml:space="preserve"> - Tartalékok</t>
  </si>
  <si>
    <t xml:space="preserve"> - Előző évi költségvetési kiegészítések, visszatérülések</t>
  </si>
  <si>
    <t>Működési célú átvett pénzeszközök államháztartáson kívülről</t>
  </si>
  <si>
    <t>Működési költségvetési kiadások és bevételek egyenlege</t>
  </si>
  <si>
    <t>Finanszírozási bevételek (működési célú)</t>
  </si>
  <si>
    <t>5.1</t>
  </si>
  <si>
    <t xml:space="preserve"> - Központi, irányítószervi támogatás</t>
  </si>
  <si>
    <t>5.2</t>
  </si>
  <si>
    <t xml:space="preserve"> - Maradvány működési célú igénybevétele</t>
  </si>
  <si>
    <t>5.3</t>
  </si>
  <si>
    <t xml:space="preserve"> - Működési és/vagy likvid hitelek felvétele </t>
  </si>
  <si>
    <t xml:space="preserve"> - Központi, irányítószervi támogatás folyósítása</t>
  </si>
  <si>
    <t xml:space="preserve"> - Működési és/vagy likvid hitelek törlesztése</t>
  </si>
  <si>
    <t>Egyéb felhalmozási célú kiadások</t>
  </si>
  <si>
    <t xml:space="preserve"> - Felhalmozási célú támogatás államháztartáson belülre</t>
  </si>
  <si>
    <t>Felhalmozási célú támogatások államháztartáson belülről</t>
  </si>
  <si>
    <t>2.1.</t>
  </si>
  <si>
    <t xml:space="preserve"> - Önkormányzatok felhalmozási költségvetési támogatása</t>
  </si>
  <si>
    <t>Felhalmozási költségvetési kiadások és bevételek egyenlege</t>
  </si>
  <si>
    <t>Finanszírozási bevételek (felhalmozási célú)</t>
  </si>
  <si>
    <t xml:space="preserve"> - Központi, irányító szervi támogatás </t>
  </si>
  <si>
    <t xml:space="preserve"> - Maradvány felhalmozási célú igénybevétele</t>
  </si>
  <si>
    <t xml:space="preserve"> - Felhalmozási célú hitel felvétele</t>
  </si>
  <si>
    <t xml:space="preserve"> - Felhalmozási célú hitelek törlesztése, kötvénybeváltás</t>
  </si>
  <si>
    <t>Költségvetési kiadások és bevételek egyenlege</t>
  </si>
  <si>
    <t>2/A. számú melléklet</t>
  </si>
  <si>
    <t>2/C. számú melléklet</t>
  </si>
  <si>
    <t>Jogcím 
(Kvt. tv. 2. sz. melléklete alapján)</t>
  </si>
  <si>
    <t>Saját bevétel és adósságot keletkeztető ügyletből eredő fizetési kötelezettség a tárgyévet követő években</t>
  </si>
  <si>
    <t>2018.</t>
  </si>
  <si>
    <t>2019.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</si>
  <si>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</si>
  <si>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</si>
  <si>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</si>
  <si>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</si>
  <si>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értékesítésből, privatizációból származó bevételek</t>
  </si>
  <si>
    <t>Kezességvállalással kapcsolatos megtérülés</t>
  </si>
  <si>
    <t>Saját bevételek (1+…+07)</t>
  </si>
  <si>
    <t>Saját bevételek (8. sor) 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</si>
  <si>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</si>
  <si>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</si>
  <si>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</si>
  <si>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</si>
  <si>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</si>
  <si>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</si>
  <si>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</si>
  <si>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kötelezettségek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</si>
  <si>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</si>
  <si>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</si>
  <si>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(9-26)</t>
  </si>
  <si>
    <t>Pénzeszközátadások államháztartáson kívülre</t>
  </si>
  <si>
    <t>Összes kiadás (1.+…+10.)</t>
  </si>
  <si>
    <t>Kötelező feladat</t>
  </si>
  <si>
    <t>Önként vállalt feladat</t>
  </si>
  <si>
    <t>Állami (államigazgatási feladat)</t>
  </si>
  <si>
    <t xml:space="preserve">3. </t>
  </si>
  <si>
    <t xml:space="preserve">4. </t>
  </si>
  <si>
    <t xml:space="preserve">5. </t>
  </si>
  <si>
    <t>Finanszírozási bevételek                        (működési célú)</t>
  </si>
  <si>
    <t>BEVÉTELEK</t>
  </si>
  <si>
    <t>Felhalmozási célú átvett pénzeszközök államháztartáson kívülről</t>
  </si>
  <si>
    <t>Finanszírozási bevételek                        (felhalmozási célú)</t>
  </si>
  <si>
    <t>BEVÉTELEK ÖSSZESEN</t>
  </si>
  <si>
    <t>Működési célú bevételek összesen</t>
  </si>
  <si>
    <t>Felhalmozási célú bevételek összesen</t>
  </si>
  <si>
    <t>KIADÁSOK</t>
  </si>
  <si>
    <t xml:space="preserve">Dologi kiadások </t>
  </si>
  <si>
    <t>Működési célú kiadások összesen</t>
  </si>
  <si>
    <t>Finanszírozási kiadások                        (működési célú)</t>
  </si>
  <si>
    <t>III.</t>
  </si>
  <si>
    <t>Felhalmozási célú kiadások összesen</t>
  </si>
  <si>
    <t>KIADÁSOK ÖSSZESEN</t>
  </si>
  <si>
    <t>Finanszírozási kiadások                        (felhalmozási célú)</t>
  </si>
  <si>
    <t>Állami (államigazgatási) feladat</t>
  </si>
  <si>
    <t>A zöldterület-gazdálkodással kapcsolatos feladatok ellátásának támogatása</t>
  </si>
  <si>
    <t>2/A.</t>
  </si>
  <si>
    <t>2/B.</t>
  </si>
  <si>
    <t>2/C.</t>
  </si>
  <si>
    <t>Fejezet, cím: I.1-6.</t>
  </si>
  <si>
    <t>Fejezet, cím: I.2-6.</t>
  </si>
  <si>
    <t xml:space="preserve">Fejezet, cím: I.2. </t>
  </si>
  <si>
    <t>Működési bevételek</t>
  </si>
  <si>
    <t>6.1.</t>
  </si>
  <si>
    <t>6.2.</t>
  </si>
  <si>
    <t xml:space="preserve"> - Felhalmozási célú támogatás államháztartáson kívülre</t>
  </si>
  <si>
    <t xml:space="preserve"> - Működési célú támogatások bevételei államházt. belülről</t>
  </si>
  <si>
    <t>Működési célú átvett pénzeszközök államházt. kívülről</t>
  </si>
  <si>
    <t>Munkaadót terhelő járulékok és szociális hozzájár. adó</t>
  </si>
  <si>
    <t xml:space="preserve"> - Felhalmozási célú támogatások bevételei államházt. belülről</t>
  </si>
  <si>
    <t>Felhalmozási célú átvett pénzeszköz államházt. kívülről</t>
  </si>
  <si>
    <t>Munkaadót terhelő járulékok és szociális hozzájárulási adó</t>
  </si>
  <si>
    <t>Intézmény saját bevételei és pénzeszköz átvételei</t>
  </si>
  <si>
    <t>Feladatellátás költségvetési támogatása</t>
  </si>
  <si>
    <t>Költségvetési támogatás jogcímének megnevezése</t>
  </si>
  <si>
    <t xml:space="preserve">Önkormányzati hivatal működésének támogatása </t>
  </si>
  <si>
    <t xml:space="preserve">Település-üzemeltetéshez kapcsolódó feladatellátás támogatása </t>
  </si>
  <si>
    <t>Egyéb önkormányzati feladatok támogatása</t>
  </si>
  <si>
    <t>I.2.</t>
  </si>
  <si>
    <t>Nem közművel összegyűjtött háztartási szennyvíz ártalmatlanítása</t>
  </si>
  <si>
    <t>Házi segítségnyújtás (társulási kiegészítéssel 130 %-os mértékű)</t>
  </si>
  <si>
    <t>Gyermekétkeztetés támogatása</t>
  </si>
  <si>
    <t>Finanszírozás szempontjából elismert szakmai dolgozók bértámogatása</t>
  </si>
  <si>
    <t>Gyermekétkeztetés üzemeltetési támogatása</t>
  </si>
  <si>
    <t>29.</t>
  </si>
  <si>
    <t>2020.</t>
  </si>
  <si>
    <t xml:space="preserve">Közfoglalkoztatás támogatása </t>
  </si>
  <si>
    <t>III.5.a</t>
  </si>
  <si>
    <t xml:space="preserve">III.5.b </t>
  </si>
  <si>
    <t>Működési célú  támogatás elkülönített állami pénzalaptól</t>
  </si>
  <si>
    <t>TÁMOGATÁSOK, PÉNZESZKÖZ ÁTVÉTELEK ÖSSZESEN</t>
  </si>
  <si>
    <t>A helyi önkormányzatok működésének általános támogatása</t>
  </si>
  <si>
    <t xml:space="preserve"> - Működési célú támogatások, befizetések államh. belülre</t>
  </si>
  <si>
    <t>TÁMOGATÁSOK ÖSSZESEN</t>
  </si>
  <si>
    <t>Működési célú támogatás helyi önkormányzattól és költségvetési szerveitől</t>
  </si>
  <si>
    <t xml:space="preserve"> - Működési célú támogatások államháztartáson kívülre</t>
  </si>
  <si>
    <t>Működési célú támogatások, befizetések államháztartáson belülre</t>
  </si>
  <si>
    <t>Közhatalmi bevételek (helyi adók, átengedett stb.)</t>
  </si>
  <si>
    <t>Támogatások államháztartáson belülről</t>
  </si>
  <si>
    <t>Támogatások államháztartáson kívülről</t>
  </si>
  <si>
    <t>Finanszírozási műveletek (belső és külső finansz.)</t>
  </si>
  <si>
    <t>Támogatások államháztartáson belülre</t>
  </si>
  <si>
    <t>Bevételek összesen (1.+…+6.)</t>
  </si>
  <si>
    <t>Bevétel mindösszesen (7+8)</t>
  </si>
  <si>
    <t>A feladat számított hiánya(-)/többlete(+)</t>
  </si>
  <si>
    <t>2021.</t>
  </si>
  <si>
    <t>Az önkormányzat adósságot keletkeztető ügyleteiből eredő fizetési kötelezettség bemutatása</t>
  </si>
  <si>
    <t>I.1. c.</t>
  </si>
  <si>
    <t xml:space="preserve">I.1.d. </t>
  </si>
  <si>
    <t xml:space="preserve">Lakott külterülettel kapcsolatos feladatok támogatása </t>
  </si>
  <si>
    <t xml:space="preserve">Pénzbeli szociális ellátások kiegészítése </t>
  </si>
  <si>
    <t>A települési önkormányzatok szociális feladatainak egyéb támogatása</t>
  </si>
  <si>
    <t>30.</t>
  </si>
  <si>
    <t>31.</t>
  </si>
  <si>
    <t>32.</t>
  </si>
  <si>
    <t>33.</t>
  </si>
  <si>
    <t>A helyi önkormányzat általános működésének és ágazati feladatainak támogatása                                                                                             (Kvt. 2. számú melléklete alapján)</t>
  </si>
  <si>
    <t>Szociális és gyermekjóléti feladatok támogatása (családsegítés -, gyermekjóléti szolgálat társulási kiegészítéssel)</t>
  </si>
  <si>
    <t>3/A.</t>
  </si>
  <si>
    <t>A rászoruló gyermekek intézményen kívüli szünidei étkeztetésének támogatása</t>
  </si>
  <si>
    <t>2022.</t>
  </si>
  <si>
    <t>Gyógyszertámogatás</t>
  </si>
  <si>
    <t>Működési célú támogatás civil szervezeteknek</t>
  </si>
  <si>
    <t>B E V É T E L E K</t>
  </si>
  <si>
    <t>1. sz. táblázat</t>
  </si>
  <si>
    <t>Sor-
szám</t>
  </si>
  <si>
    <t>Bevételi jogcím</t>
  </si>
  <si>
    <t>A</t>
  </si>
  <si>
    <t>B</t>
  </si>
  <si>
    <t>C</t>
  </si>
  <si>
    <t>D</t>
  </si>
  <si>
    <t>E</t>
  </si>
  <si>
    <t>Önkormányzat működési támogatásai</t>
  </si>
  <si>
    <t>Közhatalmi bevételek (4.1.+4.2.+4.3.+4.4.)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</si>
  <si>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</si>
  <si>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</si>
  <si>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</si>
  <si>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</si>
  <si>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</si>
  <si>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</si>
  <si>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</si>
  <si>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</si>
  <si>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</si>
  <si>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</si>
  <si>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</si>
  <si>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</si>
  <si>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</si>
  <si>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</si>
  <si>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</si>
  <si>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</si>
  <si>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</si>
  <si>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</si>
  <si>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</si>
  <si>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</si>
  <si>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</si>
  <si>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2.3.</t>
  </si>
  <si>
    <t>Egyéb felhalmozási kiadások</t>
  </si>
  <si>
    <t>KÖLTSÉGVETÉSI KIADÁSOK ÖSSZESEN (1+2)</t>
  </si>
  <si>
    <t>FINANSZÍROZÁSI KIADÁSOK ÖSSZESEN:</t>
  </si>
  <si>
    <t>KIADÁSOK ÖSSZESEN: (3.+4.)</t>
  </si>
  <si>
    <t>2017. év eredeti előirányzat</t>
  </si>
  <si>
    <t>20167.év eredeti előirányzat</t>
  </si>
  <si>
    <t>2017. évi eredeti előirányzat</t>
  </si>
  <si>
    <t xml:space="preserve">Támogató Szolgáltatás </t>
  </si>
  <si>
    <t xml:space="preserve">Civil szervezetek támogatása </t>
  </si>
  <si>
    <t xml:space="preserve">Lakhatási támogatás </t>
  </si>
  <si>
    <t xml:space="preserve">Rendkívüli települési támogatás </t>
  </si>
  <si>
    <t>Ellátottak pénzbeli juttatásai 2017. év</t>
  </si>
  <si>
    <t>Az önkormányzat és az irányítása alá tartozó költségvetési szervek 2017. évi beruházási kiadásai</t>
  </si>
  <si>
    <t xml:space="preserve">Az önkormányzat 2017. évi költségvetési támogatásai </t>
  </si>
  <si>
    <t xml:space="preserve">Finanszírozás szempontjából elismert szakmai dolgozók bértámogatása, szociális </t>
  </si>
  <si>
    <t>Az önkormányzat és az irányítása alá tartozó költségvetési szervek 2017. évi engedélyezett létszámkerete</t>
  </si>
  <si>
    <t>2017 évi eredeti előirányzat</t>
  </si>
  <si>
    <t>2017. (tárgyév)</t>
  </si>
  <si>
    <t>2023.</t>
  </si>
  <si>
    <t xml:space="preserve">Önkormányzat saját hatáskörben adott ellátás (18 éven aluliak és 60 év felettiek támogatása) </t>
  </si>
  <si>
    <t>Az önkormányzat 2017.  évi támogatásai és pénzeszköz átvételei</t>
  </si>
  <si>
    <t xml:space="preserve">Működési célú támogatás államháztartáson belülről </t>
  </si>
  <si>
    <t>Működési célú támogatás államháztartáson kívülről</t>
  </si>
  <si>
    <t xml:space="preserve">Likviditási terv (Előirányzat felhasználási ütemterv)  2017. év                                                                                                                    </t>
  </si>
  <si>
    <t>Az önkormányzat 2017. évi támogatásai és pénzeszköz átvételei</t>
  </si>
  <si>
    <t xml:space="preserve">Az önkormányzat által 2017. évben nyújtott támogatások, pénzeszköz átadások </t>
  </si>
  <si>
    <t>Az önkormányzat 2018.-2020 évi költségvetésének gördülő terve</t>
  </si>
  <si>
    <t xml:space="preserve">2019. évi </t>
  </si>
  <si>
    <t xml:space="preserve">2020. évi </t>
  </si>
  <si>
    <t xml:space="preserve">2018. évi </t>
  </si>
  <si>
    <t>Az önkormányzat 2017. évi költségvetési támogatásai</t>
  </si>
  <si>
    <t xml:space="preserve"> Önkormányzat és az irányítása alá tartozó költségvetési szervek 2017. évi bevételeinek és kiadásainak bemutatása kötelező feladatok, önként vállalt feladatok és állami (államigazgatási) feladatok szerinti bontásban (eredeti előirányzatok)</t>
  </si>
  <si>
    <t xml:space="preserve"> Önkormányzat és az irányítása alá tartozó költségvetési szervek 2017. évi kiadásainak, saját bevételeinek, feladatellátásra kapott állami támogatásainak és átvett pénzeszközeinek bemutatása</t>
  </si>
  <si>
    <t>Önkormányzat 2017. évi likviditási terve (módosított előirányzat felhasználási ütemterv)</t>
  </si>
  <si>
    <t xml:space="preserve"> Önkormányzat és az irányítása alá tartozó költségvetési szervek 2017. évi bevételeinek és kiadásainak bemutatása kötelező feladatok, önként vállalt feladatok és állami (államigazgatási) feladatok szerinti bontásban</t>
  </si>
  <si>
    <t xml:space="preserve"> Önkormányzat és az irányítása alá tartozó költségvetési szervek</t>
  </si>
  <si>
    <t>KISMARJAI IDŐSEK OTTHONA</t>
  </si>
  <si>
    <t>KISMARJA KÖZSÉG ÖNKORMÁNYZATA</t>
  </si>
  <si>
    <t>KISMARJAI KONYHA</t>
  </si>
  <si>
    <t xml:space="preserve">KISMARJA KÖZSÉG ÖNKORMÁNYZATA 2017. évi működési és felhalmozási pénzforgalmi mérlege </t>
  </si>
  <si>
    <t xml:space="preserve"> KISMARJAI IDŐSEK OTTHONA 2017. évi működési és felhalmozási pénzforgalmi mérlege</t>
  </si>
  <si>
    <t>KISMARJA KONYHA  2017. évi működési és felhalmozási pénzforgalmi mérlege</t>
  </si>
  <si>
    <t>adatok forintban</t>
  </si>
  <si>
    <t xml:space="preserve"> - Vagyoni típusú adók</t>
  </si>
  <si>
    <t xml:space="preserve"> - Gépjárműadók</t>
  </si>
  <si>
    <t xml:space="preserve"> - Értékesítési és forgalmi adók</t>
  </si>
  <si>
    <t>Kismarjai Idősek Otthona</t>
  </si>
  <si>
    <r>
      <t>Kismarja Község Önkormányzata</t>
    </r>
    <r>
      <rPr>
        <sz val="12"/>
        <rFont val="Times New Roman"/>
        <family val="1"/>
        <charset val="238"/>
      </rPr>
      <t xml:space="preserve">                                                                      </t>
    </r>
  </si>
  <si>
    <r>
      <t xml:space="preserve"> Kismarja Község Önkormányzata</t>
    </r>
    <r>
      <rPr>
        <sz val="12"/>
        <rFont val="Times New Roman"/>
        <family val="1"/>
        <charset val="238"/>
      </rPr>
      <t xml:space="preserve">                                                                      </t>
    </r>
  </si>
  <si>
    <t>Kismarja Konyha</t>
  </si>
  <si>
    <r>
      <t xml:space="preserve"> Kismarja Község Önkormányzata </t>
    </r>
    <r>
      <rPr>
        <sz val="12"/>
        <rFont val="Times New Roman"/>
        <family val="1"/>
        <charset val="238"/>
      </rPr>
      <t xml:space="preserve">                   - intézményfinanszírozás kiadás nélkül,                      - előző évi pénzmaradvány igénybevétel bevétellel                                                                  </t>
    </r>
  </si>
  <si>
    <r>
      <t xml:space="preserve"> Kismarjai Idősek Otthona </t>
    </r>
    <r>
      <rPr>
        <sz val="12"/>
        <rFont val="Times New Roman"/>
        <family val="1"/>
        <charset val="238"/>
      </rPr>
      <t xml:space="preserve">                                                                       </t>
    </r>
  </si>
  <si>
    <t xml:space="preserve">Önkormányzat Start mintaprogram keretében vásárolt eszközök </t>
  </si>
  <si>
    <t xml:space="preserve">Konyha-egyéb tárgyi eszköz beszerzése </t>
  </si>
  <si>
    <t>V.I.1.kiegészítés</t>
  </si>
  <si>
    <t>I.1:jogcímekhez kapcsolódó kiegészítés</t>
  </si>
  <si>
    <t>III.6</t>
  </si>
  <si>
    <t>III.5-6.</t>
  </si>
  <si>
    <t>Kismarja Község Önkormányzata</t>
  </si>
  <si>
    <t>Felhalmozási c.támogatás ÁH-on kívülre</t>
  </si>
  <si>
    <t>Működési célú támogatás TB alapoktól</t>
  </si>
  <si>
    <t>Mezei őrszolgálat támogatása</t>
  </si>
  <si>
    <t>Működési célú támogatás központi költségvetési szervtől</t>
  </si>
  <si>
    <t xml:space="preserve">Egységes területalapú támogatás </t>
  </si>
  <si>
    <t>Működési célú támogatás háztartásoknak</t>
  </si>
  <si>
    <t>Arany János Tehetséggondozó Program 2 fő támogatása</t>
  </si>
  <si>
    <t>Felhalmozási célú támogatások államháztartáson kívülre</t>
  </si>
  <si>
    <t>Gyermekeinkért Alapítvány részére adott támogatás Bocskai Kiállítóterem beruházás önerő kifizetése céljából</t>
  </si>
  <si>
    <t>Működési célú támogatások, befizetések államháztartáson kívülre</t>
  </si>
  <si>
    <t>Vagyoni típusú/kommunális adó</t>
  </si>
  <si>
    <t>Értékesítési és forgalmi adó</t>
  </si>
  <si>
    <t>Kismarja Község Önkormányzata 2017. évi működési és felhalmozási pénforgalmi mérlege</t>
  </si>
  <si>
    <t>Kismarjai Idősek Otthona 2017. évi működési és felhalmozási pénzforgalmi mérlege</t>
  </si>
  <si>
    <t>Kismarjai Konyha 2017. évi működési és felhalmozási pénzforgalmi mérlege</t>
  </si>
  <si>
    <t xml:space="preserve">Az önkormányzat adósságot keletkeztető ügyleteiből eredő fizetési kötelezettségek bemutatása </t>
  </si>
  <si>
    <t>Finanszírozási műveletek felhalmozási célú</t>
  </si>
  <si>
    <t>2/B. számú melléklet</t>
  </si>
  <si>
    <t>3/A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</si>
</sst>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164" formatCode="0.0"/>
    <numFmt numFmtId="165" formatCode="#,###"/>
    <numFmt numFmtId="166" formatCode="#,##0;[Red]#,##0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Arial"/>
      <family val="2"/>
      <charset val="238"/>
    </font>
    <font>
      <b/>
      <sz val="14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u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u/>
      <sz val="14"/>
      <name val="Times New Roman CE"/>
      <charset val="238"/>
    </font>
    <font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Arial CE"/>
      <family val="2"/>
      <charset val="238"/>
    </font>
    <font>
      <b/>
      <sz val="2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3" fontId="5" fillId="0" borderId="0">
      <alignment vertical="center"/>
    </xf>
    <xf numFmtId="0" fontId="1" fillId="0" borderId="0"/>
    <xf numFmtId="0" fontId="10" fillId="0" borderId="0"/>
    <xf numFmtId="0" fontId="8" fillId="0" borderId="0"/>
    <xf numFmtId="0" fontId="10" fillId="0" borderId="0"/>
    <xf numFmtId="0" fontId="26" fillId="0" borderId="0"/>
    <xf numFmtId="0" fontId="33" fillId="0" borderId="0"/>
    <xf numFmtId="0" fontId="1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</cellStyleXfs>
  <cellXfs count="568">
    <xf numFmtId="0" fontId="0" fillId="0" borderId="0" xfId="0"/>
    <xf numFmtId="0" fontId="4" fillId="0" borderId="0" xfId="0" applyFont="1" applyFill="1"/>
    <xf numFmtId="0" fontId="0" fillId="0" borderId="0" xfId="0" applyFill="1"/>
    <xf numFmtId="0" fontId="12" fillId="0" borderId="0" xfId="8" applyFont="1"/>
    <xf numFmtId="0" fontId="11" fillId="0" borderId="0" xfId="8" applyFont="1"/>
    <xf numFmtId="0" fontId="9" fillId="0" borderId="0" xfId="8" applyFont="1" applyAlignment="1">
      <alignment horizontal="center" vertical="center"/>
    </xf>
    <xf numFmtId="0" fontId="11" fillId="0" borderId="0" xfId="8" applyFont="1" applyBorder="1" applyAlignment="1">
      <alignment vertical="center" shrinkToFit="1"/>
    </xf>
    <xf numFmtId="0" fontId="9" fillId="0" borderId="0" xfId="8" applyFont="1"/>
    <xf numFmtId="0" fontId="9" fillId="0" borderId="0" xfId="8" applyFont="1" applyAlignment="1">
      <alignment horizontal="center"/>
    </xf>
    <xf numFmtId="0" fontId="11" fillId="0" borderId="0" xfId="8" applyFont="1" applyAlignment="1">
      <alignment shrinkToFit="1"/>
    </xf>
    <xf numFmtId="0" fontId="11" fillId="0" borderId="0" xfId="8" applyFont="1" applyAlignment="1">
      <alignment horizontal="center" shrinkToFit="1"/>
    </xf>
    <xf numFmtId="0" fontId="15" fillId="0" borderId="1" xfId="8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vertical="center"/>
    </xf>
    <xf numFmtId="3" fontId="15" fillId="0" borderId="1" xfId="8" applyNumberFormat="1" applyFont="1" applyFill="1" applyBorder="1" applyAlignment="1">
      <alignment vertical="center"/>
    </xf>
    <xf numFmtId="164" fontId="15" fillId="0" borderId="1" xfId="8" applyNumberFormat="1" applyFont="1" applyFill="1" applyBorder="1" applyAlignment="1">
      <alignment vertical="center" wrapText="1"/>
    </xf>
    <xf numFmtId="0" fontId="16" fillId="0" borderId="1" xfId="8" applyFont="1" applyFill="1" applyBorder="1" applyAlignment="1">
      <alignment horizontal="center" vertical="center"/>
    </xf>
    <xf numFmtId="164" fontId="16" fillId="0" borderId="1" xfId="8" applyNumberFormat="1" applyFont="1" applyFill="1" applyBorder="1" applyAlignment="1">
      <alignment vertical="center" wrapText="1"/>
    </xf>
    <xf numFmtId="3" fontId="16" fillId="0" borderId="1" xfId="8" applyNumberFormat="1" applyFont="1" applyFill="1" applyBorder="1" applyAlignment="1">
      <alignment vertical="center"/>
    </xf>
    <xf numFmtId="0" fontId="16" fillId="0" borderId="1" xfId="8" applyFont="1" applyFill="1" applyBorder="1" applyAlignment="1">
      <alignment vertical="center" wrapText="1" shrinkToFit="1"/>
    </xf>
    <xf numFmtId="3" fontId="15" fillId="0" borderId="1" xfId="8" applyNumberFormat="1" applyFont="1" applyFill="1" applyBorder="1" applyAlignment="1">
      <alignment horizontal="right" vertical="center" shrinkToFit="1"/>
    </xf>
    <xf numFmtId="3" fontId="15" fillId="0" borderId="1" xfId="8" applyNumberFormat="1" applyFont="1" applyFill="1" applyBorder="1" applyAlignment="1">
      <alignment horizontal="centerContinuous" vertical="center" wrapText="1"/>
    </xf>
    <xf numFmtId="3" fontId="15" fillId="2" borderId="1" xfId="8" applyNumberFormat="1" applyFont="1" applyFill="1" applyBorder="1" applyAlignment="1">
      <alignment horizontal="right" vertical="center"/>
    </xf>
    <xf numFmtId="3" fontId="0" fillId="0" borderId="0" xfId="0" applyNumberFormat="1"/>
    <xf numFmtId="0" fontId="15" fillId="0" borderId="1" xfId="8" applyFont="1" applyBorder="1" applyAlignment="1">
      <alignment vertical="center"/>
    </xf>
    <xf numFmtId="0" fontId="20" fillId="0" borderId="0" xfId="3" applyFont="1"/>
    <xf numFmtId="0" fontId="20" fillId="0" borderId="0" xfId="3" applyFont="1" applyAlignment="1">
      <alignment shrinkToFit="1"/>
    </xf>
    <xf numFmtId="1" fontId="21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/>
    </xf>
    <xf numFmtId="0" fontId="22" fillId="0" borderId="1" xfId="3" applyFont="1" applyFill="1" applyBorder="1" applyAlignment="1">
      <alignment horizontal="center" vertical="center"/>
    </xf>
    <xf numFmtId="49" fontId="22" fillId="0" borderId="1" xfId="3" applyNumberFormat="1" applyFont="1" applyFill="1" applyBorder="1" applyAlignment="1">
      <alignment horizontal="left" vertical="center" wrapText="1" shrinkToFit="1"/>
    </xf>
    <xf numFmtId="1" fontId="20" fillId="0" borderId="0" xfId="3" applyNumberFormat="1" applyFont="1"/>
    <xf numFmtId="0" fontId="3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Border="1"/>
    <xf numFmtId="0" fontId="3" fillId="0" borderId="2" xfId="0" applyFont="1" applyBorder="1"/>
    <xf numFmtId="3" fontId="3" fillId="0" borderId="0" xfId="0" applyNumberFormat="1" applyFont="1" applyAlignment="1">
      <alignment horizontal="right"/>
    </xf>
    <xf numFmtId="0" fontId="2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6" fillId="0" borderId="0" xfId="8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6" fillId="0" borderId="0" xfId="0" applyNumberFormat="1" applyFont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5" fillId="0" borderId="1" xfId="8" applyFont="1" applyBorder="1" applyAlignment="1">
      <alignment vertical="center" wrapText="1"/>
    </xf>
    <xf numFmtId="0" fontId="22" fillId="3" borderId="1" xfId="3" applyFont="1" applyFill="1" applyBorder="1" applyAlignment="1">
      <alignment horizontal="center" vertical="center" shrinkToFit="1"/>
    </xf>
    <xf numFmtId="49" fontId="22" fillId="3" borderId="1" xfId="3" applyNumberFormat="1" applyFont="1" applyFill="1" applyBorder="1" applyAlignment="1">
      <alignment horizontal="left" vertical="center" wrapText="1" shrinkToFit="1"/>
    </xf>
    <xf numFmtId="3" fontId="22" fillId="3" borderId="1" xfId="3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28" fillId="0" borderId="0" xfId="6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3" xfId="6" applyFont="1" applyBorder="1" applyAlignment="1">
      <alignment horizontal="centerContinuous"/>
    </xf>
    <xf numFmtId="0" fontId="11" fillId="0" borderId="4" xfId="6" applyFont="1" applyBorder="1" applyAlignment="1">
      <alignment horizontal="centerContinuous"/>
    </xf>
    <xf numFmtId="0" fontId="29" fillId="3" borderId="1" xfId="6" applyNumberFormat="1" applyFont="1" applyFill="1" applyBorder="1" applyAlignment="1">
      <alignment horizontal="center" vertical="center" wrapText="1"/>
    </xf>
    <xf numFmtId="3" fontId="11" fillId="0" borderId="5" xfId="6" applyNumberFormat="1" applyFont="1" applyBorder="1"/>
    <xf numFmtId="0" fontId="11" fillId="0" borderId="1" xfId="6" applyFont="1" applyBorder="1" applyAlignment="1">
      <alignment horizontal="center"/>
    </xf>
    <xf numFmtId="0" fontId="11" fillId="0" borderId="1" xfId="6" applyFont="1" applyBorder="1"/>
    <xf numFmtId="3" fontId="11" fillId="0" borderId="1" xfId="6" applyNumberFormat="1" applyFont="1" applyBorder="1"/>
    <xf numFmtId="0" fontId="11" fillId="3" borderId="1" xfId="6" applyFont="1" applyFill="1" applyBorder="1"/>
    <xf numFmtId="3" fontId="11" fillId="3" borderId="1" xfId="6" applyNumberFormat="1" applyFont="1" applyFill="1" applyBorder="1"/>
    <xf numFmtId="0" fontId="11" fillId="3" borderId="3" xfId="6" applyFont="1" applyFill="1" applyBorder="1" applyAlignment="1">
      <alignment horizontal="centerContinuous"/>
    </xf>
    <xf numFmtId="0" fontId="11" fillId="3" borderId="4" xfId="6" applyFont="1" applyFill="1" applyBorder="1" applyAlignment="1">
      <alignment horizontal="centerContinuous"/>
    </xf>
    <xf numFmtId="3" fontId="11" fillId="0" borderId="1" xfId="6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29" fillId="2" borderId="1" xfId="6" applyNumberFormat="1" applyFont="1" applyFill="1" applyBorder="1" applyAlignment="1">
      <alignment horizontal="center" vertical="center" wrapText="1"/>
    </xf>
    <xf numFmtId="3" fontId="29" fillId="2" borderId="1" xfId="6" applyNumberFormat="1" applyFont="1" applyFill="1" applyBorder="1"/>
    <xf numFmtId="0" fontId="29" fillId="2" borderId="1" xfId="6" applyFont="1" applyFill="1" applyBorder="1"/>
    <xf numFmtId="3" fontId="9" fillId="2" borderId="1" xfId="6" applyNumberFormat="1" applyFont="1" applyFill="1" applyBorder="1"/>
    <xf numFmtId="3" fontId="4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3" fillId="0" borderId="6" xfId="4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3" fontId="22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11" fillId="0" borderId="0" xfId="8" applyFont="1" applyBorder="1" applyAlignment="1">
      <alignment horizontal="right"/>
    </xf>
    <xf numFmtId="3" fontId="23" fillId="3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/>
    </xf>
    <xf numFmtId="3" fontId="1" fillId="0" borderId="0" xfId="4" applyNumberFormat="1" applyFont="1"/>
    <xf numFmtId="0" fontId="1" fillId="0" borderId="0" xfId="4" applyFont="1"/>
    <xf numFmtId="0" fontId="1" fillId="0" borderId="0" xfId="4" applyFont="1" applyBorder="1"/>
    <xf numFmtId="0" fontId="1" fillId="0" borderId="0" xfId="4" applyFont="1" applyAlignment="1">
      <alignment wrapText="1"/>
    </xf>
    <xf numFmtId="0" fontId="22" fillId="0" borderId="7" xfId="4" applyFont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7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center" wrapText="1"/>
    </xf>
    <xf numFmtId="3" fontId="4" fillId="2" borderId="1" xfId="7" applyNumberFormat="1" applyFont="1" applyFill="1" applyBorder="1" applyAlignment="1">
      <alignment horizontal="right" vertical="center" wrapText="1"/>
    </xf>
    <xf numFmtId="3" fontId="4" fillId="5" borderId="1" xfId="4" applyNumberFormat="1" applyFont="1" applyFill="1" applyBorder="1" applyAlignment="1">
      <alignment horizontal="right" vertical="center" wrapText="1"/>
    </xf>
    <xf numFmtId="0" fontId="1" fillId="0" borderId="0" xfId="4" applyFont="1" applyAlignment="1">
      <alignment horizontal="center"/>
    </xf>
    <xf numFmtId="3" fontId="1" fillId="0" borderId="0" xfId="4" applyNumberFormat="1" applyFont="1" applyAlignment="1">
      <alignment horizontal="center"/>
    </xf>
    <xf numFmtId="164" fontId="22" fillId="0" borderId="1" xfId="3" applyNumberFormat="1" applyFont="1" applyFill="1" applyBorder="1" applyAlignment="1">
      <alignment vertical="center" wrapText="1" shrinkToFit="1"/>
    </xf>
    <xf numFmtId="3" fontId="22" fillId="0" borderId="1" xfId="0" applyNumberFormat="1" applyFont="1" applyBorder="1" applyAlignment="1">
      <alignment horizontal="center" vertical="center"/>
    </xf>
    <xf numFmtId="0" fontId="35" fillId="0" borderId="0" xfId="0" applyFont="1"/>
    <xf numFmtId="3" fontId="35" fillId="0" borderId="0" xfId="0" applyNumberFormat="1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3" fontId="38" fillId="0" borderId="0" xfId="0" applyNumberFormat="1" applyFont="1"/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 wrapText="1"/>
    </xf>
    <xf numFmtId="3" fontId="41" fillId="0" borderId="1" xfId="0" applyNumberFormat="1" applyFont="1" applyBorder="1" applyAlignment="1">
      <alignment vertical="center"/>
    </xf>
    <xf numFmtId="0" fontId="41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 wrapText="1"/>
    </xf>
    <xf numFmtId="3" fontId="40" fillId="2" borderId="1" xfId="0" applyNumberFormat="1" applyFont="1" applyFill="1" applyBorder="1" applyAlignment="1">
      <alignment vertical="center"/>
    </xf>
    <xf numFmtId="0" fontId="38" fillId="0" borderId="0" xfId="0" applyFont="1" applyAlignment="1">
      <alignment horizontal="center"/>
    </xf>
    <xf numFmtId="3" fontId="36" fillId="0" borderId="0" xfId="0" applyNumberFormat="1" applyFont="1"/>
    <xf numFmtId="0" fontId="42" fillId="0" borderId="0" xfId="0" applyFont="1" applyAlignment="1"/>
    <xf numFmtId="0" fontId="42" fillId="0" borderId="1" xfId="0" applyFont="1" applyBorder="1" applyAlignment="1">
      <alignment vertical="center"/>
    </xf>
    <xf numFmtId="0" fontId="11" fillId="2" borderId="1" xfId="6" applyFont="1" applyFill="1" applyBorder="1" applyAlignment="1">
      <alignment horizontal="center"/>
    </xf>
    <xf numFmtId="3" fontId="40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0" fontId="43" fillId="2" borderId="1" xfId="0" applyFont="1" applyFill="1" applyBorder="1" applyAlignment="1">
      <alignment horizontal="center" vertical="center" wrapText="1"/>
    </xf>
    <xf numFmtId="3" fontId="43" fillId="2" borderId="1" xfId="0" applyNumberFormat="1" applyFont="1" applyFill="1" applyBorder="1" applyAlignment="1">
      <alignment vertical="center"/>
    </xf>
    <xf numFmtId="3" fontId="43" fillId="2" borderId="1" xfId="0" applyNumberFormat="1" applyFont="1" applyFill="1" applyBorder="1" applyAlignment="1">
      <alignment horizontal="right" vertical="center"/>
    </xf>
    <xf numFmtId="0" fontId="43" fillId="4" borderId="1" xfId="0" applyFont="1" applyFill="1" applyBorder="1" applyAlignment="1">
      <alignment vertical="center" wrapText="1"/>
    </xf>
    <xf numFmtId="3" fontId="43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0" fontId="43" fillId="4" borderId="1" xfId="0" applyFont="1" applyFill="1" applyBorder="1" applyAlignment="1">
      <alignment horizontal="center" vertical="center" wrapText="1"/>
    </xf>
    <xf numFmtId="3" fontId="43" fillId="4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22" fillId="0" borderId="0" xfId="0" applyFont="1" applyFill="1"/>
    <xf numFmtId="3" fontId="22" fillId="0" borderId="0" xfId="0" applyNumberFormat="1" applyFont="1" applyFill="1"/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right"/>
    </xf>
    <xf numFmtId="0" fontId="17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/>
    <xf numFmtId="3" fontId="22" fillId="0" borderId="1" xfId="0" applyNumberFormat="1" applyFont="1" applyFill="1" applyBorder="1" applyAlignment="1">
      <alignment horizontal="right"/>
    </xf>
    <xf numFmtId="49" fontId="22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3" fontId="43" fillId="0" borderId="1" xfId="0" applyNumberFormat="1" applyFont="1" applyFill="1" applyBorder="1" applyAlignment="1">
      <alignment horizontal="right"/>
    </xf>
    <xf numFmtId="0" fontId="46" fillId="0" borderId="0" xfId="0" applyFont="1" applyFill="1"/>
    <xf numFmtId="0" fontId="22" fillId="0" borderId="1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right"/>
    </xf>
    <xf numFmtId="0" fontId="47" fillId="0" borderId="10" xfId="0" applyFont="1" applyFill="1" applyBorder="1"/>
    <xf numFmtId="0" fontId="47" fillId="0" borderId="0" xfId="0" applyFont="1" applyFill="1" applyBorder="1"/>
    <xf numFmtId="0" fontId="47" fillId="0" borderId="1" xfId="0" applyFont="1" applyFill="1" applyBorder="1"/>
    <xf numFmtId="0" fontId="25" fillId="0" borderId="0" xfId="0" applyFont="1" applyFill="1"/>
    <xf numFmtId="0" fontId="6" fillId="2" borderId="1" xfId="0" applyFont="1" applyFill="1" applyBorder="1" applyAlignment="1">
      <alignment horizontal="center" vertical="center"/>
    </xf>
    <xf numFmtId="3" fontId="44" fillId="0" borderId="1" xfId="0" applyNumberFormat="1" applyFon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3" fontId="44" fillId="0" borderId="1" xfId="0" applyNumberFormat="1" applyFont="1" applyBorder="1" applyAlignment="1">
      <alignment vertical="center"/>
    </xf>
    <xf numFmtId="0" fontId="4" fillId="3" borderId="7" xfId="4" applyFont="1" applyFill="1" applyBorder="1" applyAlignment="1">
      <alignment horizontal="center" vertical="center" wrapText="1"/>
    </xf>
    <xf numFmtId="0" fontId="22" fillId="0" borderId="7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3" fontId="11" fillId="0" borderId="5" xfId="6" applyNumberFormat="1" applyFont="1" applyFill="1" applyBorder="1"/>
    <xf numFmtId="0" fontId="22" fillId="3" borderId="7" xfId="4" applyFont="1" applyFill="1" applyBorder="1" applyAlignment="1">
      <alignment horizontal="center" vertical="center" wrapText="1"/>
    </xf>
    <xf numFmtId="0" fontId="4" fillId="3" borderId="8" xfId="7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/>
    </xf>
    <xf numFmtId="3" fontId="4" fillId="0" borderId="13" xfId="7" applyNumberFormat="1" applyFont="1" applyFill="1" applyBorder="1" applyAlignment="1">
      <alignment horizontal="right" vertical="center" wrapText="1"/>
    </xf>
    <xf numFmtId="3" fontId="22" fillId="0" borderId="1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1" xfId="7" applyNumberFormat="1" applyFont="1" applyFill="1" applyBorder="1" applyAlignment="1">
      <alignment horizontal="right" vertical="center" wrapText="1"/>
    </xf>
    <xf numFmtId="3" fontId="4" fillId="2" borderId="1" xfId="4" applyNumberFormat="1" applyFont="1" applyFill="1" applyBorder="1" applyAlignment="1">
      <alignment horizontal="right" vertical="center" wrapText="1"/>
    </xf>
    <xf numFmtId="3" fontId="4" fillId="3" borderId="1" xfId="4" applyNumberFormat="1" applyFont="1" applyFill="1" applyBorder="1" applyAlignment="1">
      <alignment horizontal="right" vertical="center" wrapText="1"/>
    </xf>
    <xf numFmtId="0" fontId="16" fillId="0" borderId="0" xfId="10" applyFill="1" applyProtection="1"/>
    <xf numFmtId="0" fontId="16" fillId="0" borderId="0" xfId="10" applyFont="1" applyFill="1" applyAlignment="1" applyProtection="1">
      <alignment horizontal="right" vertical="center" indent="1"/>
    </xf>
    <xf numFmtId="0" fontId="50" fillId="0" borderId="26" xfId="11" applyFont="1" applyFill="1" applyBorder="1" applyAlignment="1" applyProtection="1">
      <alignment horizontal="right" vertical="center"/>
    </xf>
    <xf numFmtId="0" fontId="51" fillId="0" borderId="27" xfId="10" applyFont="1" applyFill="1" applyBorder="1" applyAlignment="1" applyProtection="1">
      <alignment horizontal="center" vertical="center" wrapText="1"/>
    </xf>
    <xf numFmtId="0" fontId="51" fillId="0" borderId="28" xfId="10" applyFont="1" applyFill="1" applyBorder="1" applyAlignment="1" applyProtection="1">
      <alignment horizontal="center" vertical="center" wrapText="1"/>
    </xf>
    <xf numFmtId="0" fontId="51" fillId="0" borderId="29" xfId="10" applyFont="1" applyFill="1" applyBorder="1" applyAlignment="1" applyProtection="1">
      <alignment horizontal="center" vertical="center" wrapText="1"/>
    </xf>
    <xf numFmtId="0" fontId="51" fillId="0" borderId="30" xfId="10" applyFont="1" applyFill="1" applyBorder="1" applyAlignment="1" applyProtection="1">
      <alignment horizontal="center" vertical="center" wrapText="1"/>
    </xf>
    <xf numFmtId="0" fontId="29" fillId="0" borderId="27" xfId="10" applyFont="1" applyFill="1" applyBorder="1" applyAlignment="1" applyProtection="1">
      <alignment horizontal="center" vertical="center" wrapText="1"/>
    </xf>
    <xf numFmtId="0" fontId="29" fillId="0" borderId="28" xfId="10" applyFont="1" applyFill="1" applyBorder="1" applyAlignment="1" applyProtection="1">
      <alignment horizontal="center" vertical="center" wrapText="1"/>
    </xf>
    <xf numFmtId="0" fontId="29" fillId="0" borderId="30" xfId="10" applyFont="1" applyFill="1" applyBorder="1" applyAlignment="1" applyProtection="1">
      <alignment horizontal="center" vertical="center" wrapText="1"/>
    </xf>
    <xf numFmtId="0" fontId="11" fillId="0" borderId="0" xfId="10" applyFont="1" applyFill="1" applyProtection="1"/>
    <xf numFmtId="0" fontId="29" fillId="0" borderId="27" xfId="10" applyFont="1" applyFill="1" applyBorder="1" applyAlignment="1" applyProtection="1">
      <alignment horizontal="left" vertical="center" wrapText="1" indent="1"/>
    </xf>
    <xf numFmtId="0" fontId="29" fillId="0" borderId="28" xfId="10" applyFont="1" applyFill="1" applyBorder="1" applyAlignment="1" applyProtection="1">
      <alignment horizontal="left" vertical="center" wrapText="1" indent="1"/>
    </xf>
    <xf numFmtId="165" fontId="29" fillId="0" borderId="28" xfId="1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0" xfId="1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0" applyFont="1" applyFill="1" applyProtection="1"/>
    <xf numFmtId="0" fontId="52" fillId="0" borderId="28" xfId="11" applyFont="1" applyBorder="1" applyAlignment="1" applyProtection="1">
      <alignment horizontal="left" vertical="center" wrapText="1" indent="1"/>
    </xf>
    <xf numFmtId="165" fontId="9" fillId="0" borderId="28" xfId="10" applyNumberFormat="1" applyFont="1" applyFill="1" applyBorder="1" applyAlignment="1" applyProtection="1">
      <alignment horizontal="right" vertical="center" wrapText="1" indent="1"/>
    </xf>
    <xf numFmtId="165" fontId="9" fillId="0" borderId="30" xfId="10" applyNumberFormat="1" applyFont="1" applyFill="1" applyBorder="1" applyAlignment="1" applyProtection="1">
      <alignment horizontal="right" vertical="center" wrapText="1" indent="1"/>
    </xf>
    <xf numFmtId="49" fontId="11" fillId="0" borderId="31" xfId="10" applyNumberFormat="1" applyFont="1" applyFill="1" applyBorder="1" applyAlignment="1" applyProtection="1">
      <alignment horizontal="left" vertical="center" wrapText="1" indent="1"/>
    </xf>
    <xf numFmtId="0" fontId="24" fillId="0" borderId="5" xfId="11" applyFont="1" applyBorder="1" applyAlignment="1" applyProtection="1">
      <alignment horizontal="left" wrapText="1" indent="1"/>
    </xf>
    <xf numFmtId="165" fontId="11" fillId="0" borderId="5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2" xfId="10" applyNumberFormat="1" applyFont="1" applyFill="1" applyBorder="1" applyAlignment="1" applyProtection="1">
      <alignment horizontal="left" vertical="center" wrapText="1" indent="1"/>
    </xf>
    <xf numFmtId="0" fontId="24" fillId="0" borderId="1" xfId="11" applyFont="1" applyBorder="1" applyAlignment="1" applyProtection="1">
      <alignment horizontal="left" wrapText="1" indent="1"/>
    </xf>
    <xf numFmtId="165" fontId="11" fillId="0" borderId="1" xfId="1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4" xfId="10" applyNumberFormat="1" applyFont="1" applyFill="1" applyBorder="1" applyAlignment="1" applyProtection="1">
      <alignment horizontal="left" vertical="center" wrapText="1" indent="1"/>
    </xf>
    <xf numFmtId="0" fontId="24" fillId="0" borderId="9" xfId="11" applyFont="1" applyBorder="1" applyAlignment="1" applyProtection="1">
      <alignment horizontal="left" wrapText="1" indent="1"/>
    </xf>
    <xf numFmtId="165" fontId="11" fillId="0" borderId="9" xfId="1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5" xfId="10" applyNumberFormat="1" applyFont="1" applyFill="1" applyBorder="1" applyAlignment="1" applyProtection="1">
      <alignment horizontal="right" vertical="center" wrapText="1" indent="1"/>
    </xf>
    <xf numFmtId="165" fontId="9" fillId="0" borderId="28" xfId="1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0" xfId="1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6" xfId="10" applyFont="1" applyFill="1" applyBorder="1" applyAlignment="1" applyProtection="1">
      <alignment horizontal="center" vertical="center" wrapText="1"/>
    </xf>
    <xf numFmtId="0" fontId="13" fillId="0" borderId="36" xfId="10" applyFont="1" applyFill="1" applyBorder="1" applyAlignment="1" applyProtection="1">
      <alignment vertical="center" wrapText="1"/>
    </xf>
    <xf numFmtId="165" fontId="13" fillId="0" borderId="36" xfId="10" applyNumberFormat="1" applyFont="1" applyFill="1" applyBorder="1" applyAlignment="1" applyProtection="1">
      <alignment horizontal="right" vertical="center" wrapText="1" indent="1"/>
    </xf>
    <xf numFmtId="0" fontId="11" fillId="0" borderId="36" xfId="10" applyFont="1" applyFill="1" applyBorder="1" applyAlignment="1" applyProtection="1">
      <alignment horizontal="right" vertical="center" wrapText="1" indent="1"/>
    </xf>
    <xf numFmtId="165" fontId="12" fillId="0" borderId="36" xfId="10" applyNumberFormat="1" applyFont="1" applyFill="1" applyBorder="1" applyAlignment="1" applyProtection="1">
      <alignment horizontal="right" vertical="center" wrapText="1" indent="1"/>
    </xf>
    <xf numFmtId="0" fontId="19" fillId="0" borderId="0" xfId="10" applyFont="1" applyFill="1" applyBorder="1" applyProtection="1"/>
    <xf numFmtId="0" fontId="29" fillId="0" borderId="37" xfId="10" applyFont="1" applyFill="1" applyBorder="1" applyAlignment="1" applyProtection="1">
      <alignment horizontal="center" vertical="center" wrapText="1"/>
    </xf>
    <xf numFmtId="0" fontId="29" fillId="0" borderId="38" xfId="10" applyFont="1" applyFill="1" applyBorder="1" applyAlignment="1" applyProtection="1">
      <alignment horizontal="center" vertical="center" wrapText="1"/>
    </xf>
    <xf numFmtId="0" fontId="29" fillId="0" borderId="39" xfId="10" applyFont="1" applyFill="1" applyBorder="1" applyAlignment="1" applyProtection="1">
      <alignment horizontal="center" vertical="center" wrapText="1"/>
    </xf>
    <xf numFmtId="0" fontId="29" fillId="0" borderId="28" xfId="10" applyFont="1" applyFill="1" applyBorder="1" applyAlignment="1" applyProtection="1">
      <alignment vertical="center" wrapText="1"/>
    </xf>
    <xf numFmtId="0" fontId="29" fillId="0" borderId="40" xfId="10" applyFont="1" applyFill="1" applyBorder="1" applyAlignment="1" applyProtection="1">
      <alignment horizontal="left" vertical="center" wrapText="1" indent="1"/>
    </xf>
    <xf numFmtId="0" fontId="9" fillId="0" borderId="41" xfId="10" applyFont="1" applyFill="1" applyBorder="1" applyAlignment="1" applyProtection="1">
      <alignment vertical="center" wrapText="1"/>
    </xf>
    <xf numFmtId="165" fontId="9" fillId="0" borderId="41" xfId="10" applyNumberFormat="1" applyFont="1" applyFill="1" applyBorder="1" applyAlignment="1" applyProtection="1">
      <alignment horizontal="right" vertical="center" wrapText="1" indent="1"/>
    </xf>
    <xf numFmtId="165" fontId="9" fillId="0" borderId="42" xfId="10" applyNumberFormat="1" applyFont="1" applyFill="1" applyBorder="1" applyAlignment="1" applyProtection="1">
      <alignment horizontal="right" vertical="center" wrapText="1" indent="1"/>
    </xf>
    <xf numFmtId="0" fontId="11" fillId="0" borderId="1" xfId="10" applyFont="1" applyFill="1" applyBorder="1" applyAlignment="1" applyProtection="1">
      <alignment horizontal="left" vertical="center" wrapText="1" indent="1"/>
    </xf>
    <xf numFmtId="0" fontId="11" fillId="0" borderId="9" xfId="10" applyFont="1" applyFill="1" applyBorder="1" applyAlignment="1" applyProtection="1">
      <alignment horizontal="left" vertical="center" wrapText="1" indent="1"/>
    </xf>
    <xf numFmtId="0" fontId="24" fillId="0" borderId="9" xfId="11" applyFont="1" applyBorder="1" applyAlignment="1" applyProtection="1">
      <alignment horizontal="left" vertical="center" wrapText="1" indent="1"/>
    </xf>
    <xf numFmtId="0" fontId="9" fillId="0" borderId="28" xfId="10" applyFont="1" applyFill="1" applyBorder="1" applyAlignment="1" applyProtection="1">
      <alignment horizontal="left" vertical="center" wrapText="1" indent="1"/>
    </xf>
    <xf numFmtId="165" fontId="29" fillId="0" borderId="28" xfId="10" applyNumberFormat="1" applyFont="1" applyFill="1" applyBorder="1" applyAlignment="1" applyProtection="1">
      <alignment horizontal="right" vertical="center" wrapText="1" indent="1"/>
    </xf>
    <xf numFmtId="165" fontId="29" fillId="0" borderId="30" xfId="10" applyNumberFormat="1" applyFont="1" applyFill="1" applyBorder="1" applyAlignment="1" applyProtection="1">
      <alignment horizontal="right" vertical="center" wrapText="1" indent="1"/>
    </xf>
    <xf numFmtId="165" fontId="53" fillId="0" borderId="28" xfId="11" quotePrefix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10" applyFont="1" applyFill="1" applyProtection="1"/>
    <xf numFmtId="0" fontId="52" fillId="0" borderId="40" xfId="11" applyFont="1" applyBorder="1" applyAlignment="1" applyProtection="1">
      <alignment horizontal="left" vertical="center" wrapText="1" indent="1"/>
    </xf>
    <xf numFmtId="0" fontId="53" fillId="0" borderId="41" xfId="11" applyFont="1" applyBorder="1" applyAlignment="1" applyProtection="1">
      <alignment horizontal="left" vertical="center" wrapText="1" indent="1"/>
    </xf>
    <xf numFmtId="165" fontId="53" fillId="0" borderId="28" xfId="11" quotePrefix="1" applyNumberFormat="1" applyFont="1" applyBorder="1" applyAlignment="1" applyProtection="1">
      <alignment horizontal="right" vertical="center" wrapText="1" indent="1"/>
    </xf>
    <xf numFmtId="165" fontId="53" fillId="0" borderId="30" xfId="11" quotePrefix="1" applyNumberFormat="1" applyFont="1" applyBorder="1" applyAlignment="1" applyProtection="1">
      <alignment horizontal="right" vertical="center" wrapText="1" indent="1"/>
    </xf>
    <xf numFmtId="0" fontId="16" fillId="0" borderId="0" xfId="10" applyFont="1" applyFill="1" applyProtection="1"/>
    <xf numFmtId="3" fontId="16" fillId="7" borderId="1" xfId="8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6" fillId="7" borderId="1" xfId="8" applyFont="1" applyFill="1" applyBorder="1" applyAlignment="1">
      <alignment horizontal="center" vertical="center"/>
    </xf>
    <xf numFmtId="0" fontId="16" fillId="7" borderId="1" xfId="8" applyFont="1" applyFill="1" applyBorder="1" applyAlignment="1">
      <alignment vertical="center" wrapText="1" shrinkToFit="1"/>
    </xf>
    <xf numFmtId="0" fontId="16" fillId="7" borderId="1" xfId="5" applyFont="1" applyFill="1" applyBorder="1" applyAlignment="1">
      <alignment vertical="center" wrapText="1" shrinkToFit="1"/>
    </xf>
    <xf numFmtId="165" fontId="49" fillId="0" borderId="26" xfId="10" applyNumberFormat="1" applyFont="1" applyFill="1" applyBorder="1" applyAlignment="1" applyProtection="1">
      <alignment horizontal="left" vertical="center"/>
    </xf>
    <xf numFmtId="3" fontId="23" fillId="7" borderId="1" xfId="0" applyNumberFormat="1" applyFont="1" applyFill="1" applyBorder="1" applyAlignment="1">
      <alignment vertical="center"/>
    </xf>
    <xf numFmtId="3" fontId="22" fillId="3" borderId="0" xfId="4" applyNumberFormat="1" applyFont="1" applyFill="1" applyBorder="1" applyAlignment="1">
      <alignment horizontal="right" vertical="center" wrapText="1"/>
    </xf>
    <xf numFmtId="3" fontId="22" fillId="0" borderId="0" xfId="4" applyNumberFormat="1" applyFont="1" applyFill="1" applyBorder="1" applyAlignment="1">
      <alignment horizontal="right" vertical="center" wrapText="1"/>
    </xf>
    <xf numFmtId="3" fontId="22" fillId="0" borderId="0" xfId="7" applyNumberFormat="1" applyFont="1" applyFill="1" applyBorder="1" applyAlignment="1">
      <alignment horizontal="right" vertical="center" wrapText="1"/>
    </xf>
    <xf numFmtId="3" fontId="23" fillId="7" borderId="1" xfId="0" applyNumberFormat="1" applyFont="1" applyFill="1" applyBorder="1" applyAlignment="1" applyProtection="1">
      <alignment horizontal="right" vertical="center"/>
      <protection locked="0"/>
    </xf>
    <xf numFmtId="3" fontId="22" fillId="7" borderId="1" xfId="0" applyNumberFormat="1" applyFont="1" applyFill="1" applyBorder="1" applyAlignment="1">
      <alignment horizontal="right" vertical="center"/>
    </xf>
    <xf numFmtId="3" fontId="44" fillId="7" borderId="1" xfId="0" applyNumberFormat="1" applyFont="1" applyFill="1" applyBorder="1" applyAlignment="1">
      <alignment vertical="center"/>
    </xf>
    <xf numFmtId="3" fontId="44" fillId="7" borderId="1" xfId="0" applyNumberFormat="1" applyFont="1" applyFill="1" applyBorder="1" applyAlignment="1">
      <alignment horizontal="right" vertical="center"/>
    </xf>
    <xf numFmtId="0" fontId="4" fillId="7" borderId="0" xfId="0" applyFont="1" applyFill="1"/>
    <xf numFmtId="0" fontId="22" fillId="7" borderId="0" xfId="0" applyFont="1" applyFill="1"/>
    <xf numFmtId="3" fontId="22" fillId="7" borderId="0" xfId="0" applyNumberFormat="1" applyFont="1" applyFill="1"/>
    <xf numFmtId="0" fontId="22" fillId="7" borderId="2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3" fontId="4" fillId="7" borderId="1" xfId="0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16" fontId="22" fillId="7" borderId="1" xfId="0" applyNumberFormat="1" applyFont="1" applyFill="1" applyBorder="1" applyAlignment="1">
      <alignment horizontal="center"/>
    </xf>
    <xf numFmtId="0" fontId="22" fillId="7" borderId="1" xfId="0" applyFont="1" applyFill="1" applyBorder="1"/>
    <xf numFmtId="3" fontId="22" fillId="7" borderId="1" xfId="0" applyNumberFormat="1" applyFont="1" applyFill="1" applyBorder="1" applyAlignment="1">
      <alignment horizontal="right"/>
    </xf>
    <xf numFmtId="49" fontId="22" fillId="7" borderId="1" xfId="0" applyNumberFormat="1" applyFont="1" applyFill="1" applyBorder="1" applyAlignment="1">
      <alignment horizontal="center"/>
    </xf>
    <xf numFmtId="16" fontId="4" fillId="7" borderId="1" xfId="0" applyNumberFormat="1" applyFont="1" applyFill="1" applyBorder="1" applyAlignment="1">
      <alignment horizontal="center"/>
    </xf>
    <xf numFmtId="49" fontId="22" fillId="7" borderId="1" xfId="0" applyNumberFormat="1" applyFont="1" applyFill="1" applyBorder="1"/>
    <xf numFmtId="49" fontId="4" fillId="7" borderId="1" xfId="0" applyNumberFormat="1" applyFont="1" applyFill="1" applyBorder="1" applyAlignment="1">
      <alignment horizontal="center"/>
    </xf>
    <xf numFmtId="3" fontId="43" fillId="7" borderId="1" xfId="0" applyNumberFormat="1" applyFont="1" applyFill="1" applyBorder="1" applyAlignment="1">
      <alignment horizontal="right"/>
    </xf>
    <xf numFmtId="0" fontId="22" fillId="7" borderId="1" xfId="0" applyFont="1" applyFill="1" applyBorder="1" applyAlignment="1">
      <alignment horizontal="left"/>
    </xf>
    <xf numFmtId="3" fontId="22" fillId="7" borderId="1" xfId="0" applyNumberFormat="1" applyFont="1" applyFill="1" applyBorder="1" applyAlignment="1"/>
    <xf numFmtId="0" fontId="4" fillId="7" borderId="11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right" vertical="center" wrapText="1"/>
    </xf>
    <xf numFmtId="3" fontId="22" fillId="7" borderId="1" xfId="0" applyNumberFormat="1" applyFont="1" applyFill="1" applyBorder="1" applyAlignment="1">
      <alignment horizontal="right" vertical="center" wrapText="1"/>
    </xf>
    <xf numFmtId="3" fontId="43" fillId="7" borderId="1" xfId="0" applyNumberFormat="1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49" fontId="22" fillId="7" borderId="1" xfId="0" applyNumberFormat="1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right"/>
    </xf>
    <xf numFmtId="0" fontId="17" fillId="8" borderId="0" xfId="0" applyFont="1" applyFill="1"/>
    <xf numFmtId="0" fontId="22" fillId="8" borderId="12" xfId="0" applyFont="1" applyFill="1" applyBorder="1"/>
    <xf numFmtId="3" fontId="4" fillId="8" borderId="12" xfId="0" applyNumberFormat="1" applyFont="1" applyFill="1" applyBorder="1" applyAlignment="1">
      <alignment horizontal="right"/>
    </xf>
    <xf numFmtId="0" fontId="22" fillId="8" borderId="12" xfId="0" applyFont="1" applyFill="1" applyBorder="1" applyAlignment="1">
      <alignment horizontal="center"/>
    </xf>
    <xf numFmtId="0" fontId="4" fillId="8" borderId="12" xfId="0" applyFont="1" applyFill="1" applyBorder="1"/>
    <xf numFmtId="0" fontId="17" fillId="8" borderId="12" xfId="0" applyFont="1" applyFill="1" applyBorder="1"/>
    <xf numFmtId="3" fontId="22" fillId="0" borderId="4" xfId="0" applyNumberFormat="1" applyFont="1" applyFill="1" applyBorder="1" applyAlignment="1"/>
    <xf numFmtId="166" fontId="43" fillId="0" borderId="1" xfId="0" applyNumberFormat="1" applyFont="1" applyFill="1" applyBorder="1" applyAlignment="1">
      <alignment horizontal="right"/>
    </xf>
    <xf numFmtId="0" fontId="1" fillId="0" borderId="0" xfId="0" applyFont="1"/>
    <xf numFmtId="0" fontId="6" fillId="0" borderId="0" xfId="0" applyFont="1" applyBorder="1" applyAlignment="1">
      <alignment horizontal="center" wrapText="1"/>
    </xf>
    <xf numFmtId="3" fontId="6" fillId="7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25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3" fillId="7" borderId="3" xfId="0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8" fillId="7" borderId="14" xfId="0" applyFont="1" applyFill="1" applyBorder="1" applyAlignment="1">
      <alignment horizontal="center"/>
    </xf>
    <xf numFmtId="0" fontId="48" fillId="7" borderId="12" xfId="0" applyFont="1" applyFill="1" applyBorder="1" applyAlignment="1">
      <alignment horizontal="center"/>
    </xf>
    <xf numFmtId="0" fontId="48" fillId="7" borderId="15" xfId="0" applyFont="1" applyFill="1" applyBorder="1" applyAlignment="1">
      <alignment horizontal="center"/>
    </xf>
    <xf numFmtId="0" fontId="48" fillId="7" borderId="10" xfId="0" applyFont="1" applyFill="1" applyBorder="1" applyAlignment="1">
      <alignment horizontal="center"/>
    </xf>
    <xf numFmtId="0" fontId="48" fillId="7" borderId="0" xfId="0" applyFont="1" applyFill="1" applyBorder="1" applyAlignment="1">
      <alignment horizontal="center"/>
    </xf>
    <xf numFmtId="0" fontId="48" fillId="7" borderId="16" xfId="0" applyFont="1" applyFill="1" applyBorder="1" applyAlignment="1">
      <alignment horizontal="center"/>
    </xf>
    <xf numFmtId="0" fontId="48" fillId="7" borderId="18" xfId="0" applyFont="1" applyFill="1" applyBorder="1" applyAlignment="1">
      <alignment horizontal="center"/>
    </xf>
    <xf numFmtId="0" fontId="48" fillId="7" borderId="2" xfId="0" applyFont="1" applyFill="1" applyBorder="1" applyAlignment="1">
      <alignment horizontal="center"/>
    </xf>
    <xf numFmtId="0" fontId="48" fillId="7" borderId="19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/>
    </xf>
    <xf numFmtId="3" fontId="4" fillId="7" borderId="14" xfId="0" applyNumberFormat="1" applyFont="1" applyFill="1" applyBorder="1" applyAlignment="1">
      <alignment horizontal="center"/>
    </xf>
    <xf numFmtId="3" fontId="4" fillId="7" borderId="12" xfId="0" applyNumberFormat="1" applyFont="1" applyFill="1" applyBorder="1" applyAlignment="1">
      <alignment horizontal="center"/>
    </xf>
    <xf numFmtId="3" fontId="4" fillId="7" borderId="15" xfId="0" applyNumberFormat="1" applyFont="1" applyFill="1" applyBorder="1" applyAlignment="1">
      <alignment horizontal="center"/>
    </xf>
    <xf numFmtId="3" fontId="4" fillId="7" borderId="10" xfId="0" applyNumberFormat="1" applyFont="1" applyFill="1" applyBorder="1" applyAlignment="1">
      <alignment horizontal="center"/>
    </xf>
    <xf numFmtId="3" fontId="4" fillId="7" borderId="0" xfId="0" applyNumberFormat="1" applyFont="1" applyFill="1" applyBorder="1" applyAlignment="1">
      <alignment horizontal="center"/>
    </xf>
    <xf numFmtId="3" fontId="4" fillId="7" borderId="16" xfId="0" applyNumberFormat="1" applyFont="1" applyFill="1" applyBorder="1" applyAlignment="1">
      <alignment horizontal="center"/>
    </xf>
    <xf numFmtId="3" fontId="4" fillId="7" borderId="9" xfId="0" applyNumberFormat="1" applyFont="1" applyFill="1" applyBorder="1" applyAlignment="1">
      <alignment horizontal="center" vertical="center" wrapText="1"/>
    </xf>
    <xf numFmtId="3" fontId="17" fillId="7" borderId="17" xfId="0" applyNumberFormat="1" applyFont="1" applyFill="1" applyBorder="1" applyAlignment="1">
      <alignment horizontal="center" vertical="center" wrapText="1"/>
    </xf>
    <xf numFmtId="3" fontId="17" fillId="7" borderId="5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22" fillId="7" borderId="14" xfId="0" applyNumberFormat="1" applyFont="1" applyFill="1" applyBorder="1" applyAlignment="1">
      <alignment horizontal="center" vertical="center" wrapText="1"/>
    </xf>
    <xf numFmtId="3" fontId="22" fillId="7" borderId="12" xfId="0" applyNumberFormat="1" applyFont="1" applyFill="1" applyBorder="1" applyAlignment="1">
      <alignment horizontal="center" vertical="center" wrapText="1"/>
    </xf>
    <xf numFmtId="3" fontId="22" fillId="7" borderId="15" xfId="0" applyNumberFormat="1" applyFont="1" applyFill="1" applyBorder="1" applyAlignment="1">
      <alignment horizontal="center" vertical="center" wrapText="1"/>
    </xf>
    <xf numFmtId="49" fontId="4" fillId="7" borderId="14" xfId="0" applyNumberFormat="1" applyFont="1" applyFill="1" applyBorder="1" applyAlignment="1">
      <alignment horizontal="center" vertical="center" wrapText="1"/>
    </xf>
    <xf numFmtId="49" fontId="4" fillId="7" borderId="12" xfId="0" applyNumberFormat="1" applyFont="1" applyFill="1" applyBorder="1" applyAlignment="1">
      <alignment horizontal="center" vertical="center" wrapText="1"/>
    </xf>
    <xf numFmtId="49" fontId="4" fillId="7" borderId="15" xfId="0" applyNumberFormat="1" applyFont="1" applyFill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 wrapText="1"/>
    </xf>
    <xf numFmtId="49" fontId="4" fillId="7" borderId="0" xfId="0" applyNumberFormat="1" applyFont="1" applyFill="1" applyBorder="1" applyAlignment="1">
      <alignment horizontal="center" vertical="center" wrapText="1"/>
    </xf>
    <xf numFmtId="49" fontId="4" fillId="7" borderId="16" xfId="0" applyNumberFormat="1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49" fontId="22" fillId="7" borderId="3" xfId="0" applyNumberFormat="1" applyFont="1" applyFill="1" applyBorder="1" applyAlignment="1">
      <alignment horizontal="center"/>
    </xf>
    <xf numFmtId="49" fontId="22" fillId="7" borderId="11" xfId="0" applyNumberFormat="1" applyFont="1" applyFill="1" applyBorder="1" applyAlignment="1">
      <alignment horizontal="center"/>
    </xf>
    <xf numFmtId="49" fontId="22" fillId="7" borderId="4" xfId="0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3" fontId="22" fillId="7" borderId="3" xfId="0" applyNumberFormat="1" applyFont="1" applyFill="1" applyBorder="1" applyAlignment="1">
      <alignment horizontal="center" vertical="center" wrapText="1"/>
    </xf>
    <xf numFmtId="3" fontId="22" fillId="7" borderId="11" xfId="0" applyNumberFormat="1" applyFont="1" applyFill="1" applyBorder="1" applyAlignment="1">
      <alignment horizontal="center" vertical="center" wrapText="1"/>
    </xf>
    <xf numFmtId="3" fontId="22" fillId="7" borderId="4" xfId="0" applyNumberFormat="1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center" vertical="center" wrapText="1"/>
    </xf>
    <xf numFmtId="3" fontId="17" fillId="0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 vertical="center" wrapText="1"/>
    </xf>
    <xf numFmtId="0" fontId="17" fillId="8" borderId="0" xfId="0" applyFont="1" applyFill="1"/>
    <xf numFmtId="0" fontId="4" fillId="2" borderId="11" xfId="0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6" xfId="0" applyNumberFormat="1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12" xfId="0" applyFont="1" applyFill="1" applyBorder="1" applyAlignment="1">
      <alignment horizontal="center"/>
    </xf>
    <xf numFmtId="0" fontId="46" fillId="0" borderId="15" xfId="0" applyFont="1" applyFill="1" applyBorder="1" applyAlignment="1">
      <alignment horizontal="center"/>
    </xf>
    <xf numFmtId="0" fontId="46" fillId="0" borderId="1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/>
    </xf>
    <xf numFmtId="0" fontId="46" fillId="0" borderId="18" xfId="0" applyFont="1" applyFill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9" fontId="4" fillId="7" borderId="14" xfId="0" applyNumberFormat="1" applyFont="1" applyFill="1" applyBorder="1" applyAlignment="1">
      <alignment horizontal="center"/>
    </xf>
    <xf numFmtId="49" fontId="4" fillId="7" borderId="12" xfId="0" applyNumberFormat="1" applyFont="1" applyFill="1" applyBorder="1" applyAlignment="1">
      <alignment horizontal="center"/>
    </xf>
    <xf numFmtId="49" fontId="4" fillId="7" borderId="15" xfId="0" applyNumberFormat="1" applyFont="1" applyFill="1" applyBorder="1" applyAlignment="1">
      <alignment horizontal="center"/>
    </xf>
    <xf numFmtId="49" fontId="4" fillId="7" borderId="10" xfId="0" applyNumberFormat="1" applyFont="1" applyFill="1" applyBorder="1" applyAlignment="1">
      <alignment horizontal="center"/>
    </xf>
    <xf numFmtId="49" fontId="4" fillId="7" borderId="0" xfId="0" applyNumberFormat="1" applyFont="1" applyFill="1" applyBorder="1" applyAlignment="1">
      <alignment horizontal="center"/>
    </xf>
    <xf numFmtId="49" fontId="4" fillId="7" borderId="16" xfId="0" applyNumberFormat="1" applyFont="1" applyFill="1" applyBorder="1" applyAlignment="1">
      <alignment horizontal="center"/>
    </xf>
    <xf numFmtId="0" fontId="43" fillId="7" borderId="3" xfId="0" applyFont="1" applyFill="1" applyBorder="1" applyAlignment="1">
      <alignment horizontal="center" vertical="center" wrapText="1"/>
    </xf>
    <xf numFmtId="0" fontId="43" fillId="7" borderId="4" xfId="0" applyFont="1" applyFill="1" applyBorder="1" applyAlignment="1">
      <alignment horizontal="center" vertical="center" wrapText="1"/>
    </xf>
    <xf numFmtId="3" fontId="22" fillId="7" borderId="10" xfId="0" applyNumberFormat="1" applyFont="1" applyFill="1" applyBorder="1" applyAlignment="1">
      <alignment horizontal="center" vertical="center" wrapText="1"/>
    </xf>
    <xf numFmtId="3" fontId="22" fillId="7" borderId="0" xfId="0" applyNumberFormat="1" applyFont="1" applyFill="1" applyBorder="1" applyAlignment="1">
      <alignment horizontal="center" vertical="center" wrapText="1"/>
    </xf>
    <xf numFmtId="3" fontId="22" fillId="7" borderId="16" xfId="0" applyNumberFormat="1" applyFont="1" applyFill="1" applyBorder="1" applyAlignment="1">
      <alignment horizontal="center" vertical="center" wrapText="1"/>
    </xf>
    <xf numFmtId="3" fontId="22" fillId="7" borderId="18" xfId="0" applyNumberFormat="1" applyFont="1" applyFill="1" applyBorder="1" applyAlignment="1">
      <alignment horizontal="center" vertical="center" wrapText="1"/>
    </xf>
    <xf numFmtId="3" fontId="22" fillId="7" borderId="2" xfId="0" applyNumberFormat="1" applyFont="1" applyFill="1" applyBorder="1" applyAlignment="1">
      <alignment horizontal="center" vertical="center" wrapText="1"/>
    </xf>
    <xf numFmtId="3" fontId="22" fillId="7" borderId="19" xfId="0" applyNumberFormat="1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/>
    </xf>
    <xf numFmtId="3" fontId="22" fillId="0" borderId="15" xfId="0" applyNumberFormat="1" applyFont="1" applyFill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3" fontId="22" fillId="0" borderId="18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9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2" borderId="1" xfId="8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left" vertical="center"/>
    </xf>
    <xf numFmtId="0" fontId="15" fillId="2" borderId="1" xfId="8" applyFont="1" applyFill="1" applyBorder="1" applyAlignment="1">
      <alignment horizontal="center" vertical="center" wrapText="1" shrinkToFit="1"/>
    </xf>
    <xf numFmtId="0" fontId="14" fillId="0" borderId="0" xfId="8" applyFont="1" applyAlignment="1">
      <alignment horizontal="center" vertical="center" wrapText="1"/>
    </xf>
    <xf numFmtId="0" fontId="15" fillId="2" borderId="1" xfId="8" applyFont="1" applyFill="1" applyBorder="1" applyAlignment="1">
      <alignment horizontal="center" vertical="center"/>
    </xf>
    <xf numFmtId="0" fontId="15" fillId="2" borderId="1" xfId="8" applyFont="1" applyFill="1" applyBorder="1" applyAlignment="1">
      <alignment horizontal="center" vertical="center" shrinkToFit="1"/>
    </xf>
    <xf numFmtId="0" fontId="22" fillId="0" borderId="22" xfId="4" applyFont="1" applyBorder="1" applyAlignment="1">
      <alignment horizontal="left" vertical="center" wrapText="1"/>
    </xf>
    <xf numFmtId="0" fontId="22" fillId="0" borderId="23" xfId="4" applyFont="1" applyBorder="1" applyAlignment="1">
      <alignment horizontal="left" vertical="center" wrapText="1"/>
    </xf>
    <xf numFmtId="0" fontId="22" fillId="0" borderId="24" xfId="4" applyFont="1" applyBorder="1" applyAlignment="1">
      <alignment horizontal="left" vertical="center" wrapText="1"/>
    </xf>
    <xf numFmtId="0" fontId="4" fillId="0" borderId="13" xfId="4" applyFont="1" applyFill="1" applyBorder="1" applyAlignment="1">
      <alignment horizontal="left" vertical="center" wrapText="1"/>
    </xf>
    <xf numFmtId="0" fontId="4" fillId="0" borderId="20" xfId="4" applyFont="1" applyFill="1" applyBorder="1" applyAlignment="1">
      <alignment horizontal="left" vertical="center" wrapText="1"/>
    </xf>
    <xf numFmtId="0" fontId="4" fillId="0" borderId="21" xfId="4" applyFont="1" applyFill="1" applyBorder="1" applyAlignment="1">
      <alignment horizontal="left" vertical="center" wrapText="1"/>
    </xf>
    <xf numFmtId="0" fontId="4" fillId="0" borderId="25" xfId="4" applyFont="1" applyFill="1" applyBorder="1" applyAlignment="1">
      <alignment horizontal="left" vertical="center" wrapText="1"/>
    </xf>
    <xf numFmtId="0" fontId="22" fillId="0" borderId="25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21" xfId="4" applyFont="1" applyBorder="1" applyAlignment="1">
      <alignment horizontal="left" vertical="center" wrapText="1"/>
    </xf>
    <xf numFmtId="0" fontId="4" fillId="2" borderId="18" xfId="4" applyFont="1" applyFill="1" applyBorder="1" applyAlignment="1">
      <alignment horizontal="left" vertical="center" wrapText="1"/>
    </xf>
    <xf numFmtId="0" fontId="4" fillId="2" borderId="2" xfId="4" applyFont="1" applyFill="1" applyBorder="1" applyAlignment="1">
      <alignment horizontal="left" vertical="center" wrapText="1"/>
    </xf>
    <xf numFmtId="0" fontId="4" fillId="2" borderId="19" xfId="4" applyFont="1" applyFill="1" applyBorder="1" applyAlignment="1">
      <alignment horizontal="left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22" fillId="0" borderId="3" xfId="4" applyFont="1" applyBorder="1" applyAlignment="1">
      <alignment horizontal="left" vertical="center" wrapText="1"/>
    </xf>
    <xf numFmtId="0" fontId="22" fillId="0" borderId="11" xfId="4" applyFont="1" applyBorder="1" applyAlignment="1">
      <alignment horizontal="left" vertical="center" wrapText="1"/>
    </xf>
    <xf numFmtId="0" fontId="22" fillId="0" borderId="4" xfId="4" applyFont="1" applyBorder="1" applyAlignment="1">
      <alignment horizontal="left" vertical="center" wrapText="1"/>
    </xf>
    <xf numFmtId="0" fontId="22" fillId="0" borderId="1" xfId="4" applyFont="1" applyBorder="1" applyAlignment="1">
      <alignment horizontal="left" vertical="center" wrapText="1"/>
    </xf>
    <xf numFmtId="0" fontId="4" fillId="3" borderId="13" xfId="4" applyFont="1" applyFill="1" applyBorder="1" applyAlignment="1">
      <alignment horizontal="left" vertical="center" wrapText="1"/>
    </xf>
    <xf numFmtId="0" fontId="4" fillId="3" borderId="20" xfId="4" applyFont="1" applyFill="1" applyBorder="1" applyAlignment="1">
      <alignment horizontal="left" vertical="center" wrapText="1"/>
    </xf>
    <xf numFmtId="0" fontId="4" fillId="3" borderId="21" xfId="4" applyFont="1" applyFill="1" applyBorder="1" applyAlignment="1">
      <alignment horizontal="left" vertical="center" wrapText="1"/>
    </xf>
    <xf numFmtId="0" fontId="22" fillId="3" borderId="13" xfId="4" applyFont="1" applyFill="1" applyBorder="1" applyAlignment="1">
      <alignment horizontal="left" vertical="center" wrapText="1"/>
    </xf>
    <xf numFmtId="0" fontId="22" fillId="3" borderId="20" xfId="4" applyFont="1" applyFill="1" applyBorder="1" applyAlignment="1">
      <alignment horizontal="left" vertical="center" wrapText="1"/>
    </xf>
    <xf numFmtId="0" fontId="22" fillId="3" borderId="21" xfId="4" applyFont="1" applyFill="1" applyBorder="1" applyAlignment="1">
      <alignment horizontal="left" vertical="center" wrapText="1"/>
    </xf>
    <xf numFmtId="0" fontId="22" fillId="3" borderId="43" xfId="4" applyFont="1" applyFill="1" applyBorder="1" applyAlignment="1">
      <alignment horizontal="left" vertical="center" wrapText="1"/>
    </xf>
    <xf numFmtId="0" fontId="4" fillId="3" borderId="13" xfId="7" applyFont="1" applyFill="1" applyBorder="1" applyAlignment="1">
      <alignment horizontal="left" vertical="center" wrapText="1"/>
    </xf>
    <xf numFmtId="0" fontId="4" fillId="3" borderId="20" xfId="7" applyFont="1" applyFill="1" applyBorder="1" applyAlignment="1">
      <alignment horizontal="left" vertical="center" wrapText="1"/>
    </xf>
    <xf numFmtId="0" fontId="4" fillId="3" borderId="21" xfId="7" applyFont="1" applyFill="1" applyBorder="1" applyAlignment="1">
      <alignment horizontal="left" vertical="center" wrapText="1"/>
    </xf>
    <xf numFmtId="0" fontId="4" fillId="2" borderId="13" xfId="7" applyFont="1" applyFill="1" applyBorder="1" applyAlignment="1">
      <alignment horizontal="center" vertical="center" wrapText="1"/>
    </xf>
    <xf numFmtId="0" fontId="4" fillId="2" borderId="20" xfId="7" applyFont="1" applyFill="1" applyBorder="1" applyAlignment="1">
      <alignment horizontal="center" vertical="center" wrapText="1"/>
    </xf>
    <xf numFmtId="0" fontId="4" fillId="2" borderId="21" xfId="7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6" borderId="7" xfId="4" applyFont="1" applyFill="1" applyBorder="1" applyAlignment="1">
      <alignment horizontal="center" vertical="center" textRotation="90"/>
    </xf>
    <xf numFmtId="0" fontId="4" fillId="6" borderId="7" xfId="7" applyFont="1" applyFill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3" borderId="7" xfId="4" applyFont="1" applyFill="1" applyBorder="1" applyAlignment="1">
      <alignment horizontal="left" vertical="center" wrapText="1"/>
    </xf>
    <xf numFmtId="0" fontId="22" fillId="0" borderId="13" xfId="4" applyFont="1" applyBorder="1" applyAlignment="1">
      <alignment horizontal="left" vertical="center" wrapText="1"/>
    </xf>
    <xf numFmtId="0" fontId="22" fillId="0" borderId="7" xfId="4" applyFont="1" applyBorder="1" applyAlignment="1">
      <alignment horizontal="left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20" xfId="4" applyFont="1" applyFill="1" applyBorder="1" applyAlignment="1">
      <alignment horizontal="center" vertical="center" wrapText="1"/>
    </xf>
    <xf numFmtId="0" fontId="4" fillId="2" borderId="21" xfId="4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/>
    </xf>
    <xf numFmtId="1" fontId="4" fillId="2" borderId="17" xfId="3" applyNumberFormat="1" applyFont="1" applyFill="1" applyBorder="1" applyAlignment="1" applyProtection="1">
      <alignment horizontal="center" vertical="center" wrapText="1"/>
      <protection locked="0"/>
    </xf>
    <xf numFmtId="1" fontId="4" fillId="2" borderId="5" xfId="3" applyNumberFormat="1" applyFont="1" applyFill="1" applyBorder="1" applyAlignment="1" applyProtection="1">
      <alignment horizontal="center" vertical="center" wrapText="1"/>
      <protection locked="0"/>
    </xf>
    <xf numFmtId="164" fontId="4" fillId="2" borderId="3" xfId="3" applyNumberFormat="1" applyFont="1" applyFill="1" applyBorder="1" applyAlignment="1">
      <alignment horizontal="center" vertical="center" wrapText="1" shrinkToFit="1"/>
    </xf>
    <xf numFmtId="164" fontId="4" fillId="2" borderId="4" xfId="3" applyNumberFormat="1" applyFont="1" applyFill="1" applyBorder="1" applyAlignment="1">
      <alignment horizontal="center" vertical="center" wrapText="1" shrinkToFit="1"/>
    </xf>
    <xf numFmtId="1" fontId="4" fillId="2" borderId="16" xfId="3" applyNumberFormat="1" applyFont="1" applyFill="1" applyBorder="1" applyAlignment="1" applyProtection="1">
      <alignment horizontal="center" vertical="center" wrapText="1"/>
      <protection locked="0"/>
    </xf>
    <xf numFmtId="1" fontId="4" fillId="2" borderId="19" xfId="3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3" applyNumberFormat="1" applyFont="1" applyFill="1" applyBorder="1" applyAlignment="1">
      <alignment horizontal="center" vertical="center" shrinkToFit="1"/>
    </xf>
    <xf numFmtId="49" fontId="4" fillId="2" borderId="17" xfId="3" applyNumberFormat="1" applyFont="1" applyFill="1" applyBorder="1" applyAlignment="1">
      <alignment horizontal="center" vertical="center" shrinkToFit="1"/>
    </xf>
    <xf numFmtId="49" fontId="4" fillId="2" borderId="5" xfId="3" applyNumberFormat="1" applyFont="1" applyFill="1" applyBorder="1" applyAlignment="1">
      <alignment horizontal="center" vertical="center" shrinkToFit="1"/>
    </xf>
    <xf numFmtId="0" fontId="4" fillId="2" borderId="9" xfId="3" applyFont="1" applyFill="1" applyBorder="1" applyAlignment="1">
      <alignment horizontal="center" vertical="center" shrinkToFit="1"/>
    </xf>
    <xf numFmtId="0" fontId="4" fillId="2" borderId="17" xfId="3" applyFont="1" applyFill="1" applyBorder="1" applyAlignment="1">
      <alignment horizontal="center" vertical="center" shrinkToFit="1"/>
    </xf>
    <xf numFmtId="0" fontId="4" fillId="2" borderId="5" xfId="3" applyFont="1" applyFill="1" applyBorder="1" applyAlignment="1">
      <alignment horizontal="center" vertical="center" shrinkToFit="1"/>
    </xf>
    <xf numFmtId="1" fontId="4" fillId="2" borderId="3" xfId="3" applyNumberFormat="1" applyFont="1" applyFill="1" applyBorder="1" applyAlignment="1">
      <alignment horizontal="center" vertical="center"/>
    </xf>
    <xf numFmtId="1" fontId="4" fillId="2" borderId="11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11" fillId="0" borderId="0" xfId="6" applyFont="1" applyAlignment="1">
      <alignment horizontal="left" wrapText="1"/>
    </xf>
    <xf numFmtId="0" fontId="11" fillId="0" borderId="12" xfId="6" applyFont="1" applyBorder="1" applyAlignment="1">
      <alignment horizontal="left" wrapText="1"/>
    </xf>
    <xf numFmtId="0" fontId="29" fillId="2" borderId="3" xfId="6" applyFont="1" applyFill="1" applyBorder="1" applyAlignment="1">
      <alignment horizontal="center"/>
    </xf>
    <xf numFmtId="0" fontId="29" fillId="2" borderId="4" xfId="6" applyFont="1" applyFill="1" applyBorder="1" applyAlignment="1">
      <alignment horizontal="center"/>
    </xf>
    <xf numFmtId="0" fontId="18" fillId="0" borderId="0" xfId="6" applyFont="1" applyAlignment="1">
      <alignment horizontal="center"/>
    </xf>
    <xf numFmtId="0" fontId="30" fillId="0" borderId="0" xfId="6" applyFont="1" applyAlignment="1">
      <alignment horizontal="center"/>
    </xf>
    <xf numFmtId="0" fontId="0" fillId="2" borderId="1" xfId="0" applyFill="1" applyBorder="1" applyAlignment="1"/>
    <xf numFmtId="0" fontId="29" fillId="0" borderId="3" xfId="6" applyFont="1" applyBorder="1" applyAlignment="1">
      <alignment horizontal="center"/>
    </xf>
    <xf numFmtId="0" fontId="29" fillId="0" borderId="4" xfId="6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3" fontId="32" fillId="2" borderId="9" xfId="0" applyNumberFormat="1" applyFont="1" applyFill="1" applyBorder="1" applyAlignment="1">
      <alignment horizontal="center" vertical="center" wrapText="1"/>
    </xf>
    <xf numFmtId="3" fontId="32" fillId="2" borderId="17" xfId="0" applyNumberFormat="1" applyFont="1" applyFill="1" applyBorder="1" applyAlignment="1">
      <alignment horizontal="center" vertical="center" wrapText="1"/>
    </xf>
    <xf numFmtId="3" fontId="32" fillId="2" borderId="5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44" fontId="6" fillId="4" borderId="9" xfId="9" applyFont="1" applyFill="1" applyBorder="1" applyAlignment="1">
      <alignment horizontal="center" vertical="center" wrapText="1"/>
    </xf>
    <xf numFmtId="44" fontId="6" fillId="4" borderId="5" xfId="9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165" fontId="13" fillId="0" borderId="0" xfId="10" applyNumberFormat="1" applyFont="1" applyFill="1" applyBorder="1" applyAlignment="1" applyProtection="1">
      <alignment horizontal="center" vertical="center"/>
    </xf>
    <xf numFmtId="165" fontId="49" fillId="0" borderId="26" xfId="10" applyNumberFormat="1" applyFont="1" applyFill="1" applyBorder="1" applyAlignment="1" applyProtection="1">
      <alignment horizontal="left" vertical="center"/>
    </xf>
    <xf numFmtId="165" fontId="49" fillId="0" borderId="26" xfId="10" applyNumberFormat="1" applyFont="1" applyFill="1" applyBorder="1" applyAlignment="1" applyProtection="1">
      <alignment horizontal="left"/>
    </xf>
  </cellXfs>
  <cellStyles count="12">
    <cellStyle name="ktsgv" xfId="1"/>
    <cellStyle name="Normál" xfId="0" builtinId="0"/>
    <cellStyle name="Normál 2" xfId="2"/>
    <cellStyle name="Normál 3" xfId="11"/>
    <cellStyle name="Normál_02B_2008_evi_kltsgv_rendelet" xfId="3"/>
    <cellStyle name="Normál_2D 2D1 2010.évi költségvetés" xfId="4"/>
    <cellStyle name="Normál_BEKI991" xfId="5"/>
    <cellStyle name="Normál_Finanszírozási terv_2004évre" xfId="6"/>
    <cellStyle name="Normál_KVRENMUNKA" xfId="10"/>
    <cellStyle name="Normál_összesítő normatív állami_VéglegesTÁHadata alapján2003január20" xfId="7"/>
    <cellStyle name="Normál_táblák" xfId="8"/>
    <cellStyle name="Pénznem" xfId="9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19" sqref="A19"/>
    </sheetView>
  </sheetViews>
  <sheetFormatPr defaultRowHeight="12.75" x14ac:dyDescent="0.2"/>
  <cols>
    <col min="1" max="1" width="10.42578125" customWidth="1"/>
    <col min="2" max="2" width="112.28515625" customWidth="1"/>
  </cols>
  <sheetData>
    <row r="1" spans="1:12" ht="18.75" x14ac:dyDescent="0.3">
      <c r="A1" s="320" t="s">
        <v>100</v>
      </c>
      <c r="B1" s="320"/>
    </row>
    <row r="2" spans="1:12" ht="18.75" x14ac:dyDescent="0.3">
      <c r="A2" s="46"/>
      <c r="B2" s="46"/>
    </row>
    <row r="3" spans="1:12" ht="15" x14ac:dyDescent="0.2">
      <c r="A3" s="321"/>
      <c r="B3" s="321"/>
    </row>
    <row r="4" spans="1:12" ht="53.25" customHeight="1" x14ac:dyDescent="0.2">
      <c r="A4" s="34" t="s">
        <v>104</v>
      </c>
      <c r="B4" s="34" t="s">
        <v>86</v>
      </c>
    </row>
    <row r="5" spans="1:12" ht="30.75" customHeight="1" x14ac:dyDescent="0.2">
      <c r="A5" s="42" t="s">
        <v>20</v>
      </c>
      <c r="B5" s="43" t="s">
        <v>101</v>
      </c>
    </row>
    <row r="6" spans="1:12" ht="34.5" customHeight="1" x14ac:dyDescent="0.2">
      <c r="A6" s="42" t="s">
        <v>240</v>
      </c>
      <c r="B6" s="47" t="s">
        <v>411</v>
      </c>
      <c r="C6" s="41"/>
      <c r="D6" s="41"/>
      <c r="E6" s="41"/>
    </row>
    <row r="7" spans="1:12" ht="30.75" customHeight="1" x14ac:dyDescent="0.2">
      <c r="A7" s="42" t="s">
        <v>241</v>
      </c>
      <c r="B7" s="23" t="s">
        <v>412</v>
      </c>
      <c r="C7" s="41"/>
      <c r="D7" s="41"/>
      <c r="E7" s="41"/>
    </row>
    <row r="8" spans="1:12" ht="30.75" customHeight="1" x14ac:dyDescent="0.2">
      <c r="A8" s="42" t="s">
        <v>242</v>
      </c>
      <c r="B8" s="23" t="s">
        <v>413</v>
      </c>
      <c r="C8" s="41"/>
      <c r="D8" s="41"/>
      <c r="E8" s="41"/>
    </row>
    <row r="9" spans="1:12" ht="45" customHeight="1" x14ac:dyDescent="0.2">
      <c r="A9" s="42" t="s">
        <v>302</v>
      </c>
      <c r="B9" s="47" t="s">
        <v>374</v>
      </c>
      <c r="C9" s="41"/>
      <c r="D9" s="41"/>
      <c r="E9" s="41"/>
    </row>
    <row r="10" spans="1:12" ht="46.5" customHeight="1" x14ac:dyDescent="0.2">
      <c r="A10" s="42" t="s">
        <v>23</v>
      </c>
      <c r="B10" s="47" t="s">
        <v>372</v>
      </c>
      <c r="C10" s="41"/>
      <c r="D10" s="41"/>
      <c r="E10" s="41"/>
    </row>
    <row r="11" spans="1:12" ht="30.75" customHeight="1" x14ac:dyDescent="0.2">
      <c r="A11" s="42" t="s">
        <v>29</v>
      </c>
      <c r="B11" s="47" t="s">
        <v>352</v>
      </c>
      <c r="C11" s="41"/>
      <c r="D11" s="41"/>
      <c r="E11" s="41"/>
    </row>
    <row r="12" spans="1:12" ht="30" customHeight="1" x14ac:dyDescent="0.2">
      <c r="A12" s="42" t="s">
        <v>24</v>
      </c>
      <c r="B12" s="43" t="s">
        <v>370</v>
      </c>
    </row>
    <row r="13" spans="1:12" ht="29.25" customHeight="1" x14ac:dyDescent="0.2">
      <c r="A13" s="42" t="s">
        <v>25</v>
      </c>
      <c r="B13" s="43" t="s">
        <v>355</v>
      </c>
    </row>
    <row r="14" spans="1:12" ht="30" customHeight="1" x14ac:dyDescent="0.2">
      <c r="A14" s="42" t="s">
        <v>26</v>
      </c>
      <c r="B14" s="43" t="s">
        <v>363</v>
      </c>
    </row>
    <row r="15" spans="1:12" ht="30" customHeight="1" x14ac:dyDescent="0.25">
      <c r="A15" s="42" t="s">
        <v>30</v>
      </c>
      <c r="B15" s="123" t="s">
        <v>414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ht="27.75" customHeight="1" x14ac:dyDescent="0.2">
      <c r="A16" s="42" t="s">
        <v>60</v>
      </c>
      <c r="B16" s="43" t="s">
        <v>351</v>
      </c>
    </row>
    <row r="17" spans="1:13" ht="30" customHeight="1" x14ac:dyDescent="0.2">
      <c r="A17" s="42" t="s">
        <v>61</v>
      </c>
      <c r="B17" s="45" t="s">
        <v>364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33" customHeight="1" x14ac:dyDescent="0.2">
      <c r="A18" s="42" t="s">
        <v>62</v>
      </c>
      <c r="B18" s="45" t="s">
        <v>365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31.5" customHeight="1" x14ac:dyDescent="0.2">
      <c r="A19" s="42" t="s">
        <v>63</v>
      </c>
      <c r="B19" s="45" t="s">
        <v>366</v>
      </c>
    </row>
  </sheetData>
  <mergeCells count="2">
    <mergeCell ref="A1:B1"/>
    <mergeCell ref="A3:B3"/>
  </mergeCells>
  <phoneticPr fontId="2" type="noConversion"/>
  <pageMargins left="0.51" right="0.36" top="1" bottom="1" header="0.5" footer="0.5"/>
  <pageSetup paperSize="9" scale="75" orientation="portrait" r:id="rId1"/>
  <headerFooter alignWithMargins="0">
    <oddHeader>&amp;LVámospércs Városi Önkormányzat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91"/>
  <sheetViews>
    <sheetView topLeftCell="A19" zoomScaleNormal="100" workbookViewId="0">
      <selection activeCell="B26" sqref="B26"/>
    </sheetView>
  </sheetViews>
  <sheetFormatPr defaultColWidth="9.140625" defaultRowHeight="12.75" x14ac:dyDescent="0.2"/>
  <cols>
    <col min="1" max="1" width="8.28515625" style="110" customWidth="1"/>
    <col min="2" max="2" width="44.85546875" style="110" customWidth="1"/>
    <col min="3" max="3" width="16.140625" style="121" customWidth="1"/>
    <col min="4" max="4" width="14.42578125" style="121" customWidth="1"/>
    <col min="5" max="5" width="15.42578125" style="121" customWidth="1"/>
    <col min="6" max="6" width="14.85546875" style="121" customWidth="1"/>
    <col min="7" max="7" width="13.28515625" style="121" customWidth="1"/>
    <col min="8" max="8" width="14.42578125" style="121" customWidth="1"/>
    <col min="9" max="9" width="14" style="121" customWidth="1"/>
    <col min="10" max="10" width="19.7109375" style="121" customWidth="1"/>
    <col min="11" max="16384" width="9.140625" style="110"/>
  </cols>
  <sheetData>
    <row r="2" spans="1:13" x14ac:dyDescent="0.2">
      <c r="A2" s="108"/>
      <c r="B2" s="108"/>
      <c r="C2" s="109"/>
      <c r="D2" s="109"/>
      <c r="E2" s="109"/>
      <c r="F2" s="109"/>
      <c r="G2" s="109"/>
      <c r="H2" s="109"/>
      <c r="I2" s="109"/>
      <c r="J2" s="109"/>
      <c r="K2" s="108"/>
    </row>
    <row r="3" spans="1:13" ht="18.75" x14ac:dyDescent="0.3">
      <c r="A3" s="545" t="s">
        <v>290</v>
      </c>
      <c r="B3" s="545"/>
      <c r="C3" s="545"/>
      <c r="D3" s="545"/>
      <c r="E3" s="545"/>
      <c r="F3" s="545"/>
      <c r="G3" s="545"/>
      <c r="H3" s="545"/>
      <c r="I3" s="545"/>
      <c r="J3" s="545"/>
      <c r="K3" s="111"/>
      <c r="L3" s="112"/>
      <c r="M3" s="112"/>
    </row>
    <row r="4" spans="1:13" ht="18.75" x14ac:dyDescent="0.3">
      <c r="A4" s="548"/>
      <c r="B4" s="545"/>
      <c r="C4" s="545"/>
      <c r="D4" s="545"/>
      <c r="E4" s="545"/>
      <c r="F4" s="545"/>
      <c r="G4" s="545"/>
      <c r="H4" s="545"/>
      <c r="I4" s="545"/>
      <c r="J4" s="545"/>
      <c r="K4" s="111"/>
      <c r="L4" s="112"/>
      <c r="M4" s="112"/>
    </row>
    <row r="5" spans="1:13" ht="15.75" x14ac:dyDescent="0.25">
      <c r="A5" s="111"/>
      <c r="B5" s="111"/>
      <c r="C5" s="113"/>
      <c r="D5" s="113"/>
      <c r="E5" s="113"/>
      <c r="F5" s="113"/>
      <c r="G5" s="113"/>
      <c r="H5" s="113"/>
      <c r="I5" s="113"/>
      <c r="J5" s="113" t="s">
        <v>382</v>
      </c>
      <c r="K5" s="111"/>
      <c r="L5" s="112"/>
      <c r="M5" s="112"/>
    </row>
    <row r="6" spans="1:13" ht="30" customHeight="1" x14ac:dyDescent="0.25">
      <c r="A6" s="546" t="s">
        <v>32</v>
      </c>
      <c r="B6" s="546" t="s">
        <v>86</v>
      </c>
      <c r="C6" s="547" t="s">
        <v>357</v>
      </c>
      <c r="D6" s="547" t="s">
        <v>193</v>
      </c>
      <c r="E6" s="547"/>
      <c r="F6" s="547"/>
      <c r="G6" s="547"/>
      <c r="H6" s="547"/>
      <c r="I6" s="547"/>
      <c r="J6" s="547" t="s">
        <v>15</v>
      </c>
      <c r="K6" s="111"/>
      <c r="L6" s="112"/>
      <c r="M6" s="112"/>
    </row>
    <row r="7" spans="1:13" ht="30.75" customHeight="1" x14ac:dyDescent="0.25">
      <c r="A7" s="546"/>
      <c r="B7" s="546"/>
      <c r="C7" s="547"/>
      <c r="D7" s="259" t="s">
        <v>194</v>
      </c>
      <c r="E7" s="259" t="s">
        <v>195</v>
      </c>
      <c r="F7" s="259" t="s">
        <v>269</v>
      </c>
      <c r="G7" s="259" t="s">
        <v>289</v>
      </c>
      <c r="H7" s="259" t="s">
        <v>304</v>
      </c>
      <c r="I7" s="259" t="s">
        <v>358</v>
      </c>
      <c r="J7" s="547"/>
      <c r="K7" s="111"/>
      <c r="L7" s="112"/>
      <c r="M7" s="112"/>
    </row>
    <row r="8" spans="1:13" ht="22.5" customHeight="1" x14ac:dyDescent="0.25">
      <c r="A8" s="114" t="s">
        <v>20</v>
      </c>
      <c r="B8" s="115" t="s">
        <v>117</v>
      </c>
      <c r="C8" s="116">
        <v>12600000</v>
      </c>
      <c r="D8" s="116">
        <v>12600000</v>
      </c>
      <c r="E8" s="116">
        <v>12600000</v>
      </c>
      <c r="F8" s="116">
        <v>12600000</v>
      </c>
      <c r="G8" s="116">
        <v>12600000</v>
      </c>
      <c r="H8" s="116">
        <v>12600000</v>
      </c>
      <c r="I8" s="116">
        <v>12600000</v>
      </c>
      <c r="J8" s="125">
        <f>SUM(C8:I8)</f>
        <v>88200000</v>
      </c>
      <c r="K8" s="111"/>
      <c r="L8" s="112"/>
      <c r="M8" s="112"/>
    </row>
    <row r="9" spans="1:13" ht="15.75" x14ac:dyDescent="0.25">
      <c r="A9" s="114" t="s">
        <v>21</v>
      </c>
      <c r="B9" s="115" t="s">
        <v>196</v>
      </c>
      <c r="C9" s="116"/>
      <c r="D9" s="116"/>
      <c r="E9" s="116"/>
      <c r="F9" s="116"/>
      <c r="G9" s="116"/>
      <c r="H9" s="116"/>
      <c r="I9" s="116"/>
      <c r="J9" s="125"/>
      <c r="K9" s="111"/>
      <c r="L9" s="112"/>
      <c r="M9" s="112"/>
    </row>
    <row r="10" spans="1:13" ht="15.75" x14ac:dyDescent="0.25">
      <c r="A10" s="114" t="s">
        <v>22</v>
      </c>
      <c r="B10" s="115" t="s">
        <v>197</v>
      </c>
      <c r="C10" s="116"/>
      <c r="D10" s="116"/>
      <c r="E10" s="116"/>
      <c r="F10" s="116"/>
      <c r="G10" s="116"/>
      <c r="H10" s="116"/>
      <c r="I10" s="116"/>
      <c r="J10" s="125"/>
      <c r="K10" s="111"/>
      <c r="L10" s="112"/>
      <c r="M10" s="112"/>
    </row>
    <row r="11" spans="1:13" ht="45" x14ac:dyDescent="0.25">
      <c r="A11" s="114" t="s">
        <v>23</v>
      </c>
      <c r="B11" s="115" t="s">
        <v>198</v>
      </c>
      <c r="C11" s="116"/>
      <c r="D11" s="116"/>
      <c r="E11" s="116"/>
      <c r="F11" s="116"/>
      <c r="G11" s="116"/>
      <c r="H11" s="116"/>
      <c r="I11" s="116"/>
      <c r="J11" s="125"/>
      <c r="K11" s="111"/>
      <c r="L11" s="112"/>
      <c r="M11" s="112"/>
    </row>
    <row r="12" spans="1:13" ht="24" customHeight="1" x14ac:dyDescent="0.25">
      <c r="A12" s="114" t="s">
        <v>29</v>
      </c>
      <c r="B12" s="115" t="s">
        <v>199</v>
      </c>
      <c r="C12" s="116"/>
      <c r="D12" s="116"/>
      <c r="E12" s="116"/>
      <c r="F12" s="116"/>
      <c r="G12" s="116"/>
      <c r="H12" s="116"/>
      <c r="I12" s="116"/>
      <c r="J12" s="125"/>
      <c r="K12" s="111"/>
      <c r="L12" s="112"/>
      <c r="M12" s="112"/>
    </row>
    <row r="13" spans="1:13" ht="30" x14ac:dyDescent="0.25">
      <c r="A13" s="114" t="s">
        <v>24</v>
      </c>
      <c r="B13" s="115" t="s">
        <v>200</v>
      </c>
      <c r="C13" s="116"/>
      <c r="D13" s="116"/>
      <c r="E13" s="116"/>
      <c r="F13" s="116"/>
      <c r="G13" s="116"/>
      <c r="H13" s="116"/>
      <c r="I13" s="116"/>
      <c r="J13" s="125"/>
      <c r="K13" s="111"/>
      <c r="L13" s="112"/>
      <c r="M13" s="112"/>
    </row>
    <row r="14" spans="1:13" ht="23.25" customHeight="1" x14ac:dyDescent="0.25">
      <c r="A14" s="114" t="s">
        <v>25</v>
      </c>
      <c r="B14" s="115" t="s">
        <v>201</v>
      </c>
      <c r="C14" s="116"/>
      <c r="D14" s="116"/>
      <c r="E14" s="116"/>
      <c r="F14" s="116"/>
      <c r="G14" s="116"/>
      <c r="H14" s="116"/>
      <c r="I14" s="116"/>
      <c r="J14" s="125"/>
      <c r="K14" s="111"/>
      <c r="L14" s="112"/>
      <c r="M14" s="112"/>
    </row>
    <row r="15" spans="1:13" ht="15.75" x14ac:dyDescent="0.25">
      <c r="A15" s="117" t="s">
        <v>26</v>
      </c>
      <c r="B15" s="118" t="s">
        <v>202</v>
      </c>
      <c r="C15" s="119">
        <f>SUM(C8:C14)</f>
        <v>12600000</v>
      </c>
      <c r="D15" s="119">
        <f t="shared" ref="D15:I15" si="0">SUM(D8:D14)</f>
        <v>12600000</v>
      </c>
      <c r="E15" s="119">
        <f t="shared" si="0"/>
        <v>12600000</v>
      </c>
      <c r="F15" s="119">
        <f t="shared" si="0"/>
        <v>12600000</v>
      </c>
      <c r="G15" s="119">
        <f t="shared" si="0"/>
        <v>12600000</v>
      </c>
      <c r="H15" s="119">
        <f t="shared" si="0"/>
        <v>12600000</v>
      </c>
      <c r="I15" s="119">
        <f t="shared" si="0"/>
        <v>12600000</v>
      </c>
      <c r="J15" s="119">
        <f>SUM(C15:I15)</f>
        <v>88200000</v>
      </c>
      <c r="K15" s="111"/>
      <c r="L15" s="112"/>
      <c r="M15" s="112"/>
    </row>
    <row r="16" spans="1:13" ht="15.75" x14ac:dyDescent="0.25">
      <c r="A16" s="117" t="s">
        <v>30</v>
      </c>
      <c r="B16" s="118" t="s">
        <v>203</v>
      </c>
      <c r="C16" s="119">
        <v>6300000</v>
      </c>
      <c r="D16" s="119">
        <v>6300000</v>
      </c>
      <c r="E16" s="119">
        <v>6300000</v>
      </c>
      <c r="F16" s="119">
        <v>6300000</v>
      </c>
      <c r="G16" s="119">
        <v>6300000</v>
      </c>
      <c r="H16" s="119">
        <v>6300000</v>
      </c>
      <c r="I16" s="119">
        <v>6300000</v>
      </c>
      <c r="J16" s="119">
        <f>SUM(C16:I16)</f>
        <v>44100000</v>
      </c>
      <c r="K16" s="111"/>
      <c r="L16" s="112"/>
      <c r="M16" s="112"/>
    </row>
    <row r="17" spans="1:13" ht="28.5" x14ac:dyDescent="0.25">
      <c r="A17" s="117" t="s">
        <v>60</v>
      </c>
      <c r="B17" s="118" t="s">
        <v>204</v>
      </c>
      <c r="C17" s="119"/>
      <c r="D17" s="119"/>
      <c r="E17" s="119"/>
      <c r="F17" s="119"/>
      <c r="G17" s="119"/>
      <c r="H17" s="119"/>
      <c r="I17" s="119"/>
      <c r="J17" s="119"/>
      <c r="K17" s="111"/>
      <c r="L17" s="112"/>
      <c r="M17" s="112"/>
    </row>
    <row r="18" spans="1:13" ht="24" customHeight="1" x14ac:dyDescent="0.25">
      <c r="A18" s="114" t="s">
        <v>61</v>
      </c>
      <c r="B18" s="115" t="s">
        <v>205</v>
      </c>
      <c r="C18" s="116"/>
      <c r="D18" s="116"/>
      <c r="E18" s="116"/>
      <c r="F18" s="116"/>
      <c r="G18" s="116"/>
      <c r="H18" s="116"/>
      <c r="I18" s="116"/>
      <c r="J18" s="125"/>
      <c r="K18" s="111"/>
      <c r="L18" s="112"/>
      <c r="M18" s="112"/>
    </row>
    <row r="19" spans="1:13" ht="24" customHeight="1" x14ac:dyDescent="0.25">
      <c r="A19" s="114" t="s">
        <v>62</v>
      </c>
      <c r="B19" s="115" t="s">
        <v>206</v>
      </c>
      <c r="C19" s="116"/>
      <c r="D19" s="116"/>
      <c r="E19" s="116"/>
      <c r="F19" s="116"/>
      <c r="G19" s="116"/>
      <c r="H19" s="116"/>
      <c r="I19" s="116"/>
      <c r="J19" s="125"/>
      <c r="K19" s="111"/>
      <c r="L19" s="112"/>
      <c r="M19" s="112"/>
    </row>
    <row r="20" spans="1:13" ht="15.75" x14ac:dyDescent="0.25">
      <c r="A20" s="114" t="s">
        <v>63</v>
      </c>
      <c r="B20" s="115" t="s">
        <v>207</v>
      </c>
      <c r="C20" s="116"/>
      <c r="D20" s="116"/>
      <c r="E20" s="116"/>
      <c r="F20" s="116"/>
      <c r="G20" s="116"/>
      <c r="H20" s="116"/>
      <c r="I20" s="116"/>
      <c r="J20" s="125"/>
      <c r="K20" s="111"/>
      <c r="L20" s="112"/>
      <c r="M20" s="112"/>
    </row>
    <row r="21" spans="1:13" ht="15.75" x14ac:dyDescent="0.25">
      <c r="A21" s="114" t="s">
        <v>64</v>
      </c>
      <c r="B21" s="115" t="s">
        <v>208</v>
      </c>
      <c r="C21" s="116"/>
      <c r="D21" s="116"/>
      <c r="E21" s="116"/>
      <c r="F21" s="116"/>
      <c r="G21" s="116"/>
      <c r="H21" s="116"/>
      <c r="I21" s="116"/>
      <c r="J21" s="125"/>
      <c r="K21" s="111"/>
      <c r="L21" s="112"/>
      <c r="M21" s="112"/>
    </row>
    <row r="22" spans="1:13" ht="15.75" x14ac:dyDescent="0.25">
      <c r="A22" s="114" t="s">
        <v>65</v>
      </c>
      <c r="B22" s="115" t="s">
        <v>209</v>
      </c>
      <c r="C22" s="116"/>
      <c r="D22" s="116"/>
      <c r="E22" s="116"/>
      <c r="F22" s="116"/>
      <c r="G22" s="116"/>
      <c r="H22" s="116"/>
      <c r="I22" s="116"/>
      <c r="J22" s="125"/>
      <c r="K22" s="111"/>
      <c r="L22" s="112"/>
      <c r="M22" s="112"/>
    </row>
    <row r="23" spans="1:13" ht="15.75" x14ac:dyDescent="0.25">
      <c r="A23" s="114" t="s">
        <v>66</v>
      </c>
      <c r="B23" s="115" t="s">
        <v>210</v>
      </c>
      <c r="C23" s="116"/>
      <c r="D23" s="116"/>
      <c r="E23" s="116"/>
      <c r="F23" s="116"/>
      <c r="G23" s="116"/>
      <c r="H23" s="116"/>
      <c r="I23" s="116"/>
      <c r="J23" s="125"/>
      <c r="K23" s="111"/>
      <c r="L23" s="112"/>
      <c r="M23" s="112"/>
    </row>
    <row r="24" spans="1:13" ht="20.25" customHeight="1" x14ac:dyDescent="0.25">
      <c r="A24" s="114" t="s">
        <v>67</v>
      </c>
      <c r="B24" s="115" t="s">
        <v>211</v>
      </c>
      <c r="C24" s="116"/>
      <c r="D24" s="116"/>
      <c r="E24" s="116"/>
      <c r="F24" s="116"/>
      <c r="G24" s="116"/>
      <c r="H24" s="116"/>
      <c r="I24" s="116"/>
      <c r="J24" s="125"/>
      <c r="K24" s="111"/>
      <c r="L24" s="112"/>
      <c r="M24" s="112"/>
    </row>
    <row r="25" spans="1:13" ht="42.75" x14ac:dyDescent="0.25">
      <c r="A25" s="117" t="s">
        <v>68</v>
      </c>
      <c r="B25" s="118" t="s">
        <v>212</v>
      </c>
      <c r="C25" s="119"/>
      <c r="D25" s="119"/>
      <c r="E25" s="119"/>
      <c r="F25" s="119"/>
      <c r="G25" s="119"/>
      <c r="H25" s="119"/>
      <c r="I25" s="119"/>
      <c r="J25" s="119"/>
      <c r="K25" s="111"/>
      <c r="L25" s="112"/>
      <c r="M25" s="112"/>
    </row>
    <row r="26" spans="1:13" ht="27" customHeight="1" x14ac:dyDescent="0.25">
      <c r="A26" s="114" t="s">
        <v>93</v>
      </c>
      <c r="B26" s="115" t="s">
        <v>205</v>
      </c>
      <c r="C26" s="116">
        <v>6290000</v>
      </c>
      <c r="D26" s="116">
        <v>6290000</v>
      </c>
      <c r="E26" s="116">
        <v>6290000</v>
      </c>
      <c r="F26" s="116">
        <v>6290000</v>
      </c>
      <c r="G26" s="116">
        <v>6290000</v>
      </c>
      <c r="H26" s="116">
        <v>6290000</v>
      </c>
      <c r="I26" s="116">
        <v>6260000</v>
      </c>
      <c r="J26" s="125">
        <f>SUM(C26:I26)</f>
        <v>44000000</v>
      </c>
      <c r="K26" s="111"/>
      <c r="L26" s="112"/>
      <c r="M26" s="112"/>
    </row>
    <row r="27" spans="1:13" ht="23.25" customHeight="1" x14ac:dyDescent="0.25">
      <c r="A27" s="114" t="s">
        <v>94</v>
      </c>
      <c r="B27" s="115" t="s">
        <v>206</v>
      </c>
      <c r="C27" s="116"/>
      <c r="D27" s="116"/>
      <c r="E27" s="116"/>
      <c r="F27" s="116"/>
      <c r="G27" s="116"/>
      <c r="H27" s="116"/>
      <c r="I27" s="116"/>
      <c r="J27" s="125"/>
      <c r="K27" s="111"/>
      <c r="L27" s="112"/>
      <c r="M27" s="112"/>
    </row>
    <row r="28" spans="1:13" ht="15.75" x14ac:dyDescent="0.25">
      <c r="A28" s="114" t="s">
        <v>95</v>
      </c>
      <c r="B28" s="115" t="s">
        <v>207</v>
      </c>
      <c r="C28" s="116"/>
      <c r="D28" s="116"/>
      <c r="E28" s="116"/>
      <c r="F28" s="116"/>
      <c r="G28" s="116"/>
      <c r="H28" s="116"/>
      <c r="I28" s="116"/>
      <c r="J28" s="125"/>
      <c r="K28" s="111"/>
      <c r="L28" s="112"/>
      <c r="M28" s="112"/>
    </row>
    <row r="29" spans="1:13" ht="15.75" x14ac:dyDescent="0.25">
      <c r="A29" s="114" t="s">
        <v>96</v>
      </c>
      <c r="B29" s="115" t="s">
        <v>208</v>
      </c>
      <c r="C29" s="116"/>
      <c r="D29" s="116"/>
      <c r="E29" s="116"/>
      <c r="F29" s="116"/>
      <c r="G29" s="116"/>
      <c r="H29" s="116"/>
      <c r="I29" s="116"/>
      <c r="J29" s="125"/>
      <c r="K29" s="111"/>
      <c r="L29" s="112"/>
      <c r="M29" s="112"/>
    </row>
    <row r="30" spans="1:13" ht="15.75" x14ac:dyDescent="0.25">
      <c r="A30" s="114" t="s">
        <v>97</v>
      </c>
      <c r="B30" s="115" t="s">
        <v>209</v>
      </c>
      <c r="C30" s="116"/>
      <c r="D30" s="116"/>
      <c r="E30" s="116"/>
      <c r="F30" s="116"/>
      <c r="G30" s="116"/>
      <c r="H30" s="116"/>
      <c r="I30" s="116"/>
      <c r="J30" s="125"/>
      <c r="K30" s="111"/>
      <c r="L30" s="112"/>
      <c r="M30" s="112"/>
    </row>
    <row r="31" spans="1:13" ht="15.75" x14ac:dyDescent="0.25">
      <c r="A31" s="114" t="s">
        <v>87</v>
      </c>
      <c r="B31" s="115" t="s">
        <v>210</v>
      </c>
      <c r="C31" s="116"/>
      <c r="D31" s="116"/>
      <c r="E31" s="116"/>
      <c r="F31" s="116"/>
      <c r="G31" s="116"/>
      <c r="H31" s="116"/>
      <c r="I31" s="116"/>
      <c r="J31" s="125"/>
      <c r="K31" s="111"/>
      <c r="L31" s="112"/>
      <c r="M31" s="112"/>
    </row>
    <row r="32" spans="1:13" ht="15.75" x14ac:dyDescent="0.25">
      <c r="A32" s="114" t="s">
        <v>88</v>
      </c>
      <c r="B32" s="115" t="s">
        <v>211</v>
      </c>
      <c r="C32" s="116"/>
      <c r="D32" s="116"/>
      <c r="E32" s="116"/>
      <c r="F32" s="116"/>
      <c r="G32" s="116"/>
      <c r="H32" s="116"/>
      <c r="I32" s="116"/>
      <c r="J32" s="125"/>
      <c r="K32" s="111"/>
      <c r="L32" s="112"/>
      <c r="M32" s="112"/>
    </row>
    <row r="33" spans="1:13" ht="15.75" x14ac:dyDescent="0.25">
      <c r="A33" s="117" t="s">
        <v>89</v>
      </c>
      <c r="B33" s="118" t="s">
        <v>213</v>
      </c>
      <c r="C33" s="119">
        <f>SUM(C26:C32)</f>
        <v>6290000</v>
      </c>
      <c r="D33" s="119">
        <f t="shared" ref="D33:J33" si="1">SUM(D26:D32)</f>
        <v>6290000</v>
      </c>
      <c r="E33" s="119">
        <f t="shared" si="1"/>
        <v>6290000</v>
      </c>
      <c r="F33" s="119">
        <f t="shared" si="1"/>
        <v>6290000</v>
      </c>
      <c r="G33" s="119">
        <f t="shared" si="1"/>
        <v>6290000</v>
      </c>
      <c r="H33" s="119">
        <f t="shared" si="1"/>
        <v>6290000</v>
      </c>
      <c r="I33" s="119">
        <f t="shared" si="1"/>
        <v>6260000</v>
      </c>
      <c r="J33" s="119">
        <f t="shared" si="1"/>
        <v>44000000</v>
      </c>
      <c r="K33" s="111"/>
      <c r="L33" s="112"/>
      <c r="M33" s="112"/>
    </row>
    <row r="34" spans="1:13" ht="28.5" x14ac:dyDescent="0.25">
      <c r="A34" s="117" t="s">
        <v>90</v>
      </c>
      <c r="B34" s="118" t="s">
        <v>214</v>
      </c>
      <c r="C34" s="119">
        <v>10000</v>
      </c>
      <c r="D34" s="119">
        <v>10000</v>
      </c>
      <c r="E34" s="119">
        <v>10000</v>
      </c>
      <c r="F34" s="119">
        <v>10000</v>
      </c>
      <c r="G34" s="119">
        <v>10000</v>
      </c>
      <c r="H34" s="119">
        <v>10000</v>
      </c>
      <c r="I34" s="119">
        <v>40000</v>
      </c>
      <c r="J34" s="119">
        <f>SUM(C34:I34)</f>
        <v>100000</v>
      </c>
      <c r="K34" s="111"/>
      <c r="L34" s="112"/>
      <c r="M34" s="112"/>
    </row>
    <row r="35" spans="1:13" ht="15.75" x14ac:dyDescent="0.25">
      <c r="A35" s="120"/>
      <c r="B35" s="111"/>
      <c r="C35" s="113"/>
      <c r="D35" s="113"/>
      <c r="E35" s="113"/>
      <c r="F35" s="113"/>
      <c r="G35" s="113"/>
      <c r="H35" s="113"/>
      <c r="I35" s="113"/>
      <c r="J35" s="113"/>
      <c r="K35" s="111"/>
      <c r="L35" s="112"/>
      <c r="M35" s="112"/>
    </row>
    <row r="36" spans="1:13" ht="15.75" x14ac:dyDescent="0.25">
      <c r="A36" s="111"/>
      <c r="B36" s="111"/>
      <c r="C36" s="113"/>
      <c r="D36" s="113"/>
      <c r="E36" s="113"/>
      <c r="F36" s="113"/>
      <c r="G36" s="113"/>
      <c r="H36" s="113"/>
      <c r="I36" s="113"/>
      <c r="J36" s="113"/>
      <c r="K36" s="111"/>
      <c r="L36" s="112"/>
      <c r="M36" s="112"/>
    </row>
    <row r="37" spans="1:13" ht="15.75" x14ac:dyDescent="0.25">
      <c r="A37" s="111"/>
      <c r="B37" s="111"/>
      <c r="C37" s="113"/>
      <c r="D37" s="113"/>
      <c r="E37" s="113"/>
      <c r="F37" s="113"/>
      <c r="G37" s="113"/>
      <c r="H37" s="113"/>
      <c r="I37" s="113"/>
      <c r="J37" s="113"/>
      <c r="K37" s="111"/>
      <c r="L37" s="112"/>
      <c r="M37" s="112"/>
    </row>
    <row r="38" spans="1:13" ht="15.75" x14ac:dyDescent="0.25">
      <c r="A38" s="111"/>
      <c r="B38" s="111"/>
      <c r="C38" s="113"/>
      <c r="D38" s="113"/>
      <c r="E38" s="113"/>
      <c r="F38" s="113"/>
      <c r="G38" s="113"/>
      <c r="H38" s="113"/>
      <c r="I38" s="113"/>
      <c r="J38" s="113"/>
      <c r="K38" s="111"/>
      <c r="L38" s="112"/>
      <c r="M38" s="112"/>
    </row>
    <row r="39" spans="1:13" ht="15.75" x14ac:dyDescent="0.25">
      <c r="A39" s="111"/>
      <c r="B39" s="111"/>
      <c r="C39" s="113"/>
      <c r="D39" s="113"/>
      <c r="E39" s="113"/>
      <c r="F39" s="113"/>
      <c r="G39" s="113"/>
      <c r="H39" s="113"/>
      <c r="I39" s="113"/>
      <c r="J39" s="113"/>
      <c r="K39" s="111"/>
      <c r="L39" s="112"/>
      <c r="M39" s="112"/>
    </row>
    <row r="40" spans="1:13" ht="15.75" x14ac:dyDescent="0.25">
      <c r="A40" s="111"/>
      <c r="B40" s="111"/>
      <c r="C40" s="113"/>
      <c r="D40" s="113"/>
      <c r="E40" s="113"/>
      <c r="F40" s="113"/>
      <c r="G40" s="113"/>
      <c r="H40" s="113"/>
      <c r="I40" s="113"/>
      <c r="J40" s="113"/>
      <c r="K40" s="111"/>
      <c r="L40" s="112"/>
      <c r="M40" s="112"/>
    </row>
    <row r="41" spans="1:13" ht="15.75" x14ac:dyDescent="0.25">
      <c r="A41" s="111"/>
      <c r="B41" s="111"/>
      <c r="C41" s="113"/>
      <c r="D41" s="113"/>
      <c r="E41" s="113"/>
      <c r="F41" s="113"/>
      <c r="G41" s="113"/>
      <c r="H41" s="113"/>
      <c r="I41" s="113"/>
      <c r="J41" s="113"/>
      <c r="K41" s="111"/>
      <c r="L41" s="112"/>
      <c r="M41" s="112"/>
    </row>
    <row r="42" spans="1:13" ht="15.75" x14ac:dyDescent="0.25">
      <c r="A42" s="111"/>
      <c r="B42" s="111"/>
      <c r="C42" s="113"/>
      <c r="D42" s="113"/>
      <c r="E42" s="113"/>
      <c r="F42" s="113"/>
      <c r="G42" s="113"/>
      <c r="H42" s="113"/>
      <c r="I42" s="113"/>
      <c r="J42" s="113"/>
      <c r="K42" s="111"/>
      <c r="L42" s="112"/>
      <c r="M42" s="112"/>
    </row>
    <row r="43" spans="1:13" ht="15.75" x14ac:dyDescent="0.25">
      <c r="A43" s="111"/>
      <c r="B43" s="111"/>
      <c r="C43" s="113"/>
      <c r="D43" s="113"/>
      <c r="E43" s="113"/>
      <c r="F43" s="113"/>
      <c r="G43" s="113"/>
      <c r="H43" s="113"/>
      <c r="I43" s="113"/>
      <c r="J43" s="113"/>
      <c r="K43" s="111"/>
      <c r="L43" s="112"/>
      <c r="M43" s="112"/>
    </row>
    <row r="44" spans="1:13" ht="15.75" x14ac:dyDescent="0.25">
      <c r="A44" s="111"/>
      <c r="B44" s="111"/>
      <c r="C44" s="113"/>
      <c r="D44" s="113"/>
      <c r="E44" s="113"/>
      <c r="F44" s="113"/>
      <c r="G44" s="113"/>
      <c r="H44" s="113"/>
      <c r="I44" s="113"/>
      <c r="J44" s="113"/>
      <c r="K44" s="111"/>
      <c r="L44" s="112"/>
      <c r="M44" s="112"/>
    </row>
    <row r="45" spans="1:13" ht="15.75" x14ac:dyDescent="0.25">
      <c r="A45" s="111"/>
      <c r="B45" s="111"/>
      <c r="C45" s="113"/>
      <c r="D45" s="113"/>
      <c r="E45" s="113"/>
      <c r="F45" s="113"/>
      <c r="G45" s="113"/>
      <c r="H45" s="113"/>
      <c r="I45" s="113"/>
      <c r="J45" s="113"/>
      <c r="K45" s="111"/>
      <c r="L45" s="112"/>
      <c r="M45" s="112"/>
    </row>
    <row r="46" spans="1:13" ht="15.75" x14ac:dyDescent="0.25">
      <c r="A46" s="111"/>
      <c r="B46" s="111"/>
      <c r="C46" s="113"/>
      <c r="D46" s="113"/>
      <c r="E46" s="113"/>
      <c r="F46" s="113"/>
      <c r="G46" s="113"/>
      <c r="H46" s="113"/>
      <c r="I46" s="113"/>
      <c r="J46" s="113"/>
      <c r="K46" s="111"/>
      <c r="L46" s="112"/>
      <c r="M46" s="112"/>
    </row>
    <row r="47" spans="1:13" ht="15.75" x14ac:dyDescent="0.25">
      <c r="A47" s="111"/>
      <c r="B47" s="111"/>
      <c r="C47" s="113"/>
      <c r="D47" s="113"/>
      <c r="E47" s="113"/>
      <c r="F47" s="113"/>
      <c r="G47" s="113"/>
      <c r="H47" s="113"/>
      <c r="I47" s="113"/>
      <c r="J47" s="113"/>
      <c r="K47" s="111"/>
      <c r="L47" s="112"/>
      <c r="M47" s="112"/>
    </row>
    <row r="48" spans="1:13" ht="15.75" x14ac:dyDescent="0.25">
      <c r="A48" s="111"/>
      <c r="B48" s="111"/>
      <c r="C48" s="113"/>
      <c r="D48" s="113"/>
      <c r="E48" s="113"/>
      <c r="F48" s="113"/>
      <c r="G48" s="113"/>
      <c r="H48" s="113"/>
      <c r="I48" s="113"/>
      <c r="J48" s="113"/>
      <c r="K48" s="111"/>
      <c r="L48" s="112"/>
      <c r="M48" s="112"/>
    </row>
    <row r="49" spans="1:13" ht="15.75" x14ac:dyDescent="0.25">
      <c r="A49" s="111"/>
      <c r="B49" s="111"/>
      <c r="C49" s="113"/>
      <c r="D49" s="113"/>
      <c r="E49" s="113"/>
      <c r="F49" s="113"/>
      <c r="G49" s="113"/>
      <c r="H49" s="113"/>
      <c r="I49" s="113"/>
      <c r="J49" s="113"/>
      <c r="K49" s="111"/>
      <c r="L49" s="112"/>
      <c r="M49" s="112"/>
    </row>
    <row r="50" spans="1:13" ht="15.75" x14ac:dyDescent="0.25">
      <c r="A50" s="111"/>
      <c r="B50" s="111"/>
      <c r="C50" s="113"/>
      <c r="D50" s="113"/>
      <c r="E50" s="113"/>
      <c r="F50" s="113"/>
      <c r="G50" s="113"/>
      <c r="H50" s="113"/>
      <c r="I50" s="113"/>
      <c r="J50" s="113"/>
      <c r="K50" s="111"/>
      <c r="L50" s="112"/>
      <c r="M50" s="112"/>
    </row>
    <row r="51" spans="1:13" ht="15.75" x14ac:dyDescent="0.25">
      <c r="A51" s="111"/>
      <c r="B51" s="111"/>
      <c r="C51" s="113"/>
      <c r="D51" s="113"/>
      <c r="E51" s="113"/>
      <c r="F51" s="113"/>
      <c r="G51" s="113"/>
      <c r="H51" s="113"/>
      <c r="I51" s="113"/>
      <c r="J51" s="113"/>
      <c r="K51" s="111"/>
      <c r="L51" s="112"/>
      <c r="M51" s="112"/>
    </row>
    <row r="52" spans="1:13" ht="15.75" x14ac:dyDescent="0.25">
      <c r="A52" s="111"/>
      <c r="B52" s="111"/>
      <c r="C52" s="113"/>
      <c r="D52" s="113"/>
      <c r="E52" s="113"/>
      <c r="F52" s="113"/>
      <c r="G52" s="113"/>
      <c r="H52" s="113"/>
      <c r="I52" s="113"/>
      <c r="J52" s="113"/>
      <c r="K52" s="111"/>
      <c r="L52" s="112"/>
      <c r="M52" s="112"/>
    </row>
    <row r="53" spans="1:13" ht="15.75" x14ac:dyDescent="0.25">
      <c r="A53" s="111"/>
      <c r="B53" s="111"/>
      <c r="C53" s="113"/>
      <c r="D53" s="113"/>
      <c r="E53" s="113"/>
      <c r="F53" s="113"/>
      <c r="G53" s="113"/>
      <c r="H53" s="113"/>
      <c r="I53" s="113"/>
      <c r="J53" s="113"/>
      <c r="K53" s="111"/>
      <c r="L53" s="112"/>
      <c r="M53" s="112"/>
    </row>
    <row r="54" spans="1:13" ht="15.75" x14ac:dyDescent="0.25">
      <c r="A54" s="111"/>
      <c r="B54" s="111"/>
      <c r="C54" s="113"/>
      <c r="D54" s="113"/>
      <c r="E54" s="113"/>
      <c r="F54" s="113"/>
      <c r="G54" s="113"/>
      <c r="H54" s="113"/>
      <c r="I54" s="113"/>
      <c r="J54" s="113"/>
      <c r="K54" s="111"/>
      <c r="L54" s="112"/>
      <c r="M54" s="112"/>
    </row>
    <row r="55" spans="1:13" ht="15.75" x14ac:dyDescent="0.25">
      <c r="A55" s="111"/>
      <c r="B55" s="111"/>
      <c r="C55" s="113"/>
      <c r="D55" s="113"/>
      <c r="E55" s="113"/>
      <c r="F55" s="113"/>
      <c r="G55" s="113"/>
      <c r="H55" s="113"/>
      <c r="I55" s="113"/>
      <c r="J55" s="113"/>
      <c r="K55" s="111"/>
      <c r="L55" s="112"/>
      <c r="M55" s="112"/>
    </row>
    <row r="56" spans="1:13" ht="15.75" x14ac:dyDescent="0.25">
      <c r="A56" s="111"/>
      <c r="B56" s="111"/>
      <c r="C56" s="113"/>
      <c r="D56" s="113"/>
      <c r="E56" s="113"/>
      <c r="F56" s="113"/>
      <c r="G56" s="113"/>
      <c r="H56" s="113"/>
      <c r="I56" s="113"/>
      <c r="J56" s="113"/>
      <c r="K56" s="111"/>
      <c r="L56" s="112"/>
      <c r="M56" s="112"/>
    </row>
    <row r="57" spans="1:13" ht="15.75" x14ac:dyDescent="0.25">
      <c r="A57" s="111"/>
      <c r="B57" s="111"/>
      <c r="C57" s="113"/>
      <c r="D57" s="113"/>
      <c r="E57" s="113"/>
      <c r="F57" s="113"/>
      <c r="G57" s="113"/>
      <c r="H57" s="113"/>
      <c r="I57" s="113"/>
      <c r="J57" s="113"/>
      <c r="K57" s="111"/>
      <c r="L57" s="112"/>
      <c r="M57" s="112"/>
    </row>
    <row r="58" spans="1:13" ht="15.75" x14ac:dyDescent="0.25">
      <c r="A58" s="111"/>
      <c r="B58" s="111"/>
      <c r="C58" s="113"/>
      <c r="D58" s="113"/>
      <c r="E58" s="113"/>
      <c r="F58" s="113"/>
      <c r="G58" s="113"/>
      <c r="H58" s="113"/>
      <c r="I58" s="113"/>
      <c r="J58" s="113"/>
      <c r="K58" s="111"/>
      <c r="L58" s="112"/>
      <c r="M58" s="112"/>
    </row>
    <row r="59" spans="1:13" ht="15.75" x14ac:dyDescent="0.25">
      <c r="A59" s="111"/>
      <c r="B59" s="111"/>
      <c r="C59" s="113"/>
      <c r="D59" s="113"/>
      <c r="E59" s="113"/>
      <c r="F59" s="113"/>
      <c r="G59" s="113"/>
      <c r="H59" s="113"/>
      <c r="I59" s="113"/>
      <c r="J59" s="113"/>
      <c r="K59" s="111"/>
      <c r="L59" s="112"/>
      <c r="M59" s="112"/>
    </row>
    <row r="60" spans="1:13" ht="15.75" x14ac:dyDescent="0.25">
      <c r="A60" s="111"/>
      <c r="B60" s="111"/>
      <c r="C60" s="113"/>
      <c r="D60" s="113"/>
      <c r="E60" s="113"/>
      <c r="F60" s="113"/>
      <c r="G60" s="113"/>
      <c r="H60" s="113"/>
      <c r="I60" s="113"/>
      <c r="J60" s="113"/>
      <c r="K60" s="111"/>
      <c r="L60" s="112"/>
      <c r="M60" s="112"/>
    </row>
    <row r="61" spans="1:13" ht="15.75" x14ac:dyDescent="0.25">
      <c r="A61" s="111"/>
      <c r="B61" s="111"/>
      <c r="C61" s="113"/>
      <c r="D61" s="113"/>
      <c r="E61" s="113"/>
      <c r="F61" s="113"/>
      <c r="G61" s="113"/>
      <c r="H61" s="113"/>
      <c r="I61" s="113"/>
      <c r="J61" s="113"/>
      <c r="K61" s="111"/>
      <c r="L61" s="112"/>
      <c r="M61" s="112"/>
    </row>
    <row r="62" spans="1:13" ht="15.75" x14ac:dyDescent="0.25">
      <c r="A62" s="111"/>
      <c r="B62" s="111"/>
      <c r="C62" s="113"/>
      <c r="D62" s="113"/>
      <c r="E62" s="113"/>
      <c r="F62" s="113"/>
      <c r="G62" s="113"/>
      <c r="H62" s="113"/>
      <c r="I62" s="113"/>
      <c r="J62" s="113"/>
      <c r="K62" s="111"/>
      <c r="L62" s="112"/>
      <c r="M62" s="112"/>
    </row>
    <row r="63" spans="1:13" ht="15.75" x14ac:dyDescent="0.25">
      <c r="A63" s="111"/>
      <c r="B63" s="111"/>
      <c r="C63" s="113"/>
      <c r="D63" s="113"/>
      <c r="E63" s="113"/>
      <c r="F63" s="113"/>
      <c r="G63" s="113"/>
      <c r="H63" s="113"/>
      <c r="I63" s="113"/>
      <c r="J63" s="113"/>
      <c r="K63" s="111"/>
      <c r="L63" s="112"/>
      <c r="M63" s="112"/>
    </row>
    <row r="64" spans="1:13" ht="15.75" x14ac:dyDescent="0.25">
      <c r="A64" s="111"/>
      <c r="B64" s="111"/>
      <c r="C64" s="113"/>
      <c r="D64" s="113"/>
      <c r="E64" s="113"/>
      <c r="F64" s="113"/>
      <c r="G64" s="113"/>
      <c r="H64" s="113"/>
      <c r="I64" s="113"/>
      <c r="J64" s="113"/>
      <c r="K64" s="111"/>
      <c r="L64" s="112"/>
      <c r="M64" s="112"/>
    </row>
    <row r="65" spans="1:13" ht="15.75" x14ac:dyDescent="0.25">
      <c r="A65" s="111"/>
      <c r="B65" s="111"/>
      <c r="C65" s="113"/>
      <c r="D65" s="113"/>
      <c r="E65" s="113"/>
      <c r="F65" s="113"/>
      <c r="G65" s="113"/>
      <c r="H65" s="113"/>
      <c r="I65" s="113"/>
      <c r="J65" s="113"/>
      <c r="K65" s="111"/>
      <c r="L65" s="112"/>
      <c r="M65" s="112"/>
    </row>
    <row r="66" spans="1:13" ht="15.75" x14ac:dyDescent="0.25">
      <c r="A66" s="111"/>
      <c r="B66" s="111"/>
      <c r="C66" s="113"/>
      <c r="D66" s="113"/>
      <c r="E66" s="113"/>
      <c r="F66" s="113"/>
      <c r="G66" s="113"/>
      <c r="H66" s="113"/>
      <c r="I66" s="113"/>
      <c r="J66" s="113"/>
      <c r="K66" s="111"/>
      <c r="L66" s="112"/>
      <c r="M66" s="112"/>
    </row>
    <row r="67" spans="1:13" ht="15.75" x14ac:dyDescent="0.25">
      <c r="A67" s="111"/>
      <c r="B67" s="111"/>
      <c r="C67" s="113"/>
      <c r="D67" s="113"/>
      <c r="E67" s="113"/>
      <c r="F67" s="113"/>
      <c r="G67" s="113"/>
      <c r="H67" s="113"/>
      <c r="I67" s="113"/>
      <c r="J67" s="113"/>
      <c r="K67" s="111"/>
      <c r="L67" s="112"/>
      <c r="M67" s="112"/>
    </row>
    <row r="68" spans="1:13" ht="15.75" x14ac:dyDescent="0.25">
      <c r="A68" s="111"/>
      <c r="B68" s="111"/>
      <c r="C68" s="113"/>
      <c r="D68" s="113"/>
      <c r="E68" s="113"/>
      <c r="F68" s="113"/>
      <c r="G68" s="113"/>
      <c r="H68" s="113"/>
      <c r="I68" s="113"/>
      <c r="J68" s="113"/>
      <c r="K68" s="111"/>
      <c r="L68" s="112"/>
      <c r="M68" s="112"/>
    </row>
    <row r="69" spans="1:13" ht="15.75" x14ac:dyDescent="0.25">
      <c r="A69" s="111"/>
      <c r="B69" s="111"/>
      <c r="C69" s="113"/>
      <c r="D69" s="113"/>
      <c r="E69" s="113"/>
      <c r="F69" s="113"/>
      <c r="G69" s="113"/>
      <c r="H69" s="113"/>
      <c r="I69" s="113"/>
      <c r="J69" s="113"/>
      <c r="K69" s="111"/>
      <c r="L69" s="112"/>
      <c r="M69" s="112"/>
    </row>
    <row r="70" spans="1:13" ht="15.75" x14ac:dyDescent="0.25">
      <c r="A70" s="111"/>
      <c r="B70" s="111"/>
      <c r="C70" s="113"/>
      <c r="D70" s="113"/>
      <c r="E70" s="113"/>
      <c r="F70" s="113"/>
      <c r="G70" s="113"/>
      <c r="H70" s="113"/>
      <c r="I70" s="113"/>
      <c r="J70" s="113"/>
      <c r="K70" s="111"/>
      <c r="L70" s="112"/>
      <c r="M70" s="112"/>
    </row>
    <row r="71" spans="1:13" ht="15.75" x14ac:dyDescent="0.25">
      <c r="A71" s="111"/>
      <c r="B71" s="111"/>
      <c r="C71" s="113"/>
      <c r="D71" s="113"/>
      <c r="E71" s="113"/>
      <c r="F71" s="113"/>
      <c r="G71" s="113"/>
      <c r="H71" s="113"/>
      <c r="I71" s="113"/>
      <c r="J71" s="113"/>
      <c r="K71" s="111"/>
      <c r="L71" s="112"/>
      <c r="M71" s="112"/>
    </row>
    <row r="72" spans="1:13" ht="15.75" x14ac:dyDescent="0.25">
      <c r="A72" s="111"/>
      <c r="B72" s="111"/>
      <c r="C72" s="113"/>
      <c r="D72" s="113"/>
      <c r="E72" s="113"/>
      <c r="F72" s="113"/>
      <c r="G72" s="113"/>
      <c r="H72" s="113"/>
      <c r="I72" s="113"/>
      <c r="J72" s="113"/>
      <c r="K72" s="111"/>
      <c r="L72" s="112"/>
      <c r="M72" s="112"/>
    </row>
    <row r="73" spans="1:13" ht="15.75" x14ac:dyDescent="0.25">
      <c r="A73" s="111"/>
      <c r="B73" s="111"/>
      <c r="C73" s="113"/>
      <c r="D73" s="113"/>
      <c r="E73" s="113"/>
      <c r="F73" s="113"/>
      <c r="G73" s="113"/>
      <c r="H73" s="113"/>
      <c r="I73" s="113"/>
      <c r="J73" s="113"/>
      <c r="K73" s="111"/>
      <c r="L73" s="112"/>
      <c r="M73" s="112"/>
    </row>
    <row r="74" spans="1:13" ht="15.75" x14ac:dyDescent="0.25">
      <c r="A74" s="111"/>
      <c r="B74" s="111"/>
      <c r="C74" s="113"/>
      <c r="D74" s="113"/>
      <c r="E74" s="113"/>
      <c r="F74" s="113"/>
      <c r="G74" s="113"/>
      <c r="H74" s="113"/>
      <c r="I74" s="113"/>
      <c r="J74" s="113"/>
      <c r="K74" s="111"/>
      <c r="L74" s="112"/>
      <c r="M74" s="112"/>
    </row>
    <row r="75" spans="1:13" ht="15.75" x14ac:dyDescent="0.25">
      <c r="A75" s="111"/>
      <c r="B75" s="111"/>
      <c r="C75" s="113"/>
      <c r="D75" s="113"/>
      <c r="E75" s="113"/>
      <c r="F75" s="113"/>
      <c r="G75" s="113"/>
      <c r="H75" s="113"/>
      <c r="I75" s="113"/>
      <c r="J75" s="113"/>
      <c r="K75" s="111"/>
      <c r="L75" s="112"/>
      <c r="M75" s="112"/>
    </row>
    <row r="76" spans="1:13" ht="15.75" x14ac:dyDescent="0.25">
      <c r="A76" s="111"/>
      <c r="B76" s="111"/>
      <c r="C76" s="113"/>
      <c r="D76" s="113"/>
      <c r="E76" s="113"/>
      <c r="F76" s="113"/>
      <c r="G76" s="113"/>
      <c r="H76" s="113"/>
      <c r="I76" s="113"/>
      <c r="J76" s="113"/>
      <c r="K76" s="111"/>
      <c r="L76" s="112"/>
      <c r="M76" s="112"/>
    </row>
    <row r="77" spans="1:13" ht="15.75" x14ac:dyDescent="0.25">
      <c r="A77" s="111"/>
      <c r="B77" s="111"/>
      <c r="C77" s="113"/>
      <c r="D77" s="113"/>
      <c r="E77" s="113"/>
      <c r="F77" s="113"/>
      <c r="G77" s="113"/>
      <c r="H77" s="113"/>
      <c r="I77" s="113"/>
      <c r="J77" s="113"/>
      <c r="K77" s="111"/>
      <c r="L77" s="112"/>
      <c r="M77" s="112"/>
    </row>
    <row r="78" spans="1:13" ht="15.75" x14ac:dyDescent="0.25">
      <c r="A78" s="111"/>
      <c r="B78" s="111"/>
      <c r="C78" s="113"/>
      <c r="D78" s="113"/>
      <c r="E78" s="113"/>
      <c r="F78" s="113"/>
      <c r="G78" s="113"/>
      <c r="H78" s="113"/>
      <c r="I78" s="113"/>
      <c r="J78" s="113"/>
      <c r="K78" s="111"/>
      <c r="L78" s="112"/>
      <c r="M78" s="112"/>
    </row>
    <row r="79" spans="1:13" ht="15.75" x14ac:dyDescent="0.25">
      <c r="A79" s="111"/>
      <c r="B79" s="111"/>
      <c r="C79" s="113"/>
      <c r="D79" s="113"/>
      <c r="E79" s="113"/>
      <c r="F79" s="113"/>
      <c r="G79" s="113"/>
      <c r="H79" s="113"/>
      <c r="I79" s="113"/>
      <c r="J79" s="113"/>
      <c r="K79" s="111"/>
      <c r="L79" s="112"/>
      <c r="M79" s="112"/>
    </row>
    <row r="80" spans="1:13" ht="15.75" x14ac:dyDescent="0.25">
      <c r="A80" s="111"/>
      <c r="B80" s="111"/>
      <c r="C80" s="113"/>
      <c r="D80" s="113"/>
      <c r="E80" s="113"/>
      <c r="F80" s="113"/>
      <c r="G80" s="113"/>
      <c r="H80" s="113"/>
      <c r="I80" s="113"/>
      <c r="J80" s="113"/>
      <c r="K80" s="111"/>
      <c r="L80" s="112"/>
      <c r="M80" s="112"/>
    </row>
    <row r="81" spans="1:13" ht="15.75" x14ac:dyDescent="0.25">
      <c r="A81" s="111"/>
      <c r="B81" s="111"/>
      <c r="C81" s="113"/>
      <c r="D81" s="113"/>
      <c r="E81" s="113"/>
      <c r="F81" s="113"/>
      <c r="G81" s="113"/>
      <c r="H81" s="113"/>
      <c r="I81" s="113"/>
      <c r="J81" s="113"/>
      <c r="K81" s="111"/>
      <c r="L81" s="112"/>
      <c r="M81" s="112"/>
    </row>
    <row r="82" spans="1:13" ht="15.75" x14ac:dyDescent="0.25">
      <c r="A82" s="111"/>
      <c r="B82" s="111"/>
      <c r="C82" s="113"/>
      <c r="D82" s="113"/>
      <c r="E82" s="113"/>
      <c r="F82" s="113"/>
      <c r="G82" s="113"/>
      <c r="H82" s="113"/>
      <c r="I82" s="113"/>
      <c r="J82" s="113"/>
      <c r="K82" s="111"/>
      <c r="L82" s="112"/>
      <c r="M82" s="112"/>
    </row>
    <row r="83" spans="1:13" x14ac:dyDescent="0.2">
      <c r="A83" s="108"/>
      <c r="B83" s="108"/>
      <c r="C83" s="109"/>
      <c r="D83" s="109"/>
      <c r="E83" s="109"/>
      <c r="F83" s="109"/>
      <c r="G83" s="109"/>
      <c r="H83" s="109"/>
      <c r="I83" s="109"/>
      <c r="J83" s="109"/>
      <c r="K83" s="108"/>
    </row>
    <row r="84" spans="1:13" x14ac:dyDescent="0.2">
      <c r="A84" s="108"/>
      <c r="B84" s="108"/>
      <c r="C84" s="109"/>
      <c r="D84" s="109"/>
      <c r="E84" s="109"/>
      <c r="F84" s="109"/>
      <c r="G84" s="109"/>
      <c r="H84" s="109"/>
      <c r="I84" s="109"/>
      <c r="J84" s="109"/>
      <c r="K84" s="108"/>
    </row>
    <row r="85" spans="1:13" x14ac:dyDescent="0.2">
      <c r="A85" s="108"/>
      <c r="B85" s="108"/>
      <c r="C85" s="109"/>
      <c r="D85" s="109"/>
      <c r="E85" s="109"/>
      <c r="F85" s="109"/>
      <c r="G85" s="109"/>
      <c r="H85" s="109"/>
      <c r="I85" s="109"/>
      <c r="J85" s="109"/>
      <c r="K85" s="108"/>
    </row>
    <row r="86" spans="1:13" x14ac:dyDescent="0.2">
      <c r="A86" s="108"/>
      <c r="B86" s="108"/>
      <c r="C86" s="109"/>
      <c r="D86" s="109"/>
      <c r="E86" s="109"/>
      <c r="F86" s="109"/>
      <c r="G86" s="109"/>
      <c r="H86" s="109"/>
      <c r="I86" s="109"/>
      <c r="J86" s="109"/>
      <c r="K86" s="108"/>
    </row>
    <row r="87" spans="1:13" x14ac:dyDescent="0.2">
      <c r="A87" s="108"/>
      <c r="B87" s="108"/>
      <c r="C87" s="109"/>
      <c r="D87" s="109"/>
      <c r="E87" s="109"/>
      <c r="F87" s="109"/>
      <c r="G87" s="109"/>
      <c r="H87" s="109"/>
      <c r="I87" s="109"/>
      <c r="J87" s="109"/>
      <c r="K87" s="108"/>
    </row>
    <row r="88" spans="1:13" x14ac:dyDescent="0.2">
      <c r="A88" s="108"/>
      <c r="B88" s="108"/>
      <c r="C88" s="109"/>
      <c r="D88" s="109"/>
      <c r="E88" s="109"/>
      <c r="F88" s="109"/>
      <c r="G88" s="109"/>
      <c r="H88" s="109"/>
      <c r="I88" s="109"/>
      <c r="J88" s="109"/>
      <c r="K88" s="108"/>
    </row>
    <row r="89" spans="1:13" x14ac:dyDescent="0.2">
      <c r="A89" s="108"/>
      <c r="B89" s="108"/>
      <c r="C89" s="109"/>
      <c r="D89" s="109"/>
      <c r="E89" s="109"/>
      <c r="F89" s="109"/>
      <c r="G89" s="109"/>
      <c r="H89" s="109"/>
      <c r="I89" s="109"/>
      <c r="J89" s="109"/>
      <c r="K89" s="108"/>
    </row>
    <row r="90" spans="1:13" x14ac:dyDescent="0.2">
      <c r="A90" s="108"/>
      <c r="B90" s="108"/>
      <c r="C90" s="109"/>
      <c r="D90" s="109"/>
      <c r="E90" s="109"/>
      <c r="F90" s="109"/>
      <c r="G90" s="109"/>
      <c r="H90" s="109"/>
      <c r="I90" s="109"/>
      <c r="J90" s="109"/>
      <c r="K90" s="108"/>
    </row>
    <row r="91" spans="1:13" x14ac:dyDescent="0.2">
      <c r="A91" s="108"/>
      <c r="B91" s="108"/>
      <c r="C91" s="109"/>
      <c r="D91" s="109"/>
      <c r="E91" s="109"/>
      <c r="F91" s="109"/>
      <c r="G91" s="109"/>
      <c r="H91" s="109"/>
      <c r="I91" s="109"/>
      <c r="J91" s="109"/>
      <c r="K91" s="108"/>
    </row>
  </sheetData>
  <mergeCells count="7">
    <mergeCell ref="A3:J3"/>
    <mergeCell ref="A6:A7"/>
    <mergeCell ref="B6:B7"/>
    <mergeCell ref="C6:C7"/>
    <mergeCell ref="D6:I6"/>
    <mergeCell ref="J6:J7"/>
    <mergeCell ref="A4:J4"/>
  </mergeCells>
  <phoneticPr fontId="2" type="noConversion"/>
  <pageMargins left="0.94488188976377963" right="0.43307086614173229" top="0.55118110236220474" bottom="0.27559055118110237" header="0.23622047244094491" footer="0.31496062992125984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5"/>
  <sheetViews>
    <sheetView view="pageLayout" topLeftCell="B1" zoomScaleNormal="90" workbookViewId="0">
      <selection activeCell="F12" sqref="F12"/>
    </sheetView>
  </sheetViews>
  <sheetFormatPr defaultRowHeight="12.75" x14ac:dyDescent="0.2"/>
  <cols>
    <col min="1" max="1" width="15.7109375" customWidth="1"/>
    <col min="2" max="2" width="82.5703125" style="35" customWidth="1"/>
    <col min="3" max="3" width="23.85546875" customWidth="1"/>
  </cols>
  <sheetData>
    <row r="1" spans="1:3" ht="12.75" customHeight="1" x14ac:dyDescent="0.2">
      <c r="A1" s="552" t="s">
        <v>351</v>
      </c>
      <c r="B1" s="552"/>
      <c r="C1" s="552"/>
    </row>
    <row r="2" spans="1:3" ht="12.75" customHeight="1" x14ac:dyDescent="0.2">
      <c r="A2" s="552"/>
      <c r="B2" s="552"/>
      <c r="C2" s="552"/>
    </row>
    <row r="3" spans="1:3" ht="34.5" customHeight="1" x14ac:dyDescent="0.2">
      <c r="A3" s="74"/>
      <c r="B3" s="74"/>
      <c r="C3" s="317" t="s">
        <v>382</v>
      </c>
    </row>
    <row r="4" spans="1:3" ht="18" customHeight="1" x14ac:dyDescent="0.2">
      <c r="A4" s="554" t="s">
        <v>52</v>
      </c>
      <c r="B4" s="555" t="s">
        <v>86</v>
      </c>
      <c r="C4" s="549" t="s">
        <v>346</v>
      </c>
    </row>
    <row r="5" spans="1:3" ht="43.5" customHeight="1" x14ac:dyDescent="0.2">
      <c r="A5" s="554"/>
      <c r="B5" s="555"/>
      <c r="C5" s="550"/>
    </row>
    <row r="6" spans="1:3" ht="7.5" customHeight="1" x14ac:dyDescent="0.2">
      <c r="A6" s="554"/>
      <c r="B6" s="555"/>
      <c r="C6" s="550"/>
    </row>
    <row r="7" spans="1:3" ht="6.6" customHeight="1" x14ac:dyDescent="0.2">
      <c r="A7" s="554"/>
      <c r="B7" s="555"/>
      <c r="C7" s="550"/>
    </row>
    <row r="8" spans="1:3" ht="18.600000000000001" hidden="1" customHeight="1" x14ac:dyDescent="0.2">
      <c r="A8" s="554"/>
      <c r="B8" s="555"/>
      <c r="C8" s="551"/>
    </row>
    <row r="9" spans="1:3" ht="45" customHeight="1" x14ac:dyDescent="0.2">
      <c r="A9" s="76" t="s">
        <v>20</v>
      </c>
      <c r="B9" s="77" t="s">
        <v>349</v>
      </c>
      <c r="C9" s="78">
        <v>14041000</v>
      </c>
    </row>
    <row r="10" spans="1:3" ht="46.5" customHeight="1" x14ac:dyDescent="0.2">
      <c r="A10" s="76" t="s">
        <v>21</v>
      </c>
      <c r="B10" s="77" t="s">
        <v>350</v>
      </c>
      <c r="C10" s="77">
        <v>2000000</v>
      </c>
    </row>
    <row r="11" spans="1:3" ht="46.5" customHeight="1" x14ac:dyDescent="0.2">
      <c r="A11" s="76" t="s">
        <v>22</v>
      </c>
      <c r="B11" s="77" t="s">
        <v>359</v>
      </c>
      <c r="C11" s="77">
        <v>5000000</v>
      </c>
    </row>
    <row r="12" spans="1:3" ht="54" customHeight="1" x14ac:dyDescent="0.2">
      <c r="A12" s="76" t="s">
        <v>23</v>
      </c>
      <c r="B12" s="88" t="s">
        <v>125</v>
      </c>
      <c r="C12" s="77">
        <v>0</v>
      </c>
    </row>
    <row r="13" spans="1:3" ht="51.75" customHeight="1" x14ac:dyDescent="0.2">
      <c r="A13" s="76" t="s">
        <v>29</v>
      </c>
      <c r="B13" s="88" t="s">
        <v>126</v>
      </c>
      <c r="C13" s="77">
        <v>300000</v>
      </c>
    </row>
    <row r="14" spans="1:3" ht="51.75" customHeight="1" x14ac:dyDescent="0.2">
      <c r="A14" s="76" t="s">
        <v>24</v>
      </c>
      <c r="B14" s="88" t="s">
        <v>305</v>
      </c>
      <c r="C14" s="77">
        <v>1000000</v>
      </c>
    </row>
    <row r="15" spans="1:3" ht="58.5" customHeight="1" x14ac:dyDescent="0.2">
      <c r="A15" s="553" t="s">
        <v>83</v>
      </c>
      <c r="B15" s="553"/>
      <c r="C15" s="79">
        <f>SUM(C9:C14)</f>
        <v>22341000</v>
      </c>
    </row>
  </sheetData>
  <mergeCells count="5">
    <mergeCell ref="C4:C8"/>
    <mergeCell ref="A1:C2"/>
    <mergeCell ref="A15:B15"/>
    <mergeCell ref="A4:A8"/>
    <mergeCell ref="B4:B8"/>
  </mergeCells>
  <phoneticPr fontId="2" type="noConversion"/>
  <pageMargins left="0.96" right="0.75" top="1" bottom="1" header="0.5" footer="0.5"/>
  <pageSetup paperSize="9" scale="5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Normal="100" zoomScaleSheetLayoutView="100" workbookViewId="0">
      <selection activeCell="H11" sqref="H11"/>
    </sheetView>
  </sheetViews>
  <sheetFormatPr defaultRowHeight="12.75" x14ac:dyDescent="0.2"/>
  <cols>
    <col min="1" max="1" width="14.5703125" customWidth="1"/>
    <col min="2" max="2" width="65.7109375" style="32" customWidth="1"/>
    <col min="3" max="3" width="18.7109375" customWidth="1"/>
  </cols>
  <sheetData>
    <row r="1" spans="1:3" ht="48.75" customHeight="1" x14ac:dyDescent="0.3">
      <c r="B1" s="318" t="s">
        <v>360</v>
      </c>
    </row>
    <row r="2" spans="1:3" x14ac:dyDescent="0.2">
      <c r="B2" s="36"/>
    </row>
    <row r="3" spans="1:3" ht="45" customHeight="1" x14ac:dyDescent="0.2">
      <c r="B3" s="37"/>
      <c r="C3" t="s">
        <v>382</v>
      </c>
    </row>
    <row r="4" spans="1:3" ht="19.5" customHeight="1" x14ac:dyDescent="0.2">
      <c r="A4" s="559" t="s">
        <v>52</v>
      </c>
      <c r="B4" s="561" t="s">
        <v>86</v>
      </c>
      <c r="C4" s="556" t="s">
        <v>346</v>
      </c>
    </row>
    <row r="5" spans="1:3" ht="37.5" customHeight="1" x14ac:dyDescent="0.2">
      <c r="A5" s="560"/>
      <c r="B5" s="562"/>
      <c r="C5" s="557"/>
    </row>
    <row r="6" spans="1:3" ht="36" customHeight="1" x14ac:dyDescent="0.2">
      <c r="A6" s="164" t="s">
        <v>18</v>
      </c>
      <c r="B6" s="172" t="s">
        <v>163</v>
      </c>
      <c r="C6" s="79">
        <v>134016000</v>
      </c>
    </row>
    <row r="7" spans="1:3" ht="40.5" customHeight="1" x14ac:dyDescent="0.2">
      <c r="A7" s="179" t="s">
        <v>127</v>
      </c>
      <c r="B7" s="185" t="s">
        <v>402</v>
      </c>
      <c r="C7" s="182">
        <v>4100000</v>
      </c>
    </row>
    <row r="8" spans="1:3" ht="31.5" customHeight="1" x14ac:dyDescent="0.2">
      <c r="A8" s="183" t="s">
        <v>81</v>
      </c>
      <c r="B8" s="184" t="s">
        <v>401</v>
      </c>
      <c r="C8" s="78">
        <v>2700000</v>
      </c>
    </row>
    <row r="9" spans="1:3" ht="31.5" customHeight="1" x14ac:dyDescent="0.2">
      <c r="A9" s="183" t="s">
        <v>82</v>
      </c>
      <c r="B9" s="184" t="s">
        <v>403</v>
      </c>
      <c r="C9" s="78">
        <v>1400000</v>
      </c>
    </row>
    <row r="10" spans="1:3" ht="43.5" customHeight="1" x14ac:dyDescent="0.2">
      <c r="A10" s="179" t="s">
        <v>21</v>
      </c>
      <c r="B10" s="185" t="s">
        <v>273</v>
      </c>
      <c r="C10" s="182">
        <v>123150000</v>
      </c>
    </row>
    <row r="11" spans="1:3" ht="26.25" customHeight="1" x14ac:dyDescent="0.2">
      <c r="A11" s="183" t="s">
        <v>81</v>
      </c>
      <c r="B11" s="186" t="s">
        <v>270</v>
      </c>
      <c r="C11" s="78">
        <v>123150000</v>
      </c>
    </row>
    <row r="12" spans="1:3" ht="40.5" customHeight="1" x14ac:dyDescent="0.2">
      <c r="A12" s="179" t="s">
        <v>22</v>
      </c>
      <c r="B12" s="187" t="s">
        <v>278</v>
      </c>
      <c r="C12" s="182">
        <v>4014000</v>
      </c>
    </row>
    <row r="13" spans="1:3" ht="40.5" customHeight="1" x14ac:dyDescent="0.2">
      <c r="A13" s="179" t="s">
        <v>23</v>
      </c>
      <c r="B13" s="187" t="s">
        <v>400</v>
      </c>
      <c r="C13" s="182">
        <v>2752000</v>
      </c>
    </row>
    <row r="14" spans="1:3" ht="41.25" customHeight="1" x14ac:dyDescent="0.2">
      <c r="A14" s="164" t="s">
        <v>31</v>
      </c>
      <c r="B14" s="172" t="s">
        <v>180</v>
      </c>
      <c r="C14" s="79">
        <v>0</v>
      </c>
    </row>
    <row r="15" spans="1:3" ht="48" customHeight="1" x14ac:dyDescent="0.2">
      <c r="A15" s="260" t="s">
        <v>234</v>
      </c>
      <c r="B15" s="172" t="s">
        <v>361</v>
      </c>
      <c r="C15" s="79">
        <v>0</v>
      </c>
    </row>
    <row r="16" spans="1:3" ht="48" customHeight="1" x14ac:dyDescent="0.2">
      <c r="A16" s="260" t="s">
        <v>155</v>
      </c>
      <c r="B16" s="172" t="s">
        <v>362</v>
      </c>
      <c r="C16" s="79">
        <v>0</v>
      </c>
    </row>
    <row r="17" spans="1:3" ht="49.5" customHeight="1" x14ac:dyDescent="0.2">
      <c r="A17" s="558" t="s">
        <v>274</v>
      </c>
      <c r="B17" s="558"/>
      <c r="C17" s="178">
        <v>134016000</v>
      </c>
    </row>
  </sheetData>
  <mergeCells count="4">
    <mergeCell ref="C4:C5"/>
    <mergeCell ref="A17:B17"/>
    <mergeCell ref="A4:A5"/>
    <mergeCell ref="B4:B5"/>
  </mergeCells>
  <phoneticPr fontId="2" type="noConversion"/>
  <pageMargins left="1.299212598425197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4"/>
  <sheetViews>
    <sheetView view="pageLayout" topLeftCell="A10" zoomScaleNormal="90" workbookViewId="0">
      <selection activeCell="C15" sqref="C15"/>
    </sheetView>
  </sheetViews>
  <sheetFormatPr defaultRowHeight="12.75" x14ac:dyDescent="0.2"/>
  <cols>
    <col min="1" max="1" width="12.85546875" customWidth="1"/>
    <col min="2" max="2" width="75.42578125" style="32" customWidth="1"/>
    <col min="3" max="3" width="23.28515625" customWidth="1"/>
  </cols>
  <sheetData>
    <row r="1" spans="1:3" ht="48.75" customHeight="1" x14ac:dyDescent="0.3">
      <c r="A1" s="563" t="s">
        <v>365</v>
      </c>
      <c r="B1" s="563"/>
    </row>
    <row r="2" spans="1:3" ht="13.5" customHeight="1" x14ac:dyDescent="0.2"/>
    <row r="3" spans="1:3" ht="50.45" customHeight="1" x14ac:dyDescent="0.2">
      <c r="C3" s="38" t="s">
        <v>382</v>
      </c>
    </row>
    <row r="4" spans="1:3" ht="14.25" customHeight="1" x14ac:dyDescent="0.2">
      <c r="A4" s="558" t="s">
        <v>52</v>
      </c>
      <c r="B4" s="564" t="s">
        <v>86</v>
      </c>
      <c r="C4" s="556" t="s">
        <v>346</v>
      </c>
    </row>
    <row r="5" spans="1:3" ht="39.75" customHeight="1" x14ac:dyDescent="0.2">
      <c r="A5" s="558"/>
      <c r="B5" s="564"/>
      <c r="C5" s="557"/>
    </row>
    <row r="6" spans="1:3" ht="54" customHeight="1" x14ac:dyDescent="0.2">
      <c r="A6" s="164" t="s">
        <v>128</v>
      </c>
      <c r="B6" s="172" t="s">
        <v>280</v>
      </c>
      <c r="C6" s="173">
        <v>3576000</v>
      </c>
    </row>
    <row r="7" spans="1:3" ht="52.5" customHeight="1" x14ac:dyDescent="0.2">
      <c r="A7" s="164" t="s">
        <v>161</v>
      </c>
      <c r="B7" s="172" t="s">
        <v>408</v>
      </c>
      <c r="C7" s="173">
        <v>5625000</v>
      </c>
    </row>
    <row r="8" spans="1:3" ht="52.5" customHeight="1" x14ac:dyDescent="0.2">
      <c r="A8" s="175" t="s">
        <v>20</v>
      </c>
      <c r="B8" s="174" t="s">
        <v>404</v>
      </c>
      <c r="C8" s="176">
        <v>100000</v>
      </c>
    </row>
    <row r="9" spans="1:3" ht="50.25" customHeight="1" x14ac:dyDescent="0.2">
      <c r="A9" s="179" t="s">
        <v>81</v>
      </c>
      <c r="B9" s="177" t="s">
        <v>405</v>
      </c>
      <c r="C9" s="269">
        <v>100000</v>
      </c>
    </row>
    <row r="10" spans="1:3" ht="50.25" customHeight="1" x14ac:dyDescent="0.2">
      <c r="A10" s="179" t="s">
        <v>21</v>
      </c>
      <c r="B10" s="181" t="s">
        <v>306</v>
      </c>
      <c r="C10" s="191">
        <v>2000000</v>
      </c>
    </row>
    <row r="11" spans="1:3" ht="50.25" customHeight="1" x14ac:dyDescent="0.2">
      <c r="A11" s="179" t="s">
        <v>81</v>
      </c>
      <c r="B11" s="177" t="s">
        <v>348</v>
      </c>
      <c r="C11" s="265">
        <v>2000000</v>
      </c>
    </row>
    <row r="12" spans="1:3" s="33" customFormat="1" ht="50.25" customHeight="1" x14ac:dyDescent="0.2">
      <c r="A12" s="179" t="s">
        <v>234</v>
      </c>
      <c r="B12" s="187" t="s">
        <v>406</v>
      </c>
      <c r="C12" s="319">
        <v>10000000</v>
      </c>
    </row>
    <row r="13" spans="1:3" ht="50.25" customHeight="1" x14ac:dyDescent="0.2">
      <c r="A13" s="179" t="s">
        <v>81</v>
      </c>
      <c r="B13" s="177" t="s">
        <v>407</v>
      </c>
      <c r="C13" s="265">
        <v>10000000</v>
      </c>
    </row>
    <row r="14" spans="1:3" ht="45.75" customHeight="1" x14ac:dyDescent="0.2">
      <c r="A14" s="558" t="s">
        <v>277</v>
      </c>
      <c r="B14" s="558"/>
      <c r="C14" s="178">
        <v>21301000</v>
      </c>
    </row>
  </sheetData>
  <mergeCells count="5">
    <mergeCell ref="C4:C5"/>
    <mergeCell ref="A1:B1"/>
    <mergeCell ref="A14:B14"/>
    <mergeCell ref="A4:A5"/>
    <mergeCell ref="B4:B5"/>
  </mergeCells>
  <phoneticPr fontId="2" type="noConversion"/>
  <pageMargins left="0.82677165354330717" right="0.19685039370078741" top="0.9055118110236221" bottom="0.98425196850393704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zoomScaleNormal="100" workbookViewId="0">
      <selection activeCell="H27" sqref="H27"/>
    </sheetView>
  </sheetViews>
  <sheetFormatPr defaultColWidth="9.28515625" defaultRowHeight="15.75" x14ac:dyDescent="0.25"/>
  <cols>
    <col min="1" max="1" width="9" style="257" customWidth="1"/>
    <col min="2" max="2" width="66.28515625" style="257" bestFit="1" customWidth="1"/>
    <col min="3" max="3" width="15.42578125" style="200" customWidth="1"/>
    <col min="4" max="5" width="15.42578125" style="257" customWidth="1"/>
    <col min="6" max="6" width="9" style="199" customWidth="1"/>
    <col min="7" max="256" width="9.28515625" style="199"/>
    <col min="257" max="257" width="9" style="199" customWidth="1"/>
    <col min="258" max="258" width="66.28515625" style="199" bestFit="1" customWidth="1"/>
    <col min="259" max="261" width="15.42578125" style="199" customWidth="1"/>
    <col min="262" max="262" width="9" style="199" customWidth="1"/>
    <col min="263" max="512" width="9.28515625" style="199"/>
    <col min="513" max="513" width="9" style="199" customWidth="1"/>
    <col min="514" max="514" width="66.28515625" style="199" bestFit="1" customWidth="1"/>
    <col min="515" max="517" width="15.42578125" style="199" customWidth="1"/>
    <col min="518" max="518" width="9" style="199" customWidth="1"/>
    <col min="519" max="768" width="9.28515625" style="199"/>
    <col min="769" max="769" width="9" style="199" customWidth="1"/>
    <col min="770" max="770" width="66.28515625" style="199" bestFit="1" customWidth="1"/>
    <col min="771" max="773" width="15.42578125" style="199" customWidth="1"/>
    <col min="774" max="774" width="9" style="199" customWidth="1"/>
    <col min="775" max="1024" width="9.28515625" style="199"/>
    <col min="1025" max="1025" width="9" style="199" customWidth="1"/>
    <col min="1026" max="1026" width="66.28515625" style="199" bestFit="1" customWidth="1"/>
    <col min="1027" max="1029" width="15.42578125" style="199" customWidth="1"/>
    <col min="1030" max="1030" width="9" style="199" customWidth="1"/>
    <col min="1031" max="1280" width="9.28515625" style="199"/>
    <col min="1281" max="1281" width="9" style="199" customWidth="1"/>
    <col min="1282" max="1282" width="66.28515625" style="199" bestFit="1" customWidth="1"/>
    <col min="1283" max="1285" width="15.42578125" style="199" customWidth="1"/>
    <col min="1286" max="1286" width="9" style="199" customWidth="1"/>
    <col min="1287" max="1536" width="9.28515625" style="199"/>
    <col min="1537" max="1537" width="9" style="199" customWidth="1"/>
    <col min="1538" max="1538" width="66.28515625" style="199" bestFit="1" customWidth="1"/>
    <col min="1539" max="1541" width="15.42578125" style="199" customWidth="1"/>
    <col min="1542" max="1542" width="9" style="199" customWidth="1"/>
    <col min="1543" max="1792" width="9.28515625" style="199"/>
    <col min="1793" max="1793" width="9" style="199" customWidth="1"/>
    <col min="1794" max="1794" width="66.28515625" style="199" bestFit="1" customWidth="1"/>
    <col min="1795" max="1797" width="15.42578125" style="199" customWidth="1"/>
    <col min="1798" max="1798" width="9" style="199" customWidth="1"/>
    <col min="1799" max="2048" width="9.28515625" style="199"/>
    <col min="2049" max="2049" width="9" style="199" customWidth="1"/>
    <col min="2050" max="2050" width="66.28515625" style="199" bestFit="1" customWidth="1"/>
    <col min="2051" max="2053" width="15.42578125" style="199" customWidth="1"/>
    <col min="2054" max="2054" width="9" style="199" customWidth="1"/>
    <col min="2055" max="2304" width="9.28515625" style="199"/>
    <col min="2305" max="2305" width="9" style="199" customWidth="1"/>
    <col min="2306" max="2306" width="66.28515625" style="199" bestFit="1" customWidth="1"/>
    <col min="2307" max="2309" width="15.42578125" style="199" customWidth="1"/>
    <col min="2310" max="2310" width="9" style="199" customWidth="1"/>
    <col min="2311" max="2560" width="9.28515625" style="199"/>
    <col min="2561" max="2561" width="9" style="199" customWidth="1"/>
    <col min="2562" max="2562" width="66.28515625" style="199" bestFit="1" customWidth="1"/>
    <col min="2563" max="2565" width="15.42578125" style="199" customWidth="1"/>
    <col min="2566" max="2566" width="9" style="199" customWidth="1"/>
    <col min="2567" max="2816" width="9.28515625" style="199"/>
    <col min="2817" max="2817" width="9" style="199" customWidth="1"/>
    <col min="2818" max="2818" width="66.28515625" style="199" bestFit="1" customWidth="1"/>
    <col min="2819" max="2821" width="15.42578125" style="199" customWidth="1"/>
    <col min="2822" max="2822" width="9" style="199" customWidth="1"/>
    <col min="2823" max="3072" width="9.28515625" style="199"/>
    <col min="3073" max="3073" width="9" style="199" customWidth="1"/>
    <col min="3074" max="3074" width="66.28515625" style="199" bestFit="1" customWidth="1"/>
    <col min="3075" max="3077" width="15.42578125" style="199" customWidth="1"/>
    <col min="3078" max="3078" width="9" style="199" customWidth="1"/>
    <col min="3079" max="3328" width="9.28515625" style="199"/>
    <col min="3329" max="3329" width="9" style="199" customWidth="1"/>
    <col min="3330" max="3330" width="66.28515625" style="199" bestFit="1" customWidth="1"/>
    <col min="3331" max="3333" width="15.42578125" style="199" customWidth="1"/>
    <col min="3334" max="3334" width="9" style="199" customWidth="1"/>
    <col min="3335" max="3584" width="9.28515625" style="199"/>
    <col min="3585" max="3585" width="9" style="199" customWidth="1"/>
    <col min="3586" max="3586" width="66.28515625" style="199" bestFit="1" customWidth="1"/>
    <col min="3587" max="3589" width="15.42578125" style="199" customWidth="1"/>
    <col min="3590" max="3590" width="9" style="199" customWidth="1"/>
    <col min="3591" max="3840" width="9.28515625" style="199"/>
    <col min="3841" max="3841" width="9" style="199" customWidth="1"/>
    <col min="3842" max="3842" width="66.28515625" style="199" bestFit="1" customWidth="1"/>
    <col min="3843" max="3845" width="15.42578125" style="199" customWidth="1"/>
    <col min="3846" max="3846" width="9" style="199" customWidth="1"/>
    <col min="3847" max="4096" width="9.28515625" style="199"/>
    <col min="4097" max="4097" width="9" style="199" customWidth="1"/>
    <col min="4098" max="4098" width="66.28515625" style="199" bestFit="1" customWidth="1"/>
    <col min="4099" max="4101" width="15.42578125" style="199" customWidth="1"/>
    <col min="4102" max="4102" width="9" style="199" customWidth="1"/>
    <col min="4103" max="4352" width="9.28515625" style="199"/>
    <col min="4353" max="4353" width="9" style="199" customWidth="1"/>
    <col min="4354" max="4354" width="66.28515625" style="199" bestFit="1" customWidth="1"/>
    <col min="4355" max="4357" width="15.42578125" style="199" customWidth="1"/>
    <col min="4358" max="4358" width="9" style="199" customWidth="1"/>
    <col min="4359" max="4608" width="9.28515625" style="199"/>
    <col min="4609" max="4609" width="9" style="199" customWidth="1"/>
    <col min="4610" max="4610" width="66.28515625" style="199" bestFit="1" customWidth="1"/>
    <col min="4611" max="4613" width="15.42578125" style="199" customWidth="1"/>
    <col min="4614" max="4614" width="9" style="199" customWidth="1"/>
    <col min="4615" max="4864" width="9.28515625" style="199"/>
    <col min="4865" max="4865" width="9" style="199" customWidth="1"/>
    <col min="4866" max="4866" width="66.28515625" style="199" bestFit="1" customWidth="1"/>
    <col min="4867" max="4869" width="15.42578125" style="199" customWidth="1"/>
    <col min="4870" max="4870" width="9" style="199" customWidth="1"/>
    <col min="4871" max="5120" width="9.28515625" style="199"/>
    <col min="5121" max="5121" width="9" style="199" customWidth="1"/>
    <col min="5122" max="5122" width="66.28515625" style="199" bestFit="1" customWidth="1"/>
    <col min="5123" max="5125" width="15.42578125" style="199" customWidth="1"/>
    <col min="5126" max="5126" width="9" style="199" customWidth="1"/>
    <col min="5127" max="5376" width="9.28515625" style="199"/>
    <col min="5377" max="5377" width="9" style="199" customWidth="1"/>
    <col min="5378" max="5378" width="66.28515625" style="199" bestFit="1" customWidth="1"/>
    <col min="5379" max="5381" width="15.42578125" style="199" customWidth="1"/>
    <col min="5382" max="5382" width="9" style="199" customWidth="1"/>
    <col min="5383" max="5632" width="9.28515625" style="199"/>
    <col min="5633" max="5633" width="9" style="199" customWidth="1"/>
    <col min="5634" max="5634" width="66.28515625" style="199" bestFit="1" customWidth="1"/>
    <col min="5635" max="5637" width="15.42578125" style="199" customWidth="1"/>
    <col min="5638" max="5638" width="9" style="199" customWidth="1"/>
    <col min="5639" max="5888" width="9.28515625" style="199"/>
    <col min="5889" max="5889" width="9" style="199" customWidth="1"/>
    <col min="5890" max="5890" width="66.28515625" style="199" bestFit="1" customWidth="1"/>
    <col min="5891" max="5893" width="15.42578125" style="199" customWidth="1"/>
    <col min="5894" max="5894" width="9" style="199" customWidth="1"/>
    <col min="5895" max="6144" width="9.28515625" style="199"/>
    <col min="6145" max="6145" width="9" style="199" customWidth="1"/>
    <col min="6146" max="6146" width="66.28515625" style="199" bestFit="1" customWidth="1"/>
    <col min="6147" max="6149" width="15.42578125" style="199" customWidth="1"/>
    <col min="6150" max="6150" width="9" style="199" customWidth="1"/>
    <col min="6151" max="6400" width="9.28515625" style="199"/>
    <col min="6401" max="6401" width="9" style="199" customWidth="1"/>
    <col min="6402" max="6402" width="66.28515625" style="199" bestFit="1" customWidth="1"/>
    <col min="6403" max="6405" width="15.42578125" style="199" customWidth="1"/>
    <col min="6406" max="6406" width="9" style="199" customWidth="1"/>
    <col min="6407" max="6656" width="9.28515625" style="199"/>
    <col min="6657" max="6657" width="9" style="199" customWidth="1"/>
    <col min="6658" max="6658" width="66.28515625" style="199" bestFit="1" customWidth="1"/>
    <col min="6659" max="6661" width="15.42578125" style="199" customWidth="1"/>
    <col min="6662" max="6662" width="9" style="199" customWidth="1"/>
    <col min="6663" max="6912" width="9.28515625" style="199"/>
    <col min="6913" max="6913" width="9" style="199" customWidth="1"/>
    <col min="6914" max="6914" width="66.28515625" style="199" bestFit="1" customWidth="1"/>
    <col min="6915" max="6917" width="15.42578125" style="199" customWidth="1"/>
    <col min="6918" max="6918" width="9" style="199" customWidth="1"/>
    <col min="6919" max="7168" width="9.28515625" style="199"/>
    <col min="7169" max="7169" width="9" style="199" customWidth="1"/>
    <col min="7170" max="7170" width="66.28515625" style="199" bestFit="1" customWidth="1"/>
    <col min="7171" max="7173" width="15.42578125" style="199" customWidth="1"/>
    <col min="7174" max="7174" width="9" style="199" customWidth="1"/>
    <col min="7175" max="7424" width="9.28515625" style="199"/>
    <col min="7425" max="7425" width="9" style="199" customWidth="1"/>
    <col min="7426" max="7426" width="66.28515625" style="199" bestFit="1" customWidth="1"/>
    <col min="7427" max="7429" width="15.42578125" style="199" customWidth="1"/>
    <col min="7430" max="7430" width="9" style="199" customWidth="1"/>
    <col min="7431" max="7680" width="9.28515625" style="199"/>
    <col min="7681" max="7681" width="9" style="199" customWidth="1"/>
    <col min="7682" max="7682" width="66.28515625" style="199" bestFit="1" customWidth="1"/>
    <col min="7683" max="7685" width="15.42578125" style="199" customWidth="1"/>
    <col min="7686" max="7686" width="9" style="199" customWidth="1"/>
    <col min="7687" max="7936" width="9.28515625" style="199"/>
    <col min="7937" max="7937" width="9" style="199" customWidth="1"/>
    <col min="7938" max="7938" width="66.28515625" style="199" bestFit="1" customWidth="1"/>
    <col min="7939" max="7941" width="15.42578125" style="199" customWidth="1"/>
    <col min="7942" max="7942" width="9" style="199" customWidth="1"/>
    <col min="7943" max="8192" width="9.28515625" style="199"/>
    <col min="8193" max="8193" width="9" style="199" customWidth="1"/>
    <col min="8194" max="8194" width="66.28515625" style="199" bestFit="1" customWidth="1"/>
    <col min="8195" max="8197" width="15.42578125" style="199" customWidth="1"/>
    <col min="8198" max="8198" width="9" style="199" customWidth="1"/>
    <col min="8199" max="8448" width="9.28515625" style="199"/>
    <col min="8449" max="8449" width="9" style="199" customWidth="1"/>
    <col min="8450" max="8450" width="66.28515625" style="199" bestFit="1" customWidth="1"/>
    <col min="8451" max="8453" width="15.42578125" style="199" customWidth="1"/>
    <col min="8454" max="8454" width="9" style="199" customWidth="1"/>
    <col min="8455" max="8704" width="9.28515625" style="199"/>
    <col min="8705" max="8705" width="9" style="199" customWidth="1"/>
    <col min="8706" max="8706" width="66.28515625" style="199" bestFit="1" customWidth="1"/>
    <col min="8707" max="8709" width="15.42578125" style="199" customWidth="1"/>
    <col min="8710" max="8710" width="9" style="199" customWidth="1"/>
    <col min="8711" max="8960" width="9.28515625" style="199"/>
    <col min="8961" max="8961" width="9" style="199" customWidth="1"/>
    <col min="8962" max="8962" width="66.28515625" style="199" bestFit="1" customWidth="1"/>
    <col min="8963" max="8965" width="15.42578125" style="199" customWidth="1"/>
    <col min="8966" max="8966" width="9" style="199" customWidth="1"/>
    <col min="8967" max="9216" width="9.28515625" style="199"/>
    <col min="9217" max="9217" width="9" style="199" customWidth="1"/>
    <col min="9218" max="9218" width="66.28515625" style="199" bestFit="1" customWidth="1"/>
    <col min="9219" max="9221" width="15.42578125" style="199" customWidth="1"/>
    <col min="9222" max="9222" width="9" style="199" customWidth="1"/>
    <col min="9223" max="9472" width="9.28515625" style="199"/>
    <col min="9473" max="9473" width="9" style="199" customWidth="1"/>
    <col min="9474" max="9474" width="66.28515625" style="199" bestFit="1" customWidth="1"/>
    <col min="9475" max="9477" width="15.42578125" style="199" customWidth="1"/>
    <col min="9478" max="9478" width="9" style="199" customWidth="1"/>
    <col min="9479" max="9728" width="9.28515625" style="199"/>
    <col min="9729" max="9729" width="9" style="199" customWidth="1"/>
    <col min="9730" max="9730" width="66.28515625" style="199" bestFit="1" customWidth="1"/>
    <col min="9731" max="9733" width="15.42578125" style="199" customWidth="1"/>
    <col min="9734" max="9734" width="9" style="199" customWidth="1"/>
    <col min="9735" max="9984" width="9.28515625" style="199"/>
    <col min="9985" max="9985" width="9" style="199" customWidth="1"/>
    <col min="9986" max="9986" width="66.28515625" style="199" bestFit="1" customWidth="1"/>
    <col min="9987" max="9989" width="15.42578125" style="199" customWidth="1"/>
    <col min="9990" max="9990" width="9" style="199" customWidth="1"/>
    <col min="9991" max="10240" width="9.28515625" style="199"/>
    <col min="10241" max="10241" width="9" style="199" customWidth="1"/>
    <col min="10242" max="10242" width="66.28515625" style="199" bestFit="1" customWidth="1"/>
    <col min="10243" max="10245" width="15.42578125" style="199" customWidth="1"/>
    <col min="10246" max="10246" width="9" style="199" customWidth="1"/>
    <col min="10247" max="10496" width="9.28515625" style="199"/>
    <col min="10497" max="10497" width="9" style="199" customWidth="1"/>
    <col min="10498" max="10498" width="66.28515625" style="199" bestFit="1" customWidth="1"/>
    <col min="10499" max="10501" width="15.42578125" style="199" customWidth="1"/>
    <col min="10502" max="10502" width="9" style="199" customWidth="1"/>
    <col min="10503" max="10752" width="9.28515625" style="199"/>
    <col min="10753" max="10753" width="9" style="199" customWidth="1"/>
    <col min="10754" max="10754" width="66.28515625" style="199" bestFit="1" customWidth="1"/>
    <col min="10755" max="10757" width="15.42578125" style="199" customWidth="1"/>
    <col min="10758" max="10758" width="9" style="199" customWidth="1"/>
    <col min="10759" max="11008" width="9.28515625" style="199"/>
    <col min="11009" max="11009" width="9" style="199" customWidth="1"/>
    <col min="11010" max="11010" width="66.28515625" style="199" bestFit="1" customWidth="1"/>
    <col min="11011" max="11013" width="15.42578125" style="199" customWidth="1"/>
    <col min="11014" max="11014" width="9" style="199" customWidth="1"/>
    <col min="11015" max="11264" width="9.28515625" style="199"/>
    <col min="11265" max="11265" width="9" style="199" customWidth="1"/>
    <col min="11266" max="11266" width="66.28515625" style="199" bestFit="1" customWidth="1"/>
    <col min="11267" max="11269" width="15.42578125" style="199" customWidth="1"/>
    <col min="11270" max="11270" width="9" style="199" customWidth="1"/>
    <col min="11271" max="11520" width="9.28515625" style="199"/>
    <col min="11521" max="11521" width="9" style="199" customWidth="1"/>
    <col min="11522" max="11522" width="66.28515625" style="199" bestFit="1" customWidth="1"/>
    <col min="11523" max="11525" width="15.42578125" style="199" customWidth="1"/>
    <col min="11526" max="11526" width="9" style="199" customWidth="1"/>
    <col min="11527" max="11776" width="9.28515625" style="199"/>
    <col min="11777" max="11777" width="9" style="199" customWidth="1"/>
    <col min="11778" max="11778" width="66.28515625" style="199" bestFit="1" customWidth="1"/>
    <col min="11779" max="11781" width="15.42578125" style="199" customWidth="1"/>
    <col min="11782" max="11782" width="9" style="199" customWidth="1"/>
    <col min="11783" max="12032" width="9.28515625" style="199"/>
    <col min="12033" max="12033" width="9" style="199" customWidth="1"/>
    <col min="12034" max="12034" width="66.28515625" style="199" bestFit="1" customWidth="1"/>
    <col min="12035" max="12037" width="15.42578125" style="199" customWidth="1"/>
    <col min="12038" max="12038" width="9" style="199" customWidth="1"/>
    <col min="12039" max="12288" width="9.28515625" style="199"/>
    <col min="12289" max="12289" width="9" style="199" customWidth="1"/>
    <col min="12290" max="12290" width="66.28515625" style="199" bestFit="1" customWidth="1"/>
    <col min="12291" max="12293" width="15.42578125" style="199" customWidth="1"/>
    <col min="12294" max="12294" width="9" style="199" customWidth="1"/>
    <col min="12295" max="12544" width="9.28515625" style="199"/>
    <col min="12545" max="12545" width="9" style="199" customWidth="1"/>
    <col min="12546" max="12546" width="66.28515625" style="199" bestFit="1" customWidth="1"/>
    <col min="12547" max="12549" width="15.42578125" style="199" customWidth="1"/>
    <col min="12550" max="12550" width="9" style="199" customWidth="1"/>
    <col min="12551" max="12800" width="9.28515625" style="199"/>
    <col min="12801" max="12801" width="9" style="199" customWidth="1"/>
    <col min="12802" max="12802" width="66.28515625" style="199" bestFit="1" customWidth="1"/>
    <col min="12803" max="12805" width="15.42578125" style="199" customWidth="1"/>
    <col min="12806" max="12806" width="9" style="199" customWidth="1"/>
    <col min="12807" max="13056" width="9.28515625" style="199"/>
    <col min="13057" max="13057" width="9" style="199" customWidth="1"/>
    <col min="13058" max="13058" width="66.28515625" style="199" bestFit="1" customWidth="1"/>
    <col min="13059" max="13061" width="15.42578125" style="199" customWidth="1"/>
    <col min="13062" max="13062" width="9" style="199" customWidth="1"/>
    <col min="13063" max="13312" width="9.28515625" style="199"/>
    <col min="13313" max="13313" width="9" style="199" customWidth="1"/>
    <col min="13314" max="13314" width="66.28515625" style="199" bestFit="1" customWidth="1"/>
    <col min="13315" max="13317" width="15.42578125" style="199" customWidth="1"/>
    <col min="13318" max="13318" width="9" style="199" customWidth="1"/>
    <col min="13319" max="13568" width="9.28515625" style="199"/>
    <col min="13569" max="13569" width="9" style="199" customWidth="1"/>
    <col min="13570" max="13570" width="66.28515625" style="199" bestFit="1" customWidth="1"/>
    <col min="13571" max="13573" width="15.42578125" style="199" customWidth="1"/>
    <col min="13574" max="13574" width="9" style="199" customWidth="1"/>
    <col min="13575" max="13824" width="9.28515625" style="199"/>
    <col min="13825" max="13825" width="9" style="199" customWidth="1"/>
    <col min="13826" max="13826" width="66.28515625" style="199" bestFit="1" customWidth="1"/>
    <col min="13827" max="13829" width="15.42578125" style="199" customWidth="1"/>
    <col min="13830" max="13830" width="9" style="199" customWidth="1"/>
    <col min="13831" max="14080" width="9.28515625" style="199"/>
    <col min="14081" max="14081" width="9" style="199" customWidth="1"/>
    <col min="14082" max="14082" width="66.28515625" style="199" bestFit="1" customWidth="1"/>
    <col min="14083" max="14085" width="15.42578125" style="199" customWidth="1"/>
    <col min="14086" max="14086" width="9" style="199" customWidth="1"/>
    <col min="14087" max="14336" width="9.28515625" style="199"/>
    <col min="14337" max="14337" width="9" style="199" customWidth="1"/>
    <col min="14338" max="14338" width="66.28515625" style="199" bestFit="1" customWidth="1"/>
    <col min="14339" max="14341" width="15.42578125" style="199" customWidth="1"/>
    <col min="14342" max="14342" width="9" style="199" customWidth="1"/>
    <col min="14343" max="14592" width="9.28515625" style="199"/>
    <col min="14593" max="14593" width="9" style="199" customWidth="1"/>
    <col min="14594" max="14594" width="66.28515625" style="199" bestFit="1" customWidth="1"/>
    <col min="14595" max="14597" width="15.42578125" style="199" customWidth="1"/>
    <col min="14598" max="14598" width="9" style="199" customWidth="1"/>
    <col min="14599" max="14848" width="9.28515625" style="199"/>
    <col min="14849" max="14849" width="9" style="199" customWidth="1"/>
    <col min="14850" max="14850" width="66.28515625" style="199" bestFit="1" customWidth="1"/>
    <col min="14851" max="14853" width="15.42578125" style="199" customWidth="1"/>
    <col min="14854" max="14854" width="9" style="199" customWidth="1"/>
    <col min="14855" max="15104" width="9.28515625" style="199"/>
    <col min="15105" max="15105" width="9" style="199" customWidth="1"/>
    <col min="15106" max="15106" width="66.28515625" style="199" bestFit="1" customWidth="1"/>
    <col min="15107" max="15109" width="15.42578125" style="199" customWidth="1"/>
    <col min="15110" max="15110" width="9" style="199" customWidth="1"/>
    <col min="15111" max="15360" width="9.28515625" style="199"/>
    <col min="15361" max="15361" width="9" style="199" customWidth="1"/>
    <col min="15362" max="15362" width="66.28515625" style="199" bestFit="1" customWidth="1"/>
    <col min="15363" max="15365" width="15.42578125" style="199" customWidth="1"/>
    <col min="15366" max="15366" width="9" style="199" customWidth="1"/>
    <col min="15367" max="15616" width="9.28515625" style="199"/>
    <col min="15617" max="15617" width="9" style="199" customWidth="1"/>
    <col min="15618" max="15618" width="66.28515625" style="199" bestFit="1" customWidth="1"/>
    <col min="15619" max="15621" width="15.42578125" style="199" customWidth="1"/>
    <col min="15622" max="15622" width="9" style="199" customWidth="1"/>
    <col min="15623" max="15872" width="9.28515625" style="199"/>
    <col min="15873" max="15873" width="9" style="199" customWidth="1"/>
    <col min="15874" max="15874" width="66.28515625" style="199" bestFit="1" customWidth="1"/>
    <col min="15875" max="15877" width="15.42578125" style="199" customWidth="1"/>
    <col min="15878" max="15878" width="9" style="199" customWidth="1"/>
    <col min="15879" max="16128" width="9.28515625" style="199"/>
    <col min="16129" max="16129" width="9" style="199" customWidth="1"/>
    <col min="16130" max="16130" width="66.28515625" style="199" bestFit="1" customWidth="1"/>
    <col min="16131" max="16133" width="15.42578125" style="199" customWidth="1"/>
    <col min="16134" max="16134" width="9" style="199" customWidth="1"/>
    <col min="16135" max="16384" width="9.28515625" style="199"/>
  </cols>
  <sheetData>
    <row r="1" spans="1:5" ht="15.95" customHeight="1" x14ac:dyDescent="0.25">
      <c r="A1" s="565" t="s">
        <v>307</v>
      </c>
      <c r="B1" s="565"/>
      <c r="C1" s="565"/>
      <c r="D1" s="565"/>
      <c r="E1" s="565"/>
    </row>
    <row r="2" spans="1:5" ht="15.95" customHeight="1" thickBot="1" x14ac:dyDescent="0.3">
      <c r="A2" s="566" t="s">
        <v>308</v>
      </c>
      <c r="B2" s="566"/>
      <c r="D2" s="264"/>
      <c r="E2" s="201" t="s">
        <v>382</v>
      </c>
    </row>
    <row r="3" spans="1:5" ht="38.1" customHeight="1" thickBot="1" x14ac:dyDescent="0.3">
      <c r="A3" s="202" t="s">
        <v>309</v>
      </c>
      <c r="B3" s="203" t="s">
        <v>310</v>
      </c>
      <c r="C3" s="203" t="s">
        <v>369</v>
      </c>
      <c r="D3" s="204" t="s">
        <v>367</v>
      </c>
      <c r="E3" s="205" t="s">
        <v>368</v>
      </c>
    </row>
    <row r="4" spans="1:5" s="209" customFormat="1" ht="12" customHeight="1" thickBot="1" x14ac:dyDescent="0.25">
      <c r="A4" s="206" t="s">
        <v>311</v>
      </c>
      <c r="B4" s="207" t="s">
        <v>312</v>
      </c>
      <c r="C4" s="207" t="s">
        <v>313</v>
      </c>
      <c r="D4" s="207" t="s">
        <v>314</v>
      </c>
      <c r="E4" s="208" t="s">
        <v>315</v>
      </c>
    </row>
    <row r="5" spans="1:5" s="214" customFormat="1" ht="12" customHeight="1" thickBot="1" x14ac:dyDescent="0.25">
      <c r="A5" s="210" t="s">
        <v>20</v>
      </c>
      <c r="B5" s="211" t="s">
        <v>316</v>
      </c>
      <c r="C5" s="212">
        <v>0</v>
      </c>
      <c r="D5" s="212">
        <v>0</v>
      </c>
      <c r="E5" s="212">
        <v>0</v>
      </c>
    </row>
    <row r="6" spans="1:5" s="214" customFormat="1" ht="12" customHeight="1" thickBot="1" x14ac:dyDescent="0.25">
      <c r="A6" s="210" t="s">
        <v>21</v>
      </c>
      <c r="B6" s="215" t="s">
        <v>163</v>
      </c>
      <c r="C6" s="212">
        <v>239661847</v>
      </c>
      <c r="D6" s="212">
        <f>C6*103%</f>
        <v>246851702.41</v>
      </c>
      <c r="E6" s="212">
        <f>D6*103%</f>
        <v>254257253.48230001</v>
      </c>
    </row>
    <row r="7" spans="1:5" s="214" customFormat="1" ht="12" customHeight="1" thickBot="1" x14ac:dyDescent="0.25">
      <c r="A7" s="210" t="s">
        <v>22</v>
      </c>
      <c r="B7" s="211" t="s">
        <v>180</v>
      </c>
      <c r="C7" s="212">
        <v>0</v>
      </c>
      <c r="D7" s="212"/>
      <c r="E7" s="213"/>
    </row>
    <row r="8" spans="1:5" s="214" customFormat="1" ht="12" customHeight="1" thickBot="1" x14ac:dyDescent="0.25">
      <c r="A8" s="210" t="s">
        <v>221</v>
      </c>
      <c r="B8" s="211" t="s">
        <v>317</v>
      </c>
      <c r="C8" s="216">
        <v>12600000</v>
      </c>
      <c r="D8" s="216">
        <v>12600000</v>
      </c>
      <c r="E8" s="216">
        <v>12600000</v>
      </c>
    </row>
    <row r="9" spans="1:5" s="214" customFormat="1" ht="12" customHeight="1" x14ac:dyDescent="0.2">
      <c r="A9" s="218" t="s">
        <v>46</v>
      </c>
      <c r="B9" s="219" t="s">
        <v>409</v>
      </c>
      <c r="C9" s="220">
        <v>1100000</v>
      </c>
      <c r="D9" s="220">
        <v>1100000</v>
      </c>
      <c r="E9" s="220">
        <v>1100000</v>
      </c>
    </row>
    <row r="10" spans="1:5" s="214" customFormat="1" ht="12" customHeight="1" x14ac:dyDescent="0.2">
      <c r="A10" s="221" t="s">
        <v>47</v>
      </c>
      <c r="B10" s="222" t="s">
        <v>410</v>
      </c>
      <c r="C10" s="223">
        <v>9700000</v>
      </c>
      <c r="D10" s="223">
        <v>9700000</v>
      </c>
      <c r="E10" s="223">
        <v>9700000</v>
      </c>
    </row>
    <row r="11" spans="1:5" s="214" customFormat="1" ht="12" customHeight="1" x14ac:dyDescent="0.2">
      <c r="A11" s="221" t="s">
        <v>48</v>
      </c>
      <c r="B11" s="222" t="s">
        <v>318</v>
      </c>
      <c r="C11" s="223"/>
      <c r="D11" s="223"/>
      <c r="E11" s="223"/>
    </row>
    <row r="12" spans="1:5" s="214" customFormat="1" ht="12" customHeight="1" x14ac:dyDescent="0.2">
      <c r="A12" s="221" t="s">
        <v>319</v>
      </c>
      <c r="B12" s="222" t="s">
        <v>320</v>
      </c>
      <c r="C12" s="223"/>
      <c r="D12" s="223"/>
      <c r="E12" s="223"/>
    </row>
    <row r="13" spans="1:5" s="214" customFormat="1" ht="12" customHeight="1" x14ac:dyDescent="0.2">
      <c r="A13" s="221" t="s">
        <v>321</v>
      </c>
      <c r="B13" s="222" t="s">
        <v>322</v>
      </c>
      <c r="C13" s="223">
        <v>1800000</v>
      </c>
      <c r="D13" s="223">
        <v>1800000</v>
      </c>
      <c r="E13" s="223">
        <v>1800000</v>
      </c>
    </row>
    <row r="14" spans="1:5" s="214" customFormat="1" ht="12" customHeight="1" x14ac:dyDescent="0.2">
      <c r="A14" s="221" t="s">
        <v>323</v>
      </c>
      <c r="B14" s="222" t="s">
        <v>324</v>
      </c>
      <c r="C14" s="223"/>
      <c r="D14" s="223"/>
      <c r="E14" s="223"/>
    </row>
    <row r="15" spans="1:5" s="214" customFormat="1" ht="12" customHeight="1" thickBot="1" x14ac:dyDescent="0.25">
      <c r="A15" s="225" t="s">
        <v>325</v>
      </c>
      <c r="B15" s="226" t="s">
        <v>326</v>
      </c>
      <c r="C15" s="227"/>
      <c r="D15" s="227"/>
      <c r="E15" s="227"/>
    </row>
    <row r="16" spans="1:5" s="214" customFormat="1" ht="12" customHeight="1" thickBot="1" x14ac:dyDescent="0.25">
      <c r="A16" s="210" t="s">
        <v>29</v>
      </c>
      <c r="B16" s="211" t="s">
        <v>327</v>
      </c>
      <c r="C16" s="212">
        <v>2740000</v>
      </c>
      <c r="D16" s="212">
        <v>2740000</v>
      </c>
      <c r="E16" s="212">
        <v>2740000</v>
      </c>
    </row>
    <row r="17" spans="1:6" s="214" customFormat="1" ht="12" customHeight="1" thickBot="1" x14ac:dyDescent="0.25">
      <c r="A17" s="210" t="s">
        <v>24</v>
      </c>
      <c r="B17" s="211" t="s">
        <v>120</v>
      </c>
      <c r="C17" s="212"/>
      <c r="D17" s="212"/>
      <c r="E17" s="212"/>
    </row>
    <row r="18" spans="1:6" s="214" customFormat="1" ht="12" customHeight="1" thickBot="1" x14ac:dyDescent="0.25">
      <c r="A18" s="210" t="s">
        <v>328</v>
      </c>
      <c r="B18" s="211" t="s">
        <v>329</v>
      </c>
      <c r="C18" s="212">
        <v>0</v>
      </c>
      <c r="D18" s="212"/>
      <c r="E18" s="213"/>
    </row>
    <row r="19" spans="1:6" s="214" customFormat="1" ht="12" customHeight="1" thickBot="1" x14ac:dyDescent="0.25">
      <c r="A19" s="210" t="s">
        <v>26</v>
      </c>
      <c r="B19" s="215" t="s">
        <v>330</v>
      </c>
      <c r="C19" s="212"/>
      <c r="D19" s="212"/>
      <c r="E19" s="213"/>
    </row>
    <row r="20" spans="1:6" s="214" customFormat="1" ht="12" customHeight="1" thickBot="1" x14ac:dyDescent="0.25">
      <c r="A20" s="210" t="s">
        <v>30</v>
      </c>
      <c r="B20" s="211" t="s">
        <v>331</v>
      </c>
      <c r="C20" s="216">
        <f>+C5+C6+C7+C8+C16+C17+C18+C19</f>
        <v>255001847</v>
      </c>
      <c r="D20" s="216">
        <v>262191702</v>
      </c>
      <c r="E20" s="228">
        <f>+E5+E6+E7+E8+E16+E17+E18+E19</f>
        <v>269597253.48230004</v>
      </c>
    </row>
    <row r="21" spans="1:6" s="214" customFormat="1" ht="12" customHeight="1" thickBot="1" x14ac:dyDescent="0.25">
      <c r="A21" s="210" t="s">
        <v>60</v>
      </c>
      <c r="B21" s="211" t="s">
        <v>332</v>
      </c>
      <c r="C21" s="229">
        <v>27624000</v>
      </c>
      <c r="D21" s="229">
        <v>27624000</v>
      </c>
      <c r="E21" s="230">
        <v>27624000</v>
      </c>
    </row>
    <row r="22" spans="1:6" s="214" customFormat="1" ht="12" customHeight="1" thickBot="1" x14ac:dyDescent="0.25">
      <c r="A22" s="210" t="s">
        <v>61</v>
      </c>
      <c r="B22" s="211" t="s">
        <v>333</v>
      </c>
      <c r="C22" s="216">
        <f>+C20+C21</f>
        <v>282625847</v>
      </c>
      <c r="D22" s="216">
        <f>SUM(D20:D21)</f>
        <v>289815702</v>
      </c>
      <c r="E22" s="217">
        <f>SUM(E20:E21)</f>
        <v>297221253.48230004</v>
      </c>
    </row>
    <row r="23" spans="1:6" s="214" customFormat="1" ht="12" customHeight="1" x14ac:dyDescent="0.2">
      <c r="A23" s="231"/>
      <c r="B23" s="232"/>
      <c r="C23" s="233"/>
      <c r="D23" s="234"/>
      <c r="E23" s="235"/>
    </row>
    <row r="24" spans="1:6" s="214" customFormat="1" ht="12" customHeight="1" x14ac:dyDescent="0.2">
      <c r="A24" s="565" t="s">
        <v>334</v>
      </c>
      <c r="B24" s="565"/>
      <c r="C24" s="565"/>
      <c r="D24" s="565"/>
      <c r="E24" s="565"/>
    </row>
    <row r="25" spans="1:6" s="214" customFormat="1" ht="12" customHeight="1" thickBot="1" x14ac:dyDescent="0.25">
      <c r="A25" s="567" t="s">
        <v>335</v>
      </c>
      <c r="B25" s="567"/>
      <c r="C25" s="200"/>
      <c r="D25" s="264"/>
      <c r="E25" s="201" t="s">
        <v>382</v>
      </c>
    </row>
    <row r="26" spans="1:6" s="214" customFormat="1" ht="24" customHeight="1" thickBot="1" x14ac:dyDescent="0.25">
      <c r="A26" s="202" t="s">
        <v>32</v>
      </c>
      <c r="B26" s="203" t="s">
        <v>336</v>
      </c>
      <c r="C26" s="203" t="str">
        <f>+C3</f>
        <v xml:space="preserve">2018. évi </v>
      </c>
      <c r="D26" s="203" t="str">
        <f>+D3</f>
        <v xml:space="preserve">2019. évi </v>
      </c>
      <c r="E26" s="205" t="str">
        <f>+E3</f>
        <v xml:space="preserve">2020. évi </v>
      </c>
      <c r="F26" s="236"/>
    </row>
    <row r="27" spans="1:6" s="214" customFormat="1" ht="12" customHeight="1" thickBot="1" x14ac:dyDescent="0.25">
      <c r="A27" s="237" t="s">
        <v>311</v>
      </c>
      <c r="B27" s="238" t="s">
        <v>312</v>
      </c>
      <c r="C27" s="238" t="s">
        <v>313</v>
      </c>
      <c r="D27" s="238" t="s">
        <v>314</v>
      </c>
      <c r="E27" s="239" t="s">
        <v>315</v>
      </c>
      <c r="F27" s="236"/>
    </row>
    <row r="28" spans="1:6" s="214" customFormat="1" ht="15" customHeight="1" thickBot="1" x14ac:dyDescent="0.25">
      <c r="A28" s="210" t="s">
        <v>20</v>
      </c>
      <c r="B28" s="240" t="s">
        <v>337</v>
      </c>
      <c r="C28" s="212">
        <v>227821847</v>
      </c>
      <c r="D28" s="212">
        <v>227821847</v>
      </c>
      <c r="E28" s="212">
        <v>227821847</v>
      </c>
      <c r="F28" s="236"/>
    </row>
    <row r="29" spans="1:6" ht="12" customHeight="1" thickBot="1" x14ac:dyDescent="0.3">
      <c r="A29" s="241" t="s">
        <v>21</v>
      </c>
      <c r="B29" s="242" t="s">
        <v>338</v>
      </c>
      <c r="C29" s="243"/>
      <c r="D29" s="243"/>
      <c r="E29" s="244"/>
    </row>
    <row r="30" spans="1:6" ht="12" customHeight="1" x14ac:dyDescent="0.25">
      <c r="A30" s="218" t="s">
        <v>181</v>
      </c>
      <c r="B30" s="245" t="s">
        <v>123</v>
      </c>
      <c r="C30" s="220">
        <v>5795000</v>
      </c>
      <c r="D30" s="220">
        <v>5795000</v>
      </c>
      <c r="E30" s="220">
        <v>5795000</v>
      </c>
    </row>
    <row r="31" spans="1:6" ht="12" customHeight="1" x14ac:dyDescent="0.25">
      <c r="A31" s="218" t="s">
        <v>119</v>
      </c>
      <c r="B31" s="246" t="s">
        <v>122</v>
      </c>
      <c r="C31" s="223"/>
      <c r="D31" s="223"/>
      <c r="E31" s="223"/>
    </row>
    <row r="32" spans="1:6" ht="12" customHeight="1" thickBot="1" x14ac:dyDescent="0.3">
      <c r="A32" s="218" t="s">
        <v>339</v>
      </c>
      <c r="B32" s="247" t="s">
        <v>340</v>
      </c>
      <c r="C32" s="223"/>
      <c r="D32" s="223"/>
      <c r="E32" s="224"/>
    </row>
    <row r="33" spans="1:7" ht="12" customHeight="1" thickBot="1" x14ac:dyDescent="0.3">
      <c r="A33" s="210" t="s">
        <v>22</v>
      </c>
      <c r="B33" s="248" t="s">
        <v>341</v>
      </c>
      <c r="C33" s="249">
        <f>+C28+C29</f>
        <v>227821847</v>
      </c>
      <c r="D33" s="249">
        <f>+D28+D29</f>
        <v>227821847</v>
      </c>
      <c r="E33" s="250">
        <f>+E28+E29</f>
        <v>227821847</v>
      </c>
    </row>
    <row r="34" spans="1:7" ht="15" customHeight="1" thickBot="1" x14ac:dyDescent="0.3">
      <c r="A34" s="210" t="s">
        <v>23</v>
      </c>
      <c r="B34" s="248" t="s">
        <v>342</v>
      </c>
      <c r="C34" s="251">
        <v>55299000</v>
      </c>
      <c r="D34" s="251">
        <v>55299000</v>
      </c>
      <c r="E34" s="251">
        <v>55299000</v>
      </c>
      <c r="F34" s="252"/>
    </row>
    <row r="35" spans="1:7" s="214" customFormat="1" ht="12.95" customHeight="1" thickBot="1" x14ac:dyDescent="0.25">
      <c r="A35" s="253" t="s">
        <v>29</v>
      </c>
      <c r="B35" s="254" t="s">
        <v>343</v>
      </c>
      <c r="C35" s="255">
        <f>+C33+C34</f>
        <v>283120847</v>
      </c>
      <c r="D35" s="255">
        <f>+D33+D34</f>
        <v>283120847</v>
      </c>
      <c r="E35" s="256">
        <f>+E33+E34</f>
        <v>283120847</v>
      </c>
    </row>
    <row r="36" spans="1:7" x14ac:dyDescent="0.25">
      <c r="C36" s="257"/>
    </row>
    <row r="37" spans="1:7" x14ac:dyDescent="0.25">
      <c r="C37" s="257"/>
    </row>
    <row r="38" spans="1:7" x14ac:dyDescent="0.25">
      <c r="C38" s="257"/>
    </row>
    <row r="39" spans="1:7" ht="16.5" customHeight="1" x14ac:dyDescent="0.25">
      <c r="C39" s="257"/>
    </row>
    <row r="40" spans="1:7" x14ac:dyDescent="0.25">
      <c r="C40" s="257"/>
    </row>
    <row r="41" spans="1:7" x14ac:dyDescent="0.25">
      <c r="C41" s="257"/>
    </row>
    <row r="42" spans="1:7" s="257" customFormat="1" x14ac:dyDescent="0.25">
      <c r="F42" s="199"/>
      <c r="G42" s="199"/>
    </row>
    <row r="43" spans="1:7" s="257" customFormat="1" x14ac:dyDescent="0.25">
      <c r="F43" s="199"/>
      <c r="G43" s="199"/>
    </row>
    <row r="44" spans="1:7" s="257" customFormat="1" x14ac:dyDescent="0.25">
      <c r="F44" s="199"/>
      <c r="G44" s="199"/>
    </row>
    <row r="45" spans="1:7" s="257" customFormat="1" x14ac:dyDescent="0.25">
      <c r="F45" s="199"/>
      <c r="G45" s="199"/>
    </row>
    <row r="46" spans="1:7" s="257" customFormat="1" x14ac:dyDescent="0.25">
      <c r="F46" s="199"/>
      <c r="G46" s="199"/>
    </row>
    <row r="47" spans="1:7" s="257" customFormat="1" x14ac:dyDescent="0.25">
      <c r="F47" s="199"/>
      <c r="G47" s="199"/>
    </row>
    <row r="48" spans="1:7" s="257" customFormat="1" x14ac:dyDescent="0.25">
      <c r="F48" s="199"/>
      <c r="G48" s="199"/>
    </row>
  </sheetData>
  <mergeCells count="4">
    <mergeCell ref="A1:E1"/>
    <mergeCell ref="A2:B2"/>
    <mergeCell ref="A24:E24"/>
    <mergeCell ref="A25:B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view="pageLayout" topLeftCell="B1" zoomScaleNormal="100" workbookViewId="0">
      <selection activeCell="D1" sqref="D1"/>
    </sheetView>
  </sheetViews>
  <sheetFormatPr defaultRowHeight="12.75" x14ac:dyDescent="0.2"/>
  <cols>
    <col min="3" max="3" width="77.140625" customWidth="1"/>
  </cols>
  <sheetData>
    <row r="1" spans="1:3" ht="71.25" customHeight="1" x14ac:dyDescent="0.2">
      <c r="A1" s="322" t="s">
        <v>101</v>
      </c>
      <c r="B1" s="322"/>
      <c r="C1" s="322"/>
    </row>
    <row r="2" spans="1:3" ht="51" customHeight="1" x14ac:dyDescent="0.2">
      <c r="A2" s="34" t="s">
        <v>102</v>
      </c>
      <c r="B2" s="34" t="s">
        <v>103</v>
      </c>
      <c r="C2" s="34" t="s">
        <v>86</v>
      </c>
    </row>
    <row r="3" spans="1:3" ht="41.25" customHeight="1" x14ac:dyDescent="0.2">
      <c r="A3" s="34" t="s">
        <v>18</v>
      </c>
      <c r="B3" s="34"/>
      <c r="C3" s="34" t="s">
        <v>375</v>
      </c>
    </row>
    <row r="4" spans="1:3" ht="41.25" customHeight="1" x14ac:dyDescent="0.2">
      <c r="A4" s="323"/>
      <c r="B4" s="39" t="s">
        <v>20</v>
      </c>
      <c r="C4" s="86" t="s">
        <v>377</v>
      </c>
    </row>
    <row r="5" spans="1:3" ht="30.75" customHeight="1" x14ac:dyDescent="0.2">
      <c r="A5" s="324"/>
      <c r="B5" s="75" t="s">
        <v>21</v>
      </c>
      <c r="C5" s="81" t="s">
        <v>376</v>
      </c>
    </row>
    <row r="6" spans="1:3" ht="30.75" customHeight="1" x14ac:dyDescent="0.2">
      <c r="A6" s="324"/>
      <c r="B6" s="39" t="s">
        <v>22</v>
      </c>
      <c r="C6" s="81" t="s">
        <v>378</v>
      </c>
    </row>
  </sheetData>
  <mergeCells count="2">
    <mergeCell ref="A1:C1"/>
    <mergeCell ref="A4:A6"/>
  </mergeCells>
  <phoneticPr fontId="2" type="noConversion"/>
  <pageMargins left="1.1000000000000001" right="0.75" top="1" bottom="1" header="0.5" footer="0.5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36"/>
  <sheetViews>
    <sheetView view="pageLayout" topLeftCell="A84" zoomScaleNormal="90" workbookViewId="0">
      <selection activeCell="B94" sqref="B94"/>
    </sheetView>
  </sheetViews>
  <sheetFormatPr defaultColWidth="9.140625" defaultRowHeight="15.75" x14ac:dyDescent="0.25"/>
  <cols>
    <col min="1" max="1" width="7.28515625" style="139" customWidth="1"/>
    <col min="2" max="2" width="55.140625" style="139" customWidth="1"/>
    <col min="3" max="3" width="16" style="140" customWidth="1"/>
    <col min="4" max="4" width="6" style="139" customWidth="1"/>
    <col min="5" max="5" width="54.140625" style="139" customWidth="1"/>
    <col min="6" max="6" width="15" style="140" customWidth="1"/>
    <col min="7" max="7" width="9.140625" style="138" customWidth="1"/>
    <col min="8" max="8" width="10" style="138" bestFit="1" customWidth="1"/>
    <col min="9" max="16384" width="9.140625" style="138"/>
  </cols>
  <sheetData>
    <row r="1" spans="1:6" s="309" customFormat="1" ht="15" x14ac:dyDescent="0.2">
      <c r="A1" s="383" t="s">
        <v>379</v>
      </c>
      <c r="B1" s="383"/>
      <c r="C1" s="383"/>
      <c r="D1" s="383"/>
      <c r="E1" s="383"/>
      <c r="F1" s="383"/>
    </row>
    <row r="2" spans="1:6" s="309" customFormat="1" ht="15" x14ac:dyDescent="0.2">
      <c r="A2" s="383"/>
      <c r="B2" s="383"/>
      <c r="C2" s="383"/>
      <c r="D2" s="383"/>
      <c r="E2" s="383"/>
      <c r="F2" s="383"/>
    </row>
    <row r="3" spans="1:6" ht="19.5" customHeight="1" x14ac:dyDescent="0.25">
      <c r="A3" s="1" t="s">
        <v>243</v>
      </c>
      <c r="E3" s="141" t="s">
        <v>190</v>
      </c>
      <c r="F3" s="142" t="s">
        <v>382</v>
      </c>
    </row>
    <row r="4" spans="1:6" s="143" customFormat="1" ht="12.75" customHeight="1" x14ac:dyDescent="0.2">
      <c r="A4" s="384" t="s">
        <v>32</v>
      </c>
      <c r="B4" s="386" t="s">
        <v>28</v>
      </c>
      <c r="C4" s="388" t="s">
        <v>344</v>
      </c>
      <c r="D4" s="384" t="s">
        <v>32</v>
      </c>
      <c r="E4" s="386" t="s">
        <v>33</v>
      </c>
      <c r="F4" s="388" t="s">
        <v>344</v>
      </c>
    </row>
    <row r="5" spans="1:6" s="143" customFormat="1" ht="12.75" customHeight="1" x14ac:dyDescent="0.2">
      <c r="A5" s="384"/>
      <c r="B5" s="386"/>
      <c r="C5" s="389"/>
      <c r="D5" s="384"/>
      <c r="E5" s="386"/>
      <c r="F5" s="389"/>
    </row>
    <row r="6" spans="1:6" s="143" customFormat="1" ht="26.25" customHeight="1" x14ac:dyDescent="0.2">
      <c r="A6" s="385"/>
      <c r="B6" s="387"/>
      <c r="C6" s="390"/>
      <c r="D6" s="385"/>
      <c r="E6" s="387"/>
      <c r="F6" s="390"/>
    </row>
    <row r="7" spans="1:6" s="143" customFormat="1" x14ac:dyDescent="0.25">
      <c r="A7" s="391" t="s">
        <v>2</v>
      </c>
      <c r="B7" s="395"/>
      <c r="C7" s="192"/>
      <c r="D7" s="391" t="s">
        <v>4</v>
      </c>
      <c r="E7" s="395"/>
      <c r="F7" s="392"/>
    </row>
    <row r="8" spans="1:6" s="143" customFormat="1" x14ac:dyDescent="0.25">
      <c r="A8" s="144" t="s">
        <v>20</v>
      </c>
      <c r="B8" s="145" t="s">
        <v>246</v>
      </c>
      <c r="C8" s="146">
        <v>2740000</v>
      </c>
      <c r="D8" s="144" t="s">
        <v>20</v>
      </c>
      <c r="E8" s="147" t="s">
        <v>76</v>
      </c>
      <c r="F8" s="146">
        <v>113158000</v>
      </c>
    </row>
    <row r="9" spans="1:6" s="143" customFormat="1" x14ac:dyDescent="0.25">
      <c r="A9" s="144" t="s">
        <v>21</v>
      </c>
      <c r="B9" s="145" t="s">
        <v>71</v>
      </c>
      <c r="C9" s="146">
        <v>12600000</v>
      </c>
      <c r="D9" s="144" t="s">
        <v>21</v>
      </c>
      <c r="E9" s="147" t="s">
        <v>252</v>
      </c>
      <c r="F9" s="146">
        <v>14758000</v>
      </c>
    </row>
    <row r="10" spans="1:6" s="143" customFormat="1" x14ac:dyDescent="0.25">
      <c r="A10" s="148" t="s">
        <v>45</v>
      </c>
      <c r="B10" s="149" t="s">
        <v>383</v>
      </c>
      <c r="C10" s="150">
        <v>1100000</v>
      </c>
      <c r="D10" s="144" t="s">
        <v>22</v>
      </c>
      <c r="E10" s="147" t="s">
        <v>77</v>
      </c>
      <c r="F10" s="146">
        <v>68363847</v>
      </c>
    </row>
    <row r="11" spans="1:6" s="143" customFormat="1" x14ac:dyDescent="0.25">
      <c r="A11" s="148" t="s">
        <v>34</v>
      </c>
      <c r="B11" s="149" t="s">
        <v>384</v>
      </c>
      <c r="C11" s="150">
        <v>1800000</v>
      </c>
      <c r="D11" s="144" t="s">
        <v>23</v>
      </c>
      <c r="E11" s="147" t="s">
        <v>162</v>
      </c>
      <c r="F11" s="146">
        <v>9201000</v>
      </c>
    </row>
    <row r="12" spans="1:6" s="143" customFormat="1" x14ac:dyDescent="0.25">
      <c r="A12" s="148" t="s">
        <v>35</v>
      </c>
      <c r="B12" s="149" t="s">
        <v>385</v>
      </c>
      <c r="C12" s="150">
        <v>9700000</v>
      </c>
      <c r="D12" s="151" t="s">
        <v>46</v>
      </c>
      <c r="E12" s="149" t="s">
        <v>276</v>
      </c>
      <c r="F12" s="150">
        <v>3576000</v>
      </c>
    </row>
    <row r="13" spans="1:6" s="143" customFormat="1" x14ac:dyDescent="0.25">
      <c r="A13" s="152" t="s">
        <v>22</v>
      </c>
      <c r="B13" s="147" t="s">
        <v>163</v>
      </c>
      <c r="C13" s="146">
        <v>239661847</v>
      </c>
      <c r="D13" s="151" t="s">
        <v>47</v>
      </c>
      <c r="E13" s="149" t="s">
        <v>279</v>
      </c>
      <c r="F13" s="150">
        <v>5625000</v>
      </c>
    </row>
    <row r="14" spans="1:6" s="143" customFormat="1" x14ac:dyDescent="0.25">
      <c r="A14" s="151" t="s">
        <v>37</v>
      </c>
      <c r="B14" s="153" t="s">
        <v>164</v>
      </c>
      <c r="C14" s="150">
        <v>105645847</v>
      </c>
      <c r="D14" s="151" t="s">
        <v>48</v>
      </c>
      <c r="E14" s="149" t="s">
        <v>165</v>
      </c>
      <c r="F14" s="150"/>
    </row>
    <row r="15" spans="1:6" s="143" customFormat="1" x14ac:dyDescent="0.25">
      <c r="A15" s="151" t="s">
        <v>50</v>
      </c>
      <c r="B15" s="149" t="s">
        <v>166</v>
      </c>
      <c r="C15" s="150"/>
      <c r="D15" s="154" t="s">
        <v>29</v>
      </c>
      <c r="E15" s="145" t="s">
        <v>12</v>
      </c>
      <c r="F15" s="146">
        <v>22341000</v>
      </c>
    </row>
    <row r="16" spans="1:6" s="143" customFormat="1" x14ac:dyDescent="0.25">
      <c r="A16" s="151" t="s">
        <v>51</v>
      </c>
      <c r="B16" s="153" t="s">
        <v>250</v>
      </c>
      <c r="C16" s="150">
        <v>134016000</v>
      </c>
      <c r="D16" s="396"/>
      <c r="E16" s="397"/>
      <c r="F16" s="398"/>
    </row>
    <row r="17" spans="1:32" s="143" customFormat="1" x14ac:dyDescent="0.25">
      <c r="A17" s="154" t="s">
        <v>23</v>
      </c>
      <c r="B17" s="147" t="s">
        <v>251</v>
      </c>
      <c r="C17" s="146"/>
      <c r="D17" s="399"/>
      <c r="E17" s="400"/>
      <c r="F17" s="401"/>
    </row>
    <row r="18" spans="1:32" s="143" customFormat="1" ht="14.25" customHeight="1" x14ac:dyDescent="0.25">
      <c r="A18" s="391" t="s">
        <v>73</v>
      </c>
      <c r="B18" s="392"/>
      <c r="C18" s="155">
        <f>SUM(C8,C9,C13)</f>
        <v>255001847</v>
      </c>
      <c r="D18" s="391" t="s">
        <v>78</v>
      </c>
      <c r="E18" s="392"/>
      <c r="F18" s="155">
        <v>227821847</v>
      </c>
    </row>
    <row r="19" spans="1:32" s="157" customFormat="1" x14ac:dyDescent="0.25">
      <c r="A19" s="357" t="s">
        <v>168</v>
      </c>
      <c r="B19" s="359"/>
      <c r="C19" s="316">
        <v>2550001847</v>
      </c>
      <c r="D19" s="402"/>
      <c r="E19" s="403"/>
      <c r="F19" s="404"/>
    </row>
    <row r="20" spans="1:32" s="157" customFormat="1" x14ac:dyDescent="0.25">
      <c r="A20" s="362"/>
      <c r="B20" s="411"/>
      <c r="C20" s="363"/>
      <c r="D20" s="405"/>
      <c r="E20" s="406"/>
      <c r="F20" s="407"/>
    </row>
    <row r="21" spans="1:32" s="143" customFormat="1" x14ac:dyDescent="0.25">
      <c r="A21" s="144" t="s">
        <v>29</v>
      </c>
      <c r="B21" s="147" t="s">
        <v>169</v>
      </c>
      <c r="C21" s="146">
        <v>27624000</v>
      </c>
      <c r="D21" s="405"/>
      <c r="E21" s="406"/>
      <c r="F21" s="407"/>
    </row>
    <row r="22" spans="1:32" s="143" customFormat="1" x14ac:dyDescent="0.25">
      <c r="A22" s="151" t="s">
        <v>170</v>
      </c>
      <c r="B22" s="158" t="s">
        <v>171</v>
      </c>
      <c r="C22" s="150"/>
      <c r="D22" s="408"/>
      <c r="E22" s="409"/>
      <c r="F22" s="410"/>
    </row>
    <row r="23" spans="1:32" s="143" customFormat="1" x14ac:dyDescent="0.25">
      <c r="A23" s="151" t="s">
        <v>172</v>
      </c>
      <c r="B23" s="149" t="s">
        <v>173</v>
      </c>
      <c r="C23" s="150">
        <v>27624000</v>
      </c>
      <c r="D23" s="154" t="s">
        <v>24</v>
      </c>
      <c r="E23" s="145" t="s">
        <v>121</v>
      </c>
      <c r="F23" s="146">
        <v>79009000</v>
      </c>
    </row>
    <row r="24" spans="1:32" s="143" customFormat="1" x14ac:dyDescent="0.25">
      <c r="A24" s="151" t="s">
        <v>174</v>
      </c>
      <c r="B24" s="149" t="s">
        <v>175</v>
      </c>
      <c r="C24" s="150"/>
      <c r="D24" s="151" t="s">
        <v>247</v>
      </c>
      <c r="E24" s="149" t="s">
        <v>176</v>
      </c>
      <c r="F24" s="150">
        <v>49009000</v>
      </c>
    </row>
    <row r="25" spans="1:32" s="143" customFormat="1" x14ac:dyDescent="0.25">
      <c r="A25" s="377" t="s">
        <v>74</v>
      </c>
      <c r="B25" s="377"/>
      <c r="C25" s="156"/>
      <c r="D25" s="151" t="s">
        <v>248</v>
      </c>
      <c r="E25" s="158" t="s">
        <v>177</v>
      </c>
      <c r="F25" s="150">
        <v>30000000</v>
      </c>
    </row>
    <row r="26" spans="1:32" s="162" customFormat="1" x14ac:dyDescent="0.25">
      <c r="A26" s="360" t="s">
        <v>38</v>
      </c>
      <c r="B26" s="361"/>
      <c r="C26" s="159">
        <f>SUM(C18,C21)</f>
        <v>282625847</v>
      </c>
      <c r="D26" s="360" t="s">
        <v>39</v>
      </c>
      <c r="E26" s="361"/>
      <c r="F26" s="159">
        <v>79009000</v>
      </c>
      <c r="G26" s="160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</row>
    <row r="27" spans="1:32" s="143" customFormat="1" x14ac:dyDescent="0.25">
      <c r="A27" s="391" t="s">
        <v>3</v>
      </c>
      <c r="B27" s="395"/>
      <c r="C27" s="192"/>
      <c r="D27" s="391" t="s">
        <v>5</v>
      </c>
      <c r="E27" s="395"/>
      <c r="F27" s="392"/>
    </row>
    <row r="28" spans="1:32" s="143" customFormat="1" x14ac:dyDescent="0.25">
      <c r="A28" s="144" t="s">
        <v>20</v>
      </c>
      <c r="B28" s="147" t="s">
        <v>120</v>
      </c>
      <c r="C28" s="146"/>
      <c r="D28" s="144" t="s">
        <v>20</v>
      </c>
      <c r="E28" s="147" t="s">
        <v>123</v>
      </c>
      <c r="F28" s="146">
        <v>5795000</v>
      </c>
    </row>
    <row r="29" spans="1:32" s="143" customFormat="1" x14ac:dyDescent="0.25">
      <c r="A29" s="144" t="s">
        <v>21</v>
      </c>
      <c r="B29" s="147" t="s">
        <v>180</v>
      </c>
      <c r="C29" s="146"/>
      <c r="D29" s="144" t="s">
        <v>21</v>
      </c>
      <c r="E29" s="147" t="s">
        <v>122</v>
      </c>
      <c r="F29" s="146"/>
    </row>
    <row r="30" spans="1:32" s="143" customFormat="1" x14ac:dyDescent="0.25">
      <c r="A30" s="151" t="s">
        <v>181</v>
      </c>
      <c r="B30" s="153" t="s">
        <v>182</v>
      </c>
      <c r="C30" s="150"/>
      <c r="D30" s="144" t="s">
        <v>22</v>
      </c>
      <c r="E30" s="145" t="s">
        <v>178</v>
      </c>
      <c r="F30" s="146">
        <v>10000000</v>
      </c>
    </row>
    <row r="31" spans="1:32" s="143" customFormat="1" x14ac:dyDescent="0.25">
      <c r="A31" s="151" t="s">
        <v>119</v>
      </c>
      <c r="B31" s="153" t="s">
        <v>253</v>
      </c>
      <c r="C31" s="150"/>
      <c r="D31" s="151" t="s">
        <v>37</v>
      </c>
      <c r="E31" s="158" t="s">
        <v>179</v>
      </c>
      <c r="F31" s="150"/>
    </row>
    <row r="32" spans="1:32" s="143" customFormat="1" x14ac:dyDescent="0.25">
      <c r="A32" s="154" t="s">
        <v>22</v>
      </c>
      <c r="B32" s="147" t="s">
        <v>254</v>
      </c>
      <c r="C32" s="146"/>
      <c r="D32" s="151" t="s">
        <v>50</v>
      </c>
      <c r="E32" s="158" t="s">
        <v>249</v>
      </c>
      <c r="F32" s="315">
        <v>10000000</v>
      </c>
    </row>
    <row r="33" spans="1:6" s="163" customFormat="1" ht="15" customHeight="1" x14ac:dyDescent="0.25">
      <c r="A33" s="391" t="s">
        <v>79</v>
      </c>
      <c r="B33" s="392"/>
      <c r="C33" s="155"/>
      <c r="D33" s="391" t="s">
        <v>80</v>
      </c>
      <c r="E33" s="392"/>
      <c r="F33" s="155">
        <v>15795000</v>
      </c>
    </row>
    <row r="34" spans="1:6" s="157" customFormat="1" x14ac:dyDescent="0.25">
      <c r="A34" s="357" t="s">
        <v>183</v>
      </c>
      <c r="B34" s="359"/>
      <c r="C34" s="156"/>
      <c r="D34" s="432"/>
      <c r="E34" s="433"/>
      <c r="F34" s="434"/>
    </row>
    <row r="35" spans="1:6" s="157" customFormat="1" x14ac:dyDescent="0.25">
      <c r="A35" s="357"/>
      <c r="B35" s="358"/>
      <c r="C35" s="359"/>
      <c r="D35" s="435"/>
      <c r="E35" s="436"/>
      <c r="F35" s="437"/>
    </row>
    <row r="36" spans="1:6" s="143" customFormat="1" x14ac:dyDescent="0.25">
      <c r="A36" s="144" t="s">
        <v>23</v>
      </c>
      <c r="B36" s="145" t="s">
        <v>184</v>
      </c>
      <c r="C36" s="146">
        <v>40000000</v>
      </c>
      <c r="D36" s="435"/>
      <c r="E36" s="436"/>
      <c r="F36" s="437"/>
    </row>
    <row r="37" spans="1:6" s="143" customFormat="1" x14ac:dyDescent="0.25">
      <c r="A37" s="151" t="s">
        <v>46</v>
      </c>
      <c r="B37" s="153" t="s">
        <v>185</v>
      </c>
      <c r="C37" s="150"/>
      <c r="D37" s="438"/>
      <c r="E37" s="439"/>
      <c r="F37" s="440"/>
    </row>
    <row r="38" spans="1:6" s="143" customFormat="1" x14ac:dyDescent="0.25">
      <c r="A38" s="151" t="s">
        <v>47</v>
      </c>
      <c r="B38" s="153" t="s">
        <v>186</v>
      </c>
      <c r="C38" s="150"/>
      <c r="D38" s="154" t="s">
        <v>23</v>
      </c>
      <c r="E38" s="145" t="s">
        <v>124</v>
      </c>
      <c r="F38" s="146"/>
    </row>
    <row r="39" spans="1:6" s="143" customFormat="1" x14ac:dyDescent="0.25">
      <c r="A39" s="151" t="s">
        <v>48</v>
      </c>
      <c r="B39" s="153" t="s">
        <v>187</v>
      </c>
      <c r="C39" s="150">
        <v>40000000</v>
      </c>
      <c r="D39" s="151" t="s">
        <v>46</v>
      </c>
      <c r="E39" s="158" t="s">
        <v>188</v>
      </c>
      <c r="F39" s="150"/>
    </row>
    <row r="40" spans="1:6" s="143" customFormat="1" x14ac:dyDescent="0.25">
      <c r="A40" s="377" t="s">
        <v>75</v>
      </c>
      <c r="B40" s="377"/>
      <c r="C40" s="156"/>
      <c r="D40" s="151" t="s">
        <v>47</v>
      </c>
      <c r="E40" s="149" t="s">
        <v>176</v>
      </c>
      <c r="F40" s="150"/>
    </row>
    <row r="41" spans="1:6" s="143" customFormat="1" x14ac:dyDescent="0.25">
      <c r="A41" s="360" t="s">
        <v>40</v>
      </c>
      <c r="B41" s="361"/>
      <c r="C41" s="159">
        <v>40000000</v>
      </c>
      <c r="D41" s="360" t="s">
        <v>41</v>
      </c>
      <c r="E41" s="361"/>
      <c r="F41" s="159">
        <v>15795000</v>
      </c>
    </row>
    <row r="42" spans="1:6" s="143" customFormat="1" x14ac:dyDescent="0.25">
      <c r="A42" s="391" t="s">
        <v>42</v>
      </c>
      <c r="B42" s="392"/>
      <c r="C42" s="155">
        <v>282625847</v>
      </c>
      <c r="D42" s="391" t="s">
        <v>44</v>
      </c>
      <c r="E42" s="392"/>
      <c r="F42" s="155">
        <f>SUM(F26,F33)</f>
        <v>94804000</v>
      </c>
    </row>
    <row r="43" spans="1:6" s="143" customFormat="1" x14ac:dyDescent="0.25">
      <c r="A43" s="362" t="s">
        <v>189</v>
      </c>
      <c r="B43" s="363"/>
      <c r="C43" s="146"/>
      <c r="D43" s="432"/>
      <c r="E43" s="433"/>
      <c r="F43" s="434"/>
    </row>
    <row r="44" spans="1:6" s="143" customFormat="1" x14ac:dyDescent="0.25">
      <c r="A44" s="362" t="s">
        <v>43</v>
      </c>
      <c r="B44" s="363"/>
      <c r="C44" s="146">
        <v>40000000</v>
      </c>
      <c r="D44" s="362" t="s">
        <v>43</v>
      </c>
      <c r="E44" s="363"/>
      <c r="F44" s="146"/>
    </row>
    <row r="45" spans="1:6" s="143" customFormat="1" x14ac:dyDescent="0.25">
      <c r="A45" s="391" t="s">
        <v>16</v>
      </c>
      <c r="B45" s="392"/>
      <c r="C45" s="155">
        <v>322625847</v>
      </c>
      <c r="D45" s="391" t="s">
        <v>17</v>
      </c>
      <c r="E45" s="392"/>
      <c r="F45" s="155">
        <f>SUM(F18,F26,F33)</f>
        <v>322625847</v>
      </c>
    </row>
    <row r="46" spans="1:6" s="314" customFormat="1" x14ac:dyDescent="0.25">
      <c r="A46" s="310"/>
      <c r="B46" s="310"/>
      <c r="C46" s="311"/>
      <c r="D46" s="312"/>
      <c r="E46" s="313"/>
      <c r="F46" s="311"/>
    </row>
    <row r="47" spans="1:6" s="309" customFormat="1" ht="12.75" customHeight="1" x14ac:dyDescent="0.2">
      <c r="A47" s="393" t="s">
        <v>380</v>
      </c>
      <c r="B47" s="394"/>
      <c r="C47" s="394"/>
      <c r="D47" s="394"/>
      <c r="E47" s="394"/>
      <c r="F47" s="394"/>
    </row>
    <row r="48" spans="1:6" s="309" customFormat="1" ht="12.75" customHeight="1" x14ac:dyDescent="0.2">
      <c r="A48" s="394"/>
      <c r="B48" s="394"/>
      <c r="C48" s="394"/>
      <c r="D48" s="394"/>
      <c r="E48" s="394"/>
      <c r="F48" s="394"/>
    </row>
    <row r="49" spans="1:6" x14ac:dyDescent="0.25">
      <c r="A49" s="273" t="s">
        <v>244</v>
      </c>
      <c r="B49" s="274"/>
      <c r="C49" s="275"/>
      <c r="D49" s="274"/>
      <c r="E49" s="276" t="s">
        <v>416</v>
      </c>
      <c r="F49" s="277" t="s">
        <v>382</v>
      </c>
    </row>
    <row r="50" spans="1:6" ht="12.75" customHeight="1" x14ac:dyDescent="0.2">
      <c r="A50" s="341" t="s">
        <v>32</v>
      </c>
      <c r="B50" s="341" t="s">
        <v>28</v>
      </c>
      <c r="C50" s="352" t="s">
        <v>344</v>
      </c>
      <c r="D50" s="341" t="s">
        <v>32</v>
      </c>
      <c r="E50" s="341" t="s">
        <v>33</v>
      </c>
      <c r="F50" s="352" t="s">
        <v>344</v>
      </c>
    </row>
    <row r="51" spans="1:6" ht="12.75" customHeight="1" x14ac:dyDescent="0.2">
      <c r="A51" s="341"/>
      <c r="B51" s="341"/>
      <c r="C51" s="353"/>
      <c r="D51" s="341"/>
      <c r="E51" s="341"/>
      <c r="F51" s="353"/>
    </row>
    <row r="52" spans="1:6" ht="27" customHeight="1" x14ac:dyDescent="0.2">
      <c r="A52" s="342"/>
      <c r="B52" s="342"/>
      <c r="C52" s="354"/>
      <c r="D52" s="342"/>
      <c r="E52" s="342"/>
      <c r="F52" s="354"/>
    </row>
    <row r="53" spans="1:6" ht="18" customHeight="1" x14ac:dyDescent="0.2">
      <c r="A53" s="338" t="s">
        <v>2</v>
      </c>
      <c r="B53" s="373"/>
      <c r="C53" s="293"/>
      <c r="D53" s="338" t="s">
        <v>4</v>
      </c>
      <c r="E53" s="373"/>
      <c r="F53" s="339"/>
    </row>
    <row r="54" spans="1:6" x14ac:dyDescent="0.25">
      <c r="A54" s="279" t="s">
        <v>20</v>
      </c>
      <c r="B54" s="280" t="s">
        <v>246</v>
      </c>
      <c r="C54" s="294">
        <v>24089000</v>
      </c>
      <c r="D54" s="279" t="s">
        <v>20</v>
      </c>
      <c r="E54" s="282" t="s">
        <v>76</v>
      </c>
      <c r="F54" s="294">
        <v>21812000</v>
      </c>
    </row>
    <row r="55" spans="1:6" x14ac:dyDescent="0.25">
      <c r="A55" s="279" t="s">
        <v>21</v>
      </c>
      <c r="B55" s="280" t="s">
        <v>71</v>
      </c>
      <c r="C55" s="294"/>
      <c r="D55" s="279" t="s">
        <v>21</v>
      </c>
      <c r="E55" s="282" t="s">
        <v>252</v>
      </c>
      <c r="F55" s="294">
        <v>4798000</v>
      </c>
    </row>
    <row r="56" spans="1:6" x14ac:dyDescent="0.25">
      <c r="A56" s="283" t="s">
        <v>45</v>
      </c>
      <c r="B56" s="284" t="s">
        <v>72</v>
      </c>
      <c r="C56" s="295"/>
      <c r="D56" s="279" t="s">
        <v>22</v>
      </c>
      <c r="E56" s="282" t="s">
        <v>77</v>
      </c>
      <c r="F56" s="294">
        <v>21494000</v>
      </c>
    </row>
    <row r="57" spans="1:6" x14ac:dyDescent="0.25">
      <c r="A57" s="283" t="s">
        <v>34</v>
      </c>
      <c r="B57" s="284" t="s">
        <v>36</v>
      </c>
      <c r="C57" s="295"/>
      <c r="D57" s="279" t="s">
        <v>23</v>
      </c>
      <c r="E57" s="282" t="s">
        <v>162</v>
      </c>
      <c r="F57" s="294"/>
    </row>
    <row r="58" spans="1:6" x14ac:dyDescent="0.25">
      <c r="A58" s="283" t="s">
        <v>35</v>
      </c>
      <c r="B58" s="284" t="s">
        <v>99</v>
      </c>
      <c r="C58" s="295"/>
      <c r="D58" s="286" t="s">
        <v>46</v>
      </c>
      <c r="E58" s="284" t="s">
        <v>276</v>
      </c>
      <c r="F58" s="295"/>
    </row>
    <row r="59" spans="1:6" x14ac:dyDescent="0.25">
      <c r="A59" s="287" t="s">
        <v>22</v>
      </c>
      <c r="B59" s="282" t="s">
        <v>163</v>
      </c>
      <c r="C59" s="294"/>
      <c r="D59" s="286" t="s">
        <v>47</v>
      </c>
      <c r="E59" s="284" t="s">
        <v>279</v>
      </c>
      <c r="F59" s="295"/>
    </row>
    <row r="60" spans="1:6" x14ac:dyDescent="0.25">
      <c r="A60" s="286" t="s">
        <v>37</v>
      </c>
      <c r="B60" s="288" t="s">
        <v>164</v>
      </c>
      <c r="C60" s="295"/>
      <c r="D60" s="286" t="s">
        <v>48</v>
      </c>
      <c r="E60" s="284" t="s">
        <v>165</v>
      </c>
      <c r="F60" s="295"/>
    </row>
    <row r="61" spans="1:6" x14ac:dyDescent="0.25">
      <c r="A61" s="286" t="s">
        <v>50</v>
      </c>
      <c r="B61" s="284" t="s">
        <v>166</v>
      </c>
      <c r="C61" s="295"/>
      <c r="D61" s="289" t="s">
        <v>29</v>
      </c>
      <c r="E61" s="280" t="s">
        <v>12</v>
      </c>
      <c r="F61" s="294"/>
    </row>
    <row r="62" spans="1:6" x14ac:dyDescent="0.25">
      <c r="A62" s="286" t="s">
        <v>51</v>
      </c>
      <c r="B62" s="288" t="s">
        <v>250</v>
      </c>
      <c r="C62" s="295"/>
      <c r="D62" s="367"/>
      <c r="E62" s="368"/>
      <c r="F62" s="369"/>
    </row>
    <row r="63" spans="1:6" x14ac:dyDescent="0.25">
      <c r="A63" s="289" t="s">
        <v>23</v>
      </c>
      <c r="B63" s="282" t="s">
        <v>251</v>
      </c>
      <c r="C63" s="294"/>
      <c r="D63" s="370"/>
      <c r="E63" s="371"/>
      <c r="F63" s="372"/>
    </row>
    <row r="64" spans="1:6" x14ac:dyDescent="0.2">
      <c r="A64" s="338" t="s">
        <v>73</v>
      </c>
      <c r="B64" s="339"/>
      <c r="C64" s="294"/>
      <c r="D64" s="338" t="s">
        <v>78</v>
      </c>
      <c r="E64" s="339"/>
      <c r="F64" s="294">
        <v>48104000</v>
      </c>
    </row>
    <row r="65" spans="1:6" x14ac:dyDescent="0.2">
      <c r="A65" s="418" t="s">
        <v>168</v>
      </c>
      <c r="B65" s="419"/>
      <c r="C65" s="296">
        <v>24089000</v>
      </c>
      <c r="D65" s="426"/>
      <c r="E65" s="427"/>
      <c r="F65" s="428"/>
    </row>
    <row r="66" spans="1:6" x14ac:dyDescent="0.2">
      <c r="A66" s="297"/>
      <c r="B66" s="298"/>
      <c r="C66" s="299"/>
      <c r="D66" s="429"/>
      <c r="E66" s="430"/>
      <c r="F66" s="431"/>
    </row>
    <row r="67" spans="1:6" x14ac:dyDescent="0.2">
      <c r="A67" s="300" t="s">
        <v>29</v>
      </c>
      <c r="B67" s="301" t="s">
        <v>169</v>
      </c>
      <c r="C67" s="294">
        <v>24015000</v>
      </c>
      <c r="D67" s="429"/>
      <c r="E67" s="430"/>
      <c r="F67" s="431"/>
    </row>
    <row r="68" spans="1:6" x14ac:dyDescent="0.2">
      <c r="A68" s="302" t="s">
        <v>170</v>
      </c>
      <c r="B68" s="303" t="s">
        <v>171</v>
      </c>
      <c r="C68" s="295">
        <v>24015000</v>
      </c>
      <c r="D68" s="429"/>
      <c r="E68" s="430"/>
      <c r="F68" s="431"/>
    </row>
    <row r="69" spans="1:6" x14ac:dyDescent="0.2">
      <c r="A69" s="302" t="s">
        <v>172</v>
      </c>
      <c r="B69" s="304" t="s">
        <v>173</v>
      </c>
      <c r="C69" s="295"/>
      <c r="D69" s="305" t="s">
        <v>24</v>
      </c>
      <c r="E69" s="306" t="s">
        <v>121</v>
      </c>
      <c r="F69" s="294"/>
    </row>
    <row r="70" spans="1:6" x14ac:dyDescent="0.2">
      <c r="A70" s="302" t="s">
        <v>174</v>
      </c>
      <c r="B70" s="304" t="s">
        <v>175</v>
      </c>
      <c r="C70" s="295"/>
      <c r="D70" s="302" t="s">
        <v>247</v>
      </c>
      <c r="E70" s="304" t="s">
        <v>176</v>
      </c>
      <c r="F70" s="295"/>
    </row>
    <row r="71" spans="1:6" x14ac:dyDescent="0.2">
      <c r="A71" s="381" t="s">
        <v>74</v>
      </c>
      <c r="B71" s="381"/>
      <c r="C71" s="296"/>
      <c r="D71" s="302" t="s">
        <v>248</v>
      </c>
      <c r="E71" s="303" t="s">
        <v>177</v>
      </c>
      <c r="F71" s="295"/>
    </row>
    <row r="72" spans="1:6" ht="22.5" customHeight="1" x14ac:dyDescent="0.2">
      <c r="A72" s="338" t="s">
        <v>38</v>
      </c>
      <c r="B72" s="339"/>
      <c r="C72" s="294">
        <v>48104000</v>
      </c>
      <c r="D72" s="338"/>
      <c r="E72" s="339"/>
      <c r="F72" s="294"/>
    </row>
    <row r="73" spans="1:6" ht="20.25" customHeight="1" x14ac:dyDescent="0.2">
      <c r="A73" s="338" t="s">
        <v>3</v>
      </c>
      <c r="B73" s="373"/>
      <c r="C73" s="293"/>
      <c r="D73" s="338" t="s">
        <v>5</v>
      </c>
      <c r="E73" s="373"/>
      <c r="F73" s="339"/>
    </row>
    <row r="74" spans="1:6" x14ac:dyDescent="0.25">
      <c r="A74" s="279" t="s">
        <v>20</v>
      </c>
      <c r="B74" s="282" t="s">
        <v>120</v>
      </c>
      <c r="C74" s="294"/>
      <c r="D74" s="300" t="s">
        <v>20</v>
      </c>
      <c r="E74" s="301" t="s">
        <v>123</v>
      </c>
      <c r="F74" s="294"/>
    </row>
    <row r="75" spans="1:6" x14ac:dyDescent="0.25">
      <c r="A75" s="279" t="s">
        <v>21</v>
      </c>
      <c r="B75" s="282" t="s">
        <v>180</v>
      </c>
      <c r="C75" s="294"/>
      <c r="D75" s="300" t="s">
        <v>21</v>
      </c>
      <c r="E75" s="301" t="s">
        <v>122</v>
      </c>
      <c r="F75" s="294"/>
    </row>
    <row r="76" spans="1:6" x14ac:dyDescent="0.25">
      <c r="A76" s="286" t="s">
        <v>181</v>
      </c>
      <c r="B76" s="288" t="s">
        <v>182</v>
      </c>
      <c r="C76" s="295"/>
      <c r="D76" s="300" t="s">
        <v>22</v>
      </c>
      <c r="E76" s="306" t="s">
        <v>178</v>
      </c>
      <c r="F76" s="294"/>
    </row>
    <row r="77" spans="1:6" x14ac:dyDescent="0.25">
      <c r="A77" s="286" t="s">
        <v>119</v>
      </c>
      <c r="B77" s="288" t="s">
        <v>253</v>
      </c>
      <c r="C77" s="295"/>
      <c r="D77" s="302" t="s">
        <v>37</v>
      </c>
      <c r="E77" s="303" t="s">
        <v>179</v>
      </c>
      <c r="F77" s="295"/>
    </row>
    <row r="78" spans="1:6" x14ac:dyDescent="0.25">
      <c r="A78" s="289" t="s">
        <v>22</v>
      </c>
      <c r="B78" s="282" t="s">
        <v>254</v>
      </c>
      <c r="C78" s="294"/>
      <c r="D78" s="302" t="s">
        <v>50</v>
      </c>
      <c r="E78" s="303" t="s">
        <v>249</v>
      </c>
      <c r="F78" s="295"/>
    </row>
    <row r="79" spans="1:6" x14ac:dyDescent="0.2">
      <c r="A79" s="338" t="s">
        <v>79</v>
      </c>
      <c r="B79" s="339"/>
      <c r="C79" s="294"/>
      <c r="D79" s="338" t="s">
        <v>80</v>
      </c>
      <c r="E79" s="339"/>
      <c r="F79" s="294"/>
    </row>
    <row r="80" spans="1:6" x14ac:dyDescent="0.2">
      <c r="A80" s="418" t="s">
        <v>183</v>
      </c>
      <c r="B80" s="419"/>
      <c r="C80" s="296"/>
      <c r="D80" s="364"/>
      <c r="E80" s="365"/>
      <c r="F80" s="366"/>
    </row>
    <row r="81" spans="1:6" x14ac:dyDescent="0.2">
      <c r="A81" s="338"/>
      <c r="B81" s="373"/>
      <c r="C81" s="339"/>
      <c r="D81" s="420"/>
      <c r="E81" s="421"/>
      <c r="F81" s="422"/>
    </row>
    <row r="82" spans="1:6" x14ac:dyDescent="0.2">
      <c r="A82" s="300" t="s">
        <v>23</v>
      </c>
      <c r="B82" s="306" t="s">
        <v>184</v>
      </c>
      <c r="C82" s="294"/>
      <c r="D82" s="420"/>
      <c r="E82" s="421"/>
      <c r="F82" s="422"/>
    </row>
    <row r="83" spans="1:6" x14ac:dyDescent="0.2">
      <c r="A83" s="302" t="s">
        <v>46</v>
      </c>
      <c r="B83" s="307" t="s">
        <v>185</v>
      </c>
      <c r="C83" s="295"/>
      <c r="D83" s="423"/>
      <c r="E83" s="424"/>
      <c r="F83" s="425"/>
    </row>
    <row r="84" spans="1:6" x14ac:dyDescent="0.2">
      <c r="A84" s="302" t="s">
        <v>47</v>
      </c>
      <c r="B84" s="307" t="s">
        <v>186</v>
      </c>
      <c r="C84" s="295"/>
      <c r="D84" s="305" t="s">
        <v>29</v>
      </c>
      <c r="E84" s="306" t="s">
        <v>124</v>
      </c>
      <c r="F84" s="294"/>
    </row>
    <row r="85" spans="1:6" x14ac:dyDescent="0.2">
      <c r="A85" s="302" t="s">
        <v>48</v>
      </c>
      <c r="B85" s="307" t="s">
        <v>187</v>
      </c>
      <c r="C85" s="295"/>
      <c r="D85" s="302" t="s">
        <v>49</v>
      </c>
      <c r="E85" s="303" t="s">
        <v>188</v>
      </c>
      <c r="F85" s="295"/>
    </row>
    <row r="86" spans="1:6" x14ac:dyDescent="0.2">
      <c r="A86" s="381" t="s">
        <v>75</v>
      </c>
      <c r="B86" s="381"/>
      <c r="C86" s="296"/>
      <c r="D86" s="378"/>
      <c r="E86" s="379"/>
      <c r="F86" s="380"/>
    </row>
    <row r="87" spans="1:6" x14ac:dyDescent="0.2">
      <c r="A87" s="338" t="s">
        <v>40</v>
      </c>
      <c r="B87" s="339"/>
      <c r="C87" s="294"/>
      <c r="D87" s="338" t="s">
        <v>41</v>
      </c>
      <c r="E87" s="339"/>
      <c r="F87" s="294"/>
    </row>
    <row r="88" spans="1:6" x14ac:dyDescent="0.2">
      <c r="A88" s="338" t="s">
        <v>42</v>
      </c>
      <c r="B88" s="339"/>
      <c r="C88" s="294"/>
      <c r="D88" s="338" t="s">
        <v>44</v>
      </c>
      <c r="E88" s="339"/>
      <c r="F88" s="294"/>
    </row>
    <row r="89" spans="1:6" x14ac:dyDescent="0.2">
      <c r="A89" s="338" t="s">
        <v>189</v>
      </c>
      <c r="B89" s="339"/>
      <c r="C89" s="294"/>
      <c r="D89" s="364"/>
      <c r="E89" s="365"/>
      <c r="F89" s="366"/>
    </row>
    <row r="90" spans="1:6" x14ac:dyDescent="0.2">
      <c r="A90" s="338" t="s">
        <v>43</v>
      </c>
      <c r="B90" s="339"/>
      <c r="C90" s="294"/>
      <c r="D90" s="338" t="s">
        <v>43</v>
      </c>
      <c r="E90" s="339"/>
      <c r="F90" s="294"/>
    </row>
    <row r="91" spans="1:6" ht="27" customHeight="1" x14ac:dyDescent="0.2">
      <c r="A91" s="338" t="s">
        <v>16</v>
      </c>
      <c r="B91" s="339"/>
      <c r="C91" s="294">
        <v>48104000</v>
      </c>
      <c r="D91" s="338" t="s">
        <v>17</v>
      </c>
      <c r="E91" s="339"/>
      <c r="F91" s="294">
        <v>48104000</v>
      </c>
    </row>
    <row r="92" spans="1:6" ht="15" x14ac:dyDescent="0.2">
      <c r="A92" s="383" t="s">
        <v>381</v>
      </c>
      <c r="B92" s="383"/>
      <c r="C92" s="383"/>
      <c r="D92" s="383"/>
      <c r="E92" s="383"/>
      <c r="F92" s="383"/>
    </row>
    <row r="93" spans="1:6" ht="15" x14ac:dyDescent="0.2">
      <c r="A93" s="383"/>
      <c r="B93" s="383"/>
      <c r="C93" s="383"/>
      <c r="D93" s="383"/>
      <c r="E93" s="383"/>
      <c r="F93" s="383"/>
    </row>
    <row r="94" spans="1:6" x14ac:dyDescent="0.25">
      <c r="A94" s="273" t="s">
        <v>245</v>
      </c>
      <c r="B94" s="274"/>
      <c r="C94" s="275"/>
      <c r="D94" s="274"/>
      <c r="E94" s="276" t="s">
        <v>191</v>
      </c>
      <c r="F94" s="277" t="s">
        <v>382</v>
      </c>
    </row>
    <row r="95" spans="1:6" ht="12.75" customHeight="1" x14ac:dyDescent="0.2">
      <c r="A95" s="341" t="s">
        <v>32</v>
      </c>
      <c r="B95" s="355" t="s">
        <v>28</v>
      </c>
      <c r="C95" s="352" t="s">
        <v>344</v>
      </c>
      <c r="D95" s="341" t="s">
        <v>32</v>
      </c>
      <c r="E95" s="355" t="s">
        <v>33</v>
      </c>
      <c r="F95" s="352" t="s">
        <v>345</v>
      </c>
    </row>
    <row r="96" spans="1:6" ht="12.75" customHeight="1" x14ac:dyDescent="0.2">
      <c r="A96" s="341"/>
      <c r="B96" s="355"/>
      <c r="C96" s="353"/>
      <c r="D96" s="341"/>
      <c r="E96" s="355"/>
      <c r="F96" s="353"/>
    </row>
    <row r="97" spans="1:6" ht="28.5" customHeight="1" x14ac:dyDescent="0.2">
      <c r="A97" s="342"/>
      <c r="B97" s="356"/>
      <c r="C97" s="354"/>
      <c r="D97" s="342"/>
      <c r="E97" s="356"/>
      <c r="F97" s="354"/>
    </row>
    <row r="98" spans="1:6" x14ac:dyDescent="0.25">
      <c r="A98" s="336" t="s">
        <v>2</v>
      </c>
      <c r="B98" s="340"/>
      <c r="C98" s="278"/>
      <c r="D98" s="336" t="s">
        <v>4</v>
      </c>
      <c r="E98" s="340"/>
      <c r="F98" s="337"/>
    </row>
    <row r="99" spans="1:6" x14ac:dyDescent="0.25">
      <c r="A99" s="279" t="s">
        <v>20</v>
      </c>
      <c r="B99" s="280" t="s">
        <v>246</v>
      </c>
      <c r="C99" s="281">
        <v>26456000</v>
      </c>
      <c r="D99" s="279" t="s">
        <v>20</v>
      </c>
      <c r="E99" s="282" t="s">
        <v>76</v>
      </c>
      <c r="F99" s="281">
        <v>9636000</v>
      </c>
    </row>
    <row r="100" spans="1:6" x14ac:dyDescent="0.25">
      <c r="A100" s="279" t="s">
        <v>21</v>
      </c>
      <c r="B100" s="280" t="s">
        <v>71</v>
      </c>
      <c r="C100" s="281"/>
      <c r="D100" s="279" t="s">
        <v>21</v>
      </c>
      <c r="E100" s="282" t="s">
        <v>252</v>
      </c>
      <c r="F100" s="281">
        <v>2120000</v>
      </c>
    </row>
    <row r="101" spans="1:6" x14ac:dyDescent="0.25">
      <c r="A101" s="283" t="s">
        <v>45</v>
      </c>
      <c r="B101" s="284" t="s">
        <v>72</v>
      </c>
      <c r="C101" s="285"/>
      <c r="D101" s="279" t="s">
        <v>22</v>
      </c>
      <c r="E101" s="282" t="s">
        <v>77</v>
      </c>
      <c r="F101" s="281">
        <v>39444000</v>
      </c>
    </row>
    <row r="102" spans="1:6" x14ac:dyDescent="0.25">
      <c r="A102" s="283" t="s">
        <v>34</v>
      </c>
      <c r="B102" s="284" t="s">
        <v>36</v>
      </c>
      <c r="C102" s="285"/>
      <c r="D102" s="279" t="s">
        <v>23</v>
      </c>
      <c r="E102" s="282" t="s">
        <v>162</v>
      </c>
      <c r="F102" s="281"/>
    </row>
    <row r="103" spans="1:6" x14ac:dyDescent="0.25">
      <c r="A103" s="283" t="s">
        <v>35</v>
      </c>
      <c r="B103" s="284" t="s">
        <v>99</v>
      </c>
      <c r="C103" s="285"/>
      <c r="D103" s="286" t="s">
        <v>46</v>
      </c>
      <c r="E103" s="284" t="s">
        <v>276</v>
      </c>
      <c r="F103" s="285"/>
    </row>
    <row r="104" spans="1:6" x14ac:dyDescent="0.25">
      <c r="A104" s="287" t="s">
        <v>22</v>
      </c>
      <c r="B104" s="282" t="s">
        <v>163</v>
      </c>
      <c r="C104" s="281"/>
      <c r="D104" s="286" t="s">
        <v>47</v>
      </c>
      <c r="E104" s="284" t="s">
        <v>279</v>
      </c>
      <c r="F104" s="285"/>
    </row>
    <row r="105" spans="1:6" x14ac:dyDescent="0.25">
      <c r="A105" s="286" t="s">
        <v>37</v>
      </c>
      <c r="B105" s="288" t="s">
        <v>164</v>
      </c>
      <c r="C105" s="308"/>
      <c r="D105" s="286" t="s">
        <v>48</v>
      </c>
      <c r="E105" s="284" t="s">
        <v>165</v>
      </c>
      <c r="F105" s="285"/>
    </row>
    <row r="106" spans="1:6" x14ac:dyDescent="0.25">
      <c r="A106" s="286" t="s">
        <v>50</v>
      </c>
      <c r="B106" s="284" t="s">
        <v>166</v>
      </c>
      <c r="C106" s="285"/>
      <c r="D106" s="289" t="s">
        <v>29</v>
      </c>
      <c r="E106" s="280" t="s">
        <v>12</v>
      </c>
      <c r="F106" s="281"/>
    </row>
    <row r="107" spans="1:6" x14ac:dyDescent="0.25">
      <c r="A107" s="286" t="s">
        <v>51</v>
      </c>
      <c r="B107" s="288" t="s">
        <v>250</v>
      </c>
      <c r="C107" s="285"/>
      <c r="D107" s="412"/>
      <c r="E107" s="413"/>
      <c r="F107" s="414"/>
    </row>
    <row r="108" spans="1:6" x14ac:dyDescent="0.25">
      <c r="A108" s="289" t="s">
        <v>23</v>
      </c>
      <c r="B108" s="282" t="s">
        <v>251</v>
      </c>
      <c r="C108" s="281"/>
      <c r="D108" s="415"/>
      <c r="E108" s="416"/>
      <c r="F108" s="417"/>
    </row>
    <row r="109" spans="1:6" x14ac:dyDescent="0.25">
      <c r="A109" s="336" t="s">
        <v>73</v>
      </c>
      <c r="B109" s="337"/>
      <c r="C109" s="281"/>
      <c r="D109" s="336" t="s">
        <v>78</v>
      </c>
      <c r="E109" s="337"/>
      <c r="F109" s="281">
        <v>50927000</v>
      </c>
    </row>
    <row r="110" spans="1:6" x14ac:dyDescent="0.25">
      <c r="A110" s="325" t="s">
        <v>168</v>
      </c>
      <c r="B110" s="326"/>
      <c r="C110" s="290">
        <v>26456000</v>
      </c>
      <c r="D110" s="346"/>
      <c r="E110" s="347"/>
      <c r="F110" s="348"/>
    </row>
    <row r="111" spans="1:6" x14ac:dyDescent="0.25">
      <c r="A111" s="336"/>
      <c r="B111" s="340"/>
      <c r="C111" s="337"/>
      <c r="D111" s="349"/>
      <c r="E111" s="350"/>
      <c r="F111" s="351"/>
    </row>
    <row r="112" spans="1:6" x14ac:dyDescent="0.25">
      <c r="A112" s="279" t="s">
        <v>29</v>
      </c>
      <c r="B112" s="282" t="s">
        <v>169</v>
      </c>
      <c r="C112" s="281">
        <v>24994000</v>
      </c>
      <c r="D112" s="349"/>
      <c r="E112" s="350"/>
      <c r="F112" s="351"/>
    </row>
    <row r="113" spans="1:6" x14ac:dyDescent="0.25">
      <c r="A113" s="286" t="s">
        <v>170</v>
      </c>
      <c r="B113" s="291" t="s">
        <v>171</v>
      </c>
      <c r="C113" s="285"/>
      <c r="D113" s="349"/>
      <c r="E113" s="350"/>
      <c r="F113" s="351"/>
    </row>
    <row r="114" spans="1:6" x14ac:dyDescent="0.25">
      <c r="A114" s="286" t="s">
        <v>172</v>
      </c>
      <c r="B114" s="284" t="s">
        <v>173</v>
      </c>
      <c r="C114" s="285"/>
      <c r="D114" s="289" t="s">
        <v>24</v>
      </c>
      <c r="E114" s="280" t="s">
        <v>121</v>
      </c>
      <c r="F114" s="281"/>
    </row>
    <row r="115" spans="1:6" x14ac:dyDescent="0.25">
      <c r="A115" s="286" t="s">
        <v>174</v>
      </c>
      <c r="B115" s="284" t="s">
        <v>175</v>
      </c>
      <c r="C115" s="285"/>
      <c r="D115" s="286" t="s">
        <v>247</v>
      </c>
      <c r="E115" s="284" t="s">
        <v>176</v>
      </c>
      <c r="F115" s="281"/>
    </row>
    <row r="116" spans="1:6" x14ac:dyDescent="0.25">
      <c r="A116" s="382" t="s">
        <v>74</v>
      </c>
      <c r="B116" s="382"/>
      <c r="C116" s="290">
        <v>24994000</v>
      </c>
      <c r="D116" s="286" t="s">
        <v>248</v>
      </c>
      <c r="E116" s="291" t="s">
        <v>177</v>
      </c>
      <c r="F116" s="292"/>
    </row>
    <row r="117" spans="1:6" x14ac:dyDescent="0.25">
      <c r="A117" s="336" t="s">
        <v>38</v>
      </c>
      <c r="B117" s="337"/>
      <c r="C117" s="281">
        <v>51450000</v>
      </c>
      <c r="D117" s="336" t="s">
        <v>39</v>
      </c>
      <c r="E117" s="337"/>
      <c r="F117" s="281">
        <v>50927000</v>
      </c>
    </row>
    <row r="118" spans="1:6" x14ac:dyDescent="0.25">
      <c r="A118" s="336" t="s">
        <v>3</v>
      </c>
      <c r="B118" s="340"/>
      <c r="C118" s="278"/>
      <c r="D118" s="336" t="s">
        <v>5</v>
      </c>
      <c r="E118" s="340"/>
      <c r="F118" s="337"/>
    </row>
    <row r="119" spans="1:6" x14ac:dyDescent="0.25">
      <c r="A119" s="279" t="s">
        <v>20</v>
      </c>
      <c r="B119" s="282" t="s">
        <v>120</v>
      </c>
      <c r="C119" s="281"/>
      <c r="D119" s="279" t="s">
        <v>20</v>
      </c>
      <c r="E119" s="282" t="s">
        <v>123</v>
      </c>
      <c r="F119" s="281">
        <v>250000</v>
      </c>
    </row>
    <row r="120" spans="1:6" x14ac:dyDescent="0.25">
      <c r="A120" s="279" t="s">
        <v>21</v>
      </c>
      <c r="B120" s="282" t="s">
        <v>180</v>
      </c>
      <c r="C120" s="281"/>
      <c r="D120" s="279" t="s">
        <v>21</v>
      </c>
      <c r="E120" s="282" t="s">
        <v>122</v>
      </c>
      <c r="F120" s="281"/>
    </row>
    <row r="121" spans="1:6" x14ac:dyDescent="0.25">
      <c r="A121" s="286" t="s">
        <v>181</v>
      </c>
      <c r="B121" s="288" t="s">
        <v>182</v>
      </c>
      <c r="C121" s="285"/>
      <c r="D121" s="279" t="s">
        <v>22</v>
      </c>
      <c r="E121" s="280" t="s">
        <v>178</v>
      </c>
      <c r="F121" s="281"/>
    </row>
    <row r="122" spans="1:6" x14ac:dyDescent="0.25">
      <c r="A122" s="286" t="s">
        <v>119</v>
      </c>
      <c r="B122" s="288" t="s">
        <v>253</v>
      </c>
      <c r="C122" s="285"/>
      <c r="D122" s="286" t="s">
        <v>37</v>
      </c>
      <c r="E122" s="291" t="s">
        <v>179</v>
      </c>
      <c r="F122" s="285"/>
    </row>
    <row r="123" spans="1:6" x14ac:dyDescent="0.25">
      <c r="A123" s="289" t="s">
        <v>22</v>
      </c>
      <c r="B123" s="282" t="s">
        <v>254</v>
      </c>
      <c r="C123" s="281"/>
      <c r="D123" s="286" t="s">
        <v>50</v>
      </c>
      <c r="E123" s="291" t="s">
        <v>249</v>
      </c>
      <c r="F123" s="285"/>
    </row>
    <row r="124" spans="1:6" x14ac:dyDescent="0.25">
      <c r="A124" s="336" t="s">
        <v>79</v>
      </c>
      <c r="B124" s="337"/>
      <c r="C124" s="281"/>
      <c r="D124" s="336" t="s">
        <v>80</v>
      </c>
      <c r="E124" s="337"/>
      <c r="F124" s="281">
        <v>250000</v>
      </c>
    </row>
    <row r="125" spans="1:6" x14ac:dyDescent="0.25">
      <c r="A125" s="325" t="s">
        <v>183</v>
      </c>
      <c r="B125" s="326"/>
      <c r="C125" s="290"/>
      <c r="D125" s="327"/>
      <c r="E125" s="328"/>
      <c r="F125" s="329"/>
    </row>
    <row r="126" spans="1:6" x14ac:dyDescent="0.25">
      <c r="A126" s="336"/>
      <c r="B126" s="340"/>
      <c r="C126" s="337"/>
      <c r="D126" s="330"/>
      <c r="E126" s="331"/>
      <c r="F126" s="332"/>
    </row>
    <row r="127" spans="1:6" x14ac:dyDescent="0.25">
      <c r="A127" s="279" t="s">
        <v>23</v>
      </c>
      <c r="B127" s="280" t="s">
        <v>184</v>
      </c>
      <c r="C127" s="281"/>
      <c r="D127" s="330"/>
      <c r="E127" s="331"/>
      <c r="F127" s="332"/>
    </row>
    <row r="128" spans="1:6" x14ac:dyDescent="0.25">
      <c r="A128" s="286" t="s">
        <v>46</v>
      </c>
      <c r="B128" s="288" t="s">
        <v>185</v>
      </c>
      <c r="C128" s="285"/>
      <c r="D128" s="333"/>
      <c r="E128" s="334"/>
      <c r="F128" s="335"/>
    </row>
    <row r="129" spans="1:6" x14ac:dyDescent="0.25">
      <c r="A129" s="286" t="s">
        <v>47</v>
      </c>
      <c r="B129" s="288" t="s">
        <v>186</v>
      </c>
      <c r="C129" s="285"/>
      <c r="D129" s="289" t="s">
        <v>29</v>
      </c>
      <c r="E129" s="280" t="s">
        <v>124</v>
      </c>
      <c r="F129" s="281"/>
    </row>
    <row r="130" spans="1:6" x14ac:dyDescent="0.25">
      <c r="A130" s="286" t="s">
        <v>48</v>
      </c>
      <c r="B130" s="288" t="s">
        <v>187</v>
      </c>
      <c r="C130" s="285"/>
      <c r="D130" s="286" t="s">
        <v>49</v>
      </c>
      <c r="E130" s="291" t="s">
        <v>188</v>
      </c>
      <c r="F130" s="285"/>
    </row>
    <row r="131" spans="1:6" x14ac:dyDescent="0.25">
      <c r="A131" s="382" t="s">
        <v>75</v>
      </c>
      <c r="B131" s="382"/>
      <c r="C131" s="290"/>
      <c r="D131" s="374"/>
      <c r="E131" s="375"/>
      <c r="F131" s="376"/>
    </row>
    <row r="132" spans="1:6" x14ac:dyDescent="0.25">
      <c r="A132" s="336" t="s">
        <v>40</v>
      </c>
      <c r="B132" s="337"/>
      <c r="C132" s="281"/>
      <c r="D132" s="336" t="s">
        <v>41</v>
      </c>
      <c r="E132" s="337"/>
      <c r="F132" s="281"/>
    </row>
    <row r="133" spans="1:6" x14ac:dyDescent="0.25">
      <c r="A133" s="336" t="s">
        <v>42</v>
      </c>
      <c r="B133" s="337"/>
      <c r="C133" s="281"/>
      <c r="D133" s="336" t="s">
        <v>44</v>
      </c>
      <c r="E133" s="337"/>
      <c r="F133" s="281"/>
    </row>
    <row r="134" spans="1:6" x14ac:dyDescent="0.25">
      <c r="A134" s="336" t="s">
        <v>189</v>
      </c>
      <c r="B134" s="337"/>
      <c r="C134" s="281"/>
      <c r="D134" s="343"/>
      <c r="E134" s="344"/>
      <c r="F134" s="345"/>
    </row>
    <row r="135" spans="1:6" x14ac:dyDescent="0.25">
      <c r="A135" s="336" t="s">
        <v>43</v>
      </c>
      <c r="B135" s="337"/>
      <c r="C135" s="281"/>
      <c r="D135" s="336" t="s">
        <v>43</v>
      </c>
      <c r="E135" s="337"/>
      <c r="F135" s="281"/>
    </row>
    <row r="136" spans="1:6" x14ac:dyDescent="0.25">
      <c r="A136" s="336" t="s">
        <v>16</v>
      </c>
      <c r="B136" s="337"/>
      <c r="C136" s="281">
        <v>51450000</v>
      </c>
      <c r="D136" s="336" t="s">
        <v>17</v>
      </c>
      <c r="E136" s="337"/>
      <c r="F136" s="281">
        <v>51450000</v>
      </c>
    </row>
  </sheetData>
  <mergeCells count="109">
    <mergeCell ref="D109:E109"/>
    <mergeCell ref="E95:E97"/>
    <mergeCell ref="D107:F108"/>
    <mergeCell ref="A80:B80"/>
    <mergeCell ref="D80:F83"/>
    <mergeCell ref="A27:B27"/>
    <mergeCell ref="D50:D52"/>
    <mergeCell ref="D53:F53"/>
    <mergeCell ref="A65:B65"/>
    <mergeCell ref="D65:F68"/>
    <mergeCell ref="A71:B71"/>
    <mergeCell ref="A73:B73"/>
    <mergeCell ref="D73:F73"/>
    <mergeCell ref="D72:E72"/>
    <mergeCell ref="A72:B72"/>
    <mergeCell ref="A89:B89"/>
    <mergeCell ref="A45:B45"/>
    <mergeCell ref="D34:F37"/>
    <mergeCell ref="D42:E42"/>
    <mergeCell ref="A41:B41"/>
    <mergeCell ref="A40:B40"/>
    <mergeCell ref="A42:B42"/>
    <mergeCell ref="A43:B43"/>
    <mergeCell ref="D43:F43"/>
    <mergeCell ref="A1:F2"/>
    <mergeCell ref="A4:A6"/>
    <mergeCell ref="B4:B6"/>
    <mergeCell ref="D4:D6"/>
    <mergeCell ref="F4:F6"/>
    <mergeCell ref="A33:B33"/>
    <mergeCell ref="A47:F48"/>
    <mergeCell ref="A50:A52"/>
    <mergeCell ref="B50:B52"/>
    <mergeCell ref="D26:E26"/>
    <mergeCell ref="A18:B18"/>
    <mergeCell ref="A19:B19"/>
    <mergeCell ref="E4:E6"/>
    <mergeCell ref="A7:B7"/>
    <mergeCell ref="D16:F17"/>
    <mergeCell ref="D18:E18"/>
    <mergeCell ref="D19:F22"/>
    <mergeCell ref="D7:F7"/>
    <mergeCell ref="C4:C6"/>
    <mergeCell ref="A20:C20"/>
    <mergeCell ref="D27:F27"/>
    <mergeCell ref="D45:E45"/>
    <mergeCell ref="D33:E33"/>
    <mergeCell ref="A34:B34"/>
    <mergeCell ref="D136:E136"/>
    <mergeCell ref="D131:F131"/>
    <mergeCell ref="A25:B25"/>
    <mergeCell ref="A26:B26"/>
    <mergeCell ref="D86:F86"/>
    <mergeCell ref="A53:B53"/>
    <mergeCell ref="A86:B86"/>
    <mergeCell ref="A136:B136"/>
    <mergeCell ref="D132:E132"/>
    <mergeCell ref="A133:B133"/>
    <mergeCell ref="A132:B132"/>
    <mergeCell ref="A90:B90"/>
    <mergeCell ref="D90:E90"/>
    <mergeCell ref="A98:B98"/>
    <mergeCell ref="A131:B131"/>
    <mergeCell ref="A92:F93"/>
    <mergeCell ref="A109:B109"/>
    <mergeCell ref="D79:E79"/>
    <mergeCell ref="A79:B79"/>
    <mergeCell ref="E50:E52"/>
    <mergeCell ref="A117:B117"/>
    <mergeCell ref="A116:B116"/>
    <mergeCell ref="F50:F52"/>
    <mergeCell ref="C50:C52"/>
    <mergeCell ref="A35:C35"/>
    <mergeCell ref="D41:E41"/>
    <mergeCell ref="A44:B44"/>
    <mergeCell ref="D44:E44"/>
    <mergeCell ref="D89:F89"/>
    <mergeCell ref="D62:F63"/>
    <mergeCell ref="A64:B64"/>
    <mergeCell ref="D64:E64"/>
    <mergeCell ref="A81:C81"/>
    <mergeCell ref="D88:E88"/>
    <mergeCell ref="A87:B87"/>
    <mergeCell ref="D87:E87"/>
    <mergeCell ref="A88:B88"/>
    <mergeCell ref="A125:B125"/>
    <mergeCell ref="D125:F128"/>
    <mergeCell ref="D133:E133"/>
    <mergeCell ref="A91:B91"/>
    <mergeCell ref="D91:E91"/>
    <mergeCell ref="A126:C126"/>
    <mergeCell ref="A118:B118"/>
    <mergeCell ref="D118:F118"/>
    <mergeCell ref="A135:B135"/>
    <mergeCell ref="D135:E135"/>
    <mergeCell ref="A124:B124"/>
    <mergeCell ref="D95:D97"/>
    <mergeCell ref="A134:B134"/>
    <mergeCell ref="D134:F134"/>
    <mergeCell ref="D124:E124"/>
    <mergeCell ref="D117:E117"/>
    <mergeCell ref="D110:F113"/>
    <mergeCell ref="F95:F97"/>
    <mergeCell ref="A95:A97"/>
    <mergeCell ref="C95:C97"/>
    <mergeCell ref="A111:C111"/>
    <mergeCell ref="A110:B110"/>
    <mergeCell ref="B95:B97"/>
    <mergeCell ref="D98:F98"/>
  </mergeCells>
  <phoneticPr fontId="2" type="noConversion"/>
  <pageMargins left="0.36" right="0.27" top="0.34" bottom="0.39370078740157483" header="0.21" footer="0.51181102362204722"/>
  <pageSetup paperSize="9" scale="65" orientation="landscape" r:id="rId1"/>
  <headerFooter alignWithMargins="0"/>
  <rowBreaks count="2" manualBreakCount="2">
    <brk id="46" max="9" man="1"/>
    <brk id="9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7"/>
  <sheetViews>
    <sheetView topLeftCell="C1" zoomScale="75" zoomScaleNormal="75" workbookViewId="0">
      <selection sqref="A1:L1"/>
    </sheetView>
  </sheetViews>
  <sheetFormatPr defaultRowHeight="12.75" x14ac:dyDescent="0.2"/>
  <cols>
    <col min="1" max="1" width="7.28515625" customWidth="1"/>
    <col min="2" max="2" width="41.140625" customWidth="1"/>
    <col min="3" max="3" width="23.42578125" customWidth="1"/>
    <col min="4" max="4" width="23.85546875" customWidth="1"/>
    <col min="5" max="5" width="21.42578125" customWidth="1"/>
    <col min="6" max="6" width="24.28515625" customWidth="1"/>
    <col min="7" max="7" width="7.85546875" customWidth="1"/>
    <col min="8" max="8" width="40.28515625" customWidth="1"/>
    <col min="9" max="9" width="24" customWidth="1"/>
    <col min="10" max="10" width="23.140625" customWidth="1"/>
    <col min="11" max="11" width="21" customWidth="1"/>
    <col min="12" max="12" width="25.140625" customWidth="1"/>
  </cols>
  <sheetData>
    <row r="1" spans="1:12" ht="54.75" customHeight="1" x14ac:dyDescent="0.2">
      <c r="A1" s="443" t="s">
        <v>371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2" ht="51.75" customHeight="1" x14ac:dyDescent="0.2">
      <c r="G2" s="85"/>
      <c r="H2" s="85"/>
      <c r="K2" t="s">
        <v>417</v>
      </c>
      <c r="L2" s="85" t="s">
        <v>382</v>
      </c>
    </row>
    <row r="3" spans="1:12" ht="12.75" customHeight="1" x14ac:dyDescent="0.2">
      <c r="A3" s="450"/>
      <c r="B3" s="451"/>
      <c r="C3" s="444" t="s">
        <v>224</v>
      </c>
      <c r="D3" s="445"/>
      <c r="E3" s="445"/>
      <c r="F3" s="446"/>
      <c r="G3" s="450"/>
      <c r="H3" s="451"/>
      <c r="I3" s="444" t="s">
        <v>230</v>
      </c>
      <c r="J3" s="445"/>
      <c r="K3" s="445"/>
      <c r="L3" s="446"/>
    </row>
    <row r="4" spans="1:12" ht="27" customHeight="1" x14ac:dyDescent="0.2">
      <c r="A4" s="452"/>
      <c r="B4" s="453"/>
      <c r="C4" s="447"/>
      <c r="D4" s="448"/>
      <c r="E4" s="448"/>
      <c r="F4" s="449"/>
      <c r="G4" s="452"/>
      <c r="H4" s="453"/>
      <c r="I4" s="447"/>
      <c r="J4" s="448"/>
      <c r="K4" s="448"/>
      <c r="L4" s="449"/>
    </row>
    <row r="5" spans="1:12" ht="87" customHeight="1" x14ac:dyDescent="0.2">
      <c r="A5" s="454"/>
      <c r="B5" s="455"/>
      <c r="C5" s="34" t="s">
        <v>387</v>
      </c>
      <c r="D5" s="34" t="s">
        <v>386</v>
      </c>
      <c r="E5" s="34" t="s">
        <v>389</v>
      </c>
      <c r="F5" s="34" t="s">
        <v>15</v>
      </c>
      <c r="G5" s="454"/>
      <c r="H5" s="455"/>
      <c r="I5" s="34" t="s">
        <v>388</v>
      </c>
      <c r="J5" s="34" t="s">
        <v>386</v>
      </c>
      <c r="K5" s="34" t="s">
        <v>389</v>
      </c>
      <c r="L5" s="34" t="s">
        <v>15</v>
      </c>
    </row>
    <row r="6" spans="1:12" ht="28.5" customHeight="1" x14ac:dyDescent="0.2">
      <c r="A6" s="90" t="s">
        <v>20</v>
      </c>
      <c r="B6" s="81" t="s">
        <v>246</v>
      </c>
      <c r="C6" s="83">
        <v>2740000</v>
      </c>
      <c r="D6" s="83">
        <v>24089000</v>
      </c>
      <c r="E6" s="83">
        <v>26456000</v>
      </c>
      <c r="F6" s="126">
        <f>SUM(C6:E6)</f>
        <v>53285000</v>
      </c>
      <c r="G6" s="90" t="s">
        <v>20</v>
      </c>
      <c r="H6" s="81" t="s">
        <v>76</v>
      </c>
      <c r="I6" s="83">
        <v>113158000</v>
      </c>
      <c r="J6" s="83">
        <v>21812000</v>
      </c>
      <c r="K6" s="83">
        <v>9636000</v>
      </c>
      <c r="L6" s="126">
        <f>SUM(I6:K6)</f>
        <v>144606000</v>
      </c>
    </row>
    <row r="7" spans="1:12" ht="23.25" customHeight="1" x14ac:dyDescent="0.2">
      <c r="A7" s="128" t="s">
        <v>81</v>
      </c>
      <c r="B7" s="127" t="s">
        <v>217</v>
      </c>
      <c r="C7" s="165">
        <v>2740000</v>
      </c>
      <c r="D7" s="165">
        <v>24089000</v>
      </c>
      <c r="E7" s="166">
        <v>26456000</v>
      </c>
      <c r="F7" s="126">
        <f>SUM(C7:E7)</f>
        <v>53285000</v>
      </c>
      <c r="G7" s="128" t="s">
        <v>81</v>
      </c>
      <c r="H7" s="127" t="s">
        <v>217</v>
      </c>
      <c r="I7" s="165">
        <v>113158000</v>
      </c>
      <c r="J7" s="165">
        <v>21812000</v>
      </c>
      <c r="K7" s="165">
        <v>9636000</v>
      </c>
      <c r="L7" s="126">
        <f>SUM(I7:K7)</f>
        <v>144606000</v>
      </c>
    </row>
    <row r="8" spans="1:12" ht="18.75" customHeight="1" x14ac:dyDescent="0.2">
      <c r="A8" s="128" t="s">
        <v>82</v>
      </c>
      <c r="B8" s="127" t="s">
        <v>218</v>
      </c>
      <c r="C8" s="165"/>
      <c r="D8" s="165"/>
      <c r="E8" s="165"/>
      <c r="F8" s="126">
        <f t="shared" ref="F8:F25" si="0">SUM(C8:E8)</f>
        <v>0</v>
      </c>
      <c r="G8" s="128" t="s">
        <v>82</v>
      </c>
      <c r="H8" s="127" t="s">
        <v>218</v>
      </c>
      <c r="I8" s="165"/>
      <c r="J8" s="165"/>
      <c r="K8" s="165"/>
      <c r="L8" s="126">
        <f t="shared" ref="L8:L55" si="1">SUM(I8:K8)</f>
        <v>0</v>
      </c>
    </row>
    <row r="9" spans="1:12" ht="20.25" customHeight="1" x14ac:dyDescent="0.2">
      <c r="A9" s="128" t="s">
        <v>98</v>
      </c>
      <c r="B9" s="127" t="s">
        <v>238</v>
      </c>
      <c r="C9" s="165"/>
      <c r="D9" s="165"/>
      <c r="E9" s="166"/>
      <c r="F9" s="126">
        <f t="shared" si="0"/>
        <v>0</v>
      </c>
      <c r="G9" s="128" t="s">
        <v>98</v>
      </c>
      <c r="H9" s="127" t="s">
        <v>238</v>
      </c>
      <c r="I9" s="165"/>
      <c r="J9" s="165"/>
      <c r="K9" s="165"/>
      <c r="L9" s="126">
        <f t="shared" si="1"/>
        <v>0</v>
      </c>
    </row>
    <row r="10" spans="1:12" ht="35.25" customHeight="1" x14ac:dyDescent="0.2">
      <c r="A10" s="90" t="s">
        <v>21</v>
      </c>
      <c r="B10" s="81" t="s">
        <v>71</v>
      </c>
      <c r="C10" s="83">
        <v>12600000</v>
      </c>
      <c r="D10" s="83"/>
      <c r="E10" s="83"/>
      <c r="F10" s="126">
        <f t="shared" si="0"/>
        <v>12600000</v>
      </c>
      <c r="G10" s="90" t="s">
        <v>21</v>
      </c>
      <c r="H10" s="81" t="s">
        <v>255</v>
      </c>
      <c r="I10" s="83">
        <v>14758000</v>
      </c>
      <c r="J10" s="83">
        <v>4798000</v>
      </c>
      <c r="K10" s="83">
        <v>2120000</v>
      </c>
      <c r="L10" s="126">
        <f t="shared" si="1"/>
        <v>21676000</v>
      </c>
    </row>
    <row r="11" spans="1:12" ht="23.25" customHeight="1" x14ac:dyDescent="0.2">
      <c r="A11" s="128" t="s">
        <v>81</v>
      </c>
      <c r="B11" s="127" t="s">
        <v>217</v>
      </c>
      <c r="C11" s="165">
        <v>12600000</v>
      </c>
      <c r="D11" s="165"/>
      <c r="E11" s="166"/>
      <c r="F11" s="126">
        <f t="shared" si="0"/>
        <v>12600000</v>
      </c>
      <c r="G11" s="128" t="s">
        <v>81</v>
      </c>
      <c r="H11" s="127" t="s">
        <v>217</v>
      </c>
      <c r="I11" s="165">
        <v>14758000</v>
      </c>
      <c r="J11" s="165">
        <v>4798000</v>
      </c>
      <c r="K11" s="165">
        <v>2120000</v>
      </c>
      <c r="L11" s="126">
        <f t="shared" si="1"/>
        <v>21676000</v>
      </c>
    </row>
    <row r="12" spans="1:12" ht="23.25" customHeight="1" x14ac:dyDescent="0.2">
      <c r="A12" s="128" t="s">
        <v>82</v>
      </c>
      <c r="B12" s="127" t="s">
        <v>218</v>
      </c>
      <c r="C12" s="165"/>
      <c r="D12" s="165"/>
      <c r="E12" s="166"/>
      <c r="F12" s="126">
        <f t="shared" si="0"/>
        <v>0</v>
      </c>
      <c r="G12" s="128" t="s">
        <v>82</v>
      </c>
      <c r="H12" s="127" t="s">
        <v>218</v>
      </c>
      <c r="I12" s="165"/>
      <c r="J12" s="165"/>
      <c r="K12" s="165"/>
      <c r="L12" s="126">
        <f t="shared" si="1"/>
        <v>0</v>
      </c>
    </row>
    <row r="13" spans="1:12" ht="22.5" customHeight="1" x14ac:dyDescent="0.2">
      <c r="A13" s="128" t="s">
        <v>98</v>
      </c>
      <c r="B13" s="127" t="s">
        <v>219</v>
      </c>
      <c r="C13" s="165"/>
      <c r="D13" s="165"/>
      <c r="E13" s="166"/>
      <c r="F13" s="126">
        <f t="shared" si="0"/>
        <v>0</v>
      </c>
      <c r="G13" s="128" t="s">
        <v>98</v>
      </c>
      <c r="H13" s="127" t="s">
        <v>238</v>
      </c>
      <c r="I13" s="165"/>
      <c r="J13" s="165"/>
      <c r="K13" s="165"/>
      <c r="L13" s="126">
        <f t="shared" si="1"/>
        <v>0</v>
      </c>
    </row>
    <row r="14" spans="1:12" ht="36" customHeight="1" x14ac:dyDescent="0.2">
      <c r="A14" s="90" t="s">
        <v>220</v>
      </c>
      <c r="B14" s="81" t="s">
        <v>163</v>
      </c>
      <c r="C14" s="83">
        <v>239661847</v>
      </c>
      <c r="D14" s="83"/>
      <c r="E14" s="83"/>
      <c r="F14" s="126">
        <f t="shared" si="0"/>
        <v>239661847</v>
      </c>
      <c r="G14" s="90" t="s">
        <v>220</v>
      </c>
      <c r="H14" s="81" t="s">
        <v>231</v>
      </c>
      <c r="I14" s="83">
        <v>68363847</v>
      </c>
      <c r="J14" s="83">
        <v>21494000</v>
      </c>
      <c r="K14" s="83">
        <v>39444000</v>
      </c>
      <c r="L14" s="126">
        <f t="shared" si="1"/>
        <v>129301847</v>
      </c>
    </row>
    <row r="15" spans="1:12" ht="24" customHeight="1" x14ac:dyDescent="0.2">
      <c r="A15" s="128" t="s">
        <v>81</v>
      </c>
      <c r="B15" s="127" t="s">
        <v>217</v>
      </c>
      <c r="C15" s="165">
        <v>239661847</v>
      </c>
      <c r="D15" s="165"/>
      <c r="E15" s="166"/>
      <c r="F15" s="126">
        <f t="shared" si="0"/>
        <v>239661847</v>
      </c>
      <c r="G15" s="128" t="s">
        <v>81</v>
      </c>
      <c r="H15" s="127" t="s">
        <v>217</v>
      </c>
      <c r="I15" s="165">
        <v>68363847</v>
      </c>
      <c r="J15" s="165">
        <v>21494000</v>
      </c>
      <c r="K15" s="165">
        <v>39444000</v>
      </c>
      <c r="L15" s="126">
        <f t="shared" si="1"/>
        <v>129301847</v>
      </c>
    </row>
    <row r="16" spans="1:12" ht="21.75" customHeight="1" x14ac:dyDescent="0.2">
      <c r="A16" s="128" t="s">
        <v>82</v>
      </c>
      <c r="B16" s="127" t="s">
        <v>218</v>
      </c>
      <c r="C16" s="165"/>
      <c r="D16" s="165"/>
      <c r="E16" s="166"/>
      <c r="F16" s="126">
        <f t="shared" si="0"/>
        <v>0</v>
      </c>
      <c r="G16" s="128" t="s">
        <v>82</v>
      </c>
      <c r="H16" s="127" t="s">
        <v>218</v>
      </c>
      <c r="I16" s="165"/>
      <c r="J16" s="165"/>
      <c r="K16" s="165"/>
      <c r="L16" s="126">
        <f t="shared" si="1"/>
        <v>0</v>
      </c>
    </row>
    <row r="17" spans="1:12" ht="22.5" customHeight="1" x14ac:dyDescent="0.2">
      <c r="A17" s="128" t="s">
        <v>98</v>
      </c>
      <c r="B17" s="127" t="s">
        <v>238</v>
      </c>
      <c r="C17" s="165"/>
      <c r="D17" s="165"/>
      <c r="E17" s="166"/>
      <c r="F17" s="126">
        <f t="shared" si="0"/>
        <v>0</v>
      </c>
      <c r="G17" s="128" t="s">
        <v>98</v>
      </c>
      <c r="H17" s="127" t="s">
        <v>238</v>
      </c>
      <c r="I17" s="165"/>
      <c r="J17" s="165"/>
      <c r="K17" s="165"/>
      <c r="L17" s="126">
        <f t="shared" si="1"/>
        <v>0</v>
      </c>
    </row>
    <row r="18" spans="1:12" ht="40.5" customHeight="1" x14ac:dyDescent="0.2">
      <c r="A18" s="90" t="s">
        <v>221</v>
      </c>
      <c r="B18" s="81" t="s">
        <v>167</v>
      </c>
      <c r="C18" s="83"/>
      <c r="D18" s="83"/>
      <c r="E18" s="83"/>
      <c r="F18" s="126">
        <f t="shared" si="0"/>
        <v>0</v>
      </c>
      <c r="G18" s="90" t="s">
        <v>221</v>
      </c>
      <c r="H18" s="81" t="s">
        <v>162</v>
      </c>
      <c r="I18" s="83">
        <v>9201000</v>
      </c>
      <c r="J18" s="83"/>
      <c r="K18" s="83"/>
      <c r="L18" s="126">
        <f t="shared" si="1"/>
        <v>9201000</v>
      </c>
    </row>
    <row r="19" spans="1:12" ht="24" customHeight="1" x14ac:dyDescent="0.2">
      <c r="A19" s="128" t="s">
        <v>81</v>
      </c>
      <c r="B19" s="127" t="s">
        <v>217</v>
      </c>
      <c r="C19" s="165"/>
      <c r="D19" s="165"/>
      <c r="E19" s="165"/>
      <c r="F19" s="126">
        <f t="shared" si="0"/>
        <v>0</v>
      </c>
      <c r="G19" s="128" t="s">
        <v>81</v>
      </c>
      <c r="H19" s="127" t="s">
        <v>217</v>
      </c>
      <c r="I19" s="165">
        <v>9201000</v>
      </c>
      <c r="J19" s="165"/>
      <c r="K19" s="166"/>
      <c r="L19" s="126">
        <f t="shared" si="1"/>
        <v>9201000</v>
      </c>
    </row>
    <row r="20" spans="1:12" ht="24" customHeight="1" x14ac:dyDescent="0.2">
      <c r="A20" s="128" t="s">
        <v>82</v>
      </c>
      <c r="B20" s="127" t="s">
        <v>218</v>
      </c>
      <c r="C20" s="165"/>
      <c r="D20" s="165"/>
      <c r="E20" s="166"/>
      <c r="F20" s="126">
        <f t="shared" si="0"/>
        <v>0</v>
      </c>
      <c r="G20" s="128" t="s">
        <v>82</v>
      </c>
      <c r="H20" s="127" t="s">
        <v>218</v>
      </c>
      <c r="I20" s="165"/>
      <c r="J20" s="165"/>
      <c r="K20" s="166"/>
      <c r="L20" s="126">
        <f t="shared" si="1"/>
        <v>0</v>
      </c>
    </row>
    <row r="21" spans="1:12" ht="27" customHeight="1" x14ac:dyDescent="0.2">
      <c r="A21" s="128" t="s">
        <v>98</v>
      </c>
      <c r="B21" s="127" t="s">
        <v>238</v>
      </c>
      <c r="C21" s="165"/>
      <c r="D21" s="165"/>
      <c r="E21" s="166"/>
      <c r="F21" s="126">
        <f t="shared" si="0"/>
        <v>0</v>
      </c>
      <c r="G21" s="128" t="s">
        <v>98</v>
      </c>
      <c r="H21" s="127" t="s">
        <v>238</v>
      </c>
      <c r="I21" s="165"/>
      <c r="J21" s="165"/>
      <c r="K21" s="166"/>
      <c r="L21" s="126">
        <f t="shared" si="1"/>
        <v>0</v>
      </c>
    </row>
    <row r="22" spans="1:12" ht="33" customHeight="1" x14ac:dyDescent="0.2">
      <c r="A22" s="90" t="s">
        <v>222</v>
      </c>
      <c r="B22" s="81" t="s">
        <v>223</v>
      </c>
      <c r="C22" s="83">
        <v>27624000</v>
      </c>
      <c r="D22" s="83">
        <v>24015000</v>
      </c>
      <c r="E22" s="83">
        <v>24994000</v>
      </c>
      <c r="F22" s="126">
        <f t="shared" si="0"/>
        <v>76633000</v>
      </c>
      <c r="G22" s="90" t="s">
        <v>222</v>
      </c>
      <c r="H22" s="81" t="s">
        <v>12</v>
      </c>
      <c r="I22" s="83">
        <v>22341000</v>
      </c>
      <c r="J22" s="83"/>
      <c r="K22" s="83"/>
      <c r="L22" s="126">
        <f t="shared" si="1"/>
        <v>22341000</v>
      </c>
    </row>
    <row r="23" spans="1:12" ht="22.5" customHeight="1" x14ac:dyDescent="0.2">
      <c r="A23" s="128" t="s">
        <v>81</v>
      </c>
      <c r="B23" s="127" t="s">
        <v>217</v>
      </c>
      <c r="C23" s="272">
        <v>27624000</v>
      </c>
      <c r="D23" s="165">
        <v>24015000</v>
      </c>
      <c r="E23" s="165">
        <v>24994000</v>
      </c>
      <c r="F23" s="126">
        <f t="shared" si="0"/>
        <v>76633000</v>
      </c>
      <c r="G23" s="128" t="s">
        <v>81</v>
      </c>
      <c r="H23" s="127" t="s">
        <v>217</v>
      </c>
      <c r="I23" s="165">
        <v>22341000</v>
      </c>
      <c r="J23" s="165"/>
      <c r="K23" s="166"/>
      <c r="L23" s="126">
        <f t="shared" si="1"/>
        <v>22341000</v>
      </c>
    </row>
    <row r="24" spans="1:12" ht="24" customHeight="1" x14ac:dyDescent="0.2">
      <c r="A24" s="128" t="s">
        <v>82</v>
      </c>
      <c r="B24" s="127" t="s">
        <v>218</v>
      </c>
      <c r="C24" s="165"/>
      <c r="D24" s="165"/>
      <c r="E24" s="165"/>
      <c r="F24" s="126">
        <f t="shared" si="0"/>
        <v>0</v>
      </c>
      <c r="G24" s="128" t="s">
        <v>82</v>
      </c>
      <c r="H24" s="127" t="s">
        <v>218</v>
      </c>
      <c r="I24" s="165"/>
      <c r="J24" s="165"/>
      <c r="K24" s="166"/>
      <c r="L24" s="126">
        <f t="shared" si="1"/>
        <v>0</v>
      </c>
    </row>
    <row r="25" spans="1:12" ht="21" customHeight="1" x14ac:dyDescent="0.2">
      <c r="A25" s="128" t="s">
        <v>98</v>
      </c>
      <c r="B25" s="127" t="s">
        <v>238</v>
      </c>
      <c r="C25" s="167"/>
      <c r="D25" s="271"/>
      <c r="E25" s="167"/>
      <c r="F25" s="126">
        <f t="shared" si="0"/>
        <v>0</v>
      </c>
      <c r="G25" s="128" t="s">
        <v>98</v>
      </c>
      <c r="H25" s="127" t="s">
        <v>238</v>
      </c>
      <c r="I25" s="167"/>
      <c r="J25" s="167"/>
      <c r="K25" s="167"/>
      <c r="L25" s="126">
        <f t="shared" si="1"/>
        <v>0</v>
      </c>
    </row>
    <row r="26" spans="1:12" ht="38.25" customHeight="1" x14ac:dyDescent="0.2">
      <c r="A26" s="456"/>
      <c r="B26" s="457"/>
      <c r="C26" s="457"/>
      <c r="D26" s="457"/>
      <c r="E26" s="457"/>
      <c r="F26" s="458"/>
      <c r="G26" s="90" t="s">
        <v>29</v>
      </c>
      <c r="H26" s="81" t="s">
        <v>233</v>
      </c>
      <c r="I26" s="73">
        <v>79009000</v>
      </c>
      <c r="J26" s="73"/>
      <c r="K26" s="73"/>
      <c r="L26" s="126">
        <f t="shared" si="1"/>
        <v>79009000</v>
      </c>
    </row>
    <row r="27" spans="1:12" ht="21" customHeight="1" x14ac:dyDescent="0.2">
      <c r="A27" s="459"/>
      <c r="B27" s="460"/>
      <c r="C27" s="460"/>
      <c r="D27" s="460"/>
      <c r="E27" s="460"/>
      <c r="F27" s="461"/>
      <c r="G27" s="128" t="s">
        <v>81</v>
      </c>
      <c r="H27" s="127" t="s">
        <v>217</v>
      </c>
      <c r="I27" s="167">
        <v>79009000</v>
      </c>
      <c r="J27" s="167"/>
      <c r="K27" s="167"/>
      <c r="L27" s="126">
        <f t="shared" si="1"/>
        <v>79009000</v>
      </c>
    </row>
    <row r="28" spans="1:12" ht="21" customHeight="1" x14ac:dyDescent="0.2">
      <c r="A28" s="459"/>
      <c r="B28" s="460"/>
      <c r="C28" s="460"/>
      <c r="D28" s="460"/>
      <c r="E28" s="460"/>
      <c r="F28" s="461"/>
      <c r="G28" s="128" t="s">
        <v>82</v>
      </c>
      <c r="H28" s="127" t="s">
        <v>218</v>
      </c>
      <c r="I28" s="167"/>
      <c r="J28" s="167"/>
      <c r="K28" s="167"/>
      <c r="L28" s="126">
        <f t="shared" si="1"/>
        <v>0</v>
      </c>
    </row>
    <row r="29" spans="1:12" ht="21" customHeight="1" x14ac:dyDescent="0.2">
      <c r="A29" s="462"/>
      <c r="B29" s="463"/>
      <c r="C29" s="463"/>
      <c r="D29" s="463"/>
      <c r="E29" s="463"/>
      <c r="F29" s="464"/>
      <c r="G29" s="128" t="s">
        <v>98</v>
      </c>
      <c r="H29" s="127" t="s">
        <v>238</v>
      </c>
      <c r="I29" s="167"/>
      <c r="J29" s="167"/>
      <c r="K29" s="167"/>
      <c r="L29" s="126">
        <f t="shared" si="1"/>
        <v>0</v>
      </c>
    </row>
    <row r="30" spans="1:12" ht="31.5" customHeight="1" x14ac:dyDescent="0.2">
      <c r="A30" s="34" t="s">
        <v>18</v>
      </c>
      <c r="B30" s="40" t="s">
        <v>228</v>
      </c>
      <c r="C30" s="126">
        <v>282625847</v>
      </c>
      <c r="D30" s="126">
        <v>48104000</v>
      </c>
      <c r="E30" s="126">
        <v>51450000</v>
      </c>
      <c r="F30" s="126">
        <f>SUM(C30:E30)</f>
        <v>382179847</v>
      </c>
      <c r="G30" s="34" t="s">
        <v>234</v>
      </c>
      <c r="H30" s="40" t="s">
        <v>232</v>
      </c>
      <c r="I30" s="89">
        <v>306830847</v>
      </c>
      <c r="J30" s="89">
        <v>48104000</v>
      </c>
      <c r="K30" s="89">
        <v>50927000</v>
      </c>
      <c r="L30" s="126">
        <f t="shared" si="1"/>
        <v>405861847</v>
      </c>
    </row>
    <row r="31" spans="1:12" ht="25.5" customHeight="1" x14ac:dyDescent="0.2">
      <c r="A31" s="130" t="s">
        <v>81</v>
      </c>
      <c r="B31" s="129" t="s">
        <v>217</v>
      </c>
      <c r="C31" s="132">
        <v>282625847</v>
      </c>
      <c r="D31" s="132">
        <v>48104000</v>
      </c>
      <c r="E31" s="132">
        <v>51450000</v>
      </c>
      <c r="F31" s="126">
        <f>SUM(C31:E31)</f>
        <v>382179847</v>
      </c>
      <c r="G31" s="130" t="s">
        <v>81</v>
      </c>
      <c r="H31" s="129" t="s">
        <v>217</v>
      </c>
      <c r="I31" s="131">
        <v>306830847</v>
      </c>
      <c r="J31" s="131">
        <v>48104000</v>
      </c>
      <c r="K31" s="131">
        <v>50927000</v>
      </c>
      <c r="L31" s="126">
        <f t="shared" si="1"/>
        <v>405861847</v>
      </c>
    </row>
    <row r="32" spans="1:12" ht="24" customHeight="1" x14ac:dyDescent="0.2">
      <c r="A32" s="130" t="s">
        <v>82</v>
      </c>
      <c r="B32" s="129" t="s">
        <v>218</v>
      </c>
      <c r="C32" s="132"/>
      <c r="D32" s="132"/>
      <c r="E32" s="132"/>
      <c r="F32" s="126">
        <f t="shared" ref="F32:F53" si="2">SUM(C32:E32)</f>
        <v>0</v>
      </c>
      <c r="G32" s="130" t="s">
        <v>82</v>
      </c>
      <c r="H32" s="129" t="s">
        <v>218</v>
      </c>
      <c r="I32" s="131"/>
      <c r="J32" s="131"/>
      <c r="K32" s="131"/>
      <c r="L32" s="126">
        <f t="shared" si="1"/>
        <v>0</v>
      </c>
    </row>
    <row r="33" spans="1:12" ht="23.25" customHeight="1" x14ac:dyDescent="0.2">
      <c r="A33" s="130" t="s">
        <v>98</v>
      </c>
      <c r="B33" s="129" t="s">
        <v>238</v>
      </c>
      <c r="C33" s="132"/>
      <c r="D33" s="132"/>
      <c r="E33" s="132"/>
      <c r="F33" s="126">
        <f t="shared" si="2"/>
        <v>0</v>
      </c>
      <c r="G33" s="130" t="s">
        <v>98</v>
      </c>
      <c r="H33" s="129" t="s">
        <v>238</v>
      </c>
      <c r="I33" s="131"/>
      <c r="J33" s="131"/>
      <c r="K33" s="131"/>
      <c r="L33" s="126">
        <f t="shared" si="1"/>
        <v>0</v>
      </c>
    </row>
    <row r="34" spans="1:12" ht="34.5" customHeight="1" x14ac:dyDescent="0.2">
      <c r="A34" s="90" t="s">
        <v>20</v>
      </c>
      <c r="B34" s="81" t="s">
        <v>120</v>
      </c>
      <c r="C34" s="83"/>
      <c r="D34" s="83"/>
      <c r="E34" s="83"/>
      <c r="F34" s="126">
        <f t="shared" si="2"/>
        <v>0</v>
      </c>
      <c r="G34" s="90" t="s">
        <v>20</v>
      </c>
      <c r="H34" s="81" t="s">
        <v>123</v>
      </c>
      <c r="I34" s="73">
        <v>5795000</v>
      </c>
      <c r="J34" s="73"/>
      <c r="K34" s="73">
        <v>250000</v>
      </c>
      <c r="L34" s="126">
        <f t="shared" si="1"/>
        <v>6045000</v>
      </c>
    </row>
    <row r="35" spans="1:12" ht="24" customHeight="1" x14ac:dyDescent="0.2">
      <c r="A35" s="128" t="s">
        <v>81</v>
      </c>
      <c r="B35" s="127" t="s">
        <v>217</v>
      </c>
      <c r="C35" s="165"/>
      <c r="D35" s="165"/>
      <c r="E35" s="165"/>
      <c r="F35" s="126">
        <f t="shared" si="2"/>
        <v>0</v>
      </c>
      <c r="G35" s="128" t="s">
        <v>81</v>
      </c>
      <c r="H35" s="127" t="s">
        <v>217</v>
      </c>
      <c r="I35" s="167">
        <v>5795000</v>
      </c>
      <c r="J35" s="167"/>
      <c r="K35" s="167">
        <v>250000</v>
      </c>
      <c r="L35" s="126">
        <f t="shared" si="1"/>
        <v>6045000</v>
      </c>
    </row>
    <row r="36" spans="1:12" ht="21.75" customHeight="1" x14ac:dyDescent="0.2">
      <c r="A36" s="128" t="s">
        <v>82</v>
      </c>
      <c r="B36" s="127" t="s">
        <v>218</v>
      </c>
      <c r="C36" s="165"/>
      <c r="D36" s="165"/>
      <c r="E36" s="165"/>
      <c r="F36" s="126">
        <f t="shared" si="2"/>
        <v>0</v>
      </c>
      <c r="G36" s="128" t="s">
        <v>82</v>
      </c>
      <c r="H36" s="127" t="s">
        <v>218</v>
      </c>
      <c r="I36" s="167"/>
      <c r="J36" s="167"/>
      <c r="K36" s="167"/>
      <c r="L36" s="126">
        <f t="shared" si="1"/>
        <v>0</v>
      </c>
    </row>
    <row r="37" spans="1:12" ht="23.25" customHeight="1" x14ac:dyDescent="0.2">
      <c r="A37" s="128" t="s">
        <v>98</v>
      </c>
      <c r="B37" s="127" t="s">
        <v>238</v>
      </c>
      <c r="C37" s="165"/>
      <c r="D37" s="165"/>
      <c r="E37" s="165"/>
      <c r="F37" s="126">
        <f t="shared" si="2"/>
        <v>0</v>
      </c>
      <c r="G37" s="128" t="s">
        <v>98</v>
      </c>
      <c r="H37" s="127" t="s">
        <v>238</v>
      </c>
      <c r="I37" s="167"/>
      <c r="J37" s="167"/>
      <c r="K37" s="167"/>
      <c r="L37" s="126">
        <f t="shared" si="1"/>
        <v>0</v>
      </c>
    </row>
    <row r="38" spans="1:12" ht="40.5" customHeight="1" x14ac:dyDescent="0.2">
      <c r="A38" s="90" t="s">
        <v>21</v>
      </c>
      <c r="B38" s="81" t="s">
        <v>180</v>
      </c>
      <c r="C38" s="83"/>
      <c r="D38" s="83"/>
      <c r="E38" s="83"/>
      <c r="F38" s="126">
        <f t="shared" si="2"/>
        <v>0</v>
      </c>
      <c r="G38" s="90" t="s">
        <v>21</v>
      </c>
      <c r="H38" s="81" t="s">
        <v>122</v>
      </c>
      <c r="I38" s="73"/>
      <c r="J38" s="73"/>
      <c r="K38" s="73"/>
      <c r="L38" s="126">
        <f t="shared" si="1"/>
        <v>0</v>
      </c>
    </row>
    <row r="39" spans="1:12" ht="28.5" customHeight="1" x14ac:dyDescent="0.2">
      <c r="A39" s="128" t="s">
        <v>81</v>
      </c>
      <c r="B39" s="127" t="s">
        <v>217</v>
      </c>
      <c r="C39" s="165"/>
      <c r="D39" s="165"/>
      <c r="E39" s="165"/>
      <c r="F39" s="126">
        <f t="shared" si="2"/>
        <v>0</v>
      </c>
      <c r="G39" s="128" t="s">
        <v>81</v>
      </c>
      <c r="H39" s="127" t="s">
        <v>217</v>
      </c>
      <c r="I39" s="167"/>
      <c r="J39" s="167"/>
      <c r="K39" s="167"/>
      <c r="L39" s="126">
        <f t="shared" si="1"/>
        <v>0</v>
      </c>
    </row>
    <row r="40" spans="1:12" ht="24" customHeight="1" x14ac:dyDescent="0.2">
      <c r="A40" s="128" t="s">
        <v>82</v>
      </c>
      <c r="B40" s="127" t="s">
        <v>218</v>
      </c>
      <c r="C40" s="165"/>
      <c r="D40" s="165"/>
      <c r="E40" s="165"/>
      <c r="F40" s="126">
        <f t="shared" si="2"/>
        <v>0</v>
      </c>
      <c r="G40" s="128" t="s">
        <v>82</v>
      </c>
      <c r="H40" s="127" t="s">
        <v>218</v>
      </c>
      <c r="I40" s="167"/>
      <c r="J40" s="167"/>
      <c r="K40" s="167"/>
      <c r="L40" s="126">
        <f t="shared" si="1"/>
        <v>0</v>
      </c>
    </row>
    <row r="41" spans="1:12" ht="25.5" customHeight="1" x14ac:dyDescent="0.2">
      <c r="A41" s="128" t="s">
        <v>98</v>
      </c>
      <c r="B41" s="127" t="s">
        <v>238</v>
      </c>
      <c r="C41" s="165"/>
      <c r="D41" s="165"/>
      <c r="E41" s="165"/>
      <c r="F41" s="126">
        <f t="shared" si="2"/>
        <v>0</v>
      </c>
      <c r="G41" s="128" t="s">
        <v>98</v>
      </c>
      <c r="H41" s="127" t="s">
        <v>238</v>
      </c>
      <c r="I41" s="167"/>
      <c r="J41" s="167"/>
      <c r="K41" s="167"/>
      <c r="L41" s="126">
        <f t="shared" si="1"/>
        <v>0</v>
      </c>
    </row>
    <row r="42" spans="1:12" ht="48" customHeight="1" x14ac:dyDescent="0.2">
      <c r="A42" s="90" t="s">
        <v>22</v>
      </c>
      <c r="B42" s="81" t="s">
        <v>225</v>
      </c>
      <c r="C42" s="83"/>
      <c r="D42" s="83"/>
      <c r="E42" s="83"/>
      <c r="F42" s="126">
        <f t="shared" si="2"/>
        <v>0</v>
      </c>
      <c r="G42" s="90" t="s">
        <v>22</v>
      </c>
      <c r="H42" s="81" t="s">
        <v>178</v>
      </c>
      <c r="I42" s="73">
        <v>10000000</v>
      </c>
      <c r="J42" s="73"/>
      <c r="K42" s="73"/>
      <c r="L42" s="126">
        <f t="shared" si="1"/>
        <v>10000000</v>
      </c>
    </row>
    <row r="43" spans="1:12" ht="25.5" customHeight="1" x14ac:dyDescent="0.2">
      <c r="A43" s="128" t="s">
        <v>81</v>
      </c>
      <c r="B43" s="127" t="s">
        <v>217</v>
      </c>
      <c r="C43" s="165"/>
      <c r="D43" s="165"/>
      <c r="E43" s="165"/>
      <c r="F43" s="126">
        <f t="shared" si="2"/>
        <v>0</v>
      </c>
      <c r="G43" s="128" t="s">
        <v>81</v>
      </c>
      <c r="H43" s="127" t="s">
        <v>217</v>
      </c>
      <c r="I43" s="167">
        <v>10000000</v>
      </c>
      <c r="J43" s="167"/>
      <c r="K43" s="167"/>
      <c r="L43" s="126">
        <f t="shared" si="1"/>
        <v>10000000</v>
      </c>
    </row>
    <row r="44" spans="1:12" ht="24.75" customHeight="1" x14ac:dyDescent="0.2">
      <c r="A44" s="128" t="s">
        <v>82</v>
      </c>
      <c r="B44" s="127" t="s">
        <v>218</v>
      </c>
      <c r="C44" s="165"/>
      <c r="D44" s="165"/>
      <c r="E44" s="165"/>
      <c r="F44" s="126">
        <f t="shared" si="2"/>
        <v>0</v>
      </c>
      <c r="G44" s="128" t="s">
        <v>82</v>
      </c>
      <c r="H44" s="127" t="s">
        <v>218</v>
      </c>
      <c r="I44" s="167"/>
      <c r="J44" s="167"/>
      <c r="K44" s="167"/>
      <c r="L44" s="126">
        <f t="shared" si="1"/>
        <v>0</v>
      </c>
    </row>
    <row r="45" spans="1:12" ht="27" customHeight="1" x14ac:dyDescent="0.2">
      <c r="A45" s="128" t="s">
        <v>98</v>
      </c>
      <c r="B45" s="127" t="s">
        <v>238</v>
      </c>
      <c r="C45" s="165"/>
      <c r="D45" s="165"/>
      <c r="E45" s="165"/>
      <c r="F45" s="126">
        <f t="shared" si="2"/>
        <v>0</v>
      </c>
      <c r="G45" s="128" t="s">
        <v>98</v>
      </c>
      <c r="H45" s="127" t="s">
        <v>238</v>
      </c>
      <c r="I45" s="167"/>
      <c r="J45" s="167"/>
      <c r="K45" s="167"/>
      <c r="L45" s="126">
        <f t="shared" si="1"/>
        <v>0</v>
      </c>
    </row>
    <row r="46" spans="1:12" ht="35.25" customHeight="1" x14ac:dyDescent="0.2">
      <c r="A46" s="90" t="s">
        <v>23</v>
      </c>
      <c r="B46" s="81" t="s">
        <v>226</v>
      </c>
      <c r="C46" s="83">
        <v>40000000</v>
      </c>
      <c r="D46" s="83"/>
      <c r="E46" s="83"/>
      <c r="F46" s="126">
        <f t="shared" si="2"/>
        <v>40000000</v>
      </c>
      <c r="G46" s="90" t="s">
        <v>23</v>
      </c>
      <c r="H46" s="81" t="s">
        <v>237</v>
      </c>
      <c r="I46" s="73"/>
      <c r="J46" s="73"/>
      <c r="K46" s="73"/>
      <c r="L46" s="126">
        <f t="shared" si="1"/>
        <v>0</v>
      </c>
    </row>
    <row r="47" spans="1:12" ht="24.75" customHeight="1" x14ac:dyDescent="0.2">
      <c r="A47" s="128" t="s">
        <v>81</v>
      </c>
      <c r="B47" s="127" t="s">
        <v>217</v>
      </c>
      <c r="C47" s="165">
        <v>40000000</v>
      </c>
      <c r="D47" s="165"/>
      <c r="E47" s="165"/>
      <c r="F47" s="126">
        <f t="shared" si="2"/>
        <v>40000000</v>
      </c>
      <c r="G47" s="128" t="s">
        <v>81</v>
      </c>
      <c r="H47" s="127" t="s">
        <v>217</v>
      </c>
      <c r="I47" s="167"/>
      <c r="J47" s="167"/>
      <c r="K47" s="167"/>
      <c r="L47" s="126">
        <f t="shared" si="1"/>
        <v>0</v>
      </c>
    </row>
    <row r="48" spans="1:12" ht="24" customHeight="1" x14ac:dyDescent="0.2">
      <c r="A48" s="128" t="s">
        <v>82</v>
      </c>
      <c r="B48" s="127" t="s">
        <v>218</v>
      </c>
      <c r="C48" s="165"/>
      <c r="D48" s="165"/>
      <c r="E48" s="165"/>
      <c r="F48" s="126">
        <f t="shared" si="2"/>
        <v>0</v>
      </c>
      <c r="G48" s="128" t="s">
        <v>82</v>
      </c>
      <c r="H48" s="127" t="s">
        <v>218</v>
      </c>
      <c r="I48" s="167"/>
      <c r="J48" s="167"/>
      <c r="K48" s="167"/>
      <c r="L48" s="126">
        <f t="shared" si="1"/>
        <v>0</v>
      </c>
    </row>
    <row r="49" spans="1:12" ht="27" customHeight="1" x14ac:dyDescent="0.2">
      <c r="A49" s="128" t="s">
        <v>98</v>
      </c>
      <c r="B49" s="127" t="s">
        <v>238</v>
      </c>
      <c r="C49" s="165"/>
      <c r="D49" s="165"/>
      <c r="E49" s="165"/>
      <c r="F49" s="126">
        <f t="shared" si="2"/>
        <v>0</v>
      </c>
      <c r="G49" s="128" t="s">
        <v>98</v>
      </c>
      <c r="H49" s="127" t="s">
        <v>238</v>
      </c>
      <c r="I49" s="167"/>
      <c r="J49" s="167"/>
      <c r="K49" s="167"/>
      <c r="L49" s="126">
        <f t="shared" si="1"/>
        <v>0</v>
      </c>
    </row>
    <row r="50" spans="1:12" ht="26.25" customHeight="1" x14ac:dyDescent="0.2">
      <c r="A50" s="34" t="s">
        <v>31</v>
      </c>
      <c r="B50" s="40" t="s">
        <v>229</v>
      </c>
      <c r="C50" s="89">
        <v>40000000</v>
      </c>
      <c r="D50" s="89"/>
      <c r="E50" s="89"/>
      <c r="F50" s="126">
        <f t="shared" si="2"/>
        <v>40000000</v>
      </c>
      <c r="G50" s="34" t="s">
        <v>155</v>
      </c>
      <c r="H50" s="40" t="s">
        <v>235</v>
      </c>
      <c r="I50" s="89">
        <v>15795000</v>
      </c>
      <c r="J50" s="89"/>
      <c r="K50" s="89">
        <v>250000</v>
      </c>
      <c r="L50" s="126">
        <f t="shared" si="1"/>
        <v>16045000</v>
      </c>
    </row>
    <row r="51" spans="1:12" ht="25.5" customHeight="1" x14ac:dyDescent="0.2">
      <c r="A51" s="130" t="s">
        <v>81</v>
      </c>
      <c r="B51" s="129" t="s">
        <v>217</v>
      </c>
      <c r="C51" s="131">
        <v>40000000</v>
      </c>
      <c r="D51" s="131"/>
      <c r="E51" s="131"/>
      <c r="F51" s="126">
        <f t="shared" si="2"/>
        <v>40000000</v>
      </c>
      <c r="G51" s="130" t="s">
        <v>81</v>
      </c>
      <c r="H51" s="129" t="s">
        <v>217</v>
      </c>
      <c r="I51" s="131">
        <v>15795000</v>
      </c>
      <c r="J51" s="131"/>
      <c r="K51" s="131">
        <v>250000</v>
      </c>
      <c r="L51" s="126">
        <f t="shared" si="1"/>
        <v>16045000</v>
      </c>
    </row>
    <row r="52" spans="1:12" ht="23.25" customHeight="1" x14ac:dyDescent="0.2">
      <c r="A52" s="130" t="s">
        <v>82</v>
      </c>
      <c r="B52" s="129" t="s">
        <v>218</v>
      </c>
      <c r="C52" s="131"/>
      <c r="D52" s="131"/>
      <c r="E52" s="131"/>
      <c r="F52" s="126">
        <f t="shared" si="2"/>
        <v>0</v>
      </c>
      <c r="G52" s="130" t="s">
        <v>82</v>
      </c>
      <c r="H52" s="129" t="s">
        <v>218</v>
      </c>
      <c r="I52" s="131"/>
      <c r="J52" s="131"/>
      <c r="K52" s="131"/>
      <c r="L52" s="126">
        <f t="shared" si="1"/>
        <v>0</v>
      </c>
    </row>
    <row r="53" spans="1:12" ht="24.75" customHeight="1" x14ac:dyDescent="0.2">
      <c r="A53" s="130" t="s">
        <v>98</v>
      </c>
      <c r="B53" s="129" t="s">
        <v>238</v>
      </c>
      <c r="C53" s="131"/>
      <c r="D53" s="131"/>
      <c r="E53" s="131"/>
      <c r="F53" s="126">
        <f t="shared" si="2"/>
        <v>0</v>
      </c>
      <c r="G53" s="130" t="s">
        <v>98</v>
      </c>
      <c r="H53" s="129" t="s">
        <v>238</v>
      </c>
      <c r="I53" s="131"/>
      <c r="J53" s="131"/>
      <c r="K53" s="131"/>
      <c r="L53" s="126">
        <f t="shared" si="1"/>
        <v>0</v>
      </c>
    </row>
    <row r="54" spans="1:12" ht="30" customHeight="1" x14ac:dyDescent="0.2">
      <c r="A54" s="441" t="s">
        <v>227</v>
      </c>
      <c r="B54" s="442"/>
      <c r="C54" s="91">
        <v>322625847</v>
      </c>
      <c r="D54" s="91">
        <v>48104000</v>
      </c>
      <c r="E54" s="91">
        <v>51450000</v>
      </c>
      <c r="F54" s="135">
        <f>SUM(C54:E54)</f>
        <v>422179847</v>
      </c>
      <c r="G54" s="441" t="s">
        <v>236</v>
      </c>
      <c r="H54" s="442"/>
      <c r="I54" s="91">
        <v>322625847</v>
      </c>
      <c r="J54" s="91">
        <v>48104000</v>
      </c>
      <c r="K54" s="91">
        <v>51450000</v>
      </c>
      <c r="L54" s="126">
        <f t="shared" si="1"/>
        <v>422179847</v>
      </c>
    </row>
    <row r="55" spans="1:12" ht="26.25" customHeight="1" x14ac:dyDescent="0.2">
      <c r="A55" s="136" t="s">
        <v>81</v>
      </c>
      <c r="B55" s="133" t="s">
        <v>217</v>
      </c>
      <c r="C55" s="134">
        <v>322625847</v>
      </c>
      <c r="D55" s="134">
        <v>48104000</v>
      </c>
      <c r="E55" s="134">
        <v>51450000</v>
      </c>
      <c r="F55" s="135">
        <f>SUM(C55:E55)</f>
        <v>422179847</v>
      </c>
      <c r="G55" s="136" t="s">
        <v>81</v>
      </c>
      <c r="H55" s="133" t="s">
        <v>217</v>
      </c>
      <c r="I55" s="134">
        <v>322625847</v>
      </c>
      <c r="J55" s="134">
        <v>48104000</v>
      </c>
      <c r="K55" s="134">
        <v>51450000</v>
      </c>
      <c r="L55" s="126">
        <f t="shared" si="1"/>
        <v>422179847</v>
      </c>
    </row>
    <row r="56" spans="1:12" ht="24" customHeight="1" x14ac:dyDescent="0.2">
      <c r="A56" s="136" t="s">
        <v>82</v>
      </c>
      <c r="B56" s="133" t="s">
        <v>218</v>
      </c>
      <c r="C56" s="134"/>
      <c r="D56" s="134"/>
      <c r="E56" s="134"/>
      <c r="F56" s="137"/>
      <c r="G56" s="136" t="s">
        <v>82</v>
      </c>
      <c r="H56" s="133" t="s">
        <v>218</v>
      </c>
      <c r="I56" s="134"/>
      <c r="J56" s="134"/>
      <c r="K56" s="134"/>
      <c r="L56" s="137"/>
    </row>
    <row r="57" spans="1:12" ht="27" customHeight="1" x14ac:dyDescent="0.2">
      <c r="A57" s="136" t="s">
        <v>98</v>
      </c>
      <c r="B57" s="133" t="s">
        <v>238</v>
      </c>
      <c r="C57" s="134"/>
      <c r="D57" s="134"/>
      <c r="E57" s="134"/>
      <c r="F57" s="137"/>
      <c r="G57" s="136" t="s">
        <v>98</v>
      </c>
      <c r="H57" s="133" t="s">
        <v>238</v>
      </c>
      <c r="I57" s="134"/>
      <c r="J57" s="134"/>
      <c r="K57" s="134"/>
      <c r="L57" s="137"/>
    </row>
  </sheetData>
  <mergeCells count="8">
    <mergeCell ref="A54:B54"/>
    <mergeCell ref="G54:H54"/>
    <mergeCell ref="A1:L1"/>
    <mergeCell ref="C3:F4"/>
    <mergeCell ref="A3:B5"/>
    <mergeCell ref="A26:F29"/>
    <mergeCell ref="I3:L4"/>
    <mergeCell ref="G3:H5"/>
  </mergeCells>
  <phoneticPr fontId="2" type="noConversion"/>
  <pageMargins left="0.19685039370078741" right="0.19685039370078741" top="7.874015748031496E-2" bottom="0.15748031496062992" header="0.15748031496062992" footer="0.15748031496062992"/>
  <pageSetup paperSize="8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0"/>
  <sheetViews>
    <sheetView view="pageLayout" zoomScaleNormal="100" workbookViewId="0">
      <selection activeCell="E4" sqref="E4"/>
    </sheetView>
  </sheetViews>
  <sheetFormatPr defaultRowHeight="12.75" x14ac:dyDescent="0.2"/>
  <cols>
    <col min="2" max="2" width="43.7109375" customWidth="1"/>
    <col min="3" max="3" width="20.28515625" customWidth="1"/>
    <col min="4" max="5" width="18.42578125" customWidth="1"/>
    <col min="6" max="6" width="21.140625" customWidth="1"/>
  </cols>
  <sheetData>
    <row r="2" spans="1:6" ht="51" customHeight="1" x14ac:dyDescent="0.2">
      <c r="A2" s="468" t="s">
        <v>372</v>
      </c>
      <c r="B2" s="468"/>
      <c r="C2" s="468"/>
      <c r="D2" s="468"/>
      <c r="E2" s="468"/>
      <c r="F2" s="468"/>
    </row>
    <row r="3" spans="1:6" ht="16.5" customHeight="1" x14ac:dyDescent="0.2"/>
    <row r="4" spans="1:6" x14ac:dyDescent="0.2">
      <c r="F4" s="85" t="s">
        <v>382</v>
      </c>
    </row>
    <row r="5" spans="1:6" ht="15.75" customHeight="1" x14ac:dyDescent="0.2">
      <c r="A5" s="465" t="s">
        <v>52</v>
      </c>
      <c r="B5" s="465" t="s">
        <v>91</v>
      </c>
      <c r="C5" s="465" t="s">
        <v>92</v>
      </c>
      <c r="D5" s="465" t="s">
        <v>256</v>
      </c>
      <c r="E5" s="466" t="s">
        <v>257</v>
      </c>
      <c r="F5" s="465" t="s">
        <v>288</v>
      </c>
    </row>
    <row r="6" spans="1:6" ht="76.5" customHeight="1" x14ac:dyDescent="0.2">
      <c r="A6" s="465"/>
      <c r="B6" s="465"/>
      <c r="C6" s="465"/>
      <c r="D6" s="465"/>
      <c r="E6" s="467"/>
      <c r="F6" s="465"/>
    </row>
    <row r="7" spans="1:6" ht="76.5" customHeight="1" x14ac:dyDescent="0.2">
      <c r="A7" s="75" t="s">
        <v>20</v>
      </c>
      <c r="B7" s="81" t="s">
        <v>390</v>
      </c>
      <c r="C7" s="270">
        <v>322625847</v>
      </c>
      <c r="D7" s="270">
        <v>216980000</v>
      </c>
      <c r="E7" s="82">
        <v>105645847</v>
      </c>
      <c r="F7" s="83">
        <v>0</v>
      </c>
    </row>
    <row r="8" spans="1:6" ht="63" customHeight="1" x14ac:dyDescent="0.2">
      <c r="A8" s="75" t="s">
        <v>21</v>
      </c>
      <c r="B8" s="81" t="s">
        <v>391</v>
      </c>
      <c r="C8" s="82">
        <v>48104000</v>
      </c>
      <c r="D8" s="82">
        <v>48104000</v>
      </c>
      <c r="E8" s="82"/>
      <c r="F8" s="83">
        <v>0</v>
      </c>
    </row>
    <row r="9" spans="1:6" ht="58.5" customHeight="1" x14ac:dyDescent="0.2">
      <c r="A9" s="75" t="s">
        <v>22</v>
      </c>
      <c r="B9" s="81" t="s">
        <v>389</v>
      </c>
      <c r="C9" s="82">
        <v>51450000</v>
      </c>
      <c r="D9" s="82">
        <v>51450000</v>
      </c>
      <c r="E9" s="82"/>
      <c r="F9" s="83">
        <v>0</v>
      </c>
    </row>
    <row r="10" spans="1:6" ht="55.5" customHeight="1" x14ac:dyDescent="0.2">
      <c r="A10" s="465" t="s">
        <v>70</v>
      </c>
      <c r="B10" s="465"/>
      <c r="C10" s="84">
        <f>SUM(C7:C9)</f>
        <v>422179847</v>
      </c>
      <c r="D10" s="84">
        <f t="shared" ref="D10:F10" si="0">SUM(D7:D9)</f>
        <v>316534000</v>
      </c>
      <c r="E10" s="84">
        <f t="shared" si="0"/>
        <v>105645847</v>
      </c>
      <c r="F10" s="84">
        <f t="shared" si="0"/>
        <v>0</v>
      </c>
    </row>
  </sheetData>
  <mergeCells count="8">
    <mergeCell ref="A10:B10"/>
    <mergeCell ref="E5:E6"/>
    <mergeCell ref="A2:F2"/>
    <mergeCell ref="A5:A6"/>
    <mergeCell ref="B5:B6"/>
    <mergeCell ref="C5:C6"/>
    <mergeCell ref="D5:D6"/>
    <mergeCell ref="F5:F6"/>
  </mergeCells>
  <phoneticPr fontId="2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workbookViewId="0">
      <selection activeCell="C2" sqref="C2"/>
    </sheetView>
  </sheetViews>
  <sheetFormatPr defaultColWidth="8" defaultRowHeight="11.25" x14ac:dyDescent="0.2"/>
  <cols>
    <col min="1" max="1" width="10.42578125" style="8" customWidth="1"/>
    <col min="2" max="2" width="56.5703125" style="9" customWidth="1"/>
    <col min="3" max="3" width="17.140625" style="3" customWidth="1"/>
    <col min="4" max="16384" width="8" style="3"/>
  </cols>
  <sheetData>
    <row r="1" spans="1:3" s="4" customFormat="1" ht="78.75" customHeight="1" x14ac:dyDescent="0.2">
      <c r="A1" s="472" t="s">
        <v>352</v>
      </c>
      <c r="B1" s="472"/>
    </row>
    <row r="2" spans="1:3" ht="57.75" customHeight="1" x14ac:dyDescent="0.2">
      <c r="A2" s="5"/>
      <c r="B2" s="6"/>
      <c r="C2" s="87" t="s">
        <v>382</v>
      </c>
    </row>
    <row r="3" spans="1:3" s="4" customFormat="1" ht="19.5" customHeight="1" x14ac:dyDescent="0.2">
      <c r="A3" s="473" t="s">
        <v>52</v>
      </c>
      <c r="B3" s="474" t="s">
        <v>53</v>
      </c>
      <c r="C3" s="469" t="s">
        <v>346</v>
      </c>
    </row>
    <row r="4" spans="1:3" s="4" customFormat="1" ht="21" customHeight="1" x14ac:dyDescent="0.2">
      <c r="A4" s="473"/>
      <c r="B4" s="474"/>
      <c r="C4" s="469"/>
    </row>
    <row r="5" spans="1:3" s="4" customFormat="1" ht="38.25" customHeight="1" x14ac:dyDescent="0.2">
      <c r="A5" s="473"/>
      <c r="B5" s="474"/>
      <c r="C5" s="469"/>
    </row>
    <row r="6" spans="1:3" ht="20.25" hidden="1" customHeight="1" x14ac:dyDescent="0.2">
      <c r="A6" s="11" t="s">
        <v>18</v>
      </c>
      <c r="B6" s="12" t="s">
        <v>54</v>
      </c>
      <c r="C6" s="13"/>
    </row>
    <row r="7" spans="1:3" s="7" customFormat="1" ht="27" hidden="1" customHeight="1" x14ac:dyDescent="0.15">
      <c r="A7" s="11" t="s">
        <v>20</v>
      </c>
      <c r="B7" s="14" t="s">
        <v>55</v>
      </c>
      <c r="C7" s="13"/>
    </row>
    <row r="8" spans="1:3" ht="25.5" hidden="1" customHeight="1" x14ac:dyDescent="0.2">
      <c r="A8" s="15"/>
      <c r="B8" s="16" t="s">
        <v>56</v>
      </c>
      <c r="C8" s="17"/>
    </row>
    <row r="9" spans="1:3" s="7" customFormat="1" ht="15" hidden="1" customHeight="1" x14ac:dyDescent="0.15">
      <c r="A9" s="11" t="s">
        <v>21</v>
      </c>
      <c r="B9" s="14" t="s">
        <v>57</v>
      </c>
      <c r="C9" s="13"/>
    </row>
    <row r="10" spans="1:3" s="7" customFormat="1" ht="17.25" hidden="1" customHeight="1" x14ac:dyDescent="0.15">
      <c r="A10" s="11"/>
      <c r="B10" s="18" t="s">
        <v>58</v>
      </c>
      <c r="C10" s="13"/>
    </row>
    <row r="11" spans="1:3" ht="16.5" hidden="1" customHeight="1" x14ac:dyDescent="0.2">
      <c r="A11" s="11"/>
      <c r="B11" s="470" t="s">
        <v>59</v>
      </c>
      <c r="C11" s="19">
        <v>0</v>
      </c>
    </row>
    <row r="12" spans="1:3" ht="16.5" hidden="1" customHeight="1" x14ac:dyDescent="0.2">
      <c r="A12" s="11"/>
      <c r="B12" s="470"/>
      <c r="C12" s="20"/>
    </row>
    <row r="13" spans="1:3" ht="45.75" customHeight="1" x14ac:dyDescent="0.2">
      <c r="A13" s="261" t="s">
        <v>20</v>
      </c>
      <c r="B13" s="262" t="s">
        <v>392</v>
      </c>
      <c r="C13" s="258">
        <v>5795000</v>
      </c>
    </row>
    <row r="14" spans="1:3" s="4" customFormat="1" ht="42" customHeight="1" x14ac:dyDescent="0.2">
      <c r="A14" s="261" t="s">
        <v>21</v>
      </c>
      <c r="B14" s="263" t="s">
        <v>393</v>
      </c>
      <c r="C14" s="258">
        <v>250000</v>
      </c>
    </row>
    <row r="15" spans="1:3" ht="39" customHeight="1" x14ac:dyDescent="0.2">
      <c r="A15" s="471" t="s">
        <v>69</v>
      </c>
      <c r="B15" s="471"/>
      <c r="C15" s="21">
        <f>SUM(C13:C14)</f>
        <v>6045000</v>
      </c>
    </row>
    <row r="17" spans="2:2" x14ac:dyDescent="0.2">
      <c r="B17" s="10"/>
    </row>
  </sheetData>
  <mergeCells count="6">
    <mergeCell ref="C3:C5"/>
    <mergeCell ref="B11:B12"/>
    <mergeCell ref="A15:B15"/>
    <mergeCell ref="A1:B1"/>
    <mergeCell ref="A3:A5"/>
    <mergeCell ref="B3:B5"/>
  </mergeCells>
  <phoneticPr fontId="2" type="noConversion"/>
  <pageMargins left="0" right="0" top="0" bottom="0" header="0.51181102362204722" footer="0.51181102362204722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R45"/>
  <sheetViews>
    <sheetView view="pageLayout" zoomScaleNormal="100" zoomScaleSheetLayoutView="100" workbookViewId="0">
      <selection activeCell="I34" sqref="I34"/>
    </sheetView>
  </sheetViews>
  <sheetFormatPr defaultRowHeight="12.75" x14ac:dyDescent="0.2"/>
  <cols>
    <col min="1" max="1" width="7.140625" style="93" customWidth="1"/>
    <col min="2" max="2" width="16.42578125" style="104" customWidth="1"/>
    <col min="3" max="7" width="9.140625" style="93"/>
    <col min="8" max="8" width="21.28515625" style="93" customWidth="1"/>
    <col min="9" max="9" width="20.42578125" style="93" customWidth="1"/>
    <col min="10" max="10" width="9.140625" style="93"/>
    <col min="11" max="11" width="11.85546875" style="93" customWidth="1"/>
    <col min="12" max="12" width="9.140625" style="93"/>
    <col min="13" max="13" width="12.85546875" style="93" bestFit="1" customWidth="1"/>
    <col min="14" max="251" width="9.140625" style="93"/>
  </cols>
  <sheetData>
    <row r="1" spans="1:252" ht="44.25" customHeight="1" x14ac:dyDescent="0.2">
      <c r="A1" s="508" t="s">
        <v>353</v>
      </c>
      <c r="B1" s="508"/>
      <c r="C1" s="508"/>
      <c r="D1" s="508"/>
      <c r="E1" s="508"/>
      <c r="F1" s="508"/>
      <c r="G1" s="508"/>
      <c r="H1" s="508"/>
      <c r="IR1" s="94"/>
    </row>
    <row r="2" spans="1:252" ht="36" customHeight="1" x14ac:dyDescent="0.2">
      <c r="A2" s="509" t="s">
        <v>300</v>
      </c>
      <c r="B2" s="509"/>
      <c r="C2" s="509"/>
      <c r="D2" s="509"/>
      <c r="E2" s="509"/>
      <c r="F2" s="509"/>
      <c r="G2" s="509"/>
      <c r="H2" s="509"/>
      <c r="IR2" s="94"/>
    </row>
    <row r="3" spans="1:252" ht="0.6" customHeight="1" x14ac:dyDescent="0.2">
      <c r="A3" s="80"/>
      <c r="B3" s="80"/>
      <c r="C3" s="80"/>
      <c r="D3" s="80"/>
      <c r="E3" s="80"/>
      <c r="F3" s="80"/>
      <c r="G3" s="80"/>
      <c r="H3" s="80"/>
      <c r="IR3" s="94"/>
    </row>
    <row r="4" spans="1:252" s="94" customFormat="1" ht="38.25" customHeight="1" x14ac:dyDescent="0.2">
      <c r="A4" s="510" t="s">
        <v>52</v>
      </c>
      <c r="B4" s="511" t="s">
        <v>192</v>
      </c>
      <c r="C4" s="511" t="s">
        <v>258</v>
      </c>
      <c r="D4" s="511"/>
      <c r="E4" s="511"/>
      <c r="F4" s="511"/>
      <c r="G4" s="511"/>
      <c r="H4" s="511"/>
      <c r="I4" s="512" t="s">
        <v>346</v>
      </c>
    </row>
    <row r="5" spans="1:252" s="94" customFormat="1" ht="36" customHeight="1" x14ac:dyDescent="0.2">
      <c r="A5" s="510"/>
      <c r="B5" s="511"/>
      <c r="C5" s="511"/>
      <c r="D5" s="511"/>
      <c r="E5" s="511"/>
      <c r="F5" s="511"/>
      <c r="G5" s="511"/>
      <c r="H5" s="511"/>
      <c r="I5" s="513"/>
    </row>
    <row r="6" spans="1:252" s="94" customFormat="1" ht="36" customHeight="1" x14ac:dyDescent="0.2">
      <c r="A6" s="97" t="s">
        <v>20</v>
      </c>
      <c r="B6" s="97" t="s">
        <v>18</v>
      </c>
      <c r="C6" s="517" t="s">
        <v>275</v>
      </c>
      <c r="D6" s="518"/>
      <c r="E6" s="518"/>
      <c r="F6" s="518"/>
      <c r="G6" s="518"/>
      <c r="H6" s="519"/>
      <c r="I6" s="197">
        <v>33897035</v>
      </c>
      <c r="K6" s="266"/>
    </row>
    <row r="7" spans="1:252" s="95" customFormat="1" ht="30" customHeight="1" x14ac:dyDescent="0.2">
      <c r="A7" s="180" t="s">
        <v>21</v>
      </c>
      <c r="B7" s="168" t="s">
        <v>129</v>
      </c>
      <c r="C7" s="514" t="s">
        <v>259</v>
      </c>
      <c r="D7" s="514"/>
      <c r="E7" s="514"/>
      <c r="F7" s="514"/>
      <c r="G7" s="514"/>
      <c r="H7" s="514"/>
      <c r="I7" s="195">
        <v>0</v>
      </c>
      <c r="K7" s="266"/>
    </row>
    <row r="8" spans="1:252" s="95" customFormat="1" ht="25.5" customHeight="1" x14ac:dyDescent="0.2">
      <c r="A8" s="180" t="s">
        <v>22</v>
      </c>
      <c r="B8" s="168" t="s">
        <v>130</v>
      </c>
      <c r="C8" s="514" t="s">
        <v>260</v>
      </c>
      <c r="D8" s="514"/>
      <c r="E8" s="514"/>
      <c r="F8" s="514"/>
      <c r="G8" s="514"/>
      <c r="H8" s="514"/>
      <c r="I8" s="198">
        <f>SUM(I9:I12)</f>
        <v>15245270</v>
      </c>
      <c r="K8" s="267"/>
    </row>
    <row r="9" spans="1:252" s="95" customFormat="1" ht="28.5" customHeight="1" x14ac:dyDescent="0.2">
      <c r="A9" s="169" t="s">
        <v>23</v>
      </c>
      <c r="B9" s="96" t="s">
        <v>131</v>
      </c>
      <c r="C9" s="516" t="s">
        <v>239</v>
      </c>
      <c r="D9" s="516"/>
      <c r="E9" s="516"/>
      <c r="F9" s="516"/>
      <c r="G9" s="516"/>
      <c r="H9" s="516"/>
      <c r="I9" s="194">
        <v>5931800</v>
      </c>
      <c r="K9" s="267"/>
    </row>
    <row r="10" spans="1:252" s="95" customFormat="1" ht="28.5" customHeight="1" x14ac:dyDescent="0.2">
      <c r="A10" s="169" t="s">
        <v>29</v>
      </c>
      <c r="B10" s="96" t="s">
        <v>132</v>
      </c>
      <c r="C10" s="515" t="s">
        <v>133</v>
      </c>
      <c r="D10" s="483"/>
      <c r="E10" s="483"/>
      <c r="F10" s="483"/>
      <c r="G10" s="483"/>
      <c r="H10" s="484"/>
      <c r="I10" s="194">
        <v>5216000</v>
      </c>
      <c r="K10" s="268"/>
    </row>
    <row r="11" spans="1:252" s="95" customFormat="1" ht="25.5" customHeight="1" x14ac:dyDescent="0.2">
      <c r="A11" s="169" t="s">
        <v>24</v>
      </c>
      <c r="B11" s="96" t="s">
        <v>134</v>
      </c>
      <c r="C11" s="516" t="s">
        <v>135</v>
      </c>
      <c r="D11" s="516"/>
      <c r="E11" s="516"/>
      <c r="F11" s="516"/>
      <c r="G11" s="516"/>
      <c r="H11" s="516"/>
      <c r="I11" s="194">
        <v>100000</v>
      </c>
      <c r="K11" s="267"/>
    </row>
    <row r="12" spans="1:252" s="95" customFormat="1" ht="26.25" customHeight="1" x14ac:dyDescent="0.2">
      <c r="A12" s="169" t="s">
        <v>25</v>
      </c>
      <c r="B12" s="96" t="s">
        <v>136</v>
      </c>
      <c r="C12" s="516" t="s">
        <v>137</v>
      </c>
      <c r="D12" s="516"/>
      <c r="E12" s="516"/>
      <c r="F12" s="516"/>
      <c r="G12" s="516"/>
      <c r="H12" s="516"/>
      <c r="I12" s="194">
        <v>3997470</v>
      </c>
      <c r="K12" s="267"/>
    </row>
    <row r="13" spans="1:252" s="95" customFormat="1" ht="25.5" customHeight="1" x14ac:dyDescent="0.2">
      <c r="A13" s="180" t="s">
        <v>26</v>
      </c>
      <c r="B13" s="168" t="s">
        <v>291</v>
      </c>
      <c r="C13" s="514" t="s">
        <v>261</v>
      </c>
      <c r="D13" s="514"/>
      <c r="E13" s="514"/>
      <c r="F13" s="514"/>
      <c r="G13" s="514"/>
      <c r="H13" s="514"/>
      <c r="I13" s="195">
        <v>6000000</v>
      </c>
      <c r="K13" s="267"/>
    </row>
    <row r="14" spans="1:252" s="95" customFormat="1" ht="25.5" customHeight="1" x14ac:dyDescent="0.2">
      <c r="A14" s="169" t="s">
        <v>30</v>
      </c>
      <c r="B14" s="189" t="s">
        <v>292</v>
      </c>
      <c r="C14" s="498" t="s">
        <v>293</v>
      </c>
      <c r="D14" s="499"/>
      <c r="E14" s="499"/>
      <c r="F14" s="499"/>
      <c r="G14" s="499"/>
      <c r="H14" s="500"/>
      <c r="I14" s="194">
        <v>2550</v>
      </c>
      <c r="K14" s="267"/>
    </row>
    <row r="15" spans="1:252" s="95" customFormat="1" ht="25.5" customHeight="1" x14ac:dyDescent="0.2">
      <c r="A15" s="169" t="s">
        <v>60</v>
      </c>
      <c r="B15" s="189" t="s">
        <v>394</v>
      </c>
      <c r="C15" s="498" t="s">
        <v>395</v>
      </c>
      <c r="D15" s="499"/>
      <c r="E15" s="499"/>
      <c r="F15" s="499"/>
      <c r="G15" s="499"/>
      <c r="H15" s="501"/>
      <c r="I15" s="194">
        <v>7649215</v>
      </c>
      <c r="K15" s="267"/>
    </row>
    <row r="16" spans="1:252" s="95" customFormat="1" ht="25.5" customHeight="1" x14ac:dyDescent="0.2">
      <c r="A16" s="180" t="s">
        <v>61</v>
      </c>
      <c r="B16" s="168" t="s">
        <v>262</v>
      </c>
      <c r="C16" s="495" t="s">
        <v>263</v>
      </c>
      <c r="D16" s="496"/>
      <c r="E16" s="496"/>
      <c r="F16" s="496"/>
      <c r="G16" s="496"/>
      <c r="H16" s="497"/>
      <c r="I16" s="194">
        <v>5000000</v>
      </c>
      <c r="K16" s="267"/>
    </row>
    <row r="17" spans="1:9" s="95" customFormat="1" ht="33" customHeight="1" x14ac:dyDescent="0.2">
      <c r="A17" s="97" t="s">
        <v>67</v>
      </c>
      <c r="B17" s="98" t="s">
        <v>138</v>
      </c>
      <c r="C17" s="505" t="s">
        <v>139</v>
      </c>
      <c r="D17" s="506"/>
      <c r="E17" s="506"/>
      <c r="F17" s="506"/>
      <c r="G17" s="506"/>
      <c r="H17" s="507"/>
      <c r="I17" s="197">
        <f>SUM(I19,I26,I29)</f>
        <v>70175612</v>
      </c>
    </row>
    <row r="18" spans="1:9" s="95" customFormat="1" ht="33" customHeight="1" x14ac:dyDescent="0.2">
      <c r="A18" s="180" t="s">
        <v>68</v>
      </c>
      <c r="B18" s="190" t="s">
        <v>140</v>
      </c>
      <c r="C18" s="502" t="s">
        <v>294</v>
      </c>
      <c r="D18" s="503"/>
      <c r="E18" s="503"/>
      <c r="F18" s="503"/>
      <c r="G18" s="503"/>
      <c r="H18" s="504"/>
      <c r="I18" s="195"/>
    </row>
    <row r="19" spans="1:9" s="95" customFormat="1" ht="29.25" customHeight="1" x14ac:dyDescent="0.2">
      <c r="A19" s="180" t="s">
        <v>93</v>
      </c>
      <c r="B19" s="170" t="s">
        <v>141</v>
      </c>
      <c r="C19" s="478" t="s">
        <v>295</v>
      </c>
      <c r="D19" s="479"/>
      <c r="E19" s="479"/>
      <c r="F19" s="479"/>
      <c r="G19" s="479"/>
      <c r="H19" s="480"/>
      <c r="I19" s="195">
        <v>22341000</v>
      </c>
    </row>
    <row r="20" spans="1:9" s="95" customFormat="1" ht="29.25" customHeight="1" x14ac:dyDescent="0.2">
      <c r="A20" s="180" t="s">
        <v>94</v>
      </c>
      <c r="B20" s="171" t="s">
        <v>142</v>
      </c>
      <c r="C20" s="481" t="s">
        <v>143</v>
      </c>
      <c r="D20" s="479"/>
      <c r="E20" s="479"/>
      <c r="F20" s="479"/>
      <c r="G20" s="479"/>
      <c r="H20" s="480"/>
      <c r="I20" s="196"/>
    </row>
    <row r="21" spans="1:9" s="95" customFormat="1" ht="36.75" customHeight="1" x14ac:dyDescent="0.2">
      <c r="A21" s="169" t="s">
        <v>95</v>
      </c>
      <c r="B21" s="100" t="s">
        <v>144</v>
      </c>
      <c r="C21" s="482" t="s">
        <v>301</v>
      </c>
      <c r="D21" s="483"/>
      <c r="E21" s="483"/>
      <c r="F21" s="483"/>
      <c r="G21" s="483"/>
      <c r="H21" s="484"/>
      <c r="I21" s="194"/>
    </row>
    <row r="22" spans="1:9" s="95" customFormat="1" ht="29.25" customHeight="1" x14ac:dyDescent="0.2">
      <c r="A22" s="169" t="s">
        <v>96</v>
      </c>
      <c r="B22" s="100" t="s">
        <v>145</v>
      </c>
      <c r="C22" s="482" t="s">
        <v>146</v>
      </c>
      <c r="D22" s="483"/>
      <c r="E22" s="483"/>
      <c r="F22" s="483"/>
      <c r="G22" s="483"/>
      <c r="H22" s="484"/>
      <c r="I22" s="194"/>
    </row>
    <row r="23" spans="1:9" s="95" customFormat="1" ht="29.25" customHeight="1" x14ac:dyDescent="0.2">
      <c r="A23" s="169" t="s">
        <v>97</v>
      </c>
      <c r="B23" s="100" t="s">
        <v>147</v>
      </c>
      <c r="C23" s="482" t="s">
        <v>264</v>
      </c>
      <c r="D23" s="483"/>
      <c r="E23" s="483"/>
      <c r="F23" s="483"/>
      <c r="G23" s="483"/>
      <c r="H23" s="484"/>
      <c r="I23" s="194"/>
    </row>
    <row r="24" spans="1:9" s="95" customFormat="1" ht="29.25" customHeight="1" x14ac:dyDescent="0.2">
      <c r="A24" s="169" t="s">
        <v>87</v>
      </c>
      <c r="B24" s="100" t="s">
        <v>148</v>
      </c>
      <c r="C24" s="482" t="s">
        <v>149</v>
      </c>
      <c r="D24" s="483"/>
      <c r="E24" s="483"/>
      <c r="F24" s="483"/>
      <c r="G24" s="483"/>
      <c r="H24" s="484"/>
      <c r="I24" s="194"/>
    </row>
    <row r="25" spans="1:9" s="95" customFormat="1" ht="29.25" customHeight="1" x14ac:dyDescent="0.2">
      <c r="A25" s="169"/>
      <c r="B25" s="100"/>
      <c r="C25" s="482" t="s">
        <v>347</v>
      </c>
      <c r="D25" s="483"/>
      <c r="E25" s="483"/>
      <c r="F25" s="483"/>
      <c r="G25" s="483"/>
      <c r="H25" s="484"/>
      <c r="I25" s="194"/>
    </row>
    <row r="26" spans="1:9" s="95" customFormat="1" ht="47.25" customHeight="1" x14ac:dyDescent="0.2">
      <c r="A26" s="180" t="s">
        <v>88</v>
      </c>
      <c r="B26" s="171" t="s">
        <v>150</v>
      </c>
      <c r="C26" s="481" t="s">
        <v>151</v>
      </c>
      <c r="D26" s="479"/>
      <c r="E26" s="479"/>
      <c r="F26" s="479"/>
      <c r="G26" s="479"/>
      <c r="H26" s="480"/>
      <c r="I26" s="196">
        <f>SUM(I27:I28)</f>
        <v>24015320</v>
      </c>
    </row>
    <row r="27" spans="1:9" s="95" customFormat="1" ht="29.25" customHeight="1" x14ac:dyDescent="0.2">
      <c r="A27" s="169" t="s">
        <v>89</v>
      </c>
      <c r="B27" s="100" t="s">
        <v>152</v>
      </c>
      <c r="C27" s="482" t="s">
        <v>266</v>
      </c>
      <c r="D27" s="483"/>
      <c r="E27" s="483"/>
      <c r="F27" s="483"/>
      <c r="G27" s="483"/>
      <c r="H27" s="484"/>
      <c r="I27" s="194">
        <v>20848320</v>
      </c>
    </row>
    <row r="28" spans="1:9" s="95" customFormat="1" ht="29.25" customHeight="1" x14ac:dyDescent="0.2">
      <c r="A28" s="169" t="s">
        <v>90</v>
      </c>
      <c r="B28" s="101" t="s">
        <v>153</v>
      </c>
      <c r="C28" s="475" t="s">
        <v>154</v>
      </c>
      <c r="D28" s="476"/>
      <c r="E28" s="476"/>
      <c r="F28" s="476"/>
      <c r="G28" s="476"/>
      <c r="H28" s="477"/>
      <c r="I28" s="194">
        <v>3167000</v>
      </c>
    </row>
    <row r="29" spans="1:9" s="95" customFormat="1" ht="29.25" customHeight="1" x14ac:dyDescent="0.2">
      <c r="A29" s="180" t="s">
        <v>157</v>
      </c>
      <c r="B29" s="171" t="s">
        <v>397</v>
      </c>
      <c r="C29" s="481" t="s">
        <v>265</v>
      </c>
      <c r="D29" s="479"/>
      <c r="E29" s="479"/>
      <c r="F29" s="479"/>
      <c r="G29" s="479"/>
      <c r="H29" s="480"/>
      <c r="I29" s="193">
        <f>SUM(I30:I32)</f>
        <v>23819292</v>
      </c>
    </row>
    <row r="30" spans="1:9" s="95" customFormat="1" ht="29.25" customHeight="1" x14ac:dyDescent="0.2">
      <c r="A30" s="169" t="s">
        <v>268</v>
      </c>
      <c r="B30" s="100" t="s">
        <v>271</v>
      </c>
      <c r="C30" s="482" t="s">
        <v>354</v>
      </c>
      <c r="D30" s="483"/>
      <c r="E30" s="483"/>
      <c r="F30" s="483"/>
      <c r="G30" s="483"/>
      <c r="H30" s="484"/>
      <c r="I30" s="194">
        <v>8323200</v>
      </c>
    </row>
    <row r="31" spans="1:9" s="95" customFormat="1" ht="29.25" customHeight="1" x14ac:dyDescent="0.2">
      <c r="A31" s="169" t="s">
        <v>296</v>
      </c>
      <c r="B31" s="101" t="s">
        <v>272</v>
      </c>
      <c r="C31" s="475" t="s">
        <v>267</v>
      </c>
      <c r="D31" s="476"/>
      <c r="E31" s="476"/>
      <c r="F31" s="476"/>
      <c r="G31" s="476"/>
      <c r="H31" s="477"/>
      <c r="I31" s="194">
        <v>10754832</v>
      </c>
    </row>
    <row r="32" spans="1:9" s="95" customFormat="1" ht="32.25" customHeight="1" x14ac:dyDescent="0.2">
      <c r="A32" s="169" t="s">
        <v>297</v>
      </c>
      <c r="B32" s="101" t="s">
        <v>396</v>
      </c>
      <c r="C32" s="494" t="s">
        <v>303</v>
      </c>
      <c r="D32" s="494"/>
      <c r="E32" s="494"/>
      <c r="F32" s="494"/>
      <c r="G32" s="494"/>
      <c r="H32" s="494"/>
      <c r="I32" s="194">
        <v>4741260</v>
      </c>
    </row>
    <row r="33" spans="1:13" s="95" customFormat="1" ht="29.25" customHeight="1" x14ac:dyDescent="0.2">
      <c r="A33" s="97" t="s">
        <v>298</v>
      </c>
      <c r="B33" s="99" t="s">
        <v>155</v>
      </c>
      <c r="C33" s="488" t="s">
        <v>156</v>
      </c>
      <c r="D33" s="489"/>
      <c r="E33" s="489"/>
      <c r="F33" s="489"/>
      <c r="G33" s="489"/>
      <c r="H33" s="490"/>
      <c r="I33" s="102">
        <v>1573200</v>
      </c>
    </row>
    <row r="34" spans="1:13" s="95" customFormat="1" ht="33.75" customHeight="1" x14ac:dyDescent="0.2">
      <c r="A34" s="169" t="s">
        <v>299</v>
      </c>
      <c r="B34" s="100" t="s">
        <v>158</v>
      </c>
      <c r="C34" s="491" t="s">
        <v>159</v>
      </c>
      <c r="D34" s="492"/>
      <c r="E34" s="492"/>
      <c r="F34" s="492"/>
      <c r="G34" s="492"/>
      <c r="H34" s="493"/>
      <c r="I34" s="194">
        <v>1573200</v>
      </c>
    </row>
    <row r="35" spans="1:13" s="95" customFormat="1" ht="36" customHeight="1" x14ac:dyDescent="0.2">
      <c r="A35" s="485" t="s">
        <v>160</v>
      </c>
      <c r="B35" s="486"/>
      <c r="C35" s="486"/>
      <c r="D35" s="486"/>
      <c r="E35" s="486"/>
      <c r="F35" s="486"/>
      <c r="G35" s="486"/>
      <c r="H35" s="487"/>
      <c r="I35" s="103"/>
    </row>
    <row r="36" spans="1:13" s="95" customFormat="1" ht="12.75" customHeight="1" x14ac:dyDescent="0.2">
      <c r="A36" s="93"/>
      <c r="B36" s="104"/>
      <c r="C36" s="93"/>
      <c r="D36" s="93"/>
      <c r="E36" s="93"/>
      <c r="F36" s="93"/>
      <c r="G36" s="93"/>
      <c r="H36" s="93"/>
      <c r="M36"/>
    </row>
    <row r="37" spans="1:13" x14ac:dyDescent="0.2">
      <c r="B37" s="105"/>
      <c r="I37" s="92"/>
    </row>
    <row r="38" spans="1:13" x14ac:dyDescent="0.2">
      <c r="B38" s="105"/>
    </row>
    <row r="39" spans="1:13" x14ac:dyDescent="0.2">
      <c r="B39" s="105"/>
    </row>
    <row r="40" spans="1:13" x14ac:dyDescent="0.2">
      <c r="B40" s="105"/>
    </row>
    <row r="41" spans="1:13" x14ac:dyDescent="0.2">
      <c r="B41" s="105"/>
    </row>
    <row r="42" spans="1:13" x14ac:dyDescent="0.2">
      <c r="B42" s="105"/>
    </row>
    <row r="43" spans="1:13" x14ac:dyDescent="0.2">
      <c r="B43" s="105"/>
    </row>
    <row r="44" spans="1:13" x14ac:dyDescent="0.2">
      <c r="B44" s="105"/>
    </row>
    <row r="45" spans="1:13" x14ac:dyDescent="0.2">
      <c r="B45" s="105"/>
    </row>
  </sheetData>
  <mergeCells count="36">
    <mergeCell ref="I4:I5"/>
    <mergeCell ref="C13:H13"/>
    <mergeCell ref="C10:H10"/>
    <mergeCell ref="C11:H11"/>
    <mergeCell ref="C12:H12"/>
    <mergeCell ref="C6:H6"/>
    <mergeCell ref="C7:H7"/>
    <mergeCell ref="C8:H8"/>
    <mergeCell ref="C9:H9"/>
    <mergeCell ref="A1:H1"/>
    <mergeCell ref="A2:H2"/>
    <mergeCell ref="A4:A5"/>
    <mergeCell ref="B4:B5"/>
    <mergeCell ref="C4:H5"/>
    <mergeCell ref="C16:H16"/>
    <mergeCell ref="C14:H14"/>
    <mergeCell ref="C15:H15"/>
    <mergeCell ref="C23:H23"/>
    <mergeCell ref="C24:H24"/>
    <mergeCell ref="C18:H18"/>
    <mergeCell ref="C17:H17"/>
    <mergeCell ref="C22:H22"/>
    <mergeCell ref="C31:H31"/>
    <mergeCell ref="C19:H19"/>
    <mergeCell ref="C20:H20"/>
    <mergeCell ref="C21:H21"/>
    <mergeCell ref="A35:H35"/>
    <mergeCell ref="C33:H33"/>
    <mergeCell ref="C34:H34"/>
    <mergeCell ref="C32:H32"/>
    <mergeCell ref="C25:H25"/>
    <mergeCell ref="C29:H29"/>
    <mergeCell ref="C30:H30"/>
    <mergeCell ref="C27:H27"/>
    <mergeCell ref="C28:H28"/>
    <mergeCell ref="C26:H26"/>
  </mergeCells>
  <phoneticPr fontId="2" type="noConversion"/>
  <pageMargins left="0.73" right="0.5" top="0.46" bottom="0.2" header="0.21" footer="0.2"/>
  <pageSetup paperSize="9" scale="68" orientation="portrait" r:id="rId1"/>
  <headerFooter alignWithMargins="0"/>
  <rowBreaks count="1" manualBreakCount="1">
    <brk id="3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13"/>
  <sheetViews>
    <sheetView view="pageLayout" topLeftCell="B1" zoomScaleNormal="100" workbookViewId="0">
      <selection activeCell="E7" sqref="E7:E9"/>
    </sheetView>
  </sheetViews>
  <sheetFormatPr defaultRowHeight="15" x14ac:dyDescent="0.25"/>
  <cols>
    <col min="1" max="1" width="8.140625" style="24" customWidth="1"/>
    <col min="2" max="2" width="52" style="25" customWidth="1"/>
    <col min="3" max="3" width="19.85546875" style="31" customWidth="1"/>
    <col min="4" max="4" width="20.7109375" customWidth="1"/>
    <col min="5" max="5" width="18.85546875" customWidth="1"/>
    <col min="6" max="6" width="20.140625" customWidth="1"/>
    <col min="7" max="7" width="22" customWidth="1"/>
    <col min="8" max="8" width="17.140625" customWidth="1"/>
  </cols>
  <sheetData>
    <row r="2" spans="1:8" x14ac:dyDescent="0.25">
      <c r="C2" s="26"/>
    </row>
    <row r="3" spans="1:8" ht="20.25" x14ac:dyDescent="0.3">
      <c r="A3" s="520" t="s">
        <v>355</v>
      </c>
      <c r="B3" s="520"/>
      <c r="C3" s="520"/>
      <c r="D3" s="520"/>
      <c r="E3" s="520"/>
      <c r="F3" s="520"/>
      <c r="G3" s="520"/>
      <c r="H3" s="520"/>
    </row>
    <row r="4" spans="1:8" ht="46.15" customHeight="1" x14ac:dyDescent="0.25">
      <c r="A4" s="27"/>
      <c r="B4" s="27"/>
      <c r="C4" s="28"/>
    </row>
    <row r="5" spans="1:8" ht="15.75" hidden="1" x14ac:dyDescent="0.25">
      <c r="A5" s="27"/>
      <c r="B5" s="27"/>
      <c r="C5" s="28"/>
    </row>
    <row r="6" spans="1:8" ht="27.75" customHeight="1" x14ac:dyDescent="0.2">
      <c r="A6" s="530" t="s">
        <v>52</v>
      </c>
      <c r="B6" s="527" t="s">
        <v>11</v>
      </c>
      <c r="C6" s="533" t="s">
        <v>14</v>
      </c>
      <c r="D6" s="534"/>
      <c r="E6" s="534"/>
      <c r="F6" s="534"/>
      <c r="G6" s="534"/>
      <c r="H6" s="535"/>
    </row>
    <row r="7" spans="1:8" ht="12.75" customHeight="1" x14ac:dyDescent="0.2">
      <c r="A7" s="531"/>
      <c r="B7" s="528"/>
      <c r="C7" s="525" t="s">
        <v>6</v>
      </c>
      <c r="D7" s="521" t="s">
        <v>7</v>
      </c>
      <c r="E7" s="521" t="s">
        <v>8</v>
      </c>
      <c r="F7" s="521" t="s">
        <v>9</v>
      </c>
      <c r="G7" s="521" t="s">
        <v>10</v>
      </c>
      <c r="H7" s="521" t="s">
        <v>15</v>
      </c>
    </row>
    <row r="8" spans="1:8" ht="15" customHeight="1" x14ac:dyDescent="0.2">
      <c r="A8" s="531"/>
      <c r="B8" s="528"/>
      <c r="C8" s="525"/>
      <c r="D8" s="521"/>
      <c r="E8" s="521"/>
      <c r="F8" s="521"/>
      <c r="G8" s="521"/>
      <c r="H8" s="521"/>
    </row>
    <row r="9" spans="1:8" ht="24.75" customHeight="1" x14ac:dyDescent="0.2">
      <c r="A9" s="532"/>
      <c r="B9" s="529"/>
      <c r="C9" s="526"/>
      <c r="D9" s="522"/>
      <c r="E9" s="522"/>
      <c r="F9" s="522"/>
      <c r="G9" s="522"/>
      <c r="H9" s="522"/>
    </row>
    <row r="10" spans="1:8" ht="43.5" customHeight="1" x14ac:dyDescent="0.2">
      <c r="A10" s="48" t="s">
        <v>20</v>
      </c>
      <c r="B10" s="49" t="s">
        <v>398</v>
      </c>
      <c r="C10" s="50">
        <v>1</v>
      </c>
      <c r="D10" s="107">
        <v>0</v>
      </c>
      <c r="E10" s="107">
        <v>7</v>
      </c>
      <c r="F10" s="107">
        <v>0</v>
      </c>
      <c r="G10" s="107">
        <v>119</v>
      </c>
      <c r="H10" s="53">
        <f>SUM(C10:G10)</f>
        <v>127</v>
      </c>
    </row>
    <row r="11" spans="1:8" ht="48" customHeight="1" x14ac:dyDescent="0.2">
      <c r="A11" s="29" t="s">
        <v>21</v>
      </c>
      <c r="B11" s="106" t="s">
        <v>386</v>
      </c>
      <c r="C11" s="51">
        <v>0</v>
      </c>
      <c r="D11" s="107">
        <v>0</v>
      </c>
      <c r="E11" s="107">
        <v>9</v>
      </c>
      <c r="F11" s="107">
        <v>0</v>
      </c>
      <c r="G11" s="107">
        <v>0</v>
      </c>
      <c r="H11" s="53">
        <v>9</v>
      </c>
    </row>
    <row r="12" spans="1:8" ht="39.75" customHeight="1" x14ac:dyDescent="0.2">
      <c r="A12" s="48" t="s">
        <v>22</v>
      </c>
      <c r="B12" s="30" t="s">
        <v>389</v>
      </c>
      <c r="C12" s="51">
        <v>0</v>
      </c>
      <c r="D12" s="107">
        <v>0</v>
      </c>
      <c r="E12" s="107">
        <v>4</v>
      </c>
      <c r="F12" s="107">
        <v>1</v>
      </c>
      <c r="G12" s="107">
        <v>0</v>
      </c>
      <c r="H12" s="53">
        <v>5</v>
      </c>
    </row>
    <row r="13" spans="1:8" ht="42.75" customHeight="1" x14ac:dyDescent="0.2">
      <c r="A13" s="523" t="s">
        <v>83</v>
      </c>
      <c r="B13" s="524"/>
      <c r="C13" s="52">
        <v>1</v>
      </c>
      <c r="D13" s="52">
        <v>0</v>
      </c>
      <c r="E13" s="52">
        <v>20</v>
      </c>
      <c r="F13" s="52">
        <v>1</v>
      </c>
      <c r="G13" s="52">
        <v>119</v>
      </c>
      <c r="H13" s="52">
        <f>SUM(C13:G13)</f>
        <v>141</v>
      </c>
    </row>
  </sheetData>
  <mergeCells count="11">
    <mergeCell ref="A3:H3"/>
    <mergeCell ref="G7:G9"/>
    <mergeCell ref="H7:H9"/>
    <mergeCell ref="A13:B13"/>
    <mergeCell ref="D7:D9"/>
    <mergeCell ref="E7:E9"/>
    <mergeCell ref="F7:F9"/>
    <mergeCell ref="C7:C9"/>
    <mergeCell ref="B6:B9"/>
    <mergeCell ref="A6:A9"/>
    <mergeCell ref="C6:H6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view="pageLayout" topLeftCell="A7" zoomScaleNormal="100" workbookViewId="0">
      <selection activeCell="K16" sqref="K16"/>
    </sheetView>
  </sheetViews>
  <sheetFormatPr defaultRowHeight="12.75" x14ac:dyDescent="0.2"/>
  <cols>
    <col min="1" max="1" width="4.85546875" customWidth="1"/>
    <col min="2" max="2" width="32.140625" customWidth="1"/>
    <col min="3" max="3" width="10.140625" customWidth="1"/>
    <col min="12" max="12" width="10.140625" customWidth="1"/>
  </cols>
  <sheetData>
    <row r="1" spans="1:16" ht="23.25" customHeight="1" x14ac:dyDescent="0.3">
      <c r="A1" s="540" t="s">
        <v>373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</row>
    <row r="2" spans="1:16" ht="35.2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 t="s">
        <v>382</v>
      </c>
    </row>
    <row r="3" spans="1:16" ht="41.25" customHeight="1" x14ac:dyDescent="0.2">
      <c r="A3" s="542"/>
      <c r="B3" s="542"/>
      <c r="C3" s="68" t="s">
        <v>356</v>
      </c>
      <c r="D3" s="69" t="s">
        <v>105</v>
      </c>
      <c r="E3" s="69" t="s">
        <v>106</v>
      </c>
      <c r="F3" s="69" t="s">
        <v>107</v>
      </c>
      <c r="G3" s="69" t="s">
        <v>108</v>
      </c>
      <c r="H3" s="69" t="s">
        <v>109</v>
      </c>
      <c r="I3" s="69" t="s">
        <v>110</v>
      </c>
      <c r="J3" s="69" t="s">
        <v>111</v>
      </c>
      <c r="K3" s="69" t="s">
        <v>112</v>
      </c>
      <c r="L3" s="69" t="s">
        <v>113</v>
      </c>
      <c r="M3" s="69" t="s">
        <v>114</v>
      </c>
      <c r="N3" s="69" t="s">
        <v>115</v>
      </c>
      <c r="O3" s="69" t="s">
        <v>116</v>
      </c>
    </row>
    <row r="4" spans="1:16" x14ac:dyDescent="0.2">
      <c r="A4" s="56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x14ac:dyDescent="0.2">
      <c r="A5" s="538" t="s">
        <v>0</v>
      </c>
      <c r="B5" s="53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x14ac:dyDescent="0.2">
      <c r="A6" s="56"/>
      <c r="B6" s="57"/>
      <c r="C6" s="59"/>
      <c r="D6" s="18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6" x14ac:dyDescent="0.2">
      <c r="A7" s="543" t="s">
        <v>28</v>
      </c>
      <c r="B7" s="54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6" x14ac:dyDescent="0.2">
      <c r="A8" s="60" t="s">
        <v>20</v>
      </c>
      <c r="B8" s="61" t="s">
        <v>246</v>
      </c>
      <c r="C8" s="62">
        <v>2740000</v>
      </c>
      <c r="D8" s="62">
        <v>228340</v>
      </c>
      <c r="E8" s="62">
        <v>228340</v>
      </c>
      <c r="F8" s="62">
        <v>228340</v>
      </c>
      <c r="G8" s="62">
        <v>228340</v>
      </c>
      <c r="H8" s="62">
        <v>228340</v>
      </c>
      <c r="I8" s="62">
        <v>228340</v>
      </c>
      <c r="J8" s="62">
        <v>228340</v>
      </c>
      <c r="K8" s="62">
        <v>228340</v>
      </c>
      <c r="L8" s="62">
        <v>228340</v>
      </c>
      <c r="M8" s="62">
        <v>228340</v>
      </c>
      <c r="N8" s="62">
        <v>228340</v>
      </c>
      <c r="O8" s="62">
        <v>228260</v>
      </c>
      <c r="P8" s="22"/>
    </row>
    <row r="9" spans="1:16" x14ac:dyDescent="0.2">
      <c r="A9" s="60" t="s">
        <v>21</v>
      </c>
      <c r="B9" s="61" t="s">
        <v>281</v>
      </c>
      <c r="C9" s="62">
        <v>12600000</v>
      </c>
      <c r="D9" s="62"/>
      <c r="E9" s="62"/>
      <c r="F9" s="62"/>
      <c r="G9" s="62">
        <v>5000000</v>
      </c>
      <c r="H9" s="62">
        <v>1300000</v>
      </c>
      <c r="I9" s="62"/>
      <c r="J9" s="62"/>
      <c r="K9" s="62"/>
      <c r="L9" s="62">
        <v>5000000</v>
      </c>
      <c r="M9" s="62">
        <v>1300000</v>
      </c>
      <c r="N9" s="62"/>
      <c r="O9" s="62"/>
      <c r="P9" s="22"/>
    </row>
    <row r="10" spans="1:16" x14ac:dyDescent="0.2">
      <c r="A10" s="60" t="s">
        <v>22</v>
      </c>
      <c r="B10" s="61" t="s">
        <v>85</v>
      </c>
      <c r="C10" s="62">
        <v>105645847</v>
      </c>
      <c r="D10" s="62">
        <v>8803820</v>
      </c>
      <c r="E10" s="62">
        <v>8803820</v>
      </c>
      <c r="F10" s="62">
        <v>8803820</v>
      </c>
      <c r="G10" s="62">
        <v>8803820</v>
      </c>
      <c r="H10" s="62">
        <v>8803820</v>
      </c>
      <c r="I10" s="62">
        <v>8803820</v>
      </c>
      <c r="J10" s="62">
        <v>8803820</v>
      </c>
      <c r="K10" s="62">
        <v>8803820</v>
      </c>
      <c r="L10" s="62">
        <v>8803820</v>
      </c>
      <c r="M10" s="62">
        <v>8803820</v>
      </c>
      <c r="N10" s="62">
        <v>8803820</v>
      </c>
      <c r="O10" s="62">
        <v>8803827</v>
      </c>
      <c r="P10" s="22"/>
    </row>
    <row r="11" spans="1:16" x14ac:dyDescent="0.2">
      <c r="A11" s="60" t="s">
        <v>23</v>
      </c>
      <c r="B11" s="61" t="s">
        <v>282</v>
      </c>
      <c r="C11" s="62">
        <v>134016000</v>
      </c>
      <c r="D11" s="62">
        <v>11168000</v>
      </c>
      <c r="E11" s="62">
        <v>11168000</v>
      </c>
      <c r="F11" s="62">
        <v>11168000</v>
      </c>
      <c r="G11" s="62">
        <v>11168000</v>
      </c>
      <c r="H11" s="62">
        <v>11168000</v>
      </c>
      <c r="I11" s="62">
        <v>11168000</v>
      </c>
      <c r="J11" s="62">
        <v>11168000</v>
      </c>
      <c r="K11" s="62">
        <v>11168000</v>
      </c>
      <c r="L11" s="62">
        <v>11168000</v>
      </c>
      <c r="M11" s="62">
        <v>11168000</v>
      </c>
      <c r="N11" s="62">
        <v>11168000</v>
      </c>
      <c r="O11" s="62">
        <v>11168000</v>
      </c>
      <c r="P11" s="22"/>
    </row>
    <row r="12" spans="1:16" x14ac:dyDescent="0.2">
      <c r="A12" s="60" t="s">
        <v>29</v>
      </c>
      <c r="B12" s="61" t="s">
        <v>283</v>
      </c>
      <c r="C12" s="62">
        <v>0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22"/>
    </row>
    <row r="13" spans="1:16" x14ac:dyDescent="0.2">
      <c r="A13" s="60" t="s">
        <v>24</v>
      </c>
      <c r="B13" s="63" t="s">
        <v>120</v>
      </c>
      <c r="C13" s="62">
        <v>0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22"/>
    </row>
    <row r="14" spans="1:16" s="33" customFormat="1" x14ac:dyDescent="0.2">
      <c r="A14" s="124" t="s">
        <v>25</v>
      </c>
      <c r="B14" s="71" t="s">
        <v>286</v>
      </c>
      <c r="C14" s="70">
        <f>SUM(C8:C13)</f>
        <v>255001847</v>
      </c>
      <c r="D14" s="70">
        <f>SUM(D8:D13)</f>
        <v>20200160</v>
      </c>
      <c r="E14" s="70">
        <f t="shared" ref="E14:O14" si="0">SUM(E8:E13)</f>
        <v>20200160</v>
      </c>
      <c r="F14" s="70">
        <f t="shared" si="0"/>
        <v>20200160</v>
      </c>
      <c r="G14" s="70">
        <f t="shared" si="0"/>
        <v>25200160</v>
      </c>
      <c r="H14" s="70">
        <f t="shared" si="0"/>
        <v>21500160</v>
      </c>
      <c r="I14" s="70">
        <f t="shared" si="0"/>
        <v>20200160</v>
      </c>
      <c r="J14" s="70">
        <f t="shared" si="0"/>
        <v>20200160</v>
      </c>
      <c r="K14" s="70">
        <f t="shared" si="0"/>
        <v>20200160</v>
      </c>
      <c r="L14" s="70">
        <f t="shared" si="0"/>
        <v>25200160</v>
      </c>
      <c r="M14" s="70">
        <f t="shared" si="0"/>
        <v>21500160</v>
      </c>
      <c r="N14" s="70">
        <f t="shared" si="0"/>
        <v>20200160</v>
      </c>
      <c r="O14" s="70">
        <f t="shared" si="0"/>
        <v>20200087</v>
      </c>
      <c r="P14" s="22"/>
    </row>
    <row r="15" spans="1:16" x14ac:dyDescent="0.2">
      <c r="A15" s="60" t="s">
        <v>26</v>
      </c>
      <c r="B15" s="61" t="s">
        <v>415</v>
      </c>
      <c r="C15" s="62">
        <v>67624000</v>
      </c>
      <c r="D15" s="62">
        <v>27624000</v>
      </c>
      <c r="E15" s="62"/>
      <c r="F15" s="62"/>
      <c r="G15" s="62"/>
      <c r="H15" s="62"/>
      <c r="I15" s="62"/>
      <c r="J15" s="62"/>
      <c r="K15" s="62">
        <v>40000000</v>
      </c>
      <c r="L15" s="62"/>
      <c r="M15" s="62"/>
      <c r="N15" s="62"/>
      <c r="O15" s="62"/>
      <c r="P15" s="22"/>
    </row>
    <row r="16" spans="1:16" x14ac:dyDescent="0.2">
      <c r="A16" s="124" t="s">
        <v>30</v>
      </c>
      <c r="B16" s="71" t="s">
        <v>287</v>
      </c>
      <c r="C16" s="72">
        <f>SUM(C14:C15)</f>
        <v>322625847</v>
      </c>
      <c r="D16" s="72">
        <f>SUM(D14:D15)</f>
        <v>47824160</v>
      </c>
      <c r="E16" s="72">
        <f t="shared" ref="E16:O16" si="1">SUM(E14:E15)</f>
        <v>20200160</v>
      </c>
      <c r="F16" s="72">
        <f t="shared" si="1"/>
        <v>20200160</v>
      </c>
      <c r="G16" s="72">
        <f t="shared" si="1"/>
        <v>25200160</v>
      </c>
      <c r="H16" s="72">
        <f t="shared" si="1"/>
        <v>21500160</v>
      </c>
      <c r="I16" s="72">
        <f t="shared" si="1"/>
        <v>20200160</v>
      </c>
      <c r="J16" s="72">
        <f t="shared" si="1"/>
        <v>20200160</v>
      </c>
      <c r="K16" s="72">
        <f t="shared" si="1"/>
        <v>60200160</v>
      </c>
      <c r="L16" s="72">
        <f t="shared" si="1"/>
        <v>25200160</v>
      </c>
      <c r="M16" s="72">
        <f t="shared" si="1"/>
        <v>21500160</v>
      </c>
      <c r="N16" s="72">
        <f t="shared" si="1"/>
        <v>20200160</v>
      </c>
      <c r="O16" s="72">
        <f t="shared" si="1"/>
        <v>20200087</v>
      </c>
      <c r="P16" s="22"/>
    </row>
    <row r="17" spans="1:16" x14ac:dyDescent="0.2">
      <c r="A17" s="65"/>
      <c r="B17" s="66"/>
      <c r="C17" s="62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22"/>
    </row>
    <row r="18" spans="1:16" x14ac:dyDescent="0.2">
      <c r="A18" s="543" t="s">
        <v>84</v>
      </c>
      <c r="B18" s="544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22"/>
    </row>
    <row r="19" spans="1:16" x14ac:dyDescent="0.2">
      <c r="A19" s="60" t="s">
        <v>20</v>
      </c>
      <c r="B19" s="61" t="s">
        <v>76</v>
      </c>
      <c r="C19" s="62">
        <v>113158000</v>
      </c>
      <c r="D19" s="62">
        <v>9429833</v>
      </c>
      <c r="E19" s="62">
        <v>9429833</v>
      </c>
      <c r="F19" s="62">
        <v>9429833</v>
      </c>
      <c r="G19" s="62">
        <v>9429833</v>
      </c>
      <c r="H19" s="62">
        <v>9429833</v>
      </c>
      <c r="I19" s="62">
        <v>9429833</v>
      </c>
      <c r="J19" s="62">
        <v>9429833</v>
      </c>
      <c r="K19" s="62">
        <v>9429833</v>
      </c>
      <c r="L19" s="62">
        <v>9429833</v>
      </c>
      <c r="M19" s="62">
        <v>9429833</v>
      </c>
      <c r="N19" s="62">
        <v>9429833</v>
      </c>
      <c r="O19" s="62">
        <v>9429837</v>
      </c>
      <c r="P19" s="22"/>
    </row>
    <row r="20" spans="1:16" x14ac:dyDescent="0.2">
      <c r="A20" s="60" t="s">
        <v>21</v>
      </c>
      <c r="B20" s="61" t="s">
        <v>118</v>
      </c>
      <c r="C20" s="62">
        <v>14758000</v>
      </c>
      <c r="D20" s="62">
        <v>1229833</v>
      </c>
      <c r="E20" s="62">
        <v>1229833</v>
      </c>
      <c r="F20" s="62">
        <v>1229833</v>
      </c>
      <c r="G20" s="62">
        <v>1229833</v>
      </c>
      <c r="H20" s="62">
        <v>1229833</v>
      </c>
      <c r="I20" s="62">
        <v>1229833</v>
      </c>
      <c r="J20" s="62">
        <v>1229833</v>
      </c>
      <c r="K20" s="62">
        <v>1229833</v>
      </c>
      <c r="L20" s="62">
        <v>1229833</v>
      </c>
      <c r="M20" s="62">
        <v>1229833</v>
      </c>
      <c r="N20" s="62">
        <v>1229833</v>
      </c>
      <c r="O20" s="62">
        <v>1229837</v>
      </c>
      <c r="P20" s="22"/>
    </row>
    <row r="21" spans="1:16" x14ac:dyDescent="0.2">
      <c r="A21" s="60" t="s">
        <v>22</v>
      </c>
      <c r="B21" s="61" t="s">
        <v>77</v>
      </c>
      <c r="C21" s="62">
        <v>68363847</v>
      </c>
      <c r="D21" s="62">
        <v>5696987</v>
      </c>
      <c r="E21" s="62">
        <v>5696987</v>
      </c>
      <c r="F21" s="62">
        <v>5696987</v>
      </c>
      <c r="G21" s="62">
        <v>5696987</v>
      </c>
      <c r="H21" s="62">
        <v>5696987</v>
      </c>
      <c r="I21" s="62">
        <v>5696987</v>
      </c>
      <c r="J21" s="62">
        <v>5696987</v>
      </c>
      <c r="K21" s="62">
        <v>5696987</v>
      </c>
      <c r="L21" s="62">
        <v>5696987</v>
      </c>
      <c r="M21" s="62">
        <v>5696987</v>
      </c>
      <c r="N21" s="62">
        <v>5696987</v>
      </c>
      <c r="O21" s="62">
        <v>5696990</v>
      </c>
      <c r="P21" s="22"/>
    </row>
    <row r="22" spans="1:16" x14ac:dyDescent="0.2">
      <c r="A22" s="60" t="s">
        <v>23</v>
      </c>
      <c r="B22" s="61" t="s">
        <v>285</v>
      </c>
      <c r="C22" s="62">
        <v>3576000</v>
      </c>
      <c r="D22" s="62">
        <v>298000</v>
      </c>
      <c r="E22" s="62">
        <v>298000</v>
      </c>
      <c r="F22" s="62">
        <v>298000</v>
      </c>
      <c r="G22" s="62">
        <v>298000</v>
      </c>
      <c r="H22" s="62">
        <v>298000</v>
      </c>
      <c r="I22" s="62">
        <v>298000</v>
      </c>
      <c r="J22" s="62">
        <v>298000</v>
      </c>
      <c r="K22" s="62">
        <v>298000</v>
      </c>
      <c r="L22" s="62">
        <v>298000</v>
      </c>
      <c r="M22" s="62">
        <v>298000</v>
      </c>
      <c r="N22" s="62">
        <v>298000</v>
      </c>
      <c r="O22" s="62">
        <v>298000</v>
      </c>
      <c r="P22" s="22"/>
    </row>
    <row r="23" spans="1:16" x14ac:dyDescent="0.2">
      <c r="A23" s="60" t="s">
        <v>29</v>
      </c>
      <c r="B23" s="61" t="s">
        <v>215</v>
      </c>
      <c r="C23" s="62">
        <v>5625000</v>
      </c>
      <c r="D23" s="62">
        <v>468750</v>
      </c>
      <c r="E23" s="62">
        <v>468750</v>
      </c>
      <c r="F23" s="62">
        <v>468750</v>
      </c>
      <c r="G23" s="62">
        <v>468750</v>
      </c>
      <c r="H23" s="62">
        <v>468750</v>
      </c>
      <c r="I23" s="62">
        <v>468750</v>
      </c>
      <c r="J23" s="62">
        <v>468750</v>
      </c>
      <c r="K23" s="62">
        <v>468750</v>
      </c>
      <c r="L23" s="62">
        <v>468750</v>
      </c>
      <c r="M23" s="62">
        <v>468750</v>
      </c>
      <c r="N23" s="62">
        <v>468750</v>
      </c>
      <c r="O23" s="62">
        <v>468750</v>
      </c>
      <c r="P23" s="22"/>
    </row>
    <row r="24" spans="1:16" x14ac:dyDescent="0.2">
      <c r="A24" s="60" t="s">
        <v>24</v>
      </c>
      <c r="B24" s="61" t="s">
        <v>12</v>
      </c>
      <c r="C24" s="62">
        <v>22341000</v>
      </c>
      <c r="D24" s="62">
        <v>1861750</v>
      </c>
      <c r="E24" s="62">
        <v>1861750</v>
      </c>
      <c r="F24" s="62">
        <v>1861750</v>
      </c>
      <c r="G24" s="62">
        <v>1861750</v>
      </c>
      <c r="H24" s="62">
        <v>1861750</v>
      </c>
      <c r="I24" s="62">
        <v>1861750</v>
      </c>
      <c r="J24" s="62">
        <v>1861750</v>
      </c>
      <c r="K24" s="62">
        <v>1861750</v>
      </c>
      <c r="L24" s="62">
        <v>1861750</v>
      </c>
      <c r="M24" s="62">
        <v>1861750</v>
      </c>
      <c r="N24" s="62">
        <v>1861750</v>
      </c>
      <c r="O24" s="62">
        <v>1861750</v>
      </c>
      <c r="P24" s="22"/>
    </row>
    <row r="25" spans="1:16" x14ac:dyDescent="0.2">
      <c r="A25" s="60" t="s">
        <v>25</v>
      </c>
      <c r="B25" s="61" t="s">
        <v>13</v>
      </c>
      <c r="C25" s="62">
        <v>0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22"/>
    </row>
    <row r="26" spans="1:16" x14ac:dyDescent="0.2">
      <c r="A26" s="60" t="s">
        <v>26</v>
      </c>
      <c r="B26" s="61" t="s">
        <v>19</v>
      </c>
      <c r="C26" s="62">
        <v>5795000</v>
      </c>
      <c r="D26" s="62"/>
      <c r="E26" s="62"/>
      <c r="F26" s="62"/>
      <c r="G26" s="62"/>
      <c r="H26" s="62"/>
      <c r="I26" s="62">
        <v>2897500</v>
      </c>
      <c r="J26" s="62">
        <v>2897500</v>
      </c>
      <c r="K26" s="62"/>
      <c r="L26" s="62"/>
      <c r="M26" s="62"/>
      <c r="N26" s="62"/>
      <c r="O26" s="62"/>
      <c r="P26" s="22"/>
    </row>
    <row r="27" spans="1:16" x14ac:dyDescent="0.2">
      <c r="A27" s="60" t="s">
        <v>30</v>
      </c>
      <c r="B27" s="61" t="s">
        <v>27</v>
      </c>
      <c r="C27" s="62">
        <v>0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22"/>
    </row>
    <row r="28" spans="1:16" x14ac:dyDescent="0.2">
      <c r="A28" s="60" t="s">
        <v>60</v>
      </c>
      <c r="B28" s="61" t="s">
        <v>399</v>
      </c>
      <c r="C28" s="62">
        <v>10000000</v>
      </c>
      <c r="D28" s="62"/>
      <c r="E28" s="62"/>
      <c r="F28" s="62"/>
      <c r="G28" s="62"/>
      <c r="H28" s="62"/>
      <c r="I28" s="62"/>
      <c r="J28" s="62"/>
      <c r="K28" s="62"/>
      <c r="L28" s="62">
        <v>10000000</v>
      </c>
      <c r="M28" s="62"/>
      <c r="N28" s="62"/>
      <c r="O28" s="62"/>
      <c r="P28" s="22"/>
    </row>
    <row r="29" spans="1:16" s="2" customFormat="1" x14ac:dyDescent="0.2">
      <c r="A29" s="60" t="s">
        <v>61</v>
      </c>
      <c r="B29" s="61" t="s">
        <v>284</v>
      </c>
      <c r="C29" s="67">
        <v>79009000</v>
      </c>
      <c r="D29" s="67">
        <v>6584083</v>
      </c>
      <c r="E29" s="67">
        <v>6584083</v>
      </c>
      <c r="F29" s="67">
        <v>6584083</v>
      </c>
      <c r="G29" s="67">
        <v>6584083</v>
      </c>
      <c r="H29" s="67">
        <v>6584083</v>
      </c>
      <c r="I29" s="67">
        <v>6584083</v>
      </c>
      <c r="J29" s="67">
        <v>6584083</v>
      </c>
      <c r="K29" s="67">
        <v>6584083</v>
      </c>
      <c r="L29" s="67">
        <v>6584083</v>
      </c>
      <c r="M29" s="67">
        <v>6584083</v>
      </c>
      <c r="N29" s="67">
        <v>6584083</v>
      </c>
      <c r="O29" s="67">
        <v>6584087</v>
      </c>
      <c r="P29" s="22"/>
    </row>
    <row r="30" spans="1:16" x14ac:dyDescent="0.2">
      <c r="A30" s="124" t="s">
        <v>62</v>
      </c>
      <c r="B30" s="71" t="s">
        <v>216</v>
      </c>
      <c r="C30" s="72">
        <f>SUM(C19:C29)</f>
        <v>322625847</v>
      </c>
      <c r="D30" s="72">
        <f>SUM(D19:D29)</f>
        <v>25569236</v>
      </c>
      <c r="E30" s="72">
        <f t="shared" ref="E30:O30" si="2">SUM(E19:E29)</f>
        <v>25569236</v>
      </c>
      <c r="F30" s="72">
        <f t="shared" si="2"/>
        <v>25569236</v>
      </c>
      <c r="G30" s="72">
        <f t="shared" si="2"/>
        <v>25569236</v>
      </c>
      <c r="H30" s="72">
        <f t="shared" si="2"/>
        <v>25569236</v>
      </c>
      <c r="I30" s="72">
        <f t="shared" si="2"/>
        <v>28466736</v>
      </c>
      <c r="J30" s="72">
        <f t="shared" si="2"/>
        <v>28466736</v>
      </c>
      <c r="K30" s="72">
        <f t="shared" si="2"/>
        <v>25569236</v>
      </c>
      <c r="L30" s="72">
        <f t="shared" si="2"/>
        <v>35569236</v>
      </c>
      <c r="M30" s="72">
        <f t="shared" si="2"/>
        <v>25569236</v>
      </c>
      <c r="N30" s="72">
        <f t="shared" si="2"/>
        <v>25569236</v>
      </c>
      <c r="O30" s="72">
        <f t="shared" si="2"/>
        <v>25569251</v>
      </c>
      <c r="P30" s="22"/>
    </row>
    <row r="31" spans="1:16" x14ac:dyDescent="0.2">
      <c r="A31" s="65"/>
      <c r="B31" s="66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22"/>
    </row>
    <row r="32" spans="1:16" x14ac:dyDescent="0.2">
      <c r="A32" s="538" t="s">
        <v>1</v>
      </c>
      <c r="B32" s="53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2"/>
    </row>
    <row r="33" spans="1:15" ht="23.25" customHeight="1" x14ac:dyDescent="0.2">
      <c r="A33" s="536"/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</row>
    <row r="34" spans="1:15" ht="25.5" customHeight="1" x14ac:dyDescent="0.2">
      <c r="A34" s="536"/>
      <c r="B34" s="536"/>
      <c r="C34" s="536"/>
      <c r="D34" s="536"/>
      <c r="E34" s="536"/>
      <c r="F34" s="536"/>
      <c r="G34" s="536"/>
      <c r="H34" s="536"/>
      <c r="I34" s="536"/>
      <c r="J34" s="536"/>
      <c r="K34" s="536"/>
      <c r="L34" s="536"/>
      <c r="M34" s="536"/>
      <c r="N34" s="536"/>
      <c r="O34" s="536"/>
    </row>
  </sheetData>
  <mergeCells count="8">
    <mergeCell ref="A33:O33"/>
    <mergeCell ref="A34:O34"/>
    <mergeCell ref="A5:B5"/>
    <mergeCell ref="A1:O1"/>
    <mergeCell ref="A3:B3"/>
    <mergeCell ref="A32:B32"/>
    <mergeCell ref="A7:B7"/>
    <mergeCell ref="A18:B18"/>
  </mergeCells>
  <phoneticPr fontId="2" type="noConversion"/>
  <pageMargins left="0.36" right="0.28000000000000003" top="0.94" bottom="1" header="0.41" footer="0.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Tartalomjegyzék</vt:lpstr>
      <vt:lpstr>1.Címrend</vt:lpstr>
      <vt:lpstr>2.Int.mérlegek</vt:lpstr>
      <vt:lpstr>3A Kötelező,önként,állami</vt:lpstr>
      <vt:lpstr>4.Int.bev-kiad.</vt:lpstr>
      <vt:lpstr>5.Beruházások</vt:lpstr>
      <vt:lpstr>6. Költségvet. tám.</vt:lpstr>
      <vt:lpstr>7.Létszám</vt:lpstr>
      <vt:lpstr>8.Likv.terv</vt:lpstr>
      <vt:lpstr>9.Adósságot keletk.</vt:lpstr>
      <vt:lpstr>10.Ellátottak pénzb.</vt:lpstr>
      <vt:lpstr>11.Pénzeszk.átvét.</vt:lpstr>
      <vt:lpstr>12.Pénzeszk.átad.</vt:lpstr>
      <vt:lpstr>13. Gördülő terv</vt:lpstr>
      <vt:lpstr>'12.Pénzeszk.átad.'!Nyomtatási_terület</vt:lpstr>
      <vt:lpstr>'2.Int.mérlegek'!Nyomtatási_terület</vt:lpstr>
      <vt:lpstr>'5.Beruházások'!Nyomtatási_terület</vt:lpstr>
      <vt:lpstr>'6. Költségvet. tám.'!Nyomtatási_terület</vt:lpstr>
      <vt:lpstr>'7.Létszám'!Nyomtatási_terület</vt:lpstr>
      <vt:lpstr>'8.Likv.terv'!Nyomtatási_terület</vt:lpstr>
    </vt:vector>
  </TitlesOfParts>
  <Company>Polgármesteri Hivatal Hajdúsámson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Hajdúsámson</dc:creator>
  <cp:lastModifiedBy>Kismarja Pénzügy</cp:lastModifiedBy>
  <cp:lastPrinted>2017-03-14T09:45:19Z</cp:lastPrinted>
  <dcterms:created xsi:type="dcterms:W3CDTF">2009-01-08T14:34:47Z</dcterms:created>
  <dcterms:modified xsi:type="dcterms:W3CDTF">2017-03-14T14:23:38Z</dcterms:modified>
</cp:coreProperties>
</file>