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<sst xmlns="http://schemas.openxmlformats.org/spreadsheetml/2006/main" count="347" uniqueCount="126">
  <si>
    <t>I.</t>
  </si>
  <si>
    <t>Immateriális javak</t>
  </si>
  <si>
    <t>II.</t>
  </si>
  <si>
    <t>Tárgyi eszközök</t>
  </si>
  <si>
    <t>1.</t>
  </si>
  <si>
    <t>Ingatlanok és kapcsolódó vagyoni értékű jogok</t>
  </si>
  <si>
    <t>Forgalomképtelen ingatlanok</t>
  </si>
  <si>
    <t>Korlátozottan forgalomképes ingatlanok</t>
  </si>
  <si>
    <t>Üzleti vagyonba tartozó ingatlanok</t>
  </si>
  <si>
    <t>2.</t>
  </si>
  <si>
    <t>Gépek, berendezések, felszerelések, járművek</t>
  </si>
  <si>
    <t>3.</t>
  </si>
  <si>
    <t>Tenyészállatok</t>
  </si>
  <si>
    <t>4.</t>
  </si>
  <si>
    <t>Beruházások, felújítások</t>
  </si>
  <si>
    <t>5.</t>
  </si>
  <si>
    <t>Tárgyi eszközök értékhelyesbítése</t>
  </si>
  <si>
    <t>III.</t>
  </si>
  <si>
    <t>Tartós részesedések</t>
  </si>
  <si>
    <t>Befektetett pénzügyi eszközök</t>
  </si>
  <si>
    <t>Tartós hitelviszonyt megtestesítő értékpapírok</t>
  </si>
  <si>
    <t>Befektetett pénzügyi eszközök értékhelyesbítése</t>
  </si>
  <si>
    <t>IV.</t>
  </si>
  <si>
    <t>Koncesszióba, vagyonkezelésbe adott eszközök</t>
  </si>
  <si>
    <t>Nemzeti vagyonba tartozó befektetett eszközök összesen</t>
  </si>
  <si>
    <t>A.</t>
  </si>
  <si>
    <t>Nemzeti vagyonba tartozó befektetett eszközök</t>
  </si>
  <si>
    <t>B.</t>
  </si>
  <si>
    <t>Nemzeti vagyonba tartozó forgóeszközök</t>
  </si>
  <si>
    <t>Készletek</t>
  </si>
  <si>
    <t>Értékpapírok</t>
  </si>
  <si>
    <t>Nemzeti vagyonba tartozó forgóeszközök összesen</t>
  </si>
  <si>
    <t>Pénzeszközök</t>
  </si>
  <si>
    <t>Lekötött bankbetétek</t>
  </si>
  <si>
    <t>Pénztárak, csekkek, betétkönyvek</t>
  </si>
  <si>
    <t>Forintszámlák</t>
  </si>
  <si>
    <t>Devizaszámlák</t>
  </si>
  <si>
    <t>C.</t>
  </si>
  <si>
    <t>Pénzeszközök összesen</t>
  </si>
  <si>
    <t>Bruttó érték</t>
  </si>
  <si>
    <t>Nettó érték</t>
  </si>
  <si>
    <t>ESZKÖZÖK</t>
  </si>
  <si>
    <t>"0"-ra leírt eszközök állománya</t>
  </si>
  <si>
    <t>Mennyiség (db)</t>
  </si>
  <si>
    <t>Kulturális javak</t>
  </si>
  <si>
    <t>Régészeti leletek</t>
  </si>
  <si>
    <t>szerinti kulturális javak és régészeti leletek állománya</t>
  </si>
  <si>
    <t>(eFt)</t>
  </si>
  <si>
    <t>A nemzeti vagyonról szóló 2011. évi CXCVI. törvény 1. § (2) bekezdés g) és h) pontja</t>
  </si>
  <si>
    <t>ÖSSZESEN</t>
  </si>
  <si>
    <t>Hajdúnánás Városi Önkormányzat</t>
  </si>
  <si>
    <t>Hajdúnánási Közös Önkormányzati Hivatala</t>
  </si>
  <si>
    <t>Hajdúnánási Gazdasági Ellátó Intézmény</t>
  </si>
  <si>
    <t>Hajdúnánási Óvoda</t>
  </si>
  <si>
    <t>Móricz Pál Városi Könytár és Helytörténeti Gyűjtemény</t>
  </si>
  <si>
    <t>Városi Rendelőintézet</t>
  </si>
  <si>
    <t xml:space="preserve">Gépek, berendezések, felszerelések, járművek </t>
  </si>
  <si>
    <t>Kisértékű eszközök állománya</t>
  </si>
  <si>
    <t>A könyvviteli mérlegben értékkel szereplő eszközök</t>
  </si>
  <si>
    <t>5. melléklet</t>
  </si>
  <si>
    <t>Érték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</si>
  <si>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</si>
  <si>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</si>
  <si>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</si>
  <si>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</si>
  <si>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</si>
  <si>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</si>
  <si>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</si>
  <si>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</si>
  <si>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</si>
  <si>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</si>
  <si>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</si>
  <si>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</si>
  <si>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</si>
  <si>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</si>
  <si>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</si>
  <si>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</si>
  <si>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</si>
  <si>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</si>
  <si>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</si>
  <si>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</si>
  <si>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</si>
  <si>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</si>
  <si>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</si>
  <si>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</si>
  <si>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</si>
  <si>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</si>
  <si>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</si>
  <si>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</si>
  <si>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</si>
  <si>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</si>
  <si>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</si>
  <si>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</si>
  <si>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</si>
  <si>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</si>
  <si>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</si>
  <si>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</si>
  <si>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</si>
  <si>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</si>
  <si>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</si>
  <si>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</si>
  <si>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</si>
  <si>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</si>
  <si>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</si>
  <si>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</si>
  <si>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</si>
  <si>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</si>
  <si>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</si>
  <si>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</si>
  <si>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</si>
  <si>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</si>
  <si>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</si>
  <si>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</si>
  <si>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</si>
  <si>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</si>
  <si>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</si>
  <si>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</si>
  <si>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</si>
  <si>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</si>
  <si>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</si>
  <si>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2016.</t>
  </si>
  <si>
    <t>Hajdúnánási Közös Önkormányzati Hivatal</t>
  </si>
  <si>
    <t>2017.</t>
  </si>
  <si>
    <t>Szalay János Rendelőintézet</t>
  </si>
  <si>
    <t>VAGYONKIMUTATÁS 2017.</t>
  </si>
  <si>
    <t>a 7/2018. (IV. 27.)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</si>
</sst>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 CE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3" fontId="3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4" fillId="33" borderId="10" xfId="0" applyFont="1" applyFill="1" applyBorder="1" applyAlignment="1">
      <alignment/>
    </xf>
    <xf numFmtId="3" fontId="34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3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 wrapText="1"/>
    </xf>
    <xf numFmtId="3" fontId="21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4" fillId="0" borderId="0" xfId="0" applyFont="1" applyAlignment="1">
      <alignment horizontal="center"/>
    </xf>
    <xf numFmtId="0" fontId="34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34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3" fontId="0" fillId="34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33" borderId="12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"/>
  <sheetViews>
    <sheetView tabSelected="1" zoomScale="30" zoomScaleNormal="30" zoomScalePageLayoutView="0" workbookViewId="0" topLeftCell="A1">
      <selection activeCell="AG2" sqref="AG2"/>
    </sheetView>
  </sheetViews>
  <sheetFormatPr defaultColWidth="9.140625" defaultRowHeight="15"/>
  <cols>
    <col min="1" max="1" width="4.28125" style="0" customWidth="1"/>
    <col min="2" max="4" width="3.28125" style="0" customWidth="1"/>
    <col min="5" max="5" width="47.7109375" style="0" customWidth="1"/>
    <col min="6" max="33" width="14.7109375" style="0" customWidth="1"/>
  </cols>
  <sheetData>
    <row r="1" spans="31:33" ht="15">
      <c r="AE1" s="15"/>
      <c r="AG1" s="15" t="s">
        <v>59</v>
      </c>
    </row>
    <row r="2" spans="31:33" ht="15">
      <c r="AE2" s="16"/>
      <c r="AG2" s="16" t="s">
        <v>125</v>
      </c>
    </row>
    <row r="3" spans="2:31" ht="15">
      <c r="B3" s="32" t="s">
        <v>124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2:31" ht="15">
      <c r="B4" s="42" t="s">
        <v>47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6" spans="2:31" ht="15">
      <c r="B6" s="32" t="s">
        <v>58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2:33" ht="15">
      <c r="B7" s="17"/>
      <c r="C7" s="17"/>
      <c r="D7" s="17"/>
      <c r="E7" s="17"/>
      <c r="F7" s="17"/>
      <c r="G7" s="17"/>
      <c r="H7" s="25"/>
      <c r="I7" s="25"/>
      <c r="J7" s="17"/>
      <c r="K7" s="17"/>
      <c r="L7" s="25"/>
      <c r="M7" s="25"/>
      <c r="N7" s="17"/>
      <c r="O7" s="17"/>
      <c r="P7" s="25"/>
      <c r="Q7" s="25"/>
      <c r="R7" s="17"/>
      <c r="S7" s="17"/>
      <c r="T7" s="25"/>
      <c r="U7" s="25"/>
      <c r="V7" s="17"/>
      <c r="W7" s="17"/>
      <c r="X7" s="25"/>
      <c r="Y7" s="25"/>
      <c r="Z7" s="17"/>
      <c r="AA7" s="17"/>
      <c r="AB7" s="25"/>
      <c r="AC7" s="25"/>
      <c r="AD7" s="17"/>
      <c r="AE7" s="17"/>
      <c r="AF7" s="25"/>
      <c r="AG7" s="25"/>
    </row>
    <row r="8" spans="2:33" s="22" customFormat="1" ht="15">
      <c r="B8" s="46" t="s">
        <v>105</v>
      </c>
      <c r="C8" s="46"/>
      <c r="D8" s="46"/>
      <c r="E8" s="46"/>
      <c r="F8" s="23" t="s">
        <v>106</v>
      </c>
      <c r="G8" s="23" t="s">
        <v>107</v>
      </c>
      <c r="H8" s="26"/>
      <c r="I8" s="26"/>
      <c r="J8" s="23" t="s">
        <v>108</v>
      </c>
      <c r="K8" s="23" t="s">
        <v>109</v>
      </c>
      <c r="L8" s="26"/>
      <c r="M8" s="26"/>
      <c r="N8" s="23" t="s">
        <v>110</v>
      </c>
      <c r="O8" s="23" t="s">
        <v>111</v>
      </c>
      <c r="P8" s="26"/>
      <c r="Q8" s="26"/>
      <c r="R8" s="23" t="s">
        <v>112</v>
      </c>
      <c r="S8" s="23" t="s">
        <v>113</v>
      </c>
      <c r="T8" s="26"/>
      <c r="U8" s="26"/>
      <c r="V8" s="23" t="s">
        <v>114</v>
      </c>
      <c r="W8" s="23" t="s">
        <v>115</v>
      </c>
      <c r="X8" s="26"/>
      <c r="Y8" s="26"/>
      <c r="Z8" s="23" t="s">
        <v>116</v>
      </c>
      <c r="AA8" s="23" t="s">
        <v>117</v>
      </c>
      <c r="AB8" s="26"/>
      <c r="AC8" s="26"/>
      <c r="AD8" s="23" t="s">
        <v>118</v>
      </c>
      <c r="AE8" s="23" t="s">
        <v>119</v>
      </c>
      <c r="AF8" s="26" t="s">
        <v>118</v>
      </c>
      <c r="AG8" s="26" t="s">
        <v>119</v>
      </c>
    </row>
    <row r="9" spans="1:33" s="12" customFormat="1" ht="30" customHeight="1">
      <c r="A9" s="21" t="s">
        <v>62</v>
      </c>
      <c r="B9" s="39" t="s">
        <v>41</v>
      </c>
      <c r="C9" s="33"/>
      <c r="D9" s="33"/>
      <c r="E9" s="34"/>
      <c r="F9" s="29" t="s">
        <v>50</v>
      </c>
      <c r="G9" s="31"/>
      <c r="H9" s="31"/>
      <c r="I9" s="30"/>
      <c r="J9" s="29" t="s">
        <v>121</v>
      </c>
      <c r="K9" s="31"/>
      <c r="L9" s="31"/>
      <c r="M9" s="30"/>
      <c r="N9" s="29" t="s">
        <v>52</v>
      </c>
      <c r="O9" s="31"/>
      <c r="P9" s="31"/>
      <c r="Q9" s="30"/>
      <c r="R9" s="29" t="s">
        <v>53</v>
      </c>
      <c r="S9" s="31"/>
      <c r="T9" s="31"/>
      <c r="U9" s="30"/>
      <c r="V9" s="29" t="s">
        <v>54</v>
      </c>
      <c r="W9" s="31"/>
      <c r="X9" s="31"/>
      <c r="Y9" s="30"/>
      <c r="Z9" s="29" t="s">
        <v>123</v>
      </c>
      <c r="AA9" s="31"/>
      <c r="AB9" s="31"/>
      <c r="AC9" s="30"/>
      <c r="AD9" s="29" t="s">
        <v>49</v>
      </c>
      <c r="AE9" s="31"/>
      <c r="AF9" s="31"/>
      <c r="AG9" s="30"/>
    </row>
    <row r="10" spans="1:33" s="12" customFormat="1" ht="15" customHeight="1">
      <c r="A10" s="21"/>
      <c r="B10" s="41"/>
      <c r="C10" s="37"/>
      <c r="D10" s="37"/>
      <c r="E10" s="38"/>
      <c r="F10" s="29" t="s">
        <v>120</v>
      </c>
      <c r="G10" s="30"/>
      <c r="H10" s="29" t="s">
        <v>122</v>
      </c>
      <c r="I10" s="30"/>
      <c r="J10" s="29" t="s">
        <v>120</v>
      </c>
      <c r="K10" s="30"/>
      <c r="L10" s="29" t="s">
        <v>122</v>
      </c>
      <c r="M10" s="30"/>
      <c r="N10" s="29" t="s">
        <v>120</v>
      </c>
      <c r="O10" s="30"/>
      <c r="P10" s="29" t="s">
        <v>122</v>
      </c>
      <c r="Q10" s="30"/>
      <c r="R10" s="29" t="s">
        <v>120</v>
      </c>
      <c r="S10" s="30"/>
      <c r="T10" s="29" t="s">
        <v>122</v>
      </c>
      <c r="U10" s="30"/>
      <c r="V10" s="29" t="s">
        <v>120</v>
      </c>
      <c r="W10" s="30"/>
      <c r="X10" s="29" t="s">
        <v>122</v>
      </c>
      <c r="Y10" s="30"/>
      <c r="Z10" s="29" t="s">
        <v>120</v>
      </c>
      <c r="AA10" s="30"/>
      <c r="AB10" s="29" t="s">
        <v>122</v>
      </c>
      <c r="AC10" s="30"/>
      <c r="AD10" s="29" t="s">
        <v>120</v>
      </c>
      <c r="AE10" s="30"/>
      <c r="AF10" s="29" t="s">
        <v>122</v>
      </c>
      <c r="AG10" s="30"/>
    </row>
    <row r="11" spans="1:33" s="1" customFormat="1" ht="15">
      <c r="A11" s="21" t="s">
        <v>61</v>
      </c>
      <c r="B11" s="18" t="s">
        <v>25</v>
      </c>
      <c r="C11" s="6" t="s">
        <v>26</v>
      </c>
      <c r="D11" s="6"/>
      <c r="E11" s="6"/>
      <c r="F11" s="8" t="s">
        <v>39</v>
      </c>
      <c r="G11" s="8" t="s">
        <v>40</v>
      </c>
      <c r="H11" s="24" t="s">
        <v>39</v>
      </c>
      <c r="I11" s="24" t="s">
        <v>40</v>
      </c>
      <c r="J11" s="24" t="s">
        <v>39</v>
      </c>
      <c r="K11" s="24" t="s">
        <v>40</v>
      </c>
      <c r="L11" s="24" t="s">
        <v>39</v>
      </c>
      <c r="M11" s="24" t="s">
        <v>40</v>
      </c>
      <c r="N11" s="24" t="s">
        <v>39</v>
      </c>
      <c r="O11" s="24" t="s">
        <v>40</v>
      </c>
      <c r="P11" s="24" t="s">
        <v>39</v>
      </c>
      <c r="Q11" s="24" t="s">
        <v>40</v>
      </c>
      <c r="R11" s="24" t="s">
        <v>39</v>
      </c>
      <c r="S11" s="24" t="s">
        <v>40</v>
      </c>
      <c r="T11" s="24" t="s">
        <v>39</v>
      </c>
      <c r="U11" s="24" t="s">
        <v>40</v>
      </c>
      <c r="V11" s="8" t="s">
        <v>39</v>
      </c>
      <c r="W11" s="8" t="s">
        <v>40</v>
      </c>
      <c r="X11" s="24" t="s">
        <v>39</v>
      </c>
      <c r="Y11" s="24" t="s">
        <v>40</v>
      </c>
      <c r="Z11" s="24" t="s">
        <v>39</v>
      </c>
      <c r="AA11" s="24" t="s">
        <v>40</v>
      </c>
      <c r="AB11" s="24" t="s">
        <v>39</v>
      </c>
      <c r="AC11" s="24" t="s">
        <v>40</v>
      </c>
      <c r="AD11" s="8" t="s">
        <v>39</v>
      </c>
      <c r="AE11" s="8" t="s">
        <v>40</v>
      </c>
      <c r="AF11" s="24" t="s">
        <v>39</v>
      </c>
      <c r="AG11" s="24" t="s">
        <v>40</v>
      </c>
    </row>
    <row r="12" spans="1:33" ht="15">
      <c r="A12" s="21" t="s">
        <v>63</v>
      </c>
      <c r="B12" s="19" t="s">
        <v>0</v>
      </c>
      <c r="C12" s="4" t="s">
        <v>1</v>
      </c>
      <c r="D12" s="4"/>
      <c r="E12" s="4"/>
      <c r="F12" s="5">
        <v>76307</v>
      </c>
      <c r="G12" s="5">
        <v>18640</v>
      </c>
      <c r="H12" s="28">
        <v>80985</v>
      </c>
      <c r="I12" s="5">
        <v>10997</v>
      </c>
      <c r="J12" s="5">
        <v>31864</v>
      </c>
      <c r="K12" s="5">
        <v>1500</v>
      </c>
      <c r="L12" s="28">
        <v>32895</v>
      </c>
      <c r="M12" s="5">
        <v>1645</v>
      </c>
      <c r="N12" s="5">
        <v>8311</v>
      </c>
      <c r="O12" s="5">
        <v>44</v>
      </c>
      <c r="P12" s="5">
        <v>6402</v>
      </c>
      <c r="Q12" s="5">
        <v>0</v>
      </c>
      <c r="R12" s="5">
        <v>594</v>
      </c>
      <c r="S12" s="5">
        <v>0</v>
      </c>
      <c r="T12" s="5">
        <v>594</v>
      </c>
      <c r="U12" s="5">
        <v>0</v>
      </c>
      <c r="V12" s="5">
        <v>217</v>
      </c>
      <c r="W12" s="5">
        <v>0</v>
      </c>
      <c r="X12" s="5">
        <v>217</v>
      </c>
      <c r="Y12" s="5"/>
      <c r="Z12" s="5">
        <v>1415</v>
      </c>
      <c r="AA12" s="5">
        <v>82</v>
      </c>
      <c r="AB12" s="5">
        <v>1415</v>
      </c>
      <c r="AC12" s="5">
        <v>73</v>
      </c>
      <c r="AD12" s="5">
        <f>F12+J12+N12+R12+V12+Z12</f>
        <v>118708</v>
      </c>
      <c r="AE12" s="5">
        <f>G12+K12+O12+S12+W12+AA12</f>
        <v>20266</v>
      </c>
      <c r="AF12" s="5">
        <f>H12+L12+P12+T12+X12+AB12</f>
        <v>122508</v>
      </c>
      <c r="AG12" s="5">
        <f>I12+M12+Q12+U12+Y12+AC12</f>
        <v>12715</v>
      </c>
    </row>
    <row r="13" spans="1:33" ht="15">
      <c r="A13" s="21" t="s">
        <v>64</v>
      </c>
      <c r="B13" s="19" t="s">
        <v>2</v>
      </c>
      <c r="C13" s="4" t="s">
        <v>3</v>
      </c>
      <c r="D13" s="4"/>
      <c r="E13" s="4"/>
      <c r="F13" s="5">
        <f aca="true" t="shared" si="0" ref="F13:S13">F14+F18+F19+F20+F21</f>
        <v>10927414</v>
      </c>
      <c r="G13" s="5">
        <f t="shared" si="0"/>
        <v>7794666</v>
      </c>
      <c r="H13" s="28">
        <f t="shared" si="0"/>
        <v>11713944</v>
      </c>
      <c r="I13" s="5">
        <f t="shared" si="0"/>
        <v>8704115</v>
      </c>
      <c r="J13" s="5">
        <f>J14+J18+J19+J20+J21</f>
        <v>151291</v>
      </c>
      <c r="K13" s="5">
        <f>K14+K18+K19+K20+K21</f>
        <v>58501</v>
      </c>
      <c r="L13" s="28">
        <f t="shared" si="0"/>
        <v>135740</v>
      </c>
      <c r="M13" s="5">
        <f t="shared" si="0"/>
        <v>63024</v>
      </c>
      <c r="N13" s="5">
        <f t="shared" si="0"/>
        <v>1380183</v>
      </c>
      <c r="O13" s="5">
        <f t="shared" si="0"/>
        <v>939887</v>
      </c>
      <c r="P13" s="5">
        <f t="shared" si="0"/>
        <v>822599</v>
      </c>
      <c r="Q13" s="5">
        <f t="shared" si="0"/>
        <v>388518</v>
      </c>
      <c r="R13" s="5">
        <f t="shared" si="0"/>
        <v>185106</v>
      </c>
      <c r="S13" s="5">
        <f t="shared" si="0"/>
        <v>132783</v>
      </c>
      <c r="T13" s="5">
        <v>172436</v>
      </c>
      <c r="U13" s="5">
        <v>130485</v>
      </c>
      <c r="V13" s="5">
        <f>V14+V18+V19+V20+V21</f>
        <v>57684</v>
      </c>
      <c r="W13" s="5">
        <f>W14+W18+W19+W20+W21</f>
        <v>43242</v>
      </c>
      <c r="X13" s="5">
        <v>60868</v>
      </c>
      <c r="Y13" s="5">
        <v>40243</v>
      </c>
      <c r="Z13" s="5">
        <f>Z14+Z18+Z19+Z20+Z21</f>
        <v>196358</v>
      </c>
      <c r="AA13" s="5">
        <f>AA14+AA18+AA19+AA20+AA21</f>
        <v>86978</v>
      </c>
      <c r="AB13" s="5">
        <v>197096</v>
      </c>
      <c r="AC13" s="5">
        <v>81559</v>
      </c>
      <c r="AD13" s="5">
        <f>AD14+AD18+AD19+AD20+AD21</f>
        <v>12898036</v>
      </c>
      <c r="AE13" s="5">
        <f>AE14+AE18+AE19+AE20+AE21</f>
        <v>9056057</v>
      </c>
      <c r="AF13" s="5">
        <f>AF14+AF18+AF19+AF20+AF21</f>
        <v>13118071</v>
      </c>
      <c r="AG13" s="5">
        <f>I13+M13+Q13+U13+Y13+AC13</f>
        <v>9407944</v>
      </c>
    </row>
    <row r="14" spans="1:33" ht="15">
      <c r="A14" s="21" t="s">
        <v>65</v>
      </c>
      <c r="B14" s="19"/>
      <c r="C14" s="4" t="s">
        <v>4</v>
      </c>
      <c r="D14" s="4" t="s">
        <v>5</v>
      </c>
      <c r="E14" s="4"/>
      <c r="F14" s="5">
        <f aca="true" t="shared" si="1" ref="F14:O14">SUM(F15:F17)</f>
        <v>10002809</v>
      </c>
      <c r="G14" s="5">
        <f t="shared" si="1"/>
        <v>7532051</v>
      </c>
      <c r="H14" s="28">
        <f t="shared" si="1"/>
        <v>9513252</v>
      </c>
      <c r="I14" s="5">
        <v>6895543</v>
      </c>
      <c r="J14" s="5">
        <f>SUM(J15:J17)</f>
        <v>74630</v>
      </c>
      <c r="K14" s="5">
        <f>SUM(K15:K17)</f>
        <v>49924</v>
      </c>
      <c r="L14" s="28">
        <f t="shared" si="1"/>
        <v>75556</v>
      </c>
      <c r="M14" s="5">
        <f t="shared" si="1"/>
        <v>49455</v>
      </c>
      <c r="N14" s="5">
        <f t="shared" si="1"/>
        <v>1209709</v>
      </c>
      <c r="O14" s="5">
        <f t="shared" si="1"/>
        <v>937706</v>
      </c>
      <c r="P14" s="5">
        <v>667185</v>
      </c>
      <c r="Q14" s="5">
        <v>388172</v>
      </c>
      <c r="R14" s="5">
        <f>SUM(R15:R17)</f>
        <v>172436</v>
      </c>
      <c r="S14" s="5">
        <f>SUM(S15:S17)</f>
        <v>132700</v>
      </c>
      <c r="T14" s="5">
        <v>172436</v>
      </c>
      <c r="U14" s="5">
        <v>130431</v>
      </c>
      <c r="V14" s="5">
        <f>SUM(V15:V17)</f>
        <v>51165</v>
      </c>
      <c r="W14" s="5">
        <f>SUM(W15:W17)</f>
        <v>41029</v>
      </c>
      <c r="X14" s="5">
        <v>51165</v>
      </c>
      <c r="Y14" s="5">
        <v>40102</v>
      </c>
      <c r="Z14" s="5">
        <f>SUM(Z15:Z17)</f>
        <v>80092</v>
      </c>
      <c r="AA14" s="5">
        <f>SUM(AA15:AA17)</f>
        <v>57602</v>
      </c>
      <c r="AB14" s="5">
        <v>80091</v>
      </c>
      <c r="AC14" s="5">
        <v>56438</v>
      </c>
      <c r="AD14" s="5">
        <f>SUM(AD15:AD17)</f>
        <v>11590841</v>
      </c>
      <c r="AE14" s="13">
        <f>SUM(AE15:AE17)</f>
        <v>8751012</v>
      </c>
      <c r="AF14" s="5">
        <f>SUM(AF15:AF17)</f>
        <v>10559685</v>
      </c>
      <c r="AG14" s="13">
        <f>SUM(AG15:AG17)</f>
        <v>7560141</v>
      </c>
    </row>
    <row r="15" spans="1:33" ht="15">
      <c r="A15" s="21" t="s">
        <v>66</v>
      </c>
      <c r="B15" s="19"/>
      <c r="C15" s="4"/>
      <c r="D15" s="4"/>
      <c r="E15" s="4" t="s">
        <v>6</v>
      </c>
      <c r="F15" s="5">
        <v>2469540</v>
      </c>
      <c r="G15" s="5">
        <v>1675170</v>
      </c>
      <c r="H15" s="28">
        <v>3804100</v>
      </c>
      <c r="I15" s="27">
        <v>2841184</v>
      </c>
      <c r="J15" s="5">
        <v>0</v>
      </c>
      <c r="K15" s="5">
        <v>0</v>
      </c>
      <c r="L15" s="28">
        <v>0</v>
      </c>
      <c r="M15" s="5">
        <v>0</v>
      </c>
      <c r="N15" s="5">
        <v>0</v>
      </c>
      <c r="O15" s="5">
        <v>0</v>
      </c>
      <c r="P15" s="5"/>
      <c r="Q15" s="5"/>
      <c r="R15" s="5">
        <v>0</v>
      </c>
      <c r="S15" s="5">
        <v>0</v>
      </c>
      <c r="T15" s="5"/>
      <c r="U15" s="5"/>
      <c r="V15" s="5">
        <v>0</v>
      </c>
      <c r="W15" s="5">
        <v>0</v>
      </c>
      <c r="X15" s="5"/>
      <c r="Y15" s="5"/>
      <c r="Z15" s="5">
        <v>0</v>
      </c>
      <c r="AA15" s="5">
        <v>0</v>
      </c>
      <c r="AB15" s="5"/>
      <c r="AC15" s="5"/>
      <c r="AD15" s="5">
        <f aca="true" t="shared" si="2" ref="AD15:AD21">F15+J15+N15+R15+V15+Z15</f>
        <v>2469540</v>
      </c>
      <c r="AE15" s="13">
        <f aca="true" t="shared" si="3" ref="AE15:AE21">G15+K15+O15+S15+W15+AA15</f>
        <v>1675170</v>
      </c>
      <c r="AF15" s="5">
        <f aca="true" t="shared" si="4" ref="AF15:AF21">H15+L15+P15+T15+X15+AB15</f>
        <v>3804100</v>
      </c>
      <c r="AG15" s="13">
        <f aca="true" t="shared" si="5" ref="AG15:AG21">I15+M15+Q15+U15+Y15+AC15</f>
        <v>2841184</v>
      </c>
    </row>
    <row r="16" spans="1:33" ht="15">
      <c r="A16" s="21" t="s">
        <v>67</v>
      </c>
      <c r="B16" s="19"/>
      <c r="C16" s="4"/>
      <c r="D16" s="4"/>
      <c r="E16" s="4" t="s">
        <v>7</v>
      </c>
      <c r="F16" s="5">
        <v>6760182</v>
      </c>
      <c r="G16" s="5">
        <v>5256347</v>
      </c>
      <c r="H16" s="28">
        <v>4867616</v>
      </c>
      <c r="I16" s="27">
        <v>3388184</v>
      </c>
      <c r="J16" s="5">
        <v>74630</v>
      </c>
      <c r="K16" s="5">
        <v>49924</v>
      </c>
      <c r="L16" s="28">
        <v>75556</v>
      </c>
      <c r="M16" s="5">
        <v>49455</v>
      </c>
      <c r="N16" s="5">
        <v>1209709</v>
      </c>
      <c r="O16" s="5">
        <v>937706</v>
      </c>
      <c r="P16" s="5">
        <v>667185</v>
      </c>
      <c r="Q16" s="5">
        <v>388172</v>
      </c>
      <c r="R16" s="5">
        <v>172436</v>
      </c>
      <c r="S16" s="5">
        <v>132700</v>
      </c>
      <c r="T16" s="5">
        <v>172436</v>
      </c>
      <c r="U16" s="5">
        <v>130431</v>
      </c>
      <c r="V16" s="5">
        <v>51165</v>
      </c>
      <c r="W16" s="5">
        <v>41029</v>
      </c>
      <c r="X16" s="5">
        <v>51165</v>
      </c>
      <c r="Y16" s="5">
        <v>40102</v>
      </c>
      <c r="Z16" s="5">
        <v>80092</v>
      </c>
      <c r="AA16" s="5">
        <v>57602</v>
      </c>
      <c r="AB16" s="5">
        <v>80091</v>
      </c>
      <c r="AC16" s="5">
        <v>56438</v>
      </c>
      <c r="AD16" s="5">
        <f t="shared" si="2"/>
        <v>8348214</v>
      </c>
      <c r="AE16" s="13">
        <f t="shared" si="3"/>
        <v>6475308</v>
      </c>
      <c r="AF16" s="5">
        <f t="shared" si="4"/>
        <v>5914049</v>
      </c>
      <c r="AG16" s="13">
        <f t="shared" si="5"/>
        <v>4052782</v>
      </c>
    </row>
    <row r="17" spans="1:33" ht="15">
      <c r="A17" s="21" t="s">
        <v>68</v>
      </c>
      <c r="B17" s="19"/>
      <c r="C17" s="4"/>
      <c r="D17" s="4"/>
      <c r="E17" s="4" t="s">
        <v>8</v>
      </c>
      <c r="F17" s="5">
        <v>773087</v>
      </c>
      <c r="G17" s="5">
        <v>600534</v>
      </c>
      <c r="H17" s="28">
        <v>841536</v>
      </c>
      <c r="I17" s="27">
        <v>666175</v>
      </c>
      <c r="J17" s="5">
        <v>0</v>
      </c>
      <c r="K17" s="5">
        <v>0</v>
      </c>
      <c r="L17" s="28">
        <v>0</v>
      </c>
      <c r="M17" s="5">
        <v>0</v>
      </c>
      <c r="N17" s="5">
        <v>0</v>
      </c>
      <c r="O17" s="5">
        <v>0</v>
      </c>
      <c r="P17" s="5"/>
      <c r="Q17" s="5"/>
      <c r="R17" s="5">
        <v>0</v>
      </c>
      <c r="S17" s="5">
        <v>0</v>
      </c>
      <c r="T17" s="5"/>
      <c r="U17" s="5"/>
      <c r="V17" s="5">
        <v>0</v>
      </c>
      <c r="W17" s="5">
        <v>0</v>
      </c>
      <c r="X17" s="5"/>
      <c r="Y17" s="5"/>
      <c r="Z17" s="5">
        <v>0</v>
      </c>
      <c r="AA17" s="5">
        <v>0</v>
      </c>
      <c r="AB17" s="5"/>
      <c r="AC17" s="5"/>
      <c r="AD17" s="5">
        <f t="shared" si="2"/>
        <v>773087</v>
      </c>
      <c r="AE17" s="5">
        <f t="shared" si="3"/>
        <v>600534</v>
      </c>
      <c r="AF17" s="5">
        <f t="shared" si="4"/>
        <v>841536</v>
      </c>
      <c r="AG17" s="5">
        <f t="shared" si="5"/>
        <v>666175</v>
      </c>
    </row>
    <row r="18" spans="1:33" ht="15">
      <c r="A18" s="21" t="s">
        <v>69</v>
      </c>
      <c r="B18" s="19"/>
      <c r="C18" s="4" t="s">
        <v>9</v>
      </c>
      <c r="D18" s="4" t="s">
        <v>56</v>
      </c>
      <c r="E18" s="4"/>
      <c r="F18" s="5">
        <v>855008</v>
      </c>
      <c r="G18" s="5">
        <v>194450</v>
      </c>
      <c r="H18" s="28">
        <v>916705</v>
      </c>
      <c r="I18" s="27">
        <v>530049</v>
      </c>
      <c r="J18" s="5">
        <v>76661</v>
      </c>
      <c r="K18" s="5">
        <v>8577</v>
      </c>
      <c r="L18" s="28">
        <v>60184</v>
      </c>
      <c r="M18" s="5">
        <v>13569</v>
      </c>
      <c r="N18" s="5">
        <v>170474</v>
      </c>
      <c r="O18" s="5">
        <v>2181</v>
      </c>
      <c r="P18" s="5">
        <v>155414</v>
      </c>
      <c r="Q18" s="5">
        <v>346</v>
      </c>
      <c r="R18" s="5">
        <v>12670</v>
      </c>
      <c r="S18" s="5">
        <v>83</v>
      </c>
      <c r="T18" s="5">
        <v>15388</v>
      </c>
      <c r="U18" s="5">
        <v>54</v>
      </c>
      <c r="V18" s="5">
        <v>6519</v>
      </c>
      <c r="W18" s="5">
        <v>2213</v>
      </c>
      <c r="X18" s="5">
        <v>9703</v>
      </c>
      <c r="Y18" s="5">
        <v>141</v>
      </c>
      <c r="Z18" s="5">
        <v>116266</v>
      </c>
      <c r="AA18" s="5">
        <v>29376</v>
      </c>
      <c r="AB18" s="5">
        <v>117005</v>
      </c>
      <c r="AC18" s="5">
        <v>25121</v>
      </c>
      <c r="AD18" s="5">
        <f t="shared" si="2"/>
        <v>1237598</v>
      </c>
      <c r="AE18" s="5">
        <f t="shared" si="3"/>
        <v>236880</v>
      </c>
      <c r="AF18" s="5">
        <f t="shared" si="4"/>
        <v>1274399</v>
      </c>
      <c r="AG18" s="5">
        <f t="shared" si="5"/>
        <v>569280</v>
      </c>
    </row>
    <row r="19" spans="1:33" ht="15">
      <c r="A19" s="21" t="s">
        <v>70</v>
      </c>
      <c r="B19" s="19"/>
      <c r="C19" s="4" t="s">
        <v>11</v>
      </c>
      <c r="D19" s="4" t="s">
        <v>12</v>
      </c>
      <c r="E19" s="4"/>
      <c r="F19" s="5">
        <v>6136</v>
      </c>
      <c r="G19" s="5">
        <v>4704</v>
      </c>
      <c r="H19" s="28">
        <v>12015</v>
      </c>
      <c r="I19" s="27">
        <v>6551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/>
      <c r="Q19" s="5"/>
      <c r="R19" s="5">
        <v>0</v>
      </c>
      <c r="S19" s="5">
        <v>0</v>
      </c>
      <c r="T19" s="5"/>
      <c r="U19" s="5"/>
      <c r="V19" s="5">
        <v>0</v>
      </c>
      <c r="W19" s="5">
        <v>0</v>
      </c>
      <c r="X19" s="5"/>
      <c r="Y19" s="5"/>
      <c r="Z19" s="5">
        <v>0</v>
      </c>
      <c r="AA19" s="5">
        <v>0</v>
      </c>
      <c r="AB19" s="5"/>
      <c r="AC19" s="5"/>
      <c r="AD19" s="5">
        <f t="shared" si="2"/>
        <v>6136</v>
      </c>
      <c r="AE19" s="5">
        <f t="shared" si="3"/>
        <v>4704</v>
      </c>
      <c r="AF19" s="5">
        <f t="shared" si="4"/>
        <v>12015</v>
      </c>
      <c r="AG19" s="5">
        <f t="shared" si="5"/>
        <v>6551</v>
      </c>
    </row>
    <row r="20" spans="1:33" ht="15">
      <c r="A20" s="21" t="s">
        <v>71</v>
      </c>
      <c r="B20" s="19"/>
      <c r="C20" s="4" t="s">
        <v>13</v>
      </c>
      <c r="D20" s="4" t="s">
        <v>14</v>
      </c>
      <c r="E20" s="4"/>
      <c r="F20" s="5">
        <v>63461</v>
      </c>
      <c r="G20" s="5">
        <v>63461</v>
      </c>
      <c r="H20" s="28">
        <v>1271972</v>
      </c>
      <c r="I20" s="5">
        <v>1271972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/>
      <c r="Q20" s="5"/>
      <c r="R20" s="5">
        <v>0</v>
      </c>
      <c r="S20" s="5">
        <v>0</v>
      </c>
      <c r="T20" s="5"/>
      <c r="U20" s="5"/>
      <c r="V20" s="5">
        <v>0</v>
      </c>
      <c r="W20" s="5">
        <v>0</v>
      </c>
      <c r="X20" s="5"/>
      <c r="Y20" s="5"/>
      <c r="Z20" s="5">
        <v>0</v>
      </c>
      <c r="AA20" s="5">
        <v>0</v>
      </c>
      <c r="AB20" s="5"/>
      <c r="AC20" s="5"/>
      <c r="AD20" s="5">
        <f t="shared" si="2"/>
        <v>63461</v>
      </c>
      <c r="AE20" s="5">
        <f t="shared" si="3"/>
        <v>63461</v>
      </c>
      <c r="AF20" s="5">
        <f t="shared" si="4"/>
        <v>1271972</v>
      </c>
      <c r="AG20" s="5">
        <f t="shared" si="5"/>
        <v>1271972</v>
      </c>
    </row>
    <row r="21" spans="1:33" ht="15">
      <c r="A21" s="21" t="s">
        <v>72</v>
      </c>
      <c r="B21" s="19"/>
      <c r="C21" s="4" t="s">
        <v>15</v>
      </c>
      <c r="D21" s="4" t="s">
        <v>16</v>
      </c>
      <c r="E21" s="4"/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/>
      <c r="Q21" s="5"/>
      <c r="R21" s="5">
        <v>0</v>
      </c>
      <c r="S21" s="5">
        <v>0</v>
      </c>
      <c r="T21" s="5"/>
      <c r="U21" s="5"/>
      <c r="V21" s="5">
        <v>0</v>
      </c>
      <c r="W21" s="5">
        <v>0</v>
      </c>
      <c r="X21" s="5"/>
      <c r="Y21" s="5"/>
      <c r="Z21" s="5">
        <v>0</v>
      </c>
      <c r="AA21" s="5">
        <v>0</v>
      </c>
      <c r="AB21" s="5"/>
      <c r="AC21" s="5"/>
      <c r="AD21" s="5">
        <f t="shared" si="2"/>
        <v>0</v>
      </c>
      <c r="AE21" s="5">
        <f t="shared" si="3"/>
        <v>0</v>
      </c>
      <c r="AF21" s="5">
        <f t="shared" si="4"/>
        <v>0</v>
      </c>
      <c r="AG21" s="5">
        <f t="shared" si="5"/>
        <v>0</v>
      </c>
    </row>
    <row r="22" spans="1:33" ht="15">
      <c r="A22" s="21" t="s">
        <v>73</v>
      </c>
      <c r="B22" s="19" t="s">
        <v>17</v>
      </c>
      <c r="C22" s="4" t="s">
        <v>19</v>
      </c>
      <c r="D22" s="4"/>
      <c r="E22" s="4"/>
      <c r="F22" s="5">
        <f aca="true" t="shared" si="6" ref="F22:O22">SUM(F23:F25)</f>
        <v>299037</v>
      </c>
      <c r="G22" s="5">
        <f t="shared" si="6"/>
        <v>299044</v>
      </c>
      <c r="H22" s="5">
        <f>SUM(H23:H25)</f>
        <v>0</v>
      </c>
      <c r="I22" s="5">
        <v>312162</v>
      </c>
      <c r="J22" s="5">
        <f>SUM(J23:J25)</f>
        <v>0</v>
      </c>
      <c r="K22" s="5">
        <f>SUM(K23:K25)</f>
        <v>0</v>
      </c>
      <c r="L22" s="5">
        <f t="shared" si="6"/>
        <v>0</v>
      </c>
      <c r="M22" s="5">
        <f t="shared" si="6"/>
        <v>0</v>
      </c>
      <c r="N22" s="5">
        <f t="shared" si="6"/>
        <v>0</v>
      </c>
      <c r="O22" s="5">
        <f t="shared" si="6"/>
        <v>0</v>
      </c>
      <c r="P22" s="5"/>
      <c r="Q22" s="5"/>
      <c r="R22" s="5">
        <f>SUM(R23:R25)</f>
        <v>0</v>
      </c>
      <c r="S22" s="5">
        <f>SUM(S23:S25)</f>
        <v>0</v>
      </c>
      <c r="T22" s="5"/>
      <c r="U22" s="5"/>
      <c r="V22" s="5">
        <f>SUM(V23:V25)</f>
        <v>0</v>
      </c>
      <c r="W22" s="5">
        <f>SUM(W23:W25)</f>
        <v>0</v>
      </c>
      <c r="X22" s="5"/>
      <c r="Y22" s="5"/>
      <c r="Z22" s="5">
        <f>SUM(Z23:Z25)</f>
        <v>0</v>
      </c>
      <c r="AA22" s="5">
        <f>SUM(AA23:AA25)</f>
        <v>0</v>
      </c>
      <c r="AB22" s="5"/>
      <c r="AC22" s="5"/>
      <c r="AD22" s="5">
        <f>SUM(AD23:AD25)</f>
        <v>299037</v>
      </c>
      <c r="AE22" s="5">
        <f>SUM(AE23:AE25)</f>
        <v>299044</v>
      </c>
      <c r="AF22" s="5">
        <f>SUM(AF23:AF25)</f>
        <v>0</v>
      </c>
      <c r="AG22" s="5">
        <f>SUM(AG23:AG25)</f>
        <v>312162</v>
      </c>
    </row>
    <row r="23" spans="1:33" ht="15">
      <c r="A23" s="21" t="s">
        <v>74</v>
      </c>
      <c r="B23" s="19"/>
      <c r="C23" s="4" t="s">
        <v>4</v>
      </c>
      <c r="D23" s="4" t="s">
        <v>18</v>
      </c>
      <c r="E23" s="4"/>
      <c r="F23" s="5">
        <v>299037</v>
      </c>
      <c r="G23" s="5">
        <v>299044</v>
      </c>
      <c r="H23" s="5"/>
      <c r="I23" s="5">
        <v>312162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/>
      <c r="Q23" s="5"/>
      <c r="R23" s="5">
        <v>0</v>
      </c>
      <c r="S23" s="5">
        <v>0</v>
      </c>
      <c r="T23" s="5"/>
      <c r="U23" s="5"/>
      <c r="V23" s="5">
        <v>0</v>
      </c>
      <c r="W23" s="5">
        <v>0</v>
      </c>
      <c r="X23" s="5"/>
      <c r="Y23" s="5"/>
      <c r="Z23" s="5">
        <v>0</v>
      </c>
      <c r="AA23" s="5">
        <v>0</v>
      </c>
      <c r="AB23" s="5"/>
      <c r="AC23" s="5"/>
      <c r="AD23" s="5">
        <f aca="true" t="shared" si="7" ref="AD23:AG26">F23+J23+N23+R23+V23+Z23</f>
        <v>299037</v>
      </c>
      <c r="AE23" s="5">
        <f t="shared" si="7"/>
        <v>299044</v>
      </c>
      <c r="AF23" s="5">
        <f t="shared" si="7"/>
        <v>0</v>
      </c>
      <c r="AG23" s="5">
        <f t="shared" si="7"/>
        <v>312162</v>
      </c>
    </row>
    <row r="24" spans="1:33" ht="15">
      <c r="A24" s="21" t="s">
        <v>75</v>
      </c>
      <c r="B24" s="19"/>
      <c r="C24" s="4" t="s">
        <v>9</v>
      </c>
      <c r="D24" s="4" t="s">
        <v>20</v>
      </c>
      <c r="E24" s="4"/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/>
      <c r="Q24" s="5"/>
      <c r="R24" s="5">
        <v>0</v>
      </c>
      <c r="S24" s="5">
        <v>0</v>
      </c>
      <c r="T24" s="5"/>
      <c r="U24" s="5"/>
      <c r="V24" s="5">
        <v>0</v>
      </c>
      <c r="W24" s="5">
        <v>0</v>
      </c>
      <c r="X24" s="5"/>
      <c r="Y24" s="5"/>
      <c r="Z24" s="5">
        <v>0</v>
      </c>
      <c r="AA24" s="5">
        <v>0</v>
      </c>
      <c r="AB24" s="5"/>
      <c r="AC24" s="5"/>
      <c r="AD24" s="5">
        <f t="shared" si="7"/>
        <v>0</v>
      </c>
      <c r="AE24" s="5">
        <f t="shared" si="7"/>
        <v>0</v>
      </c>
      <c r="AF24" s="5">
        <f t="shared" si="7"/>
        <v>0</v>
      </c>
      <c r="AG24" s="5">
        <f t="shared" si="7"/>
        <v>0</v>
      </c>
    </row>
    <row r="25" spans="1:33" ht="15">
      <c r="A25" s="21" t="s">
        <v>76</v>
      </c>
      <c r="B25" s="19"/>
      <c r="C25" s="4" t="s">
        <v>11</v>
      </c>
      <c r="D25" s="4" t="s">
        <v>21</v>
      </c>
      <c r="E25" s="4"/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/>
      <c r="Q25" s="5"/>
      <c r="R25" s="5">
        <v>0</v>
      </c>
      <c r="S25" s="5">
        <v>0</v>
      </c>
      <c r="T25" s="5"/>
      <c r="U25" s="5"/>
      <c r="V25" s="5">
        <v>0</v>
      </c>
      <c r="W25" s="5">
        <v>0</v>
      </c>
      <c r="X25" s="5"/>
      <c r="Y25" s="5"/>
      <c r="Z25" s="5">
        <v>0</v>
      </c>
      <c r="AA25" s="5">
        <v>0</v>
      </c>
      <c r="AB25" s="5"/>
      <c r="AC25" s="5"/>
      <c r="AD25" s="5">
        <f t="shared" si="7"/>
        <v>0</v>
      </c>
      <c r="AE25" s="5">
        <f t="shared" si="7"/>
        <v>0</v>
      </c>
      <c r="AF25" s="5">
        <f t="shared" si="7"/>
        <v>0</v>
      </c>
      <c r="AG25" s="5">
        <f t="shared" si="7"/>
        <v>0</v>
      </c>
    </row>
    <row r="26" spans="1:33" ht="14.25" customHeight="1">
      <c r="A26" s="21" t="s">
        <v>77</v>
      </c>
      <c r="B26" s="19" t="s">
        <v>22</v>
      </c>
      <c r="C26" s="4" t="s">
        <v>23</v>
      </c>
      <c r="D26" s="4"/>
      <c r="E26" s="4"/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/>
      <c r="Q26" s="5"/>
      <c r="R26" s="5">
        <v>0</v>
      </c>
      <c r="S26" s="5">
        <v>0</v>
      </c>
      <c r="T26" s="5"/>
      <c r="U26" s="5"/>
      <c r="V26" s="5">
        <v>0</v>
      </c>
      <c r="W26" s="5">
        <v>0</v>
      </c>
      <c r="X26" s="5"/>
      <c r="Y26" s="5"/>
      <c r="Z26" s="5">
        <v>0</v>
      </c>
      <c r="AA26" s="5">
        <v>0</v>
      </c>
      <c r="AB26" s="5"/>
      <c r="AC26" s="5"/>
      <c r="AD26" s="5">
        <f t="shared" si="7"/>
        <v>0</v>
      </c>
      <c r="AE26" s="5">
        <f t="shared" si="7"/>
        <v>0</v>
      </c>
      <c r="AF26" s="5">
        <f t="shared" si="7"/>
        <v>0</v>
      </c>
      <c r="AG26" s="5">
        <f t="shared" si="7"/>
        <v>0</v>
      </c>
    </row>
    <row r="27" spans="1:33" s="1" customFormat="1" ht="15">
      <c r="A27" s="21" t="s">
        <v>78</v>
      </c>
      <c r="B27" s="20" t="s">
        <v>25</v>
      </c>
      <c r="C27" s="2" t="s">
        <v>24</v>
      </c>
      <c r="D27" s="2"/>
      <c r="E27" s="2"/>
      <c r="F27" s="3">
        <f aca="true" t="shared" si="8" ref="F27:P27">SUM(F12+F13+F22)</f>
        <v>11302758</v>
      </c>
      <c r="G27" s="3">
        <f t="shared" si="8"/>
        <v>8112350</v>
      </c>
      <c r="H27" s="3">
        <f t="shared" si="8"/>
        <v>11794929</v>
      </c>
      <c r="I27" s="3">
        <f t="shared" si="8"/>
        <v>9027274</v>
      </c>
      <c r="J27" s="3">
        <f>SUM(J12+J13+J22)</f>
        <v>183155</v>
      </c>
      <c r="K27" s="3">
        <f>SUM(K12+K13+K22)</f>
        <v>60001</v>
      </c>
      <c r="L27" s="3">
        <f t="shared" si="8"/>
        <v>168635</v>
      </c>
      <c r="M27" s="3">
        <f t="shared" si="8"/>
        <v>64669</v>
      </c>
      <c r="N27" s="3">
        <f t="shared" si="8"/>
        <v>1388494</v>
      </c>
      <c r="O27" s="3">
        <f t="shared" si="8"/>
        <v>939931</v>
      </c>
      <c r="P27" s="3">
        <f t="shared" si="8"/>
        <v>829001</v>
      </c>
      <c r="Q27" s="3">
        <v>388518</v>
      </c>
      <c r="R27" s="3">
        <f aca="true" t="shared" si="9" ref="R27:W27">SUM(R12+R13+R22)</f>
        <v>185700</v>
      </c>
      <c r="S27" s="3">
        <f t="shared" si="9"/>
        <v>132783</v>
      </c>
      <c r="T27" s="3">
        <f t="shared" si="9"/>
        <v>173030</v>
      </c>
      <c r="U27" s="3">
        <f t="shared" si="9"/>
        <v>130485</v>
      </c>
      <c r="V27" s="3">
        <f t="shared" si="9"/>
        <v>57901</v>
      </c>
      <c r="W27" s="3">
        <f t="shared" si="9"/>
        <v>43242</v>
      </c>
      <c r="X27" s="3">
        <v>61085</v>
      </c>
      <c r="Y27" s="3">
        <v>40243</v>
      </c>
      <c r="Z27" s="3">
        <f>SUM(Z12+Z13+Z22)</f>
        <v>197773</v>
      </c>
      <c r="AA27" s="3">
        <f>SUM(AA12+AA13+AA22)</f>
        <v>87060</v>
      </c>
      <c r="AB27" s="3">
        <v>198511</v>
      </c>
      <c r="AC27" s="3">
        <v>81632</v>
      </c>
      <c r="AD27" s="3">
        <f>SUM(AD12+AD13+AD22)</f>
        <v>13315781</v>
      </c>
      <c r="AE27" s="3">
        <f>SUM(AE12+AE13+AE22)</f>
        <v>9375367</v>
      </c>
      <c r="AF27" s="3">
        <f>SUM(AF12+AF13+AF22)</f>
        <v>13240579</v>
      </c>
      <c r="AG27" s="3">
        <f>SUM(AG12+AG13+AG22)</f>
        <v>9732821</v>
      </c>
    </row>
    <row r="28" spans="1:33" s="1" customFormat="1" ht="15">
      <c r="A28" s="21" t="s">
        <v>79</v>
      </c>
      <c r="B28" s="18" t="s">
        <v>27</v>
      </c>
      <c r="C28" s="6" t="s">
        <v>28</v>
      </c>
      <c r="D28" s="6"/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">
      <c r="A29" s="21" t="s">
        <v>80</v>
      </c>
      <c r="B29" s="19" t="s">
        <v>0</v>
      </c>
      <c r="C29" s="4" t="s">
        <v>29</v>
      </c>
      <c r="D29" s="4"/>
      <c r="E29" s="4"/>
      <c r="F29" s="5">
        <v>0</v>
      </c>
      <c r="G29" s="5">
        <v>42761</v>
      </c>
      <c r="H29" s="5">
        <v>0</v>
      </c>
      <c r="I29" s="5">
        <v>92218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f aca="true" t="shared" si="10" ref="AD29:AG30">F29+J29+N29+R29+V29+Z29</f>
        <v>0</v>
      </c>
      <c r="AE29" s="5">
        <f t="shared" si="10"/>
        <v>42761</v>
      </c>
      <c r="AF29" s="5">
        <f t="shared" si="10"/>
        <v>0</v>
      </c>
      <c r="AG29" s="5">
        <f t="shared" si="10"/>
        <v>92218</v>
      </c>
    </row>
    <row r="30" spans="1:33" ht="15">
      <c r="A30" s="21" t="s">
        <v>81</v>
      </c>
      <c r="B30" s="19" t="s">
        <v>2</v>
      </c>
      <c r="C30" s="4" t="s">
        <v>30</v>
      </c>
      <c r="D30" s="4"/>
      <c r="E30" s="4"/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f t="shared" si="10"/>
        <v>0</v>
      </c>
      <c r="AE30" s="5">
        <f t="shared" si="10"/>
        <v>0</v>
      </c>
      <c r="AF30" s="5">
        <f t="shared" si="10"/>
        <v>0</v>
      </c>
      <c r="AG30" s="5">
        <f t="shared" si="10"/>
        <v>0</v>
      </c>
    </row>
    <row r="31" spans="1:33" s="1" customFormat="1" ht="15">
      <c r="A31" s="21" t="s">
        <v>82</v>
      </c>
      <c r="B31" s="20" t="s">
        <v>27</v>
      </c>
      <c r="C31" s="2" t="s">
        <v>31</v>
      </c>
      <c r="D31" s="2"/>
      <c r="E31" s="2"/>
      <c r="F31" s="3">
        <f aca="true" t="shared" si="11" ref="F31:K31">SUM(F29:F30)</f>
        <v>0</v>
      </c>
      <c r="G31" s="3">
        <f t="shared" si="11"/>
        <v>42761</v>
      </c>
      <c r="H31" s="3">
        <f t="shared" si="11"/>
        <v>0</v>
      </c>
      <c r="I31" s="3">
        <f t="shared" si="11"/>
        <v>92218</v>
      </c>
      <c r="J31" s="3">
        <f t="shared" si="11"/>
        <v>0</v>
      </c>
      <c r="K31" s="3">
        <f t="shared" si="11"/>
        <v>0</v>
      </c>
      <c r="L31" s="3">
        <f aca="true" t="shared" si="12" ref="L31:AE31">SUM(L29:L30)</f>
        <v>0</v>
      </c>
      <c r="M31" s="3">
        <f t="shared" si="12"/>
        <v>0</v>
      </c>
      <c r="N31" s="3">
        <f t="shared" si="12"/>
        <v>0</v>
      </c>
      <c r="O31" s="3">
        <f t="shared" si="12"/>
        <v>0</v>
      </c>
      <c r="P31" s="3">
        <f t="shared" si="12"/>
        <v>0</v>
      </c>
      <c r="Q31" s="3">
        <f t="shared" si="12"/>
        <v>0</v>
      </c>
      <c r="R31" s="3">
        <f t="shared" si="12"/>
        <v>0</v>
      </c>
      <c r="S31" s="3">
        <f t="shared" si="12"/>
        <v>0</v>
      </c>
      <c r="T31" s="3">
        <f>SUM(T29:T30)</f>
        <v>0</v>
      </c>
      <c r="U31" s="3">
        <f>SUM(U29:U30)</f>
        <v>0</v>
      </c>
      <c r="V31" s="3">
        <f t="shared" si="12"/>
        <v>0</v>
      </c>
      <c r="W31" s="3">
        <f t="shared" si="12"/>
        <v>0</v>
      </c>
      <c r="X31" s="3">
        <f>SUM(X29:X30)</f>
        <v>0</v>
      </c>
      <c r="Y31" s="3">
        <f>SUM(Y29:Y30)</f>
        <v>0</v>
      </c>
      <c r="Z31" s="3">
        <f t="shared" si="12"/>
        <v>0</v>
      </c>
      <c r="AA31" s="3">
        <f t="shared" si="12"/>
        <v>0</v>
      </c>
      <c r="AB31" s="3">
        <f>SUM(AB29:AB30)</f>
        <v>0</v>
      </c>
      <c r="AC31" s="3">
        <f>SUM(AC29:AC30)</f>
        <v>0</v>
      </c>
      <c r="AD31" s="3">
        <f t="shared" si="12"/>
        <v>0</v>
      </c>
      <c r="AE31" s="3">
        <f t="shared" si="12"/>
        <v>42761</v>
      </c>
      <c r="AF31" s="3">
        <f>SUM(AF29:AF30)</f>
        <v>0</v>
      </c>
      <c r="AG31" s="3">
        <f>SUM(AG29:AG30)</f>
        <v>92218</v>
      </c>
    </row>
    <row r="32" spans="1:33" s="1" customFormat="1" ht="15">
      <c r="A32" s="21" t="s">
        <v>83</v>
      </c>
      <c r="B32" s="18" t="s">
        <v>37</v>
      </c>
      <c r="C32" s="6" t="s">
        <v>32</v>
      </c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>
      <c r="A33" s="21" t="s">
        <v>84</v>
      </c>
      <c r="B33" s="19" t="s">
        <v>0</v>
      </c>
      <c r="C33" s="4" t="s">
        <v>33</v>
      </c>
      <c r="D33" s="4"/>
      <c r="E33" s="4"/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f aca="true" t="shared" si="13" ref="AD33:AG36">F33+J33+N33+R33+V33+Z33</f>
        <v>0</v>
      </c>
      <c r="AE33" s="5">
        <f t="shared" si="13"/>
        <v>0</v>
      </c>
      <c r="AF33" s="5">
        <f t="shared" si="13"/>
        <v>0</v>
      </c>
      <c r="AG33" s="5">
        <f t="shared" si="13"/>
        <v>0</v>
      </c>
    </row>
    <row r="34" spans="1:33" ht="15">
      <c r="A34" s="21" t="s">
        <v>85</v>
      </c>
      <c r="B34" s="19" t="s">
        <v>2</v>
      </c>
      <c r="C34" s="4" t="s">
        <v>34</v>
      </c>
      <c r="D34" s="4"/>
      <c r="E34" s="4"/>
      <c r="F34" s="5">
        <v>0</v>
      </c>
      <c r="G34" s="5">
        <v>716</v>
      </c>
      <c r="H34" s="5">
        <v>0</v>
      </c>
      <c r="I34" s="5">
        <v>1271</v>
      </c>
      <c r="J34" s="5">
        <v>0</v>
      </c>
      <c r="K34" s="5">
        <v>0</v>
      </c>
      <c r="L34" s="5">
        <v>0</v>
      </c>
      <c r="M34" s="5">
        <v>185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f t="shared" si="13"/>
        <v>0</v>
      </c>
      <c r="AE34" s="5">
        <f t="shared" si="13"/>
        <v>716</v>
      </c>
      <c r="AF34" s="5">
        <f t="shared" si="13"/>
        <v>0</v>
      </c>
      <c r="AG34" s="5">
        <f t="shared" si="13"/>
        <v>1456</v>
      </c>
    </row>
    <row r="35" spans="1:33" ht="15">
      <c r="A35" s="21" t="s">
        <v>86</v>
      </c>
      <c r="B35" s="19" t="s">
        <v>17</v>
      </c>
      <c r="C35" s="4" t="s">
        <v>35</v>
      </c>
      <c r="D35" s="4"/>
      <c r="E35" s="4"/>
      <c r="F35" s="5">
        <v>0</v>
      </c>
      <c r="G35" s="5">
        <v>69567</v>
      </c>
      <c r="H35" s="5">
        <v>0</v>
      </c>
      <c r="I35" s="5">
        <v>92635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9462</v>
      </c>
      <c r="P35" s="5">
        <v>0</v>
      </c>
      <c r="Q35" s="5">
        <v>683</v>
      </c>
      <c r="R35" s="5">
        <v>0</v>
      </c>
      <c r="S35" s="5">
        <v>3073</v>
      </c>
      <c r="T35" s="5">
        <v>0</v>
      </c>
      <c r="U35" s="5">
        <v>2488</v>
      </c>
      <c r="V35" s="5">
        <v>0</v>
      </c>
      <c r="W35" s="5">
        <v>1641</v>
      </c>
      <c r="X35" s="5">
        <v>0</v>
      </c>
      <c r="Y35" s="5">
        <v>562</v>
      </c>
      <c r="Z35" s="5">
        <v>0</v>
      </c>
      <c r="AA35" s="5">
        <v>3966</v>
      </c>
      <c r="AB35" s="5">
        <v>0</v>
      </c>
      <c r="AC35" s="5">
        <v>4963</v>
      </c>
      <c r="AD35" s="5">
        <f t="shared" si="13"/>
        <v>0</v>
      </c>
      <c r="AE35" s="5">
        <f t="shared" si="13"/>
        <v>87709</v>
      </c>
      <c r="AF35" s="5">
        <f t="shared" si="13"/>
        <v>0</v>
      </c>
      <c r="AG35" s="5">
        <f t="shared" si="13"/>
        <v>101331</v>
      </c>
    </row>
    <row r="36" spans="1:33" ht="15">
      <c r="A36" s="21" t="s">
        <v>87</v>
      </c>
      <c r="B36" s="19" t="s">
        <v>22</v>
      </c>
      <c r="C36" s="4" t="s">
        <v>36</v>
      </c>
      <c r="D36" s="4"/>
      <c r="E36" s="4"/>
      <c r="F36" s="5">
        <v>0</v>
      </c>
      <c r="G36" s="5">
        <v>3701</v>
      </c>
      <c r="H36" s="5">
        <v>0</v>
      </c>
      <c r="I36" s="5">
        <v>3657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/>
      <c r="Y36" s="5"/>
      <c r="Z36" s="5">
        <v>0</v>
      </c>
      <c r="AA36" s="5">
        <v>0</v>
      </c>
      <c r="AB36" s="5">
        <v>0</v>
      </c>
      <c r="AC36" s="5">
        <v>0</v>
      </c>
      <c r="AD36" s="5">
        <f t="shared" si="13"/>
        <v>0</v>
      </c>
      <c r="AE36" s="5">
        <f t="shared" si="13"/>
        <v>3701</v>
      </c>
      <c r="AF36" s="5">
        <f t="shared" si="13"/>
        <v>0</v>
      </c>
      <c r="AG36" s="5">
        <f t="shared" si="13"/>
        <v>3657</v>
      </c>
    </row>
    <row r="37" spans="1:33" s="1" customFormat="1" ht="15">
      <c r="A37" s="21" t="s">
        <v>88</v>
      </c>
      <c r="B37" s="20" t="s">
        <v>37</v>
      </c>
      <c r="C37" s="2" t="s">
        <v>38</v>
      </c>
      <c r="D37" s="2"/>
      <c r="E37" s="2"/>
      <c r="F37" s="3">
        <f aca="true" t="shared" si="14" ref="F37:K37">SUM(F33:F36)</f>
        <v>0</v>
      </c>
      <c r="G37" s="3">
        <f t="shared" si="14"/>
        <v>73984</v>
      </c>
      <c r="H37" s="3">
        <f t="shared" si="14"/>
        <v>0</v>
      </c>
      <c r="I37" s="3">
        <f t="shared" si="14"/>
        <v>97563</v>
      </c>
      <c r="J37" s="3">
        <f t="shared" si="14"/>
        <v>0</v>
      </c>
      <c r="K37" s="3">
        <f t="shared" si="14"/>
        <v>0</v>
      </c>
      <c r="L37" s="3">
        <f aca="true" t="shared" si="15" ref="L37:AE37">SUM(L33:L36)</f>
        <v>0</v>
      </c>
      <c r="M37" s="3">
        <f t="shared" si="15"/>
        <v>185</v>
      </c>
      <c r="N37" s="3">
        <f t="shared" si="15"/>
        <v>0</v>
      </c>
      <c r="O37" s="3">
        <f t="shared" si="15"/>
        <v>9462</v>
      </c>
      <c r="P37" s="3">
        <f t="shared" si="15"/>
        <v>0</v>
      </c>
      <c r="Q37" s="3">
        <f t="shared" si="15"/>
        <v>683</v>
      </c>
      <c r="R37" s="3">
        <f t="shared" si="15"/>
        <v>0</v>
      </c>
      <c r="S37" s="3">
        <f t="shared" si="15"/>
        <v>3073</v>
      </c>
      <c r="T37" s="3">
        <f>SUM(T33:T36)</f>
        <v>0</v>
      </c>
      <c r="U37" s="3">
        <f>SUM(U33:U36)</f>
        <v>2488</v>
      </c>
      <c r="V37" s="3">
        <f>SUM(V33:V36)</f>
        <v>0</v>
      </c>
      <c r="W37" s="3">
        <f>SUM(W33:W36)</f>
        <v>1641</v>
      </c>
      <c r="X37" s="3">
        <v>562</v>
      </c>
      <c r="Y37" s="3">
        <v>562</v>
      </c>
      <c r="Z37" s="3">
        <f t="shared" si="15"/>
        <v>0</v>
      </c>
      <c r="AA37" s="3">
        <f t="shared" si="15"/>
        <v>3966</v>
      </c>
      <c r="AB37" s="3">
        <f>SUM(AB33:AB36)</f>
        <v>0</v>
      </c>
      <c r="AC37" s="3">
        <f>SUM(AC33:AC36)</f>
        <v>4963</v>
      </c>
      <c r="AD37" s="3">
        <f t="shared" si="15"/>
        <v>0</v>
      </c>
      <c r="AE37" s="3">
        <f t="shared" si="15"/>
        <v>92126</v>
      </c>
      <c r="AF37" s="3">
        <f>SUM(AF33:AF36)</f>
        <v>0</v>
      </c>
      <c r="AG37" s="3">
        <f>SUM(AG33:AG36)</f>
        <v>106444</v>
      </c>
    </row>
    <row r="39" spans="2:31" ht="15">
      <c r="B39" s="32" t="s">
        <v>42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1" spans="1:33" s="12" customFormat="1" ht="30" customHeight="1">
      <c r="A41" s="43" t="s">
        <v>89</v>
      </c>
      <c r="B41" s="33" t="s">
        <v>41</v>
      </c>
      <c r="C41" s="33"/>
      <c r="D41" s="33"/>
      <c r="E41" s="34"/>
      <c r="F41" s="29" t="s">
        <v>50</v>
      </c>
      <c r="G41" s="31"/>
      <c r="H41" s="31"/>
      <c r="I41" s="30"/>
      <c r="J41" s="29" t="s">
        <v>121</v>
      </c>
      <c r="K41" s="31"/>
      <c r="L41" s="31"/>
      <c r="M41" s="30"/>
      <c r="N41" s="29" t="s">
        <v>52</v>
      </c>
      <c r="O41" s="31"/>
      <c r="P41" s="31"/>
      <c r="Q41" s="30"/>
      <c r="R41" s="29" t="s">
        <v>53</v>
      </c>
      <c r="S41" s="31"/>
      <c r="T41" s="31"/>
      <c r="U41" s="30"/>
      <c r="V41" s="29" t="s">
        <v>54</v>
      </c>
      <c r="W41" s="31"/>
      <c r="X41" s="31"/>
      <c r="Y41" s="30"/>
      <c r="Z41" s="29" t="s">
        <v>55</v>
      </c>
      <c r="AA41" s="31"/>
      <c r="AB41" s="31"/>
      <c r="AC41" s="30"/>
      <c r="AD41" s="29" t="s">
        <v>49</v>
      </c>
      <c r="AE41" s="31"/>
      <c r="AF41" s="31"/>
      <c r="AG41" s="30"/>
    </row>
    <row r="42" spans="1:33" s="12" customFormat="1" ht="15" customHeight="1">
      <c r="A42" s="44"/>
      <c r="B42" s="35"/>
      <c r="C42" s="35"/>
      <c r="D42" s="35"/>
      <c r="E42" s="36"/>
      <c r="F42" s="29" t="s">
        <v>120</v>
      </c>
      <c r="G42" s="30"/>
      <c r="H42" s="29" t="s">
        <v>122</v>
      </c>
      <c r="I42" s="30"/>
      <c r="J42" s="29" t="s">
        <v>120</v>
      </c>
      <c r="K42" s="30"/>
      <c r="L42" s="29" t="s">
        <v>122</v>
      </c>
      <c r="M42" s="30"/>
      <c r="N42" s="29" t="s">
        <v>120</v>
      </c>
      <c r="O42" s="30"/>
      <c r="P42" s="29" t="s">
        <v>122</v>
      </c>
      <c r="Q42" s="30"/>
      <c r="R42" s="29" t="s">
        <v>120</v>
      </c>
      <c r="S42" s="30"/>
      <c r="T42" s="29" t="s">
        <v>122</v>
      </c>
      <c r="U42" s="30"/>
      <c r="V42" s="29" t="s">
        <v>120</v>
      </c>
      <c r="W42" s="30"/>
      <c r="X42" s="29" t="s">
        <v>122</v>
      </c>
      <c r="Y42" s="30"/>
      <c r="Z42" s="29" t="s">
        <v>120</v>
      </c>
      <c r="AA42" s="30"/>
      <c r="AB42" s="29" t="s">
        <v>122</v>
      </c>
      <c r="AC42" s="30"/>
      <c r="AD42" s="29" t="s">
        <v>120</v>
      </c>
      <c r="AE42" s="30"/>
      <c r="AF42" s="29" t="s">
        <v>122</v>
      </c>
      <c r="AG42" s="30"/>
    </row>
    <row r="43" spans="1:33" s="1" customFormat="1" ht="15">
      <c r="A43" s="45"/>
      <c r="B43" s="37"/>
      <c r="C43" s="37"/>
      <c r="D43" s="37"/>
      <c r="E43" s="38"/>
      <c r="F43" s="24" t="s">
        <v>39</v>
      </c>
      <c r="G43" s="24" t="s">
        <v>40</v>
      </c>
      <c r="H43" s="24" t="s">
        <v>39</v>
      </c>
      <c r="I43" s="24" t="s">
        <v>40</v>
      </c>
      <c r="J43" s="24" t="s">
        <v>39</v>
      </c>
      <c r="K43" s="24" t="s">
        <v>40</v>
      </c>
      <c r="L43" s="24" t="s">
        <v>39</v>
      </c>
      <c r="M43" s="24" t="s">
        <v>40</v>
      </c>
      <c r="N43" s="24" t="s">
        <v>39</v>
      </c>
      <c r="O43" s="24" t="s">
        <v>40</v>
      </c>
      <c r="P43" s="24" t="s">
        <v>39</v>
      </c>
      <c r="Q43" s="24" t="s">
        <v>40</v>
      </c>
      <c r="R43" s="24" t="s">
        <v>39</v>
      </c>
      <c r="S43" s="24" t="s">
        <v>40</v>
      </c>
      <c r="T43" s="24" t="s">
        <v>39</v>
      </c>
      <c r="U43" s="24" t="s">
        <v>40</v>
      </c>
      <c r="V43" s="24" t="s">
        <v>39</v>
      </c>
      <c r="W43" s="24" t="s">
        <v>40</v>
      </c>
      <c r="X43" s="24" t="s">
        <v>39</v>
      </c>
      <c r="Y43" s="24" t="s">
        <v>40</v>
      </c>
      <c r="Z43" s="24" t="s">
        <v>39</v>
      </c>
      <c r="AA43" s="24" t="s">
        <v>40</v>
      </c>
      <c r="AB43" s="24" t="s">
        <v>39</v>
      </c>
      <c r="AC43" s="24" t="s">
        <v>40</v>
      </c>
      <c r="AD43" s="24" t="s">
        <v>39</v>
      </c>
      <c r="AE43" s="24" t="s">
        <v>40</v>
      </c>
      <c r="AF43" s="24" t="s">
        <v>39</v>
      </c>
      <c r="AG43" s="24" t="s">
        <v>40</v>
      </c>
    </row>
    <row r="44" spans="1:33" ht="15">
      <c r="A44" s="21" t="s">
        <v>90</v>
      </c>
      <c r="B44" s="19" t="s">
        <v>0</v>
      </c>
      <c r="C44" s="4" t="s">
        <v>1</v>
      </c>
      <c r="D44" s="4"/>
      <c r="E44" s="4"/>
      <c r="F44" s="5">
        <v>49995</v>
      </c>
      <c r="G44" s="5">
        <v>0</v>
      </c>
      <c r="H44" s="5">
        <v>50482</v>
      </c>
      <c r="I44" s="5">
        <v>0</v>
      </c>
      <c r="J44" s="5">
        <v>28666</v>
      </c>
      <c r="K44" s="5">
        <v>0</v>
      </c>
      <c r="L44" s="5">
        <v>28666</v>
      </c>
      <c r="M44" s="5">
        <v>0</v>
      </c>
      <c r="N44" s="5">
        <v>7707</v>
      </c>
      <c r="O44" s="5">
        <v>0</v>
      </c>
      <c r="P44" s="5">
        <v>5797</v>
      </c>
      <c r="Q44" s="5">
        <v>0</v>
      </c>
      <c r="R44" s="5">
        <v>594</v>
      </c>
      <c r="S44" s="5">
        <v>0</v>
      </c>
      <c r="T44" s="5">
        <v>594</v>
      </c>
      <c r="U44" s="5">
        <v>0</v>
      </c>
      <c r="V44" s="5">
        <v>217</v>
      </c>
      <c r="W44" s="5">
        <v>0</v>
      </c>
      <c r="X44" s="5">
        <v>217</v>
      </c>
      <c r="Y44" s="5">
        <v>0</v>
      </c>
      <c r="Z44" s="5">
        <v>1309</v>
      </c>
      <c r="AA44" s="5">
        <v>0</v>
      </c>
      <c r="AB44" s="5">
        <v>1309</v>
      </c>
      <c r="AC44" s="5">
        <v>0</v>
      </c>
      <c r="AD44" s="5">
        <f>F44+J44+N44+R44+V44+Z44</f>
        <v>88488</v>
      </c>
      <c r="AE44" s="5">
        <f>G44+K44+O44+S44+W44+AA44</f>
        <v>0</v>
      </c>
      <c r="AF44" s="5">
        <f>H44+L44+P44+T44+X44+AB44</f>
        <v>87065</v>
      </c>
      <c r="AG44" s="5">
        <f>I44+M44+Q44+U44+Y44+AC44</f>
        <v>0</v>
      </c>
    </row>
    <row r="45" spans="1:33" ht="15">
      <c r="A45" s="21" t="s">
        <v>91</v>
      </c>
      <c r="B45" s="19" t="s">
        <v>2</v>
      </c>
      <c r="C45" s="4" t="s">
        <v>3</v>
      </c>
      <c r="D45" s="4"/>
      <c r="E45" s="4"/>
      <c r="F45" s="5">
        <f aca="true" t="shared" si="16" ref="F45:O45">SUM(F46:F48)</f>
        <v>613609</v>
      </c>
      <c r="G45" s="5">
        <f t="shared" si="16"/>
        <v>0</v>
      </c>
      <c r="H45" s="5">
        <f t="shared" si="16"/>
        <v>648490</v>
      </c>
      <c r="I45" s="5">
        <f t="shared" si="16"/>
        <v>0</v>
      </c>
      <c r="J45" s="5">
        <f>SUM(J46:J48)</f>
        <v>55399</v>
      </c>
      <c r="K45" s="5">
        <f>SUM(K46:K48)</f>
        <v>0</v>
      </c>
      <c r="L45" s="5">
        <f t="shared" si="16"/>
        <v>55399</v>
      </c>
      <c r="M45" s="5">
        <f t="shared" si="16"/>
        <v>0</v>
      </c>
      <c r="N45" s="5">
        <f t="shared" si="16"/>
        <v>158271</v>
      </c>
      <c r="O45" s="5">
        <f t="shared" si="16"/>
        <v>0</v>
      </c>
      <c r="P45" s="5">
        <v>0</v>
      </c>
      <c r="Q45" s="5">
        <f>SUM(Q46:Q48)</f>
        <v>0</v>
      </c>
      <c r="R45" s="5">
        <f>SUM(R46:R48)</f>
        <v>11131</v>
      </c>
      <c r="S45" s="5">
        <f>SUM(S46:S48)</f>
        <v>0</v>
      </c>
      <c r="T45" s="5">
        <v>11131</v>
      </c>
      <c r="U45" s="5">
        <f>SUM(U46:U48)</f>
        <v>0</v>
      </c>
      <c r="V45" s="5">
        <f>SUM(V46:V48)</f>
        <v>1989</v>
      </c>
      <c r="W45" s="5">
        <f>SUM(W46:W48)</f>
        <v>0</v>
      </c>
      <c r="X45" s="5">
        <v>1989</v>
      </c>
      <c r="Y45" s="5">
        <f>SUM(Y46:Y48)</f>
        <v>0</v>
      </c>
      <c r="Z45" s="5">
        <f>SUM(Z46:Z48)</f>
        <v>46445</v>
      </c>
      <c r="AA45" s="5">
        <f>SUM(AA46:AA48)</f>
        <v>0</v>
      </c>
      <c r="AB45" s="5">
        <v>49792</v>
      </c>
      <c r="AC45" s="5">
        <f>SUM(AC46:AC48)</f>
        <v>0</v>
      </c>
      <c r="AD45" s="5">
        <f>SUM(AD46:AD48)</f>
        <v>886844</v>
      </c>
      <c r="AE45" s="5">
        <f>SUM(AE46:AE48)</f>
        <v>0</v>
      </c>
      <c r="AF45" s="5">
        <f>SUM(AF46:AF48)</f>
        <v>910786</v>
      </c>
      <c r="AG45" s="5">
        <f>SUM(AG46:AG48)</f>
        <v>0</v>
      </c>
    </row>
    <row r="46" spans="1:33" ht="15">
      <c r="A46" s="21" t="s">
        <v>92</v>
      </c>
      <c r="B46" s="19"/>
      <c r="C46" s="4" t="s">
        <v>4</v>
      </c>
      <c r="D46" s="4" t="s">
        <v>5</v>
      </c>
      <c r="E46" s="4"/>
      <c r="F46" s="5">
        <v>74022</v>
      </c>
      <c r="G46" s="5">
        <v>0</v>
      </c>
      <c r="H46" s="5">
        <v>75086</v>
      </c>
      <c r="I46" s="5">
        <v>0</v>
      </c>
      <c r="J46" s="5">
        <v>25</v>
      </c>
      <c r="K46" s="5">
        <v>0</v>
      </c>
      <c r="L46" s="5">
        <v>25</v>
      </c>
      <c r="M46" s="5">
        <v>0</v>
      </c>
      <c r="N46" s="5">
        <v>817</v>
      </c>
      <c r="O46" s="5">
        <v>0</v>
      </c>
      <c r="P46" s="5">
        <v>817</v>
      </c>
      <c r="Q46" s="5">
        <v>0</v>
      </c>
      <c r="R46" s="5">
        <v>32</v>
      </c>
      <c r="S46" s="5">
        <v>0</v>
      </c>
      <c r="T46" s="5">
        <v>32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3347</v>
      </c>
      <c r="AC46" s="5">
        <v>0</v>
      </c>
      <c r="AD46" s="5">
        <f aca="true" t="shared" si="17" ref="AD46:AG49">F46+J46+N46+R46+V46+Z46</f>
        <v>74896</v>
      </c>
      <c r="AE46" s="5">
        <f t="shared" si="17"/>
        <v>0</v>
      </c>
      <c r="AF46" s="5">
        <f t="shared" si="17"/>
        <v>79307</v>
      </c>
      <c r="AG46" s="5">
        <f t="shared" si="17"/>
        <v>0</v>
      </c>
    </row>
    <row r="47" spans="1:33" ht="15">
      <c r="A47" s="21" t="s">
        <v>93</v>
      </c>
      <c r="B47" s="19"/>
      <c r="C47" s="4" t="s">
        <v>9</v>
      </c>
      <c r="D47" s="4" t="s">
        <v>10</v>
      </c>
      <c r="E47" s="4"/>
      <c r="F47" s="5">
        <v>539140</v>
      </c>
      <c r="G47" s="5">
        <v>0</v>
      </c>
      <c r="H47" s="5">
        <v>568316</v>
      </c>
      <c r="I47" s="5">
        <v>0</v>
      </c>
      <c r="J47" s="5">
        <v>55374</v>
      </c>
      <c r="K47" s="5">
        <v>0</v>
      </c>
      <c r="L47" s="5">
        <v>55374</v>
      </c>
      <c r="M47" s="5">
        <v>0</v>
      </c>
      <c r="N47" s="5">
        <v>157454</v>
      </c>
      <c r="O47" s="5">
        <v>0</v>
      </c>
      <c r="P47" s="5">
        <v>143168</v>
      </c>
      <c r="Q47" s="5">
        <v>0</v>
      </c>
      <c r="R47" s="5">
        <v>11099</v>
      </c>
      <c r="S47" s="5">
        <v>0</v>
      </c>
      <c r="T47" s="5">
        <v>11099</v>
      </c>
      <c r="U47" s="5">
        <v>0</v>
      </c>
      <c r="V47" s="5">
        <v>1989</v>
      </c>
      <c r="W47" s="5">
        <v>0</v>
      </c>
      <c r="X47" s="5">
        <v>1989</v>
      </c>
      <c r="Y47" s="5">
        <v>0</v>
      </c>
      <c r="Z47" s="5">
        <v>46445</v>
      </c>
      <c r="AA47" s="5">
        <v>0</v>
      </c>
      <c r="AB47" s="5">
        <v>46445</v>
      </c>
      <c r="AC47" s="5">
        <v>0</v>
      </c>
      <c r="AD47" s="5">
        <f t="shared" si="17"/>
        <v>811501</v>
      </c>
      <c r="AE47" s="5">
        <f t="shared" si="17"/>
        <v>0</v>
      </c>
      <c r="AF47" s="5">
        <f t="shared" si="17"/>
        <v>826391</v>
      </c>
      <c r="AG47" s="5">
        <f t="shared" si="17"/>
        <v>0</v>
      </c>
    </row>
    <row r="48" spans="1:33" ht="15">
      <c r="A48" s="21" t="s">
        <v>94</v>
      </c>
      <c r="B48" s="19"/>
      <c r="C48" s="4" t="s">
        <v>11</v>
      </c>
      <c r="D48" s="4" t="s">
        <v>12</v>
      </c>
      <c r="E48" s="4"/>
      <c r="F48" s="5">
        <v>447</v>
      </c>
      <c r="G48" s="5">
        <v>0</v>
      </c>
      <c r="H48" s="5">
        <v>5088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f t="shared" si="17"/>
        <v>447</v>
      </c>
      <c r="AE48" s="5">
        <f t="shared" si="17"/>
        <v>0</v>
      </c>
      <c r="AF48" s="5">
        <f t="shared" si="17"/>
        <v>5088</v>
      </c>
      <c r="AG48" s="5">
        <f t="shared" si="17"/>
        <v>0</v>
      </c>
    </row>
    <row r="49" spans="1:33" ht="15">
      <c r="A49" s="21" t="s">
        <v>95</v>
      </c>
      <c r="B49" s="19" t="s">
        <v>17</v>
      </c>
      <c r="C49" s="4" t="s">
        <v>23</v>
      </c>
      <c r="D49" s="4"/>
      <c r="E49" s="4"/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f t="shared" si="17"/>
        <v>0</v>
      </c>
      <c r="AE49" s="5">
        <f t="shared" si="17"/>
        <v>0</v>
      </c>
      <c r="AF49" s="5">
        <f t="shared" si="17"/>
        <v>0</v>
      </c>
      <c r="AG49" s="5">
        <f t="shared" si="17"/>
        <v>0</v>
      </c>
    </row>
    <row r="51" spans="2:31" ht="15">
      <c r="B51" s="32" t="s">
        <v>57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2:33" ht="15">
      <c r="B52" s="10"/>
      <c r="C52" s="10"/>
      <c r="D52" s="10"/>
      <c r="E52" s="10"/>
      <c r="F52" s="10"/>
      <c r="G52" s="10"/>
      <c r="H52" s="25"/>
      <c r="I52" s="25"/>
      <c r="J52" s="10"/>
      <c r="K52" s="10"/>
      <c r="L52" s="25"/>
      <c r="M52" s="25"/>
      <c r="N52" s="10"/>
      <c r="O52" s="10"/>
      <c r="P52" s="25"/>
      <c r="Q52" s="25"/>
      <c r="R52" s="10"/>
      <c r="S52" s="10"/>
      <c r="T52" s="25"/>
      <c r="U52" s="25"/>
      <c r="V52" s="10"/>
      <c r="W52" s="10"/>
      <c r="X52" s="25"/>
      <c r="Y52" s="25"/>
      <c r="Z52" s="10"/>
      <c r="AA52" s="10"/>
      <c r="AB52" s="25"/>
      <c r="AC52" s="25"/>
      <c r="AD52" s="10"/>
      <c r="AE52" s="10"/>
      <c r="AF52" s="25"/>
      <c r="AG52" s="25"/>
    </row>
    <row r="53" spans="1:33" s="12" customFormat="1" ht="30" customHeight="1">
      <c r="A53" s="43" t="s">
        <v>96</v>
      </c>
      <c r="B53" s="39" t="s">
        <v>41</v>
      </c>
      <c r="C53" s="33"/>
      <c r="D53" s="33"/>
      <c r="E53" s="34"/>
      <c r="F53" s="29" t="s">
        <v>50</v>
      </c>
      <c r="G53" s="31"/>
      <c r="H53" s="31"/>
      <c r="I53" s="30"/>
      <c r="J53" s="29" t="s">
        <v>121</v>
      </c>
      <c r="K53" s="31"/>
      <c r="L53" s="31"/>
      <c r="M53" s="30"/>
      <c r="N53" s="29" t="s">
        <v>52</v>
      </c>
      <c r="O53" s="31"/>
      <c r="P53" s="31"/>
      <c r="Q53" s="30"/>
      <c r="R53" s="29" t="s">
        <v>53</v>
      </c>
      <c r="S53" s="31"/>
      <c r="T53" s="31"/>
      <c r="U53" s="30"/>
      <c r="V53" s="29" t="s">
        <v>54</v>
      </c>
      <c r="W53" s="31"/>
      <c r="X53" s="31"/>
      <c r="Y53" s="30"/>
      <c r="Z53" s="29" t="s">
        <v>55</v>
      </c>
      <c r="AA53" s="31"/>
      <c r="AB53" s="31"/>
      <c r="AC53" s="30"/>
      <c r="AD53" s="29" t="s">
        <v>49</v>
      </c>
      <c r="AE53" s="31"/>
      <c r="AF53" s="31"/>
      <c r="AG53" s="30"/>
    </row>
    <row r="54" spans="1:33" s="12" customFormat="1" ht="15" customHeight="1">
      <c r="A54" s="44"/>
      <c r="B54" s="40"/>
      <c r="C54" s="35"/>
      <c r="D54" s="35"/>
      <c r="E54" s="36"/>
      <c r="F54" s="29" t="s">
        <v>120</v>
      </c>
      <c r="G54" s="30"/>
      <c r="H54" s="29" t="s">
        <v>122</v>
      </c>
      <c r="I54" s="30"/>
      <c r="J54" s="29" t="s">
        <v>120</v>
      </c>
      <c r="K54" s="30"/>
      <c r="L54" s="29" t="s">
        <v>122</v>
      </c>
      <c r="M54" s="30"/>
      <c r="N54" s="29" t="s">
        <v>120</v>
      </c>
      <c r="O54" s="30"/>
      <c r="P54" s="29" t="s">
        <v>122</v>
      </c>
      <c r="Q54" s="30"/>
      <c r="R54" s="29" t="s">
        <v>120</v>
      </c>
      <c r="S54" s="30"/>
      <c r="T54" s="29" t="s">
        <v>122</v>
      </c>
      <c r="U54" s="30"/>
      <c r="V54" s="29" t="s">
        <v>120</v>
      </c>
      <c r="W54" s="30"/>
      <c r="X54" s="29" t="s">
        <v>122</v>
      </c>
      <c r="Y54" s="30"/>
      <c r="Z54" s="29" t="s">
        <v>120</v>
      </c>
      <c r="AA54" s="30"/>
      <c r="AB54" s="29" t="s">
        <v>122</v>
      </c>
      <c r="AC54" s="30"/>
      <c r="AD54" s="29" t="s">
        <v>120</v>
      </c>
      <c r="AE54" s="30"/>
      <c r="AF54" s="29" t="s">
        <v>122</v>
      </c>
      <c r="AG54" s="30"/>
    </row>
    <row r="55" spans="1:33" s="1" customFormat="1" ht="15">
      <c r="A55" s="45"/>
      <c r="B55" s="41"/>
      <c r="C55" s="37"/>
      <c r="D55" s="37"/>
      <c r="E55" s="38"/>
      <c r="F55" s="11" t="s">
        <v>39</v>
      </c>
      <c r="G55" s="11" t="s">
        <v>40</v>
      </c>
      <c r="H55" s="24" t="s">
        <v>39</v>
      </c>
      <c r="I55" s="24" t="s">
        <v>40</v>
      </c>
      <c r="J55" s="24" t="s">
        <v>39</v>
      </c>
      <c r="K55" s="24" t="s">
        <v>40</v>
      </c>
      <c r="L55" s="24" t="s">
        <v>39</v>
      </c>
      <c r="M55" s="24" t="s">
        <v>40</v>
      </c>
      <c r="N55" s="24" t="s">
        <v>39</v>
      </c>
      <c r="O55" s="24" t="s">
        <v>40</v>
      </c>
      <c r="P55" s="24" t="s">
        <v>39</v>
      </c>
      <c r="Q55" s="24" t="s">
        <v>40</v>
      </c>
      <c r="R55" s="24" t="s">
        <v>39</v>
      </c>
      <c r="S55" s="24" t="s">
        <v>40</v>
      </c>
      <c r="T55" s="24" t="s">
        <v>39</v>
      </c>
      <c r="U55" s="24" t="s">
        <v>40</v>
      </c>
      <c r="V55" s="24" t="s">
        <v>39</v>
      </c>
      <c r="W55" s="24" t="s">
        <v>40</v>
      </c>
      <c r="X55" s="24" t="s">
        <v>39</v>
      </c>
      <c r="Y55" s="24" t="s">
        <v>40</v>
      </c>
      <c r="Z55" s="24" t="s">
        <v>39</v>
      </c>
      <c r="AA55" s="24" t="s">
        <v>40</v>
      </c>
      <c r="AB55" s="24" t="s">
        <v>39</v>
      </c>
      <c r="AC55" s="24" t="s">
        <v>40</v>
      </c>
      <c r="AD55" s="24" t="s">
        <v>39</v>
      </c>
      <c r="AE55" s="24" t="s">
        <v>40</v>
      </c>
      <c r="AF55" s="24" t="s">
        <v>39</v>
      </c>
      <c r="AG55" s="24" t="s">
        <v>40</v>
      </c>
    </row>
    <row r="56" spans="1:33" ht="15">
      <c r="A56" s="21" t="s">
        <v>97</v>
      </c>
      <c r="B56" s="4" t="s">
        <v>0</v>
      </c>
      <c r="C56" s="4" t="s">
        <v>1</v>
      </c>
      <c r="D56" s="4"/>
      <c r="E56" s="4"/>
      <c r="F56" s="5">
        <v>196</v>
      </c>
      <c r="G56" s="5">
        <v>0</v>
      </c>
      <c r="H56" s="5">
        <v>63</v>
      </c>
      <c r="I56" s="5">
        <v>0</v>
      </c>
      <c r="J56" s="5">
        <v>302</v>
      </c>
      <c r="K56" s="5">
        <v>0</v>
      </c>
      <c r="L56" s="5">
        <v>302</v>
      </c>
      <c r="M56" s="5">
        <v>0</v>
      </c>
      <c r="N56" s="5">
        <v>48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106</v>
      </c>
      <c r="AC56" s="5">
        <v>0</v>
      </c>
      <c r="AD56" s="5">
        <f>F56+J56+N56+R56+V56+Z56</f>
        <v>546</v>
      </c>
      <c r="AE56" s="5">
        <f>G56+K56+O56+S56+W56+AA56</f>
        <v>0</v>
      </c>
      <c r="AF56" s="5">
        <f>H56+L56+P56+T56+X56+AB56</f>
        <v>471</v>
      </c>
      <c r="AG56" s="5">
        <f>I56+M56+Q56+U56+Y56+AC56</f>
        <v>0</v>
      </c>
    </row>
    <row r="57" spans="1:33" ht="15">
      <c r="A57" s="21" t="s">
        <v>98</v>
      </c>
      <c r="B57" s="4" t="s">
        <v>2</v>
      </c>
      <c r="C57" s="4" t="s">
        <v>3</v>
      </c>
      <c r="D57" s="4"/>
      <c r="E57" s="4"/>
      <c r="F57" s="5">
        <f aca="true" t="shared" si="18" ref="F57:O57">SUM(F58:F60)</f>
        <v>50976</v>
      </c>
      <c r="G57" s="5">
        <f t="shared" si="18"/>
        <v>0</v>
      </c>
      <c r="H57" s="5">
        <f t="shared" si="18"/>
        <v>63353</v>
      </c>
      <c r="I57" s="5">
        <f t="shared" si="18"/>
        <v>0</v>
      </c>
      <c r="J57" s="5">
        <f t="shared" si="18"/>
        <v>10951</v>
      </c>
      <c r="K57" s="5">
        <f t="shared" si="18"/>
        <v>0</v>
      </c>
      <c r="L57" s="5">
        <f t="shared" si="18"/>
        <v>10951</v>
      </c>
      <c r="M57" s="5">
        <f t="shared" si="18"/>
        <v>0</v>
      </c>
      <c r="N57" s="5">
        <f t="shared" si="18"/>
        <v>853</v>
      </c>
      <c r="O57" s="5">
        <f t="shared" si="18"/>
        <v>0</v>
      </c>
      <c r="P57" s="5">
        <v>2158</v>
      </c>
      <c r="Q57" s="5">
        <v>0</v>
      </c>
      <c r="R57" s="5">
        <f>SUM(R58:R60)</f>
        <v>642</v>
      </c>
      <c r="S57" s="5">
        <f>SUM(S58:S60)</f>
        <v>0</v>
      </c>
      <c r="T57" s="5">
        <v>4041</v>
      </c>
      <c r="U57" s="5">
        <v>0</v>
      </c>
      <c r="V57" s="5">
        <v>740</v>
      </c>
      <c r="W57" s="5">
        <f>SUM(W58:W60)</f>
        <v>0</v>
      </c>
      <c r="X57" s="5">
        <v>4161</v>
      </c>
      <c r="Y57" s="5">
        <f>SUM(Y58:Y60)</f>
        <v>0</v>
      </c>
      <c r="Z57" s="5">
        <f>SUM(Z58:Z60)</f>
        <v>0</v>
      </c>
      <c r="AA57" s="5">
        <f>SUM(AA58:AA60)</f>
        <v>0</v>
      </c>
      <c r="AB57" s="5">
        <v>2478</v>
      </c>
      <c r="AC57" s="5">
        <v>0</v>
      </c>
      <c r="AD57" s="5">
        <f>SUM(AD58:AD60)</f>
        <v>64162</v>
      </c>
      <c r="AE57" s="5">
        <f>SUM(AE58:AE60)</f>
        <v>0</v>
      </c>
      <c r="AF57" s="5">
        <f>SUM(AF58:AF60)</f>
        <v>87142</v>
      </c>
      <c r="AG57" s="5">
        <f>SUM(AG58:AG60)</f>
        <v>0</v>
      </c>
    </row>
    <row r="58" spans="1:33" ht="15">
      <c r="A58" s="21" t="s">
        <v>99</v>
      </c>
      <c r="B58" s="4"/>
      <c r="C58" s="4" t="s">
        <v>4</v>
      </c>
      <c r="D58" s="4" t="s">
        <v>5</v>
      </c>
      <c r="E58" s="4"/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f aca="true" t="shared" si="19" ref="AD58:AG60">F58+J58+N58+R58+V58+Z58</f>
        <v>0</v>
      </c>
      <c r="AE58" s="5">
        <f t="shared" si="19"/>
        <v>0</v>
      </c>
      <c r="AF58" s="5">
        <f t="shared" si="19"/>
        <v>0</v>
      </c>
      <c r="AG58" s="5">
        <f t="shared" si="19"/>
        <v>0</v>
      </c>
    </row>
    <row r="59" spans="1:33" ht="15">
      <c r="A59" s="21" t="s">
        <v>100</v>
      </c>
      <c r="B59" s="4"/>
      <c r="C59" s="4" t="s">
        <v>9</v>
      </c>
      <c r="D59" s="4" t="s">
        <v>10</v>
      </c>
      <c r="E59" s="4"/>
      <c r="F59" s="5">
        <v>50529</v>
      </c>
      <c r="G59" s="5">
        <v>0</v>
      </c>
      <c r="H59" s="5">
        <v>58265</v>
      </c>
      <c r="I59" s="5">
        <v>0</v>
      </c>
      <c r="J59" s="5">
        <v>10951</v>
      </c>
      <c r="K59" s="5">
        <v>0</v>
      </c>
      <c r="L59" s="5">
        <v>10951</v>
      </c>
      <c r="M59" s="5">
        <v>0</v>
      </c>
      <c r="N59" s="5">
        <v>853</v>
      </c>
      <c r="O59" s="5">
        <v>0</v>
      </c>
      <c r="P59" s="5">
        <v>2158</v>
      </c>
      <c r="Q59" s="5">
        <v>0</v>
      </c>
      <c r="R59" s="5">
        <v>642</v>
      </c>
      <c r="S59" s="5">
        <v>0</v>
      </c>
      <c r="T59" s="5">
        <v>4041</v>
      </c>
      <c r="U59" s="5">
        <v>0</v>
      </c>
      <c r="V59" s="5">
        <v>740</v>
      </c>
      <c r="W59" s="5">
        <v>0</v>
      </c>
      <c r="X59" s="5">
        <v>4161</v>
      </c>
      <c r="Y59" s="5">
        <v>0</v>
      </c>
      <c r="Z59" s="5">
        <v>0</v>
      </c>
      <c r="AA59" s="5">
        <v>0</v>
      </c>
      <c r="AB59" s="5">
        <v>2478</v>
      </c>
      <c r="AC59" s="5">
        <v>0</v>
      </c>
      <c r="AD59" s="5">
        <f t="shared" si="19"/>
        <v>63715</v>
      </c>
      <c r="AE59" s="5">
        <f t="shared" si="19"/>
        <v>0</v>
      </c>
      <c r="AF59" s="5">
        <f t="shared" si="19"/>
        <v>82054</v>
      </c>
      <c r="AG59" s="5">
        <f t="shared" si="19"/>
        <v>0</v>
      </c>
    </row>
    <row r="60" spans="1:33" ht="15">
      <c r="A60" s="21" t="s">
        <v>101</v>
      </c>
      <c r="B60" s="4"/>
      <c r="C60" s="4" t="s">
        <v>11</v>
      </c>
      <c r="D60" s="4" t="s">
        <v>12</v>
      </c>
      <c r="E60" s="4"/>
      <c r="F60" s="5">
        <v>447</v>
      </c>
      <c r="G60" s="5">
        <v>0</v>
      </c>
      <c r="H60" s="5">
        <v>5088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f t="shared" si="19"/>
        <v>447</v>
      </c>
      <c r="AE60" s="5">
        <f t="shared" si="19"/>
        <v>0</v>
      </c>
      <c r="AF60" s="5">
        <f t="shared" si="19"/>
        <v>5088</v>
      </c>
      <c r="AG60" s="5">
        <f t="shared" si="19"/>
        <v>0</v>
      </c>
    </row>
    <row r="62" spans="2:31" ht="15">
      <c r="B62" s="32" t="s">
        <v>48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2:31" ht="15">
      <c r="B63" s="32" t="s">
        <v>46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5" spans="1:33" s="12" customFormat="1" ht="30" customHeight="1">
      <c r="A65" s="43" t="s">
        <v>102</v>
      </c>
      <c r="B65" s="39" t="s">
        <v>41</v>
      </c>
      <c r="C65" s="33"/>
      <c r="D65" s="33"/>
      <c r="E65" s="34"/>
      <c r="F65" s="29" t="s">
        <v>50</v>
      </c>
      <c r="G65" s="31"/>
      <c r="H65" s="31"/>
      <c r="I65" s="30"/>
      <c r="J65" s="29" t="s">
        <v>51</v>
      </c>
      <c r="K65" s="31"/>
      <c r="L65" s="31"/>
      <c r="M65" s="30"/>
      <c r="N65" s="29" t="s">
        <v>52</v>
      </c>
      <c r="O65" s="31"/>
      <c r="P65" s="31"/>
      <c r="Q65" s="30"/>
      <c r="R65" s="29" t="s">
        <v>53</v>
      </c>
      <c r="S65" s="31"/>
      <c r="T65" s="31"/>
      <c r="U65" s="30"/>
      <c r="V65" s="29" t="s">
        <v>54</v>
      </c>
      <c r="W65" s="31"/>
      <c r="X65" s="31"/>
      <c r="Y65" s="30"/>
      <c r="Z65" s="29" t="s">
        <v>55</v>
      </c>
      <c r="AA65" s="31"/>
      <c r="AB65" s="31"/>
      <c r="AC65" s="30"/>
      <c r="AD65" s="29" t="s">
        <v>49</v>
      </c>
      <c r="AE65" s="31"/>
      <c r="AF65" s="31"/>
      <c r="AG65" s="30"/>
    </row>
    <row r="66" spans="1:33" s="12" customFormat="1" ht="15" customHeight="1">
      <c r="A66" s="44"/>
      <c r="B66" s="40"/>
      <c r="C66" s="35"/>
      <c r="D66" s="35"/>
      <c r="E66" s="36"/>
      <c r="F66" s="29" t="s">
        <v>120</v>
      </c>
      <c r="G66" s="30"/>
      <c r="H66" s="29" t="s">
        <v>122</v>
      </c>
      <c r="I66" s="30"/>
      <c r="J66" s="29" t="s">
        <v>120</v>
      </c>
      <c r="K66" s="30"/>
      <c r="L66" s="29" t="s">
        <v>122</v>
      </c>
      <c r="M66" s="30"/>
      <c r="N66" s="29" t="s">
        <v>120</v>
      </c>
      <c r="O66" s="30"/>
      <c r="P66" s="29" t="s">
        <v>122</v>
      </c>
      <c r="Q66" s="30"/>
      <c r="R66" s="29" t="s">
        <v>120</v>
      </c>
      <c r="S66" s="30"/>
      <c r="T66" s="29" t="s">
        <v>122</v>
      </c>
      <c r="U66" s="30"/>
      <c r="V66" s="29" t="s">
        <v>120</v>
      </c>
      <c r="W66" s="30"/>
      <c r="X66" s="29" t="s">
        <v>122</v>
      </c>
      <c r="Y66" s="30"/>
      <c r="Z66" s="29" t="s">
        <v>120</v>
      </c>
      <c r="AA66" s="30"/>
      <c r="AB66" s="29" t="s">
        <v>122</v>
      </c>
      <c r="AC66" s="30"/>
      <c r="AD66" s="29" t="s">
        <v>120</v>
      </c>
      <c r="AE66" s="30"/>
      <c r="AF66" s="29" t="s">
        <v>122</v>
      </c>
      <c r="AG66" s="30"/>
    </row>
    <row r="67" spans="1:33" s="1" customFormat="1" ht="15">
      <c r="A67" s="45"/>
      <c r="B67" s="41"/>
      <c r="C67" s="37"/>
      <c r="D67" s="37"/>
      <c r="E67" s="38"/>
      <c r="F67" s="14" t="s">
        <v>43</v>
      </c>
      <c r="G67" s="14" t="s">
        <v>60</v>
      </c>
      <c r="H67" s="24" t="s">
        <v>43</v>
      </c>
      <c r="I67" s="24" t="s">
        <v>60</v>
      </c>
      <c r="J67" s="24" t="s">
        <v>43</v>
      </c>
      <c r="K67" s="24" t="s">
        <v>60</v>
      </c>
      <c r="L67" s="24" t="s">
        <v>43</v>
      </c>
      <c r="M67" s="24" t="s">
        <v>60</v>
      </c>
      <c r="N67" s="24" t="s">
        <v>43</v>
      </c>
      <c r="O67" s="24" t="s">
        <v>60</v>
      </c>
      <c r="P67" s="24" t="s">
        <v>43</v>
      </c>
      <c r="Q67" s="24" t="s">
        <v>60</v>
      </c>
      <c r="R67" s="24" t="s">
        <v>43</v>
      </c>
      <c r="S67" s="24" t="s">
        <v>60</v>
      </c>
      <c r="T67" s="24" t="s">
        <v>43</v>
      </c>
      <c r="U67" s="24" t="s">
        <v>60</v>
      </c>
      <c r="V67" s="24" t="s">
        <v>43</v>
      </c>
      <c r="W67" s="24" t="s">
        <v>60</v>
      </c>
      <c r="X67" s="24" t="s">
        <v>43</v>
      </c>
      <c r="Y67" s="24" t="s">
        <v>60</v>
      </c>
      <c r="Z67" s="14" t="s">
        <v>43</v>
      </c>
      <c r="AA67" s="14" t="s">
        <v>60</v>
      </c>
      <c r="AB67" s="24" t="s">
        <v>43</v>
      </c>
      <c r="AC67" s="24" t="s">
        <v>60</v>
      </c>
      <c r="AD67" s="24" t="s">
        <v>43</v>
      </c>
      <c r="AE67" s="24" t="s">
        <v>60</v>
      </c>
      <c r="AF67" s="24" t="s">
        <v>43</v>
      </c>
      <c r="AG67" s="24" t="s">
        <v>60</v>
      </c>
    </row>
    <row r="68" spans="1:33" s="9" customFormat="1" ht="15">
      <c r="A68" s="21" t="s">
        <v>103</v>
      </c>
      <c r="B68" s="5" t="s">
        <v>4</v>
      </c>
      <c r="C68" s="5" t="s">
        <v>44</v>
      </c>
      <c r="D68" s="5"/>
      <c r="E68" s="5"/>
      <c r="F68" s="5">
        <v>21</v>
      </c>
      <c r="G68" s="5">
        <v>49849</v>
      </c>
      <c r="H68" s="5">
        <v>22</v>
      </c>
      <c r="I68" s="5">
        <v>54571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/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f>F68+J68+N68+R68+V68+Z68</f>
        <v>21</v>
      </c>
      <c r="AE68" s="5">
        <f>G68+K68+O68+S68+W68+AA68</f>
        <v>49849</v>
      </c>
      <c r="AF68" s="5">
        <f>H68+L68+P68+T68+X68+AB68</f>
        <v>22</v>
      </c>
      <c r="AG68" s="5">
        <f>I68+M68+Q68+U68+Y68+AC68</f>
        <v>54571</v>
      </c>
    </row>
    <row r="69" spans="1:33" s="9" customFormat="1" ht="15">
      <c r="A69" s="21" t="s">
        <v>104</v>
      </c>
      <c r="B69" s="5" t="s">
        <v>9</v>
      </c>
      <c r="C69" s="5" t="s">
        <v>45</v>
      </c>
      <c r="D69" s="5"/>
      <c r="E69" s="5"/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f>F69+J69+N69+R69+V69+Z69</f>
        <v>0</v>
      </c>
      <c r="AE69" s="5">
        <v>0</v>
      </c>
      <c r="AF69" s="5">
        <f>H69+L69+P69+T69+X69+AB69</f>
        <v>0</v>
      </c>
      <c r="AG69" s="5">
        <v>0</v>
      </c>
    </row>
  </sheetData>
  <sheetProtection/>
  <mergeCells count="99">
    <mergeCell ref="Z66:AA66"/>
    <mergeCell ref="A41:A43"/>
    <mergeCell ref="A53:A55"/>
    <mergeCell ref="A65:A67"/>
    <mergeCell ref="B8:E8"/>
    <mergeCell ref="B65:E67"/>
    <mergeCell ref="P54:Q54"/>
    <mergeCell ref="N66:O66"/>
    <mergeCell ref="P66:Q66"/>
    <mergeCell ref="N65:Q65"/>
    <mergeCell ref="V65:Y65"/>
    <mergeCell ref="Z65:AC65"/>
    <mergeCell ref="AF42:AG42"/>
    <mergeCell ref="AD53:AG53"/>
    <mergeCell ref="AD54:AE54"/>
    <mergeCell ref="AF54:AG54"/>
    <mergeCell ref="AD65:AG65"/>
    <mergeCell ref="V54:W54"/>
    <mergeCell ref="X54:Y54"/>
    <mergeCell ref="AB54:AC54"/>
    <mergeCell ref="B41:E43"/>
    <mergeCell ref="B53:E55"/>
    <mergeCell ref="F54:G54"/>
    <mergeCell ref="H54:I54"/>
    <mergeCell ref="J54:K54"/>
    <mergeCell ref="B3:AE3"/>
    <mergeCell ref="B4:AE4"/>
    <mergeCell ref="B6:AE6"/>
    <mergeCell ref="B39:AE39"/>
    <mergeCell ref="B9:E10"/>
    <mergeCell ref="R9:U9"/>
    <mergeCell ref="R10:S10"/>
    <mergeCell ref="F10:G10"/>
    <mergeCell ref="F9:I9"/>
    <mergeCell ref="H10:I10"/>
    <mergeCell ref="F41:I41"/>
    <mergeCell ref="N9:Q9"/>
    <mergeCell ref="N10:O10"/>
    <mergeCell ref="P10:Q10"/>
    <mergeCell ref="F42:G42"/>
    <mergeCell ref="H42:I42"/>
    <mergeCell ref="F66:G66"/>
    <mergeCell ref="H66:I66"/>
    <mergeCell ref="J9:M9"/>
    <mergeCell ref="J41:M41"/>
    <mergeCell ref="J53:M53"/>
    <mergeCell ref="J66:K66"/>
    <mergeCell ref="L66:M66"/>
    <mergeCell ref="F65:I65"/>
    <mergeCell ref="J65:M65"/>
    <mergeCell ref="L54:M54"/>
    <mergeCell ref="J42:K42"/>
    <mergeCell ref="L42:M42"/>
    <mergeCell ref="J10:K10"/>
    <mergeCell ref="L10:M10"/>
    <mergeCell ref="N42:O42"/>
    <mergeCell ref="P42:Q42"/>
    <mergeCell ref="T10:U10"/>
    <mergeCell ref="R41:U41"/>
    <mergeCell ref="R42:S42"/>
    <mergeCell ref="T42:U42"/>
    <mergeCell ref="N41:Q41"/>
    <mergeCell ref="R53:U53"/>
    <mergeCell ref="R54:S54"/>
    <mergeCell ref="T54:U54"/>
    <mergeCell ref="B51:AE51"/>
    <mergeCell ref="N53:Q53"/>
    <mergeCell ref="N54:O54"/>
    <mergeCell ref="F53:I53"/>
    <mergeCell ref="R65:U65"/>
    <mergeCell ref="R66:S66"/>
    <mergeCell ref="T66:U66"/>
    <mergeCell ref="V9:Y9"/>
    <mergeCell ref="V10:W10"/>
    <mergeCell ref="X10:Y10"/>
    <mergeCell ref="V41:Y41"/>
    <mergeCell ref="V42:W42"/>
    <mergeCell ref="X42:Y42"/>
    <mergeCell ref="V53:Y53"/>
    <mergeCell ref="V66:W66"/>
    <mergeCell ref="X66:Y66"/>
    <mergeCell ref="Z9:AC9"/>
    <mergeCell ref="Z10:AA10"/>
    <mergeCell ref="AB10:AC10"/>
    <mergeCell ref="Z41:AC41"/>
    <mergeCell ref="Z42:AA42"/>
    <mergeCell ref="AB42:AC42"/>
    <mergeCell ref="Z53:AC53"/>
    <mergeCell ref="Z54:AA54"/>
    <mergeCell ref="AD66:AE66"/>
    <mergeCell ref="AF66:AG66"/>
    <mergeCell ref="AB66:AC66"/>
    <mergeCell ref="AD10:AE10"/>
    <mergeCell ref="AF10:AG10"/>
    <mergeCell ref="AD9:AG9"/>
    <mergeCell ref="AD41:AG41"/>
    <mergeCell ref="AD42:AE42"/>
    <mergeCell ref="B62:AE62"/>
    <mergeCell ref="B63:AE63"/>
  </mergeCells>
  <printOptions horizontalCentered="1"/>
  <pageMargins left="0.11811023622047245" right="0.11811023622047245" top="0" bottom="0.35433070866141736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György</dc:creator>
  <cp:keywords/>
  <dc:description/>
  <cp:lastModifiedBy>dell laptop</cp:lastModifiedBy>
  <cp:lastPrinted>2018-04-19T08:31:22Z</cp:lastPrinted>
  <dcterms:created xsi:type="dcterms:W3CDTF">2016-04-13T12:46:15Z</dcterms:created>
  <dcterms:modified xsi:type="dcterms:W3CDTF">2018-04-26T07:16:04Z</dcterms:modified>
  <cp:category/>
  <cp:version/>
  <cp:contentType/>
  <cp:contentStatus/>
</cp:coreProperties>
</file>