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/>
  </bookViews>
  <sheets>
    <sheet name="Eredeti" sheetId="2" r:id="rId1"/>
  </sheets>
  <calcPr calcId="125725"/>
</workbook>
</file>

<file path=xl/calcChain.xml><?xml version="1.0" encoding="utf-8"?>
<calcChain xmlns="http://schemas.openxmlformats.org/spreadsheetml/2006/main">
  <c r="E30" i="2"/>
  <c r="D30"/>
  <c r="E28"/>
  <c r="E26"/>
  <c r="E24" s="1"/>
  <c r="E23" s="1"/>
  <c r="E21" s="1"/>
  <c r="E19"/>
  <c r="E18"/>
  <c r="E17"/>
  <c r="E16" s="1"/>
  <c r="E7"/>
  <c r="E5" s="1"/>
  <c r="D28"/>
  <c r="D26"/>
  <c r="D24" s="1"/>
  <c r="D23" s="1"/>
  <c r="D21" s="1"/>
  <c r="D19"/>
  <c r="D18"/>
  <c r="D16" s="1"/>
  <c r="D17"/>
  <c r="D7"/>
  <c r="D5" s="1"/>
  <c r="C14"/>
  <c r="E35" l="1"/>
  <c r="D35"/>
  <c r="C28"/>
  <c r="C17"/>
  <c r="C18"/>
  <c r="C19"/>
  <c r="C26"/>
  <c r="C24" s="1"/>
  <c r="C23" s="1"/>
  <c r="C21" s="1"/>
  <c r="C7"/>
  <c r="C5" s="1"/>
  <c r="C16" l="1"/>
  <c r="C35" s="1"/>
</calcChain>
</file>

<file path=xl/sharedStrings.xml><?xml version="1.0" encoding="utf-8"?>
<sst xmlns="http://schemas.openxmlformats.org/spreadsheetml/2006/main" count="39" uniqueCount="39">
  <si>
    <t>Jogcím</t>
  </si>
  <si>
    <t>Megjegyzés</t>
  </si>
  <si>
    <t>ÁLLAMI TÁMOGATÁSOK ÖSSZESEN:</t>
  </si>
  <si>
    <t>1.1.a. Önkormányzati hivatal működésének támogatása</t>
  </si>
  <si>
    <t>1.1.b. Település-üzemeltetéshez kapcs.feladatellátás tám.összesen</t>
  </si>
  <si>
    <t xml:space="preserve">          1.1.ba) Zöldterület-gazdálkodással kapcs.feladatok tám.</t>
  </si>
  <si>
    <t xml:space="preserve">          1.1.bb) Közvilágítás fenntartásának támogatása</t>
  </si>
  <si>
    <t xml:space="preserve">          1.1.bc) Köztemető fenntartással kapcs.feladatok támogatása</t>
  </si>
  <si>
    <t xml:space="preserve">          1.1.bd) Közutak fenntartásának támogatása</t>
  </si>
  <si>
    <t>III. A települési önkormányzatok szociális, gyermekjóléti és gyermekétkeztetési feladatainak támogatása</t>
  </si>
  <si>
    <t xml:space="preserve">              III.5.b) Gyermekétkeztetés üzemeltetési támogatása</t>
  </si>
  <si>
    <t xml:space="preserve">              III.5.a) A finanszírozás szempontj.elismert dolgozók bértámogatása</t>
  </si>
  <si>
    <t>I. A helyi önkormányzatok működésének általános támogatása</t>
  </si>
  <si>
    <t>V. Központosított előirányzatok</t>
  </si>
  <si>
    <t>IV. Települési önkormányzatok kulturális feladatainak támogatása</t>
  </si>
  <si>
    <t xml:space="preserve">megillető állami támogatások jogcímek szerinti részletezése </t>
  </si>
  <si>
    <t>II. A települési önkormányzatok egyes köznevelési feladatainak támogatása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</si>
  <si>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</si>
  <si>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</si>
  <si>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</si>
  <si>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</si>
  <si>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>1.1.c) Egyéb önkormányzati feladatok támogatása beszámítás után</t>
  </si>
  <si>
    <t>I.1.d) Lakott külterülettel kapcsolatos feladatok támogatása</t>
  </si>
  <si>
    <t>III.2. A települési önkormányzatok szociális feladatainak egyéb támogatása</t>
  </si>
  <si>
    <t>III.5. Gyermekétkeztetés támogatása</t>
  </si>
  <si>
    <t>III.3. Egyes szociális és gyermekjóléti feladatok támogatása</t>
  </si>
  <si>
    <t>IV.1.d. Könyvtári, közművelődési és múzeumi feladatok támogatása</t>
  </si>
  <si>
    <t>I.1. feladatokhoz kapcsolódó kiegészítés</t>
  </si>
  <si>
    <t xml:space="preserve">              III.5.c) A rászoroló gyermekek intézmen kívüli szünidei étkeztetésének támogatása</t>
  </si>
  <si>
    <t>I.6. A 2015. évről áthuzódó bérkompenzáció támogatása</t>
  </si>
  <si>
    <t>Lakossági víz- és csatornaszolgálat támogatása</t>
  </si>
  <si>
    <t>Rendkívüli önkormányzati támogatás</t>
  </si>
  <si>
    <t>Helyi önk. Szociális cáélú tüzelőanyag vásárláshoz kapcs. kieg tám.</t>
  </si>
  <si>
    <t>Elszámolásból származó bevételek</t>
  </si>
  <si>
    <t xml:space="preserve">Eredeti előirányzat </t>
  </si>
  <si>
    <t>Módosított előirányzat</t>
  </si>
  <si>
    <t xml:space="preserve">Teljesítés </t>
  </si>
  <si>
    <t xml:space="preserve">Hevesaranyos Község Önkormányzatát 2016. évben </t>
  </si>
  <si>
    <t>2. számú melléklet a 6/2017. (V.30.) számú önkormányzati rendelethez</t>
  </si>
</sst>
</file>

<file path=xl/styles.xml><?xml version="1.0" encoding="utf-8"?>
<styleSheet xmlns="http://schemas.openxmlformats.org/spreadsheetml/2006/main">
  <numFmts count="1">
    <numFmt numFmtId="164" formatCode="_-* #,##0\ &quot;Ft&quot;_-;\-* #,##0\ &quot;Ft&quot;_-;_-* &quot;-&quot;??\ &quot;Ft&quot;_-;_-@_-"/>
  </numFmts>
  <fonts count="12"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2" borderId="1" xfId="0" applyNumberFormat="1" applyFont="1" applyFill="1" applyBorder="1"/>
    <xf numFmtId="164" fontId="2" fillId="2" borderId="1" xfId="0" applyNumberFormat="1" applyFont="1" applyFill="1" applyBorder="1"/>
    <xf numFmtId="164" fontId="5" fillId="2" borderId="1" xfId="0" applyNumberFormat="1" applyFont="1" applyFill="1" applyBorder="1"/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164" fontId="5" fillId="0" borderId="1" xfId="0" applyNumberFormat="1" applyFont="1" applyFill="1" applyBorder="1"/>
    <xf numFmtId="164" fontId="4" fillId="3" borderId="1" xfId="0" applyNumberFormat="1" applyFont="1" applyFill="1" applyBorder="1"/>
    <xf numFmtId="0" fontId="1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BreakPreview" zoomScale="60" zoomScaleNormal="100" workbookViewId="0">
      <selection activeCell="B5" sqref="B5"/>
    </sheetView>
  </sheetViews>
  <sheetFormatPr defaultRowHeight="12.75"/>
  <cols>
    <col min="1" max="1" width="71.7109375" customWidth="1"/>
    <col min="2" max="2" width="17.42578125" customWidth="1"/>
    <col min="3" max="3" width="17.140625" customWidth="1"/>
    <col min="4" max="4" width="18.42578125" bestFit="1" customWidth="1"/>
    <col min="5" max="5" width="17.140625" customWidth="1"/>
  </cols>
  <sheetData>
    <row r="1" spans="1:5" ht="15.75">
      <c r="A1" s="27" t="s">
        <v>38</v>
      </c>
      <c r="B1" s="27"/>
      <c r="C1" s="27"/>
    </row>
    <row r="2" spans="1:5" ht="16.5">
      <c r="A2" s="28" t="s">
        <v>37</v>
      </c>
      <c r="B2" s="29"/>
      <c r="C2" s="29"/>
    </row>
    <row r="3" spans="1:5" ht="16.5">
      <c r="A3" s="28" t="s">
        <v>15</v>
      </c>
      <c r="B3" s="29"/>
      <c r="C3" s="29"/>
    </row>
    <row r="4" spans="1:5" ht="34.5" customHeight="1">
      <c r="A4" s="1" t="s">
        <v>0</v>
      </c>
      <c r="B4" s="1" t="s">
        <v>1</v>
      </c>
      <c r="C4" s="19" t="s">
        <v>34</v>
      </c>
      <c r="D4" s="19" t="s">
        <v>35</v>
      </c>
      <c r="E4" s="1" t="s">
        <v>36</v>
      </c>
    </row>
    <row r="5" spans="1:5" ht="15.75">
      <c r="A5" s="10" t="s">
        <v>12</v>
      </c>
      <c r="B5" s="13"/>
      <c r="C5" s="20">
        <f>C6+C7+C12+C13+C14+C15</f>
        <v>12922312</v>
      </c>
      <c r="D5" s="20">
        <f>D6+D7+D12+D13+D14+D15</f>
        <v>13435333</v>
      </c>
      <c r="E5" s="20">
        <f>E6+E7+E12+E13+E14+E15</f>
        <v>13435333</v>
      </c>
    </row>
    <row r="6" spans="1:5" ht="15.75">
      <c r="A6" s="3" t="s">
        <v>3</v>
      </c>
      <c r="B6" s="4"/>
      <c r="C6" s="21">
        <v>0</v>
      </c>
      <c r="D6" s="21">
        <v>0</v>
      </c>
      <c r="E6" s="21">
        <v>0</v>
      </c>
    </row>
    <row r="7" spans="1:5" ht="15.75">
      <c r="A7" s="3" t="s">
        <v>4</v>
      </c>
      <c r="B7" s="4"/>
      <c r="C7" s="21">
        <f>SUM(C8:C11)</f>
        <v>5260430</v>
      </c>
      <c r="D7" s="21">
        <f>SUM(D8:D11)</f>
        <v>5260430</v>
      </c>
      <c r="E7" s="21">
        <f>SUM(E8:E11)</f>
        <v>5260430</v>
      </c>
    </row>
    <row r="8" spans="1:5" ht="15.75">
      <c r="A8" s="3" t="s">
        <v>5</v>
      </c>
      <c r="B8" s="4"/>
      <c r="C8" s="22">
        <v>1893270</v>
      </c>
      <c r="D8" s="22">
        <v>1893270</v>
      </c>
      <c r="E8" s="22">
        <v>1893270</v>
      </c>
    </row>
    <row r="9" spans="1:5" ht="15.75">
      <c r="A9" s="3" t="s">
        <v>6</v>
      </c>
      <c r="B9" s="4"/>
      <c r="C9" s="22">
        <v>1760000</v>
      </c>
      <c r="D9" s="22">
        <v>1760000</v>
      </c>
      <c r="E9" s="22">
        <v>1760000</v>
      </c>
    </row>
    <row r="10" spans="1:5" ht="15.75">
      <c r="A10" s="3" t="s">
        <v>7</v>
      </c>
      <c r="B10" s="4"/>
      <c r="C10" s="22">
        <v>0</v>
      </c>
      <c r="D10" s="22">
        <v>0</v>
      </c>
      <c r="E10" s="22">
        <v>0</v>
      </c>
    </row>
    <row r="11" spans="1:5" ht="15.75">
      <c r="A11" s="3" t="s">
        <v>8</v>
      </c>
      <c r="B11" s="4"/>
      <c r="C11" s="22">
        <v>1607160</v>
      </c>
      <c r="D11" s="22">
        <v>1607160</v>
      </c>
      <c r="E11" s="22">
        <v>1607160</v>
      </c>
    </row>
    <row r="12" spans="1:5" ht="15.75">
      <c r="A12" s="3" t="s">
        <v>21</v>
      </c>
      <c r="B12" s="18"/>
      <c r="C12" s="21">
        <v>5000000</v>
      </c>
      <c r="D12" s="21">
        <v>5000000</v>
      </c>
      <c r="E12" s="21">
        <v>5000000</v>
      </c>
    </row>
    <row r="13" spans="1:5" ht="15.75">
      <c r="A13" s="3" t="s">
        <v>22</v>
      </c>
      <c r="B13" s="4"/>
      <c r="C13" s="21">
        <v>0</v>
      </c>
      <c r="D13" s="21">
        <v>0</v>
      </c>
      <c r="E13" s="21">
        <v>0</v>
      </c>
    </row>
    <row r="14" spans="1:5" ht="15.75">
      <c r="A14" s="3" t="s">
        <v>27</v>
      </c>
      <c r="B14" s="4"/>
      <c r="C14" s="23">
        <f>2565108</f>
        <v>2565108</v>
      </c>
      <c r="D14" s="23">
        <v>3078129</v>
      </c>
      <c r="E14" s="23">
        <v>3078129</v>
      </c>
    </row>
    <row r="15" spans="1:5" ht="15.75">
      <c r="A15" s="3" t="s">
        <v>29</v>
      </c>
      <c r="B15" s="4"/>
      <c r="C15" s="23">
        <v>96774</v>
      </c>
      <c r="D15" s="23">
        <v>96774</v>
      </c>
      <c r="E15" s="23">
        <v>96774</v>
      </c>
    </row>
    <row r="16" spans="1:5" ht="30" customHeight="1">
      <c r="A16" s="11" t="s">
        <v>16</v>
      </c>
      <c r="B16" s="15"/>
      <c r="C16" s="20">
        <f>SUM(C17:C20)</f>
        <v>14180640</v>
      </c>
      <c r="D16" s="20">
        <f>SUM(D17:D20)</f>
        <v>14180640</v>
      </c>
      <c r="E16" s="20">
        <f>SUM(E17:E20)</f>
        <v>14180640</v>
      </c>
    </row>
    <row r="17" spans="1:5" ht="15.75">
      <c r="A17" s="3" t="s">
        <v>17</v>
      </c>
      <c r="B17" s="14"/>
      <c r="C17" s="21">
        <f>5744000+70000+2872000</f>
        <v>8686000</v>
      </c>
      <c r="D17" s="21">
        <f>5744000+70000+2872000</f>
        <v>8686000</v>
      </c>
      <c r="E17" s="21">
        <f>5744000+70000+2872000</f>
        <v>8686000</v>
      </c>
    </row>
    <row r="18" spans="1:5" ht="15.75">
      <c r="A18" s="3" t="s">
        <v>18</v>
      </c>
      <c r="B18" s="14"/>
      <c r="C18" s="21">
        <f>1200000+1436000+35000</f>
        <v>2671000</v>
      </c>
      <c r="D18" s="21">
        <f>1200000+1436000+35000</f>
        <v>2671000</v>
      </c>
      <c r="E18" s="21">
        <f>1200000+1436000+35000</f>
        <v>2671000</v>
      </c>
    </row>
    <row r="19" spans="1:5" ht="15.75">
      <c r="A19" s="3" t="s">
        <v>19</v>
      </c>
      <c r="B19" s="14"/>
      <c r="C19" s="21">
        <f>853333+426667</f>
        <v>1280000</v>
      </c>
      <c r="D19" s="21">
        <f>853333+426667</f>
        <v>1280000</v>
      </c>
      <c r="E19" s="21">
        <f>853333+426667</f>
        <v>1280000</v>
      </c>
    </row>
    <row r="20" spans="1:5" ht="15.75">
      <c r="A20" s="3" t="s">
        <v>20</v>
      </c>
      <c r="B20" s="14"/>
      <c r="C20" s="21">
        <v>1543640</v>
      </c>
      <c r="D20" s="21">
        <v>1543640</v>
      </c>
      <c r="E20" s="21">
        <v>1543640</v>
      </c>
    </row>
    <row r="21" spans="1:5" ht="30.75" customHeight="1">
      <c r="A21" s="11" t="s">
        <v>9</v>
      </c>
      <c r="B21" s="12"/>
      <c r="C21" s="20">
        <f>C22+C23</f>
        <v>14718901</v>
      </c>
      <c r="D21" s="20">
        <f>D22+D23</f>
        <v>15164943</v>
      </c>
      <c r="E21" s="20">
        <f>E22+E23</f>
        <v>15164943</v>
      </c>
    </row>
    <row r="22" spans="1:5" ht="15.75">
      <c r="A22" s="3" t="s">
        <v>23</v>
      </c>
      <c r="B22" s="2"/>
      <c r="C22" s="23">
        <v>8091562</v>
      </c>
      <c r="D22" s="23">
        <v>8537604</v>
      </c>
      <c r="E22" s="23">
        <v>8537604</v>
      </c>
    </row>
    <row r="23" spans="1:5" ht="15.75">
      <c r="A23" s="16" t="s">
        <v>25</v>
      </c>
      <c r="B23" s="17"/>
      <c r="C23" s="24">
        <f>SUM(C24)</f>
        <v>6627339</v>
      </c>
      <c r="D23" s="24">
        <f>SUM(D24)</f>
        <v>6627339</v>
      </c>
      <c r="E23" s="24">
        <f>SUM(E24)</f>
        <v>6627339</v>
      </c>
    </row>
    <row r="24" spans="1:5" ht="15.75">
      <c r="A24" s="3" t="s">
        <v>24</v>
      </c>
      <c r="B24" s="4"/>
      <c r="C24" s="23">
        <f>SUM(C25:C27)</f>
        <v>6627339</v>
      </c>
      <c r="D24" s="23">
        <f>SUM(D25:D27)</f>
        <v>6627339</v>
      </c>
      <c r="E24" s="23">
        <f>SUM(E25:E27)</f>
        <v>6627339</v>
      </c>
    </row>
    <row r="25" spans="1:5" ht="15.75">
      <c r="A25" s="9" t="s">
        <v>11</v>
      </c>
      <c r="B25" s="8"/>
      <c r="C25" s="25">
        <v>2350080</v>
      </c>
      <c r="D25" s="25">
        <v>2350080</v>
      </c>
      <c r="E25" s="25">
        <v>2350080</v>
      </c>
    </row>
    <row r="26" spans="1:5" ht="15.75">
      <c r="A26" s="9" t="s">
        <v>10</v>
      </c>
      <c r="B26" s="8"/>
      <c r="C26" s="25">
        <f>201759+2037750</f>
        <v>2239509</v>
      </c>
      <c r="D26" s="25">
        <f>201759+2037750</f>
        <v>2239509</v>
      </c>
      <c r="E26" s="25">
        <f>201759+2037750</f>
        <v>2239509</v>
      </c>
    </row>
    <row r="27" spans="1:5" ht="15.75">
      <c r="A27" s="9" t="s">
        <v>28</v>
      </c>
      <c r="B27" s="8"/>
      <c r="C27" s="25">
        <v>2037750</v>
      </c>
      <c r="D27" s="25">
        <v>2037750</v>
      </c>
      <c r="E27" s="25">
        <v>2037750</v>
      </c>
    </row>
    <row r="28" spans="1:5" ht="15.75">
      <c r="A28" s="10" t="s">
        <v>14</v>
      </c>
      <c r="B28" s="4"/>
      <c r="C28" s="20">
        <f>SUM(C29)</f>
        <v>1200000</v>
      </c>
      <c r="D28" s="20">
        <f>SUM(D29)</f>
        <v>1200000</v>
      </c>
      <c r="E28" s="20">
        <f>SUM(E29)</f>
        <v>1200000</v>
      </c>
    </row>
    <row r="29" spans="1:5" ht="15.75">
      <c r="A29" s="3" t="s">
        <v>26</v>
      </c>
      <c r="B29" s="7"/>
      <c r="C29" s="21">
        <v>1200000</v>
      </c>
      <c r="D29" s="21">
        <v>1200000</v>
      </c>
      <c r="E29" s="21">
        <v>1200000</v>
      </c>
    </row>
    <row r="30" spans="1:5" ht="15.75">
      <c r="A30" s="10" t="s">
        <v>13</v>
      </c>
      <c r="B30" s="7"/>
      <c r="C30" s="20">
        <v>0</v>
      </c>
      <c r="D30" s="20">
        <f>D31+D32+D33+D34</f>
        <v>16311384</v>
      </c>
      <c r="E30" s="20">
        <f>E31+E32+E33+E34</f>
        <v>16311384</v>
      </c>
    </row>
    <row r="31" spans="1:5" ht="15.75">
      <c r="A31" s="3" t="s">
        <v>30</v>
      </c>
      <c r="B31" s="7"/>
      <c r="C31" s="20"/>
      <c r="D31" s="21">
        <v>9603200</v>
      </c>
      <c r="E31" s="21">
        <v>9603200</v>
      </c>
    </row>
    <row r="32" spans="1:5" ht="15.75">
      <c r="A32" s="3" t="s">
        <v>31</v>
      </c>
      <c r="B32" s="7"/>
      <c r="C32" s="20"/>
      <c r="D32" s="21">
        <v>2571180</v>
      </c>
      <c r="E32" s="21">
        <v>2571180</v>
      </c>
    </row>
    <row r="33" spans="1:5" ht="15.75">
      <c r="A33" s="3" t="s">
        <v>32</v>
      </c>
      <c r="B33" s="7"/>
      <c r="C33" s="20"/>
      <c r="D33" s="21">
        <v>1238250</v>
      </c>
      <c r="E33" s="21">
        <v>1238250</v>
      </c>
    </row>
    <row r="34" spans="1:5" ht="15.75">
      <c r="A34" s="3" t="s">
        <v>33</v>
      </c>
      <c r="B34" s="7"/>
      <c r="C34" s="20"/>
      <c r="D34" s="21">
        <v>2898754</v>
      </c>
      <c r="E34" s="21">
        <v>2898754</v>
      </c>
    </row>
    <row r="35" spans="1:5" ht="15.75">
      <c r="A35" s="5" t="s">
        <v>2</v>
      </c>
      <c r="B35" s="6"/>
      <c r="C35" s="26">
        <f>C5+C21+C28+C30+C16</f>
        <v>43021853</v>
      </c>
      <c r="D35" s="26">
        <f>D5+D21+D28+D30+D16</f>
        <v>60292300</v>
      </c>
      <c r="E35" s="26">
        <f>E5+E21+E28+E30+E16</f>
        <v>60292300</v>
      </c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</vt:lpstr>
    </vt:vector>
  </TitlesOfParts>
  <Company>Otthon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Hivatal</cp:lastModifiedBy>
  <cp:lastPrinted>2017-07-31T13:03:36Z</cp:lastPrinted>
  <dcterms:created xsi:type="dcterms:W3CDTF">2005-02-06T22:57:40Z</dcterms:created>
  <dcterms:modified xsi:type="dcterms:W3CDTF">2017-07-31T13:03:56Z</dcterms:modified>
</cp:coreProperties>
</file>