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10" i="2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9"/>
  <c r="G32"/>
  <c r="D31"/>
  <c r="E31"/>
  <c r="F31"/>
  <c r="G31"/>
  <c r="H31"/>
  <c r="C31"/>
  <c r="D23"/>
  <c r="E23"/>
  <c r="F23"/>
  <c r="G23"/>
  <c r="H23"/>
  <c r="C23"/>
  <c r="E32" l="1"/>
  <c r="H15"/>
  <c r="H32" s="1"/>
  <c r="C32" l="1"/>
  <c r="F32"/>
  <c r="M32"/>
</calcChain>
</file>

<file path=xl/sharedStrings.xml><?xml version="1.0" encoding="utf-8"?>
<sst xmlns="http://schemas.openxmlformats.org/spreadsheetml/2006/main" count="64" uniqueCount="56">
  <si>
    <t>Feladat megnevezése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</si>
  <si>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</si>
  <si>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</si>
  <si>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</si>
  <si>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</si>
  <si>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</si>
  <si>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</si>
  <si>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</si>
  <si>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</si>
  <si>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</si>
  <si>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</si>
  <si>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</si>
  <si>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</si>
  <si>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</si>
  <si>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</si>
  <si>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</si>
  <si>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</si>
  <si>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</si>
  <si>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</si>
  <si>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</si>
  <si>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</si>
  <si>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</si>
  <si>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</si>
  <si>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</si>
  <si>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</si>
  <si>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</si>
  <si>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</si>
  <si>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</si>
  <si>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</si>
  <si>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</si>
  <si>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Változás   I.</t>
  </si>
  <si>
    <t>Változás   II.</t>
  </si>
  <si>
    <t xml:space="preserve">Változás   I. </t>
  </si>
  <si>
    <t>8.</t>
  </si>
  <si>
    <t>9.</t>
  </si>
  <si>
    <t>Eszközbeszerzés (hivatal)</t>
  </si>
  <si>
    <t>Eszközbeszerzés (közfogl.)</t>
  </si>
  <si>
    <t>10.</t>
  </si>
  <si>
    <t>Eszközbeszerzés (zászlórudak)</t>
  </si>
  <si>
    <t>Iskola úti járda</t>
  </si>
  <si>
    <t>4.</t>
  </si>
  <si>
    <t>Óvoda, konyha villamossági felújítása</t>
  </si>
  <si>
    <t>5.</t>
  </si>
  <si>
    <t>Egészségház épületének felújítása tervek</t>
  </si>
  <si>
    <t>Változás   III.</t>
  </si>
  <si>
    <t>Rákhegyi buszmegálló</t>
  </si>
  <si>
    <t>11.</t>
  </si>
  <si>
    <t>székek (védőnő)</t>
  </si>
  <si>
    <t>Térfigyelő kamera, kávéfőző (óvoda)</t>
  </si>
  <si>
    <t>12.</t>
  </si>
  <si>
    <t>Panasonic telefonközp, Pályázati tábla</t>
  </si>
  <si>
    <t>13.</t>
  </si>
  <si>
    <t>14.</t>
  </si>
  <si>
    <t>emléktábla</t>
  </si>
  <si>
    <t>ssz.</t>
  </si>
  <si>
    <t>4. számú melléklet 4/2017.(V. 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</si>
</sst>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2" borderId="5" xfId="0" applyNumberForma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2" borderId="6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M37"/>
  <sheetViews>
    <sheetView tabSelected="1" workbookViewId="0">
      <selection activeCell="A4" sqref="A4:M4"/>
    </sheetView>
  </sheetViews>
  <sheetFormatPr defaultRowHeight="12.75"/>
  <cols>
    <col min="1" max="1" width="5.85546875" style="6" customWidth="1"/>
    <col min="2" max="2" width="38.7109375" style="4" customWidth="1"/>
    <col min="3" max="3" width="11.42578125" style="4" customWidth="1"/>
    <col min="4" max="4" width="16.28515625" style="4" hidden="1" customWidth="1"/>
    <col min="5" max="5" width="10.7109375" style="4" customWidth="1"/>
    <col min="6" max="7" width="10.28515625" style="4" customWidth="1"/>
    <col min="8" max="8" width="11.42578125" style="4" customWidth="1"/>
    <col min="9" max="9" width="11.28515625" style="4" customWidth="1"/>
    <col min="10" max="11" width="10.7109375" style="4" customWidth="1"/>
    <col min="12" max="12" width="12" style="4" customWidth="1"/>
    <col min="13" max="13" width="11.28515625" style="4" customWidth="1"/>
    <col min="14" max="16384" width="9.140625" style="4"/>
  </cols>
  <sheetData>
    <row r="2" spans="1:13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5" customFormat="1" ht="20.100000000000001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20.100000000000001" customHeight="1">
      <c r="A4" s="27" t="s">
        <v>14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>
      <c r="B5" s="30" t="s">
        <v>16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5.5" customHeight="1">
      <c r="A6" s="31" t="s">
        <v>54</v>
      </c>
      <c r="B6" s="29" t="s">
        <v>0</v>
      </c>
      <c r="C6" s="28" t="s">
        <v>4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4" customHeight="1">
      <c r="A7" s="31"/>
      <c r="B7" s="29"/>
      <c r="C7" s="31" t="s">
        <v>3</v>
      </c>
      <c r="D7" s="31"/>
      <c r="E7" s="31"/>
      <c r="F7" s="31"/>
      <c r="G7" s="31"/>
      <c r="H7" s="31"/>
      <c r="I7" s="29" t="s">
        <v>5</v>
      </c>
      <c r="J7" s="29"/>
      <c r="K7" s="29"/>
      <c r="L7" s="29"/>
      <c r="M7" s="29" t="s">
        <v>6</v>
      </c>
    </row>
    <row r="8" spans="1:13" ht="25.5">
      <c r="A8" s="31"/>
      <c r="B8" s="29"/>
      <c r="C8" s="7" t="s">
        <v>23</v>
      </c>
      <c r="D8" s="8"/>
      <c r="E8" s="7" t="s">
        <v>30</v>
      </c>
      <c r="F8" s="7" t="s">
        <v>31</v>
      </c>
      <c r="G8" s="7" t="s">
        <v>44</v>
      </c>
      <c r="H8" s="7" t="s">
        <v>24</v>
      </c>
      <c r="I8" s="7" t="s">
        <v>23</v>
      </c>
      <c r="J8" s="7" t="s">
        <v>32</v>
      </c>
      <c r="K8" s="7" t="s">
        <v>31</v>
      </c>
      <c r="L8" s="7" t="s">
        <v>24</v>
      </c>
      <c r="M8" s="29"/>
    </row>
    <row r="9" spans="1:13" ht="19.5" customHeight="1">
      <c r="A9" s="9" t="s">
        <v>1</v>
      </c>
      <c r="B9" s="10" t="s">
        <v>15</v>
      </c>
      <c r="C9" s="1">
        <v>4508500</v>
      </c>
      <c r="D9" s="1"/>
      <c r="E9" s="1"/>
      <c r="F9" s="1"/>
      <c r="G9" s="1"/>
      <c r="H9" s="1">
        <v>4508500</v>
      </c>
      <c r="I9" s="1"/>
      <c r="J9" s="1"/>
      <c r="K9" s="1"/>
      <c r="L9" s="1"/>
      <c r="M9" s="1">
        <f>H9+L9</f>
        <v>4508500</v>
      </c>
    </row>
    <row r="10" spans="1:13" ht="19.5" customHeight="1">
      <c r="A10" s="9" t="s">
        <v>9</v>
      </c>
      <c r="B10" s="8" t="s">
        <v>18</v>
      </c>
      <c r="C10" s="2">
        <v>6808904</v>
      </c>
      <c r="D10" s="3"/>
      <c r="E10" s="2">
        <v>769493</v>
      </c>
      <c r="F10" s="2"/>
      <c r="G10" s="2"/>
      <c r="H10" s="2">
        <v>7578397</v>
      </c>
      <c r="I10" s="1"/>
      <c r="J10" s="1"/>
      <c r="K10" s="1"/>
      <c r="L10" s="1"/>
      <c r="M10" s="1">
        <f t="shared" ref="M10:M31" si="0">H10+L10</f>
        <v>7578397</v>
      </c>
    </row>
    <row r="11" spans="1:13" ht="19.5" customHeight="1">
      <c r="A11" s="9" t="s">
        <v>10</v>
      </c>
      <c r="B11" s="8" t="s">
        <v>8</v>
      </c>
      <c r="C11" s="2">
        <v>1270000</v>
      </c>
      <c r="D11" s="3"/>
      <c r="E11" s="3"/>
      <c r="F11" s="3"/>
      <c r="G11" s="3"/>
      <c r="H11" s="2">
        <v>1270000</v>
      </c>
      <c r="I11" s="1"/>
      <c r="J11" s="1"/>
      <c r="K11" s="1"/>
      <c r="L11" s="1"/>
      <c r="M11" s="1">
        <f t="shared" si="0"/>
        <v>1270000</v>
      </c>
    </row>
    <row r="12" spans="1:13" ht="19.5" customHeight="1">
      <c r="A12" s="9" t="s">
        <v>19</v>
      </c>
      <c r="B12" s="8" t="s">
        <v>20</v>
      </c>
      <c r="C12" s="2">
        <v>1199998</v>
      </c>
      <c r="D12" s="3"/>
      <c r="E12" s="3"/>
      <c r="F12" s="3"/>
      <c r="G12" s="3"/>
      <c r="H12" s="2">
        <v>1199998</v>
      </c>
      <c r="I12" s="1"/>
      <c r="J12" s="1"/>
      <c r="K12" s="1"/>
      <c r="L12" s="1"/>
      <c r="M12" s="1">
        <f t="shared" si="0"/>
        <v>1199998</v>
      </c>
    </row>
    <row r="13" spans="1:13" ht="19.5" customHeight="1">
      <c r="A13" s="9" t="s">
        <v>21</v>
      </c>
      <c r="B13" s="8" t="s">
        <v>22</v>
      </c>
      <c r="C13" s="2">
        <v>676097</v>
      </c>
      <c r="D13" s="3"/>
      <c r="E13" s="3"/>
      <c r="F13" s="3"/>
      <c r="G13" s="2">
        <v>-17360</v>
      </c>
      <c r="H13" s="2">
        <v>658737</v>
      </c>
      <c r="I13" s="1"/>
      <c r="J13" s="1"/>
      <c r="K13" s="1"/>
      <c r="L13" s="1"/>
      <c r="M13" s="1">
        <f t="shared" si="0"/>
        <v>658737</v>
      </c>
    </row>
    <row r="14" spans="1:13" ht="19.5" customHeight="1">
      <c r="A14" s="9" t="s">
        <v>25</v>
      </c>
      <c r="B14" s="8" t="s">
        <v>26</v>
      </c>
      <c r="C14" s="2"/>
      <c r="D14" s="3"/>
      <c r="E14" s="2">
        <v>87815</v>
      </c>
      <c r="F14" s="2"/>
      <c r="G14" s="2"/>
      <c r="H14" s="2">
        <v>87815</v>
      </c>
      <c r="I14" s="1"/>
      <c r="J14" s="1"/>
      <c r="K14" s="1"/>
      <c r="L14" s="1"/>
      <c r="M14" s="1">
        <f t="shared" si="0"/>
        <v>87815</v>
      </c>
    </row>
    <row r="15" spans="1:13" ht="19.5" customHeight="1">
      <c r="A15" s="9" t="s">
        <v>27</v>
      </c>
      <c r="B15" s="8" t="s">
        <v>28</v>
      </c>
      <c r="C15" s="2"/>
      <c r="D15" s="3"/>
      <c r="E15" s="2">
        <v>200000</v>
      </c>
      <c r="F15" s="2"/>
      <c r="G15" s="2"/>
      <c r="H15" s="2">
        <f>SUM(E15)</f>
        <v>200000</v>
      </c>
      <c r="I15" s="1"/>
      <c r="J15" s="1"/>
      <c r="K15" s="1"/>
      <c r="L15" s="1"/>
      <c r="M15" s="1">
        <f t="shared" si="0"/>
        <v>200000</v>
      </c>
    </row>
    <row r="16" spans="1:13" ht="19.5" customHeight="1">
      <c r="A16" s="9" t="s">
        <v>33</v>
      </c>
      <c r="B16" s="8" t="s">
        <v>35</v>
      </c>
      <c r="C16" s="2"/>
      <c r="D16" s="3"/>
      <c r="E16" s="2"/>
      <c r="F16" s="2">
        <v>141274</v>
      </c>
      <c r="G16" s="2"/>
      <c r="H16" s="2">
        <v>141274</v>
      </c>
      <c r="I16" s="1"/>
      <c r="J16" s="1"/>
      <c r="K16" s="1"/>
      <c r="L16" s="1"/>
      <c r="M16" s="1">
        <f t="shared" si="0"/>
        <v>141274</v>
      </c>
    </row>
    <row r="17" spans="1:13" ht="19.5" customHeight="1">
      <c r="A17" s="9" t="s">
        <v>34</v>
      </c>
      <c r="B17" s="8" t="s">
        <v>38</v>
      </c>
      <c r="C17" s="2"/>
      <c r="D17" s="3"/>
      <c r="E17" s="2"/>
      <c r="F17" s="2">
        <v>254000</v>
      </c>
      <c r="G17" s="2"/>
      <c r="H17" s="2">
        <v>254000</v>
      </c>
      <c r="I17" s="1"/>
      <c r="J17" s="1"/>
      <c r="K17" s="1"/>
      <c r="L17" s="1"/>
      <c r="M17" s="1">
        <f t="shared" si="0"/>
        <v>254000</v>
      </c>
    </row>
    <row r="18" spans="1:13" ht="19.5" customHeight="1">
      <c r="A18" s="9" t="s">
        <v>37</v>
      </c>
      <c r="B18" s="8" t="s">
        <v>48</v>
      </c>
      <c r="C18" s="2"/>
      <c r="D18" s="3"/>
      <c r="E18" s="2"/>
      <c r="F18" s="2"/>
      <c r="G18" s="2">
        <v>269306</v>
      </c>
      <c r="H18" s="2">
        <v>269306</v>
      </c>
      <c r="I18" s="1"/>
      <c r="J18" s="1"/>
      <c r="K18" s="1"/>
      <c r="L18" s="1"/>
      <c r="M18" s="1">
        <f t="shared" si="0"/>
        <v>269306</v>
      </c>
    </row>
    <row r="19" spans="1:13" ht="19.5" customHeight="1">
      <c r="A19" s="9" t="s">
        <v>46</v>
      </c>
      <c r="B19" s="8" t="s">
        <v>47</v>
      </c>
      <c r="C19" s="2"/>
      <c r="D19" s="3"/>
      <c r="E19" s="2"/>
      <c r="F19" s="2"/>
      <c r="G19" s="2">
        <v>84773</v>
      </c>
      <c r="H19" s="2">
        <v>84773</v>
      </c>
      <c r="I19" s="1"/>
      <c r="J19" s="1"/>
      <c r="K19" s="1"/>
      <c r="L19" s="1"/>
      <c r="M19" s="1">
        <f t="shared" si="0"/>
        <v>84773</v>
      </c>
    </row>
    <row r="20" spans="1:13" ht="19.5" customHeight="1">
      <c r="A20" s="9" t="s">
        <v>49</v>
      </c>
      <c r="B20" s="8" t="s">
        <v>50</v>
      </c>
      <c r="C20" s="2"/>
      <c r="D20" s="3"/>
      <c r="E20" s="2"/>
      <c r="F20" s="2"/>
      <c r="G20" s="2">
        <v>102500</v>
      </c>
      <c r="H20" s="2">
        <v>102500</v>
      </c>
      <c r="I20" s="1"/>
      <c r="J20" s="1"/>
      <c r="K20" s="1"/>
      <c r="L20" s="1"/>
      <c r="M20" s="1">
        <f t="shared" si="0"/>
        <v>102500</v>
      </c>
    </row>
    <row r="21" spans="1:13" ht="19.5" customHeight="1">
      <c r="A21" s="9" t="s">
        <v>51</v>
      </c>
      <c r="B21" s="8" t="s">
        <v>53</v>
      </c>
      <c r="C21" s="2"/>
      <c r="D21" s="3"/>
      <c r="E21" s="2"/>
      <c r="F21" s="2"/>
      <c r="G21" s="2">
        <v>120700</v>
      </c>
      <c r="H21" s="2">
        <v>120700</v>
      </c>
      <c r="I21" s="1"/>
      <c r="J21" s="1"/>
      <c r="K21" s="1"/>
      <c r="L21" s="1"/>
      <c r="M21" s="1">
        <f t="shared" si="0"/>
        <v>120700</v>
      </c>
    </row>
    <row r="22" spans="1:13" ht="19.5" customHeight="1">
      <c r="A22" s="9" t="s">
        <v>52</v>
      </c>
      <c r="B22" s="8" t="s">
        <v>36</v>
      </c>
      <c r="C22" s="2"/>
      <c r="D22" s="3"/>
      <c r="E22" s="2"/>
      <c r="F22" s="2">
        <v>379190</v>
      </c>
      <c r="G22" s="2">
        <v>10157</v>
      </c>
      <c r="H22" s="2">
        <v>389347</v>
      </c>
      <c r="I22" s="1"/>
      <c r="J22" s="1"/>
      <c r="K22" s="1"/>
      <c r="L22" s="1"/>
      <c r="M22" s="1">
        <f t="shared" si="0"/>
        <v>389347</v>
      </c>
    </row>
    <row r="23" spans="1:13" ht="19.5" customHeight="1">
      <c r="A23" s="16" t="s">
        <v>11</v>
      </c>
      <c r="B23" s="17"/>
      <c r="C23" s="3">
        <f>SUM(C9:C22)</f>
        <v>14463499</v>
      </c>
      <c r="D23" s="3">
        <f t="shared" ref="D23:H23" si="1">SUM(D9:D22)</f>
        <v>0</v>
      </c>
      <c r="E23" s="3">
        <f t="shared" si="1"/>
        <v>1057308</v>
      </c>
      <c r="F23" s="3">
        <f t="shared" si="1"/>
        <v>774464</v>
      </c>
      <c r="G23" s="3">
        <f t="shared" si="1"/>
        <v>570076</v>
      </c>
      <c r="H23" s="3">
        <f t="shared" si="1"/>
        <v>16865347</v>
      </c>
      <c r="I23" s="3"/>
      <c r="J23" s="3"/>
      <c r="K23" s="3"/>
      <c r="L23" s="3"/>
      <c r="M23" s="3">
        <f t="shared" si="0"/>
        <v>16865347</v>
      </c>
    </row>
    <row r="24" spans="1:13" ht="19.5" customHeight="1">
      <c r="A24" s="9" t="s">
        <v>1</v>
      </c>
      <c r="B24" s="10" t="s">
        <v>12</v>
      </c>
      <c r="C24" s="2">
        <v>9947789</v>
      </c>
      <c r="D24" s="3"/>
      <c r="E24" s="3"/>
      <c r="F24" s="3"/>
      <c r="G24" s="3"/>
      <c r="H24" s="2">
        <v>9947789</v>
      </c>
      <c r="I24" s="1"/>
      <c r="J24" s="1"/>
      <c r="K24" s="1"/>
      <c r="L24" s="1"/>
      <c r="M24" s="1">
        <f t="shared" si="0"/>
        <v>9947789</v>
      </c>
    </row>
    <row r="25" spans="1:13" ht="19.5" customHeight="1">
      <c r="A25" s="9" t="s">
        <v>9</v>
      </c>
      <c r="B25" s="10" t="s">
        <v>17</v>
      </c>
      <c r="C25" s="2">
        <v>4192143</v>
      </c>
      <c r="D25" s="1"/>
      <c r="E25" s="1"/>
      <c r="F25" s="1">
        <v>1126113</v>
      </c>
      <c r="G25" s="1"/>
      <c r="H25" s="2">
        <v>5318256</v>
      </c>
      <c r="I25" s="1"/>
      <c r="J25" s="1"/>
      <c r="K25" s="1"/>
      <c r="L25" s="1"/>
      <c r="M25" s="1">
        <f t="shared" si="0"/>
        <v>5318256</v>
      </c>
    </row>
    <row r="26" spans="1:13" ht="19.5" customHeight="1">
      <c r="A26" s="9" t="s">
        <v>10</v>
      </c>
      <c r="B26" s="10" t="s">
        <v>29</v>
      </c>
      <c r="C26" s="2"/>
      <c r="D26" s="1"/>
      <c r="E26" s="1"/>
      <c r="F26" s="1">
        <v>438772</v>
      </c>
      <c r="G26" s="1"/>
      <c r="H26" s="1">
        <v>438772</v>
      </c>
      <c r="I26" s="1"/>
      <c r="J26" s="1"/>
      <c r="K26" s="1"/>
      <c r="L26" s="1"/>
      <c r="M26" s="1">
        <f t="shared" si="0"/>
        <v>438772</v>
      </c>
    </row>
    <row r="27" spans="1:13" ht="19.5" customHeight="1">
      <c r="A27" s="9" t="s">
        <v>40</v>
      </c>
      <c r="B27" s="10" t="s">
        <v>39</v>
      </c>
      <c r="C27" s="2"/>
      <c r="D27" s="1"/>
      <c r="E27" s="1"/>
      <c r="F27" s="1">
        <v>1649476</v>
      </c>
      <c r="G27" s="1"/>
      <c r="H27" s="1">
        <v>1649476</v>
      </c>
      <c r="I27" s="1"/>
      <c r="J27" s="1"/>
      <c r="K27" s="1"/>
      <c r="L27" s="1"/>
      <c r="M27" s="1">
        <f t="shared" si="0"/>
        <v>1649476</v>
      </c>
    </row>
    <row r="28" spans="1:13" ht="19.5" customHeight="1">
      <c r="A28" s="9" t="s">
        <v>42</v>
      </c>
      <c r="B28" s="10" t="s">
        <v>41</v>
      </c>
      <c r="C28" s="2"/>
      <c r="D28" s="1"/>
      <c r="E28" s="1"/>
      <c r="F28" s="1">
        <v>2289378</v>
      </c>
      <c r="G28" s="1"/>
      <c r="H28" s="1">
        <v>2289378</v>
      </c>
      <c r="I28" s="1"/>
      <c r="J28" s="1"/>
      <c r="K28" s="1"/>
      <c r="L28" s="1"/>
      <c r="M28" s="1">
        <f t="shared" si="0"/>
        <v>2289378</v>
      </c>
    </row>
    <row r="29" spans="1:13" ht="19.5" customHeight="1">
      <c r="A29" s="9" t="s">
        <v>25</v>
      </c>
      <c r="B29" s="10" t="s">
        <v>43</v>
      </c>
      <c r="C29" s="2"/>
      <c r="D29" s="1"/>
      <c r="E29" s="1"/>
      <c r="F29" s="1">
        <v>254000</v>
      </c>
      <c r="G29" s="1"/>
      <c r="H29" s="1">
        <v>254000</v>
      </c>
      <c r="I29" s="1"/>
      <c r="J29" s="1"/>
      <c r="K29" s="1"/>
      <c r="L29" s="1"/>
      <c r="M29" s="1">
        <f t="shared" si="0"/>
        <v>254000</v>
      </c>
    </row>
    <row r="30" spans="1:13" ht="19.5" customHeight="1">
      <c r="A30" s="9" t="s">
        <v>27</v>
      </c>
      <c r="B30" s="10" t="s">
        <v>45</v>
      </c>
      <c r="C30" s="2"/>
      <c r="D30" s="1"/>
      <c r="E30" s="1"/>
      <c r="F30" s="1"/>
      <c r="G30" s="1">
        <v>5295769</v>
      </c>
      <c r="H30" s="1">
        <v>5295769</v>
      </c>
      <c r="I30" s="1"/>
      <c r="J30" s="1"/>
      <c r="K30" s="1"/>
      <c r="L30" s="1"/>
      <c r="M30" s="1">
        <f t="shared" si="0"/>
        <v>5295769</v>
      </c>
    </row>
    <row r="31" spans="1:13" ht="19.5" customHeight="1">
      <c r="A31" s="16" t="s">
        <v>13</v>
      </c>
      <c r="B31" s="17"/>
      <c r="C31" s="3">
        <f>SUM(C24:C30)</f>
        <v>14139932</v>
      </c>
      <c r="D31" s="3">
        <f t="shared" ref="D31:H31" si="2">SUM(D24:D30)</f>
        <v>0</v>
      </c>
      <c r="E31" s="3">
        <f t="shared" si="2"/>
        <v>0</v>
      </c>
      <c r="F31" s="3">
        <f t="shared" si="2"/>
        <v>5757739</v>
      </c>
      <c r="G31" s="3">
        <f t="shared" si="2"/>
        <v>5295769</v>
      </c>
      <c r="H31" s="3">
        <f t="shared" si="2"/>
        <v>25193440</v>
      </c>
      <c r="I31" s="3"/>
      <c r="J31" s="3"/>
      <c r="K31" s="3"/>
      <c r="L31" s="3"/>
      <c r="M31" s="3">
        <f t="shared" si="0"/>
        <v>25193440</v>
      </c>
    </row>
    <row r="32" spans="1:13" ht="19.5" customHeight="1">
      <c r="A32" s="22" t="s">
        <v>7</v>
      </c>
      <c r="B32" s="23"/>
      <c r="C32" s="32">
        <f>(C23+C31)</f>
        <v>28603431</v>
      </c>
      <c r="D32" s="2"/>
      <c r="E32" s="32">
        <f>E23+E31</f>
        <v>1057308</v>
      </c>
      <c r="F32" s="32">
        <f>F23+F31</f>
        <v>6532203</v>
      </c>
      <c r="G32" s="18">
        <f>G23+G31</f>
        <v>5865845</v>
      </c>
      <c r="H32" s="32">
        <f>H23+H31</f>
        <v>42058787</v>
      </c>
      <c r="I32" s="20"/>
      <c r="J32" s="20"/>
      <c r="K32" s="20"/>
      <c r="L32" s="20"/>
      <c r="M32" s="32">
        <f>M23+M31</f>
        <v>42058787</v>
      </c>
    </row>
    <row r="33" spans="1:13" ht="19.5" customHeight="1">
      <c r="A33" s="24"/>
      <c r="B33" s="25"/>
      <c r="C33" s="33"/>
      <c r="D33" s="3"/>
      <c r="E33" s="33"/>
      <c r="F33" s="33"/>
      <c r="G33" s="19"/>
      <c r="H33" s="33"/>
      <c r="I33" s="21"/>
      <c r="J33" s="21"/>
      <c r="K33" s="21"/>
      <c r="L33" s="21"/>
      <c r="M33" s="33"/>
    </row>
    <row r="34" spans="1:13">
      <c r="A34" s="11"/>
      <c r="B34" s="11"/>
      <c r="C34" s="12"/>
      <c r="D34" s="12"/>
      <c r="E34" s="12"/>
      <c r="F34" s="12"/>
      <c r="G34" s="12"/>
      <c r="H34" s="12"/>
    </row>
    <row r="35" spans="1:13">
      <c r="A35" s="11"/>
      <c r="B35" s="13"/>
      <c r="C35" s="14"/>
      <c r="D35" s="12"/>
      <c r="E35" s="12"/>
      <c r="F35" s="12"/>
      <c r="G35" s="12"/>
      <c r="H35" s="12"/>
    </row>
    <row r="36" spans="1:13">
      <c r="A36" s="11"/>
      <c r="B36" s="15"/>
      <c r="C36" s="12"/>
      <c r="D36" s="12"/>
      <c r="E36" s="12"/>
      <c r="F36" s="12"/>
      <c r="G36" s="12"/>
      <c r="H36" s="12"/>
    </row>
    <row r="37" spans="1:13">
      <c r="A37" s="11"/>
    </row>
  </sheetData>
  <mergeCells count="23">
    <mergeCell ref="K32:K33"/>
    <mergeCell ref="L32:L33"/>
    <mergeCell ref="A32:B33"/>
    <mergeCell ref="A2:M2"/>
    <mergeCell ref="A3:M3"/>
    <mergeCell ref="A4:M4"/>
    <mergeCell ref="C6:M6"/>
    <mergeCell ref="M7:M8"/>
    <mergeCell ref="B5:M5"/>
    <mergeCell ref="C7:H7"/>
    <mergeCell ref="I7:L7"/>
    <mergeCell ref="M32:M33"/>
    <mergeCell ref="C32:C33"/>
    <mergeCell ref="A6:A8"/>
    <mergeCell ref="B6:B8"/>
    <mergeCell ref="E32:E33"/>
    <mergeCell ref="A23:B23"/>
    <mergeCell ref="A31:B31"/>
    <mergeCell ref="G32:G33"/>
    <mergeCell ref="I32:I33"/>
    <mergeCell ref="J32:J33"/>
    <mergeCell ref="H32:H33"/>
    <mergeCell ref="F32:F33"/>
  </mergeCells>
  <phoneticPr fontId="0" type="noConversion"/>
  <printOptions horizontalCentered="1"/>
  <pageMargins left="0.15748031496062992" right="0.15748031496062992" top="0.23622047244094491" bottom="0.15748031496062992" header="0.15748031496062992" footer="0.23622047244094491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2017-04-12T09:57:02Z</cp:lastPrinted>
  <dcterms:created xsi:type="dcterms:W3CDTF">2001-03-10T10:34:29Z</dcterms:created>
  <dcterms:modified xsi:type="dcterms:W3CDTF">2017-05-02T09:29:56Z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