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145" tabRatio="727" activeTab="0"/>
  </bookViews>
  <sheets>
    <sheet name="3.sz.mell." sheetId="1" r:id="rId1"/>
    <sheet name="6.1. sz. mell" sheetId="2" r:id="rId2"/>
    <sheet name="6.2. sz. mell" sheetId="3" r:id="rId3"/>
    <sheet name="6.3. sz. mell" sheetId="4" r:id="rId4"/>
    <sheet name="6.4. sz. mell" sheetId="5" r:id="rId5"/>
    <sheet name="7.1. tájékoztató tábla" sheetId="6" r:id="rId6"/>
    <sheet name="7.2. tájékoztató tábla" sheetId="7" r:id="rId7"/>
    <sheet name="11. tájék." sheetId="8" r:id="rId8"/>
  </sheets>
  <externalReferences>
    <externalReference r:id="rId11"/>
  </externalReferences>
  <definedNames>
    <definedName name="_xlnm.Print_Titles" localSheetId="1">'6.1. sz. mell'!$1:$6</definedName>
    <definedName name="_xlnm.Print_Titles" localSheetId="2">'6.2. sz. mell'!$1:$6</definedName>
    <definedName name="_xlnm.Print_Titles" localSheetId="3">'6.3. sz. mell'!$1:$6</definedName>
    <definedName name="_xlnm.Print_Titles" localSheetId="4">'6.4. sz. mell'!$1:$6</definedName>
    <definedName name="_xlnm.Print_Titles" localSheetId="5">'7.1. tájékoztató tábla'!$2:$6</definedName>
  </definedNames>
  <calcPr fullCalcOnLoad="1"/>
</workbook>
</file>

<file path=xl/sharedStrings.xml><?xml version="1.0" encoding="utf-8"?>
<sst xmlns="http://schemas.openxmlformats.org/spreadsheetml/2006/main" count="749" uniqueCount="313">
  <si>
    <t>Beruházási (felhalmozási) kiadások előirányzata beruházásonként</t>
  </si>
  <si>
    <t>Vállalkozási maradvány igénybevétele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</si>
  <si>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</si>
  <si>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</si>
  <si>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</si>
  <si>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</si>
  <si>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</si>
  <si>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</si>
  <si>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</si>
  <si>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</si>
  <si>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</si>
  <si>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</si>
  <si>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</si>
  <si>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</si>
  <si>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</si>
  <si>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</si>
  <si>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</si>
  <si>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</si>
  <si>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</si>
  <si>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</si>
  <si>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</si>
  <si>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</si>
  <si>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</si>
  <si>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</si>
  <si>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</si>
  <si>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</si>
  <si>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</si>
  <si>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</si>
  <si>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</si>
  <si>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</si>
  <si>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</si>
  <si>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Személyi  juttatások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</si>
  <si>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</si>
  <si>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</si>
  <si>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</si>
  <si>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</si>
  <si>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</si>
  <si>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</si>
  <si>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02</t>
  </si>
  <si>
    <t>03</t>
  </si>
  <si>
    <t>04</t>
  </si>
  <si>
    <t xml:space="preserve"> Ezer forintban !</t>
  </si>
  <si>
    <t>Megnevezés</t>
  </si>
  <si>
    <t>ÖSSZESEN:</t>
  </si>
  <si>
    <t>Beruházás  megnevezése</t>
  </si>
  <si>
    <t>Teljes költség</t>
  </si>
  <si>
    <t>Kivitelezés kezdési és befejezési éve</t>
  </si>
  <si>
    <t>5.1.</t>
  </si>
  <si>
    <t>5.2.</t>
  </si>
  <si>
    <t>5.3.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</si>
  <si>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</si>
  <si>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</si>
  <si>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</si>
  <si>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</si>
  <si>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</si>
  <si>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</si>
  <si>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</si>
  <si>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</si>
  <si>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</si>
  <si>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</si>
  <si>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1.8.</t>
  </si>
  <si>
    <t>1.9.</t>
  </si>
  <si>
    <t>1.10.</t>
  </si>
  <si>
    <t>30.</t>
  </si>
  <si>
    <t>Dologi  kiadások</t>
  </si>
  <si>
    <t>1.5.</t>
  </si>
  <si>
    <t>Közhatalmi bevételek</t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</si>
  <si>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</si>
  <si>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</si>
  <si>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</si>
  <si>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</si>
  <si>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Költségvetési szerv megnevezése</t>
  </si>
  <si>
    <t>Száma</t>
  </si>
  <si>
    <t>Közfoglalkoztatottak létszáma (fő)</t>
  </si>
  <si>
    <t>Beruházások</t>
  </si>
  <si>
    <t>Költségvetési maradvány igénybevétele</t>
  </si>
  <si>
    <t>Eredeti előirányzat</t>
  </si>
  <si>
    <t>Módosított előirányzat</t>
  </si>
  <si>
    <t>Teljesítés</t>
  </si>
  <si>
    <t>31.</t>
  </si>
  <si>
    <t>32.</t>
  </si>
  <si>
    <t>33.</t>
  </si>
  <si>
    <t>Adatok: ezer forintban!</t>
  </si>
  <si>
    <t>ESZKÖZÖK</t>
  </si>
  <si>
    <t>Sorszám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</si>
  <si>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</si>
  <si>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</si>
  <si>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</si>
  <si>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</si>
  <si>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</si>
  <si>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</si>
  <si>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</si>
  <si>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</si>
  <si>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</si>
  <si>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</si>
  <si>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</si>
  <si>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</si>
  <si>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</si>
  <si>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</si>
  <si>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</si>
  <si>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</si>
  <si>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</si>
  <si>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</si>
  <si>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</si>
  <si>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</si>
  <si>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</si>
  <si>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</si>
  <si>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</si>
  <si>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</si>
  <si>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</si>
  <si>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</si>
  <si>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</si>
  <si>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</si>
  <si>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</si>
  <si>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</si>
  <si>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</si>
  <si>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</si>
  <si>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</si>
  <si>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</si>
  <si>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</si>
  <si>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</si>
  <si>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</si>
  <si>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</si>
  <si>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</si>
  <si>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</si>
  <si>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</si>
  <si>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Elvonások és befizetések bevételei</t>
  </si>
  <si>
    <t>4.1.</t>
  </si>
  <si>
    <t>4.2.</t>
  </si>
  <si>
    <t>4.3.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</si>
  <si>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</si>
  <si>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</si>
  <si>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</si>
  <si>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</si>
  <si>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</si>
  <si>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</si>
  <si>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</si>
  <si>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</si>
  <si>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</si>
  <si>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</si>
  <si>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Egyéb tárgyi eszközök értékesítése</t>
  </si>
  <si>
    <t>A</t>
  </si>
  <si>
    <t>B</t>
  </si>
  <si>
    <t>C</t>
  </si>
  <si>
    <t>D</t>
  </si>
  <si>
    <t>E</t>
  </si>
  <si>
    <t>Működési célú átvett pénzeszközök</t>
  </si>
  <si>
    <t>F</t>
  </si>
  <si>
    <t>G=(D+F)</t>
  </si>
  <si>
    <t>Összes bevétel, kiadás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</si>
  <si>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</si>
  <si>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</si>
  <si>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</si>
  <si>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</si>
  <si>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</si>
  <si>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</si>
  <si>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</si>
  <si>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</si>
  <si>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</si>
  <si>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</si>
  <si>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</si>
  <si>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</si>
  <si>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</si>
  <si>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</si>
  <si>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</si>
  <si>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</si>
  <si>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</si>
  <si>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</si>
  <si>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</si>
  <si>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</si>
  <si>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</si>
  <si>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</si>
  <si>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</si>
  <si>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</si>
  <si>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</si>
  <si>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</si>
  <si>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</si>
  <si>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</si>
  <si>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</si>
  <si>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</si>
  <si>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</si>
  <si>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</si>
  <si>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</si>
  <si>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</si>
  <si>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</si>
  <si>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</si>
  <si>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</si>
  <si>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</si>
  <si>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</si>
  <si>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</si>
  <si>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</si>
  <si>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</si>
  <si>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</si>
  <si>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</si>
  <si>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</si>
  <si>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</si>
  <si>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</si>
  <si>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</si>
  <si>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</si>
  <si>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</si>
  <si>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</si>
  <si>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</si>
  <si>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</si>
  <si>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</si>
  <si>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</si>
  <si>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</si>
  <si>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</si>
  <si>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</si>
  <si>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</si>
  <si>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</si>
  <si>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</si>
  <si>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</si>
  <si>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</si>
  <si>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</si>
  <si>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</si>
  <si>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</si>
  <si>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</si>
  <si>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</si>
  <si>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</si>
  <si>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</si>
  <si>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</si>
  <si>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</si>
  <si>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</si>
  <si>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</si>
  <si>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</si>
  <si>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</si>
  <si>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</si>
  <si>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</si>
  <si>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</si>
  <si>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</si>
  <si>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</si>
  <si>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</si>
  <si>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</si>
  <si>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</si>
  <si>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</si>
  <si>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</si>
  <si>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</si>
  <si>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</si>
  <si>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</si>
  <si>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</si>
  <si>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</si>
  <si>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</si>
  <si>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</si>
  <si>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J) PASSZÍV IDŐBELI ELHATÁROLÁSOK</t>
  </si>
  <si>
    <t>FORRÁSOK ÖSSZESEN  (07+11+12+13)</t>
  </si>
  <si>
    <t>Éves engedélyezett létszám előirányzat (fő)</t>
  </si>
  <si>
    <t xml:space="preserve">Kötelező feladatok </t>
  </si>
  <si>
    <t>Államigazgatási feladatok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</si>
  <si>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</si>
  <si>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</si>
  <si>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</si>
  <si>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</si>
  <si>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>Önként vállalt feladatok</t>
  </si>
  <si>
    <t>I. Költségvetési évben esedékes kötelezettségek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</si>
  <si>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</si>
  <si>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</si>
  <si>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</si>
  <si>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</si>
  <si>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</si>
  <si>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</si>
  <si>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</si>
  <si>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</si>
  <si>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</si>
  <si>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</si>
  <si>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</si>
  <si>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</si>
  <si>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</si>
  <si>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</si>
  <si>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</si>
  <si>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</si>
  <si>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</si>
  <si>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</si>
  <si>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</si>
  <si>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</si>
  <si>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</si>
  <si>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</si>
  <si>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</si>
  <si>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</si>
  <si>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</si>
  <si>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</si>
  <si>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</si>
  <si>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</si>
  <si>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</si>
  <si>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</si>
  <si>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</si>
  <si>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</si>
  <si>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</si>
  <si>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Informatikai eszközök beszerzése</t>
  </si>
  <si>
    <t>Klímaberendezés</t>
  </si>
  <si>
    <t>Egyéb gép, berendezés</t>
  </si>
  <si>
    <t>Polgármesteri Hivatal</t>
  </si>
  <si>
    <t>Polgármesteri hivatal</t>
  </si>
  <si>
    <t>Polgármesteri  hivatal</t>
  </si>
  <si>
    <t>I) EGYÉB SAJÁTOS FORRÁSOLDALI ELSZÁMOLÁSOK</t>
  </si>
  <si>
    <t>PÉNZESZKÖZÖK VÁLTOZÁSÁNAK LEVEZETÉSE</t>
  </si>
  <si>
    <t>Sor-szám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</si>
  <si>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</si>
  <si>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</si>
  <si>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</si>
  <si>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</si>
  <si>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</si>
  <si>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átfutó tételek rendezése</t>
  </si>
  <si>
    <t>11. sz. tájékoztató tábla a 4/2015. (V.7.)  önkormányzati rendelethez</t>
  </si>
  <si>
    <t>Felhasználás 2013. XII.31-ig</t>
  </si>
  <si>
    <t>2014. évi módosított előirányzat</t>
  </si>
  <si>
    <t>2014. évi teljesítés</t>
  </si>
  <si>
    <t>Összes teljesítés 2014. dec.31-ig</t>
  </si>
  <si>
    <t>3. melléklet a 4/2015. (V.7.) önkormányzati rendelethez</t>
  </si>
  <si>
    <t>6.2. melléklet a 4/2015. (V.7.) önkormányzati rendelethez</t>
  </si>
  <si>
    <t>6.1. melléklet a 4/2015. (V.7.) önkormányzati rendelethez</t>
  </si>
  <si>
    <t>6.4. melléklet a 4/2015. (V.7.) önkormányzati rendelethez</t>
  </si>
  <si>
    <t>2014. év</t>
  </si>
  <si>
    <t>VAGYONKIMUTATÁS
a könyvviteli mérlegben értékkel szereplő eszközökről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</si>
</sst>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4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9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1"/>
      <name val="Times New Roman CE"/>
      <family val="1"/>
    </font>
    <font>
      <b/>
      <sz val="11"/>
      <name val="Times New Roman CE"/>
      <family val="1"/>
    </font>
    <font>
      <b/>
      <i/>
      <sz val="8"/>
      <name val="Times New Roman CE"/>
      <family val="1"/>
    </font>
    <font>
      <sz val="10"/>
      <name val="Wingdings"/>
      <family val="0"/>
    </font>
    <font>
      <sz val="11"/>
      <color theme="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8" fillId="2" borderId="0" applyNumberFormat="0" applyBorder="0" applyAlignment="0" applyProtection="0"/>
    <xf numFmtId="0" fontId="28" fillId="13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0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9" fillId="1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6" borderId="7" applyNumberFormat="0" applyFont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22" borderId="8" applyNumberFormat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3" borderId="0" applyNumberFormat="0" applyBorder="0" applyAlignment="0" applyProtection="0"/>
    <xf numFmtId="0" fontId="42" fillId="11" borderId="0" applyNumberFormat="0" applyBorder="0" applyAlignment="0" applyProtection="0"/>
    <xf numFmtId="0" fontId="43" fillId="22" borderId="1" applyNumberFormat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0" xfId="0" applyNumberFormat="1" applyFont="1" applyFill="1" applyBorder="1" applyAlignment="1" applyProtection="1">
      <alignment vertical="center" wrapText="1"/>
      <protection locked="0"/>
    </xf>
    <xf numFmtId="164" fontId="0" fillId="0" borderId="13" xfId="0" applyNumberFormat="1" applyFill="1" applyBorder="1" applyAlignment="1" applyProtection="1">
      <alignment horizontal="center" vertical="center" wrapText="1"/>
      <protection locked="0"/>
    </xf>
    <xf numFmtId="164" fontId="13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12" fillId="0" borderId="1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2" fillId="24" borderId="15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7" xfId="0" applyNumberFormat="1" applyFont="1" applyFill="1" applyBorder="1" applyAlignment="1" applyProtection="1">
      <alignment horizontal="center" vertical="center" wrapTex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8" xfId="0" applyNumberFormat="1" applyFont="1" applyFill="1" applyBorder="1" applyAlignment="1" applyProtection="1">
      <alignment horizontal="center" vertical="center" wrapText="1"/>
      <protection/>
    </xf>
    <xf numFmtId="164" fontId="13" fillId="0" borderId="19" xfId="0" applyNumberFormat="1" applyFont="1" applyFill="1" applyBorder="1" applyAlignment="1" applyProtection="1">
      <alignment vertical="center" wrapText="1"/>
      <protection locked="0"/>
    </xf>
    <xf numFmtId="164" fontId="12" fillId="0" borderId="20" xfId="0" applyNumberFormat="1" applyFont="1" applyFill="1" applyBorder="1" applyAlignment="1" applyProtection="1">
      <alignment vertical="center" wrapText="1"/>
      <protection/>
    </xf>
    <xf numFmtId="164" fontId="13" fillId="0" borderId="21" xfId="0" applyNumberFormat="1" applyFont="1" applyFill="1" applyBorder="1" applyAlignment="1" applyProtection="1">
      <alignment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>
      <alignment horizontal="center" vertical="center" wrapText="1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72" fontId="14" fillId="0" borderId="10" xfId="66" applyNumberFormat="1" applyFont="1" applyFill="1" applyBorder="1" applyAlignment="1" applyProtection="1">
      <alignment horizontal="right" vertical="center" wrapText="1"/>
      <protection locked="0"/>
    </xf>
    <xf numFmtId="172" fontId="2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65" applyFill="1" applyAlignment="1" applyProtection="1">
      <alignment vertical="center" wrapText="1"/>
      <protection/>
    </xf>
    <xf numFmtId="0" fontId="0" fillId="0" borderId="0" xfId="65" applyFill="1" applyAlignment="1" applyProtection="1">
      <alignment horizontal="center" vertical="center"/>
      <protection/>
    </xf>
    <xf numFmtId="49" fontId="12" fillId="0" borderId="29" xfId="65" applyNumberFormat="1" applyFont="1" applyFill="1" applyBorder="1" applyAlignment="1" applyProtection="1">
      <alignment horizontal="center" vertical="center" wrapText="1"/>
      <protection/>
    </xf>
    <xf numFmtId="49" fontId="12" fillId="0" borderId="30" xfId="65" applyNumberFormat="1" applyFont="1" applyFill="1" applyBorder="1" applyAlignment="1" applyProtection="1">
      <alignment horizontal="center" vertical="center"/>
      <protection/>
    </xf>
    <xf numFmtId="49" fontId="12" fillId="0" borderId="31" xfId="65" applyNumberFormat="1" applyFont="1" applyFill="1" applyBorder="1" applyAlignment="1" applyProtection="1">
      <alignment horizontal="center" vertical="center"/>
      <protection/>
    </xf>
    <xf numFmtId="49" fontId="0" fillId="0" borderId="0" xfId="65" applyNumberFormat="1" applyFont="1" applyFill="1" applyAlignment="1" applyProtection="1">
      <alignment horizontal="center" vertical="center"/>
      <protection/>
    </xf>
    <xf numFmtId="173" fontId="13" fillId="0" borderId="23" xfId="65" applyNumberFormat="1" applyFont="1" applyFill="1" applyBorder="1" applyAlignment="1" applyProtection="1">
      <alignment horizontal="center" vertical="center"/>
      <protection/>
    </xf>
    <xf numFmtId="174" fontId="13" fillId="0" borderId="32" xfId="65" applyNumberFormat="1" applyFont="1" applyFill="1" applyBorder="1" applyAlignment="1" applyProtection="1">
      <alignment vertical="center"/>
      <protection locked="0"/>
    </xf>
    <xf numFmtId="173" fontId="13" fillId="0" borderId="10" xfId="65" applyNumberFormat="1" applyFont="1" applyFill="1" applyBorder="1" applyAlignment="1" applyProtection="1">
      <alignment horizontal="center" vertical="center"/>
      <protection/>
    </xf>
    <xf numFmtId="174" fontId="13" fillId="0" borderId="20" xfId="65" applyNumberFormat="1" applyFont="1" applyFill="1" applyBorder="1" applyAlignment="1" applyProtection="1">
      <alignment vertical="center"/>
      <protection locked="0"/>
    </xf>
    <xf numFmtId="174" fontId="12" fillId="0" borderId="20" xfId="65" applyNumberFormat="1" applyFont="1" applyFill="1" applyBorder="1" applyAlignment="1" applyProtection="1">
      <alignment vertical="center"/>
      <protection/>
    </xf>
    <xf numFmtId="0" fontId="12" fillId="0" borderId="29" xfId="65" applyFont="1" applyFill="1" applyBorder="1" applyAlignment="1" applyProtection="1">
      <alignment horizontal="left" vertical="center" wrapText="1"/>
      <protection/>
    </xf>
    <xf numFmtId="173" fontId="13" fillId="0" borderId="30" xfId="65" applyNumberFormat="1" applyFont="1" applyFill="1" applyBorder="1" applyAlignment="1" applyProtection="1">
      <alignment horizontal="center" vertical="center"/>
      <protection/>
    </xf>
    <xf numFmtId="174" fontId="12" fillId="0" borderId="31" xfId="65" applyNumberFormat="1" applyFont="1" applyFill="1" applyBorder="1" applyAlignment="1" applyProtection="1">
      <alignment vertical="center"/>
      <protection/>
    </xf>
    <xf numFmtId="0" fontId="11" fillId="0" borderId="0" xfId="65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13" fillId="0" borderId="26" xfId="64" applyFont="1" applyFill="1" applyBorder="1" applyAlignment="1" applyProtection="1">
      <alignment horizontal="left" vertical="center" wrapText="1" indent="1"/>
      <protection/>
    </xf>
    <xf numFmtId="0" fontId="13" fillId="0" borderId="10" xfId="64" applyFont="1" applyFill="1" applyBorder="1" applyAlignment="1" applyProtection="1">
      <alignment horizontal="left" vertical="center" wrapText="1" indent="1"/>
      <protection/>
    </xf>
    <xf numFmtId="0" fontId="13" fillId="0" borderId="23" xfId="64" applyFont="1" applyFill="1" applyBorder="1" applyAlignment="1" applyProtection="1">
      <alignment horizontal="left" vertical="center" wrapText="1" indent="1"/>
      <protection/>
    </xf>
    <xf numFmtId="0" fontId="13" fillId="0" borderId="25" xfId="64" applyFont="1" applyFill="1" applyBorder="1" applyAlignment="1" applyProtection="1">
      <alignment horizontal="left" vertical="center" wrapText="1" indent="1"/>
      <protection/>
    </xf>
    <xf numFmtId="0" fontId="12" fillId="0" borderId="15" xfId="64" applyFont="1" applyFill="1" applyBorder="1" applyAlignment="1" applyProtection="1">
      <alignment horizontal="lef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36" xfId="0" applyNumberFormat="1" applyFont="1" applyFill="1" applyBorder="1" applyAlignment="1" applyProtection="1">
      <alignment horizontal="center" vertical="center" wrapText="1"/>
      <protection/>
    </xf>
    <xf numFmtId="164" fontId="12" fillId="0" borderId="37" xfId="0" applyNumberFormat="1" applyFont="1" applyFill="1" applyBorder="1" applyAlignment="1" applyProtection="1">
      <alignment horizontal="center" vertical="center" wrapText="1"/>
      <protection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27" xfId="0" applyFont="1" applyFill="1" applyBorder="1" applyAlignment="1" applyProtection="1">
      <alignment vertical="center" wrapTex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6" xfId="64" applyFont="1" applyFill="1" applyBorder="1" applyAlignment="1" applyProtection="1">
      <alignment horizontal="left" vertical="center" wrapText="1" inden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left" vertical="center" wrapText="1" inden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7" fillId="0" borderId="27" xfId="0" applyFont="1" applyBorder="1" applyAlignment="1" applyProtection="1">
      <alignment horizontal="left" wrapText="1" indent="1"/>
      <protection/>
    </xf>
    <xf numFmtId="0" fontId="6" fillId="0" borderId="1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2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46" xfId="0" applyNumberFormat="1" applyFont="1" applyFill="1" applyBorder="1" applyAlignment="1" applyProtection="1">
      <alignment horizontal="right" vertical="center"/>
      <protection/>
    </xf>
    <xf numFmtId="49" fontId="6" fillId="0" borderId="47" xfId="0" applyNumberFormat="1" applyFont="1" applyFill="1" applyBorder="1" applyAlignment="1" applyProtection="1">
      <alignment horizontal="right" vertical="center"/>
      <protection/>
    </xf>
    <xf numFmtId="49" fontId="13" fillId="0" borderId="48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49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64" applyFont="1" applyFill="1" applyBorder="1" applyAlignment="1" applyProtection="1">
      <alignment horizontal="left" vertical="center" wrapText="1" indent="1"/>
      <protection/>
    </xf>
    <xf numFmtId="0" fontId="13" fillId="0" borderId="10" xfId="64" applyFont="1" applyFill="1" applyBorder="1" applyAlignment="1" applyProtection="1">
      <alignment horizontal="left" vertical="center" wrapText="1" indent="1"/>
      <protection/>
    </xf>
    <xf numFmtId="0" fontId="13" fillId="0" borderId="36" xfId="64" applyFont="1" applyFill="1" applyBorder="1" applyAlignment="1" applyProtection="1" quotePrefix="1">
      <alignment horizontal="left" vertical="center" wrapText="1" indent="1"/>
      <protection/>
    </xf>
    <xf numFmtId="0" fontId="21" fillId="0" borderId="0" xfId="66" applyFill="1" applyProtection="1">
      <alignment/>
      <protection/>
    </xf>
    <xf numFmtId="0" fontId="25" fillId="0" borderId="0" xfId="66" applyFont="1" applyFill="1" applyProtection="1">
      <alignment/>
      <protection/>
    </xf>
    <xf numFmtId="0" fontId="20" fillId="0" borderId="29" xfId="66" applyFont="1" applyFill="1" applyBorder="1" applyAlignment="1" applyProtection="1">
      <alignment horizontal="center" vertical="center" wrapText="1"/>
      <protection/>
    </xf>
    <xf numFmtId="0" fontId="20" fillId="0" borderId="30" xfId="66" applyFont="1" applyFill="1" applyBorder="1" applyAlignment="1" applyProtection="1">
      <alignment horizontal="center" vertical="center" wrapText="1"/>
      <protection/>
    </xf>
    <xf numFmtId="0" fontId="21" fillId="0" borderId="0" xfId="66" applyFill="1" applyAlignment="1" applyProtection="1">
      <alignment horizontal="center" vertical="center"/>
      <protection/>
    </xf>
    <xf numFmtId="0" fontId="15" fillId="0" borderId="48" xfId="66" applyFont="1" applyFill="1" applyBorder="1" applyAlignment="1" applyProtection="1">
      <alignment vertical="center" wrapText="1"/>
      <protection/>
    </xf>
    <xf numFmtId="173" fontId="13" fillId="0" borderId="25" xfId="65" applyNumberFormat="1" applyFont="1" applyFill="1" applyBorder="1" applyAlignment="1" applyProtection="1">
      <alignment horizontal="center" vertical="center"/>
      <protection/>
    </xf>
    <xf numFmtId="172" fontId="15" fillId="0" borderId="25" xfId="66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66" applyFill="1" applyAlignment="1" applyProtection="1">
      <alignment vertical="center"/>
      <protection/>
    </xf>
    <xf numFmtId="0" fontId="15" fillId="0" borderId="12" xfId="66" applyFont="1" applyFill="1" applyBorder="1" applyAlignment="1" applyProtection="1">
      <alignment vertical="center" wrapText="1"/>
      <protection/>
    </xf>
    <xf numFmtId="172" fontId="15" fillId="0" borderId="10" xfId="66" applyNumberFormat="1" applyFont="1" applyFill="1" applyBorder="1" applyAlignment="1" applyProtection="1">
      <alignment horizontal="right" vertical="center" wrapText="1"/>
      <protection/>
    </xf>
    <xf numFmtId="0" fontId="19" fillId="0" borderId="12" xfId="66" applyFont="1" applyFill="1" applyBorder="1" applyAlignment="1" applyProtection="1">
      <alignment horizontal="left" vertical="center" wrapText="1" indent="1"/>
      <protection/>
    </xf>
    <xf numFmtId="172" fontId="14" fillId="0" borderId="10" xfId="66" applyNumberFormat="1" applyFont="1" applyFill="1" applyBorder="1" applyAlignment="1" applyProtection="1">
      <alignment horizontal="right" vertical="center" wrapText="1"/>
      <protection/>
    </xf>
    <xf numFmtId="0" fontId="15" fillId="0" borderId="29" xfId="66" applyFont="1" applyFill="1" applyBorder="1" applyAlignment="1" applyProtection="1">
      <alignment vertical="center" wrapText="1"/>
      <protection/>
    </xf>
    <xf numFmtId="172" fontId="15" fillId="0" borderId="30" xfId="66" applyNumberFormat="1" applyFont="1" applyFill="1" applyBorder="1" applyAlignment="1" applyProtection="1">
      <alignment horizontal="right" vertical="center" wrapText="1"/>
      <protection/>
    </xf>
    <xf numFmtId="0" fontId="14" fillId="0" borderId="0" xfId="66" applyFont="1" applyFill="1" applyProtection="1">
      <alignment/>
      <protection/>
    </xf>
    <xf numFmtId="3" fontId="21" fillId="0" borderId="0" xfId="66" applyNumberFormat="1" applyFont="1" applyFill="1" applyProtection="1">
      <alignment/>
      <protection/>
    </xf>
    <xf numFmtId="0" fontId="21" fillId="0" borderId="0" xfId="66" applyFont="1" applyFill="1" applyProtection="1">
      <alignment/>
      <protection/>
    </xf>
    <xf numFmtId="0" fontId="0" fillId="0" borderId="0" xfId="65" applyFill="1" applyAlignment="1" applyProtection="1">
      <alignment vertical="center"/>
      <protection/>
    </xf>
    <xf numFmtId="174" fontId="12" fillId="0" borderId="20" xfId="65" applyNumberFormat="1" applyFont="1" applyFill="1" applyBorder="1" applyAlignment="1" applyProtection="1">
      <alignment vertical="center"/>
      <protection locked="0"/>
    </xf>
    <xf numFmtId="0" fontId="0" fillId="0" borderId="0" xfId="65" applyFont="1" applyFill="1" applyAlignment="1" applyProtection="1">
      <alignment vertical="center"/>
      <protection/>
    </xf>
    <xf numFmtId="0" fontId="21" fillId="0" borderId="0" xfId="66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26" fillId="0" borderId="0" xfId="0" applyFont="1" applyAlignment="1" applyProtection="1">
      <alignment horizontal="right" vertical="top"/>
      <protection locked="0"/>
    </xf>
    <xf numFmtId="49" fontId="0" fillId="0" borderId="0" xfId="0" applyNumberFormat="1" applyFill="1" applyAlignment="1" applyProtection="1">
      <alignment vertical="center" wrapText="1"/>
      <protection/>
    </xf>
    <xf numFmtId="49" fontId="2" fillId="0" borderId="0" xfId="0" applyNumberFormat="1" applyFont="1" applyFill="1" applyAlignment="1" applyProtection="1">
      <alignment vertical="center" wrapText="1"/>
      <protection/>
    </xf>
    <xf numFmtId="49" fontId="5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vertical="center" wrapText="1"/>
      <protection/>
    </xf>
    <xf numFmtId="49" fontId="7" fillId="0" borderId="0" xfId="0" applyNumberFormat="1" applyFont="1" applyFill="1" applyAlignment="1" applyProtection="1">
      <alignment vertical="center" wrapText="1"/>
      <protection/>
    </xf>
    <xf numFmtId="0" fontId="23" fillId="0" borderId="0" xfId="66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44" fillId="0" borderId="0" xfId="0" applyFont="1" applyFill="1" applyAlignment="1">
      <alignment horizontal="right"/>
    </xf>
    <xf numFmtId="0" fontId="45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3" fillId="0" borderId="17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49" xfId="0" applyFill="1" applyBorder="1" applyAlignment="1">
      <alignment horizontal="center" vertical="center"/>
    </xf>
    <xf numFmtId="0" fontId="0" fillId="0" borderId="23" xfId="0" applyFill="1" applyBorder="1" applyAlignment="1" applyProtection="1">
      <alignment horizontal="left" vertical="center" wrapText="1" indent="1"/>
      <protection locked="0"/>
    </xf>
    <xf numFmtId="175" fontId="6" fillId="0" borderId="32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 indent="5"/>
    </xf>
    <xf numFmtId="175" fontId="11" fillId="0" borderId="2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4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175" fontId="11" fillId="0" borderId="50" xfId="0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right" vertical="center" indent="1"/>
    </xf>
    <xf numFmtId="175" fontId="11" fillId="0" borderId="51" xfId="0" applyNumberFormat="1" applyFont="1" applyFill="1" applyBorder="1" applyAlignment="1" applyProtection="1">
      <alignment horizontal="right" vertical="center"/>
      <protection locked="0"/>
    </xf>
    <xf numFmtId="0" fontId="0" fillId="0" borderId="48" xfId="0" applyFill="1" applyBorder="1" applyAlignment="1">
      <alignment horizontal="center" vertical="center"/>
    </xf>
    <xf numFmtId="0" fontId="0" fillId="0" borderId="25" xfId="0" applyFill="1" applyBorder="1" applyAlignment="1" applyProtection="1">
      <alignment horizontal="left" vertical="center" wrapText="1" indent="1"/>
      <protection locked="0"/>
    </xf>
    <xf numFmtId="175" fontId="6" fillId="0" borderId="46" xfId="0" applyNumberFormat="1" applyFont="1" applyFill="1" applyBorder="1" applyAlignment="1" applyProtection="1">
      <alignment horizontal="right" vertical="center"/>
      <protection/>
    </xf>
    <xf numFmtId="0" fontId="0" fillId="0" borderId="29" xfId="0" applyFill="1" applyBorder="1" applyAlignment="1">
      <alignment horizontal="center" vertical="center"/>
    </xf>
    <xf numFmtId="0" fontId="47" fillId="0" borderId="30" xfId="0" applyFont="1" applyFill="1" applyBorder="1" applyAlignment="1">
      <alignment horizontal="left" vertical="center" indent="5"/>
    </xf>
    <xf numFmtId="175" fontId="11" fillId="0" borderId="31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64" fontId="5" fillId="0" borderId="0" xfId="0" applyNumberFormat="1" applyFont="1" applyFill="1" applyAlignment="1">
      <alignment horizontal="center" vertical="center" wrapText="1"/>
    </xf>
    <xf numFmtId="164" fontId="4" fillId="0" borderId="52" xfId="0" applyNumberFormat="1" applyFont="1" applyFill="1" applyBorder="1" applyAlignment="1" applyProtection="1">
      <alignment horizontal="right" wrapText="1"/>
      <protection/>
    </xf>
    <xf numFmtId="164" fontId="3" fillId="0" borderId="52" xfId="0" applyNumberFormat="1" applyFont="1" applyFill="1" applyBorder="1" applyAlignment="1" applyProtection="1">
      <alignment horizontal="center" vertical="center" wrapText="1"/>
      <protection/>
    </xf>
    <xf numFmtId="0" fontId="6" fillId="0" borderId="53" xfId="0" applyFont="1" applyFill="1" applyBorder="1" applyAlignment="1" applyProtection="1">
      <alignment horizontal="center" vertical="center"/>
      <protection locked="0"/>
    </xf>
    <xf numFmtId="0" fontId="6" fillId="0" borderId="54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 horizontal="center" vertical="center"/>
      <protection locked="0"/>
    </xf>
    <xf numFmtId="0" fontId="6" fillId="0" borderId="55" xfId="0" applyFont="1" applyFill="1" applyBorder="1" applyAlignment="1" applyProtection="1">
      <alignment horizontal="center" vertical="center"/>
      <protection/>
    </xf>
    <xf numFmtId="0" fontId="6" fillId="0" borderId="56" xfId="0" applyFont="1" applyFill="1" applyBorder="1" applyAlignment="1" applyProtection="1" quotePrefix="1">
      <alignment horizontal="center" vertical="center"/>
      <protection/>
    </xf>
    <xf numFmtId="0" fontId="6" fillId="0" borderId="42" xfId="0" applyFont="1" applyFill="1" applyBorder="1" applyAlignment="1" applyProtection="1" quotePrefix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21" fillId="0" borderId="0" xfId="66" applyFont="1" applyFill="1" applyAlignment="1" applyProtection="1">
      <alignment horizontal="left"/>
      <protection/>
    </xf>
    <xf numFmtId="0" fontId="24" fillId="0" borderId="58" xfId="66" applyFont="1" applyFill="1" applyBorder="1" applyAlignment="1" applyProtection="1">
      <alignment horizontal="center" vertical="center" wrapText="1"/>
      <protection/>
    </xf>
    <xf numFmtId="0" fontId="24" fillId="0" borderId="13" xfId="66" applyFont="1" applyFill="1" applyBorder="1" applyAlignment="1" applyProtection="1">
      <alignment horizontal="center" vertical="center" wrapText="1"/>
      <protection/>
    </xf>
    <xf numFmtId="0" fontId="24" fillId="0" borderId="49" xfId="66" applyFont="1" applyFill="1" applyBorder="1" applyAlignment="1" applyProtection="1">
      <alignment horizontal="center" vertical="center" wrapText="1"/>
      <protection/>
    </xf>
    <xf numFmtId="14" fontId="23" fillId="0" borderId="34" xfId="66" applyNumberFormat="1" applyFont="1" applyFill="1" applyBorder="1" applyAlignment="1" applyProtection="1">
      <alignment horizontal="center" vertical="center" wrapText="1"/>
      <protection/>
    </xf>
    <xf numFmtId="0" fontId="23" fillId="0" borderId="26" xfId="66" applyFont="1" applyFill="1" applyBorder="1" applyAlignment="1" applyProtection="1">
      <alignment horizontal="center" vertical="center" wrapText="1"/>
      <protection/>
    </xf>
    <xf numFmtId="0" fontId="23" fillId="0" borderId="23" xfId="66" applyFont="1" applyFill="1" applyBorder="1" applyAlignment="1" applyProtection="1">
      <alignment horizontal="center" vertical="center" wrapText="1"/>
      <protection/>
    </xf>
    <xf numFmtId="0" fontId="22" fillId="0" borderId="0" xfId="66" applyFont="1" applyFill="1" applyAlignment="1" applyProtection="1">
      <alignment horizontal="center" vertical="center" wrapText="1"/>
      <protection/>
    </xf>
    <xf numFmtId="0" fontId="22" fillId="0" borderId="0" xfId="66" applyFont="1" applyFill="1" applyAlignment="1" applyProtection="1">
      <alignment horizontal="center" vertical="center"/>
      <protection/>
    </xf>
    <xf numFmtId="0" fontId="16" fillId="0" borderId="34" xfId="65" applyFont="1" applyFill="1" applyBorder="1" applyAlignment="1" applyProtection="1">
      <alignment horizontal="center" vertical="center" textRotation="90"/>
      <protection/>
    </xf>
    <xf numFmtId="0" fontId="16" fillId="0" borderId="26" xfId="65" applyFont="1" applyFill="1" applyBorder="1" applyAlignment="1" applyProtection="1">
      <alignment horizontal="center" vertical="center" textRotation="90"/>
      <protection/>
    </xf>
    <xf numFmtId="0" fontId="16" fillId="0" borderId="23" xfId="65" applyFont="1" applyFill="1" applyBorder="1" applyAlignment="1" applyProtection="1">
      <alignment horizontal="center" vertical="center" textRotation="90"/>
      <protection/>
    </xf>
    <xf numFmtId="0" fontId="5" fillId="0" borderId="0" xfId="65" applyFont="1" applyFill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horizontal="center" vertical="center" wrapText="1"/>
      <protection/>
    </xf>
    <xf numFmtId="0" fontId="5" fillId="0" borderId="48" xfId="65" applyFont="1" applyFill="1" applyBorder="1" applyAlignment="1" applyProtection="1">
      <alignment horizontal="center" vertical="center" wrapText="1"/>
      <protection/>
    </xf>
    <xf numFmtId="0" fontId="5" fillId="0" borderId="12" xfId="65" applyFont="1" applyFill="1" applyBorder="1" applyAlignment="1" applyProtection="1">
      <alignment horizontal="center" vertical="center" wrapText="1"/>
      <protection/>
    </xf>
    <xf numFmtId="0" fontId="21" fillId="0" borderId="0" xfId="66" applyFont="1" applyFill="1" applyAlignment="1" applyProtection="1">
      <alignment horizontal="center"/>
      <protection/>
    </xf>
    <xf numFmtId="0" fontId="4" fillId="0" borderId="46" xfId="65" applyFont="1" applyFill="1" applyBorder="1" applyAlignment="1" applyProtection="1">
      <alignment horizontal="center" vertical="center" wrapText="1"/>
      <protection/>
    </xf>
    <xf numFmtId="0" fontId="4" fillId="0" borderId="20" xfId="65" applyFont="1" applyFill="1" applyBorder="1" applyAlignment="1" applyProtection="1">
      <alignment horizontal="center" vertical="center"/>
      <protection/>
    </xf>
    <xf numFmtId="0" fontId="16" fillId="0" borderId="25" xfId="65" applyFont="1" applyFill="1" applyBorder="1" applyAlignment="1" applyProtection="1">
      <alignment horizontal="center" vertical="center" textRotation="90"/>
      <protection/>
    </xf>
    <xf numFmtId="0" fontId="16" fillId="0" borderId="10" xfId="65" applyFont="1" applyFill="1" applyBorder="1" applyAlignment="1" applyProtection="1">
      <alignment horizontal="center" vertical="center" textRotation="90"/>
      <protection/>
    </xf>
    <xf numFmtId="0" fontId="16" fillId="0" borderId="0" xfId="65" applyFont="1" applyFill="1" applyBorder="1" applyAlignment="1" applyProtection="1">
      <alignment horizontal="right" vertical="center"/>
      <protection/>
    </xf>
    <xf numFmtId="0" fontId="45" fillId="0" borderId="0" xfId="0" applyFont="1" applyFill="1" applyAlignment="1">
      <alignment horizontal="left"/>
    </xf>
    <xf numFmtId="0" fontId="45" fillId="0" borderId="0" xfId="0" applyFont="1" applyFill="1" applyAlignment="1" applyProtection="1">
      <alignment horizontal="center" vertical="top" wrapText="1"/>
      <protection locked="0"/>
    </xf>
  </cellXfs>
  <cellStyles count="60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Már látott hiperhivatkozás" xfId="63"/>
    <cellStyle name="Normál_KVRENMUNKA" xfId="64"/>
    <cellStyle name="Normál_VAGYONK" xfId="65"/>
    <cellStyle name="Normál_VAGYONKIM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ITA\Downloads\Zarszamadas_Urlap_3533%20(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33"/>
  <sheetViews>
    <sheetView tabSelected="1" workbookViewId="0" topLeftCell="A1">
      <selection activeCell="A9" sqref="A9"/>
    </sheetView>
  </sheetViews>
  <sheetFormatPr defaultColWidth="9.00390625" defaultRowHeight="12.75"/>
  <cols>
    <col min="1" max="1" width="39.625" style="4" customWidth="1"/>
    <col min="2" max="7" width="15.625" style="3" customWidth="1"/>
    <col min="8" max="8" width="5.125" style="3" customWidth="1"/>
    <col min="9" max="16384" width="9.375" style="3" customWidth="1"/>
  </cols>
  <sheetData>
    <row r="1" spans="1:8" ht="18" customHeight="1">
      <c r="A1" s="184" t="s">
        <v>0</v>
      </c>
      <c r="B1" s="184"/>
      <c r="C1" s="184"/>
      <c r="D1" s="184"/>
      <c r="E1" s="184"/>
      <c r="F1" s="184"/>
      <c r="G1" s="184"/>
      <c r="H1" s="183" t="s">
        <v>307</v>
      </c>
    </row>
    <row r="2" spans="1:8" ht="22.5" customHeight="1" thickBot="1">
      <c r="A2" s="16"/>
      <c r="B2" s="186" t="s">
        <v>290</v>
      </c>
      <c r="C2" s="186"/>
      <c r="D2" s="186"/>
      <c r="E2" s="7"/>
      <c r="F2" s="185" t="s">
        <v>41</v>
      </c>
      <c r="G2" s="185"/>
      <c r="H2" s="183"/>
    </row>
    <row r="3" spans="1:8" s="5" customFormat="1" ht="50.25" customHeight="1" thickBot="1">
      <c r="A3" s="17" t="s">
        <v>44</v>
      </c>
      <c r="B3" s="18" t="s">
        <v>45</v>
      </c>
      <c r="C3" s="18" t="s">
        <v>46</v>
      </c>
      <c r="D3" s="18" t="s">
        <v>303</v>
      </c>
      <c r="E3" s="18" t="s">
        <v>304</v>
      </c>
      <c r="F3" s="29" t="s">
        <v>305</v>
      </c>
      <c r="G3" s="28" t="s">
        <v>306</v>
      </c>
      <c r="H3" s="183"/>
    </row>
    <row r="4" spans="1:8" s="7" customFormat="1" ht="12" customHeight="1" thickBot="1">
      <c r="A4" s="67" t="s">
        <v>141</v>
      </c>
      <c r="B4" s="68" t="s">
        <v>142</v>
      </c>
      <c r="C4" s="68" t="s">
        <v>143</v>
      </c>
      <c r="D4" s="68" t="s">
        <v>144</v>
      </c>
      <c r="E4" s="68" t="s">
        <v>145</v>
      </c>
      <c r="F4" s="22" t="s">
        <v>147</v>
      </c>
      <c r="G4" s="69" t="s">
        <v>148</v>
      </c>
      <c r="H4" s="183"/>
    </row>
    <row r="5" spans="1:8" ht="15.75" customHeight="1">
      <c r="A5" s="6" t="s">
        <v>287</v>
      </c>
      <c r="B5" s="1">
        <v>239</v>
      </c>
      <c r="C5" s="8">
        <v>2014</v>
      </c>
      <c r="D5" s="1"/>
      <c r="E5" s="1">
        <v>239</v>
      </c>
      <c r="F5" s="23">
        <v>239</v>
      </c>
      <c r="G5" s="24">
        <f aca="true" t="shared" si="0" ref="G5:G23">+D5+F5</f>
        <v>239</v>
      </c>
      <c r="H5" s="183"/>
    </row>
    <row r="6" spans="1:8" ht="15.75" customHeight="1">
      <c r="A6" s="6" t="s">
        <v>288</v>
      </c>
      <c r="B6" s="1">
        <v>994</v>
      </c>
      <c r="C6" s="8">
        <v>2014</v>
      </c>
      <c r="D6" s="1"/>
      <c r="E6" s="1">
        <v>994</v>
      </c>
      <c r="F6" s="23">
        <v>994</v>
      </c>
      <c r="G6" s="24">
        <f t="shared" si="0"/>
        <v>994</v>
      </c>
      <c r="H6" s="183"/>
    </row>
    <row r="7" spans="1:8" ht="15.75" customHeight="1">
      <c r="A7" s="6" t="s">
        <v>289</v>
      </c>
      <c r="B7" s="1">
        <v>405</v>
      </c>
      <c r="C7" s="8">
        <v>2014</v>
      </c>
      <c r="D7" s="1"/>
      <c r="E7" s="1">
        <v>405</v>
      </c>
      <c r="F7" s="23">
        <v>405</v>
      </c>
      <c r="G7" s="24">
        <f t="shared" si="0"/>
        <v>405</v>
      </c>
      <c r="H7" s="183"/>
    </row>
    <row r="8" spans="1:8" ht="15.75" customHeight="1">
      <c r="A8" s="9"/>
      <c r="B8" s="1"/>
      <c r="C8" s="8"/>
      <c r="D8" s="1"/>
      <c r="E8" s="1"/>
      <c r="F8" s="23"/>
      <c r="G8" s="24">
        <f t="shared" si="0"/>
        <v>0</v>
      </c>
      <c r="H8" s="183"/>
    </row>
    <row r="9" spans="1:8" ht="15.75" customHeight="1">
      <c r="A9" s="6"/>
      <c r="B9" s="1"/>
      <c r="C9" s="8"/>
      <c r="D9" s="1"/>
      <c r="E9" s="1"/>
      <c r="F9" s="23"/>
      <c r="G9" s="24">
        <f t="shared" si="0"/>
        <v>0</v>
      </c>
      <c r="H9" s="183"/>
    </row>
    <row r="10" spans="1:8" ht="15.75" customHeight="1">
      <c r="A10" s="9"/>
      <c r="B10" s="1"/>
      <c r="C10" s="8"/>
      <c r="D10" s="1"/>
      <c r="E10" s="1"/>
      <c r="F10" s="23"/>
      <c r="G10" s="24">
        <f t="shared" si="0"/>
        <v>0</v>
      </c>
      <c r="H10" s="183"/>
    </row>
    <row r="11" spans="1:8" ht="15.75" customHeight="1">
      <c r="A11" s="6"/>
      <c r="B11" s="1"/>
      <c r="C11" s="8"/>
      <c r="D11" s="1"/>
      <c r="E11" s="1"/>
      <c r="F11" s="23"/>
      <c r="G11" s="24">
        <f t="shared" si="0"/>
        <v>0</v>
      </c>
      <c r="H11" s="183"/>
    </row>
    <row r="12" spans="1:8" ht="15.75" customHeight="1">
      <c r="A12" s="6"/>
      <c r="B12" s="1"/>
      <c r="C12" s="8"/>
      <c r="D12" s="1"/>
      <c r="E12" s="1"/>
      <c r="F12" s="23"/>
      <c r="G12" s="24">
        <f t="shared" si="0"/>
        <v>0</v>
      </c>
      <c r="H12" s="183"/>
    </row>
    <row r="13" spans="1:8" ht="15.75" customHeight="1">
      <c r="A13" s="6"/>
      <c r="B13" s="1"/>
      <c r="C13" s="8"/>
      <c r="D13" s="1"/>
      <c r="E13" s="1"/>
      <c r="F13" s="23"/>
      <c r="G13" s="24">
        <f t="shared" si="0"/>
        <v>0</v>
      </c>
      <c r="H13" s="183"/>
    </row>
    <row r="14" spans="1:8" ht="15.75" customHeight="1">
      <c r="A14" s="6"/>
      <c r="B14" s="1"/>
      <c r="C14" s="8"/>
      <c r="D14" s="1"/>
      <c r="E14" s="1"/>
      <c r="F14" s="23"/>
      <c r="G14" s="24">
        <f t="shared" si="0"/>
        <v>0</v>
      </c>
      <c r="H14" s="183"/>
    </row>
    <row r="15" spans="1:8" ht="15.75" customHeight="1">
      <c r="A15" s="6"/>
      <c r="B15" s="1"/>
      <c r="C15" s="8"/>
      <c r="D15" s="1"/>
      <c r="E15" s="1"/>
      <c r="F15" s="23"/>
      <c r="G15" s="24">
        <f t="shared" si="0"/>
        <v>0</v>
      </c>
      <c r="H15" s="183"/>
    </row>
    <row r="16" spans="1:8" ht="15.75" customHeight="1">
      <c r="A16" s="6"/>
      <c r="B16" s="1"/>
      <c r="C16" s="8"/>
      <c r="D16" s="1"/>
      <c r="E16" s="1"/>
      <c r="F16" s="23"/>
      <c r="G16" s="24">
        <f t="shared" si="0"/>
        <v>0</v>
      </c>
      <c r="H16" s="183"/>
    </row>
    <row r="17" spans="1:8" ht="15.75" customHeight="1">
      <c r="A17" s="6"/>
      <c r="B17" s="1"/>
      <c r="C17" s="8"/>
      <c r="D17" s="1"/>
      <c r="E17" s="1"/>
      <c r="F17" s="23"/>
      <c r="G17" s="24">
        <f t="shared" si="0"/>
        <v>0</v>
      </c>
      <c r="H17" s="183"/>
    </row>
    <row r="18" spans="1:8" ht="15.75" customHeight="1">
      <c r="A18" s="6"/>
      <c r="B18" s="1"/>
      <c r="C18" s="8"/>
      <c r="D18" s="1"/>
      <c r="E18" s="1"/>
      <c r="F18" s="23"/>
      <c r="G18" s="24">
        <f t="shared" si="0"/>
        <v>0</v>
      </c>
      <c r="H18" s="183"/>
    </row>
    <row r="19" spans="1:8" ht="15.75" customHeight="1">
      <c r="A19" s="6"/>
      <c r="B19" s="1"/>
      <c r="C19" s="8"/>
      <c r="D19" s="1"/>
      <c r="E19" s="1"/>
      <c r="F19" s="23"/>
      <c r="G19" s="24">
        <f t="shared" si="0"/>
        <v>0</v>
      </c>
      <c r="H19" s="183"/>
    </row>
    <row r="20" spans="1:8" ht="15.75" customHeight="1">
      <c r="A20" s="6"/>
      <c r="B20" s="1"/>
      <c r="C20" s="8"/>
      <c r="D20" s="1"/>
      <c r="E20" s="1"/>
      <c r="F20" s="23"/>
      <c r="G20" s="24">
        <f t="shared" si="0"/>
        <v>0</v>
      </c>
      <c r="H20" s="183"/>
    </row>
    <row r="21" spans="1:8" ht="15.75" customHeight="1">
      <c r="A21" s="6"/>
      <c r="B21" s="1"/>
      <c r="C21" s="8"/>
      <c r="D21" s="1"/>
      <c r="E21" s="1"/>
      <c r="F21" s="23"/>
      <c r="G21" s="24">
        <f t="shared" si="0"/>
        <v>0</v>
      </c>
      <c r="H21" s="183"/>
    </row>
    <row r="22" spans="1:8" ht="15.75" customHeight="1">
      <c r="A22" s="6"/>
      <c r="B22" s="1"/>
      <c r="C22" s="8"/>
      <c r="D22" s="1"/>
      <c r="E22" s="1"/>
      <c r="F22" s="23"/>
      <c r="G22" s="24">
        <f t="shared" si="0"/>
        <v>0</v>
      </c>
      <c r="H22" s="183"/>
    </row>
    <row r="23" spans="1:8" ht="15.75" customHeight="1" thickBot="1">
      <c r="A23" s="10"/>
      <c r="B23" s="2"/>
      <c r="C23" s="11"/>
      <c r="D23" s="2"/>
      <c r="E23" s="2"/>
      <c r="F23" s="25"/>
      <c r="G23" s="24">
        <f t="shared" si="0"/>
        <v>0</v>
      </c>
      <c r="H23" s="183"/>
    </row>
    <row r="24" spans="1:8" s="14" customFormat="1" ht="18" customHeight="1" thickBot="1">
      <c r="A24" s="19" t="s">
        <v>43</v>
      </c>
      <c r="B24" s="12">
        <f>SUM(B5:B23)</f>
        <v>1638</v>
      </c>
      <c r="C24" s="15"/>
      <c r="D24" s="12">
        <f>SUM(D5:D23)</f>
        <v>0</v>
      </c>
      <c r="E24" s="12">
        <f>SUM(E5:E23)</f>
        <v>1638</v>
      </c>
      <c r="F24" s="12">
        <f>SUM(F5:F23)</f>
        <v>1638</v>
      </c>
      <c r="G24" s="13">
        <f>SUM(G5:G23)</f>
        <v>1638</v>
      </c>
      <c r="H24" s="183"/>
    </row>
    <row r="25" spans="6:8" ht="12.75">
      <c r="F25" s="14"/>
      <c r="G25" s="14"/>
      <c r="H25" s="146"/>
    </row>
    <row r="26" ht="12.75">
      <c r="H26" s="146"/>
    </row>
    <row r="27" ht="12.75">
      <c r="H27" s="146"/>
    </row>
    <row r="28" ht="12.75">
      <c r="H28" s="146"/>
    </row>
    <row r="29" ht="12.75">
      <c r="H29" s="146"/>
    </row>
    <row r="30" ht="12.75">
      <c r="H30" s="146"/>
    </row>
    <row r="31" ht="12.75">
      <c r="H31" s="146"/>
    </row>
    <row r="32" ht="12.75">
      <c r="H32" s="146"/>
    </row>
    <row r="33" ht="12.75">
      <c r="H33" s="146"/>
    </row>
  </sheetData>
  <sheetProtection password="C75C" sheet="1" objects="1" scenarios="1" selectLockedCells="1" selectUnlockedCells="1"/>
  <mergeCells count="4">
    <mergeCell ref="H1:H24"/>
    <mergeCell ref="A1:G1"/>
    <mergeCell ref="F2:G2"/>
    <mergeCell ref="B2:D2"/>
  </mergeCells>
  <printOptions horizontalCentered="1"/>
  <pageMargins left="0.7874015748031497" right="0.7874015748031497" top="1" bottom="0.984251968503937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1">
      <selection activeCell="B10" sqref="B10"/>
    </sheetView>
  </sheetViews>
  <sheetFormatPr defaultColWidth="9.00390625" defaultRowHeight="12.75"/>
  <cols>
    <col min="1" max="1" width="16.00390625" style="111" customWidth="1"/>
    <col min="2" max="2" width="59.375" style="20" customWidth="1"/>
    <col min="3" max="5" width="15.875" style="20" customWidth="1"/>
    <col min="6" max="6" width="0" style="148" hidden="1" customWidth="1"/>
    <col min="7" max="16384" width="9.375" style="20" customWidth="1"/>
  </cols>
  <sheetData>
    <row r="1" spans="1:6" s="76" customFormat="1" ht="21" customHeight="1" thickBot="1">
      <c r="A1" s="75"/>
      <c r="B1" s="77"/>
      <c r="C1" s="92"/>
      <c r="D1" s="92"/>
      <c r="E1" s="147" t="s">
        <v>309</v>
      </c>
      <c r="F1" s="149"/>
    </row>
    <row r="2" spans="1:6" s="93" customFormat="1" ht="25.5" customHeight="1">
      <c r="A2" s="90" t="s">
        <v>71</v>
      </c>
      <c r="B2" s="187" t="s">
        <v>291</v>
      </c>
      <c r="C2" s="188"/>
      <c r="D2" s="189"/>
      <c r="E2" s="116" t="s">
        <v>38</v>
      </c>
      <c r="F2" s="150"/>
    </row>
    <row r="3" spans="1:6" s="93" customFormat="1" ht="24.75" thickBot="1">
      <c r="A3" s="91" t="s">
        <v>150</v>
      </c>
      <c r="B3" s="190" t="s">
        <v>149</v>
      </c>
      <c r="C3" s="191"/>
      <c r="D3" s="192"/>
      <c r="E3" s="117" t="s">
        <v>32</v>
      </c>
      <c r="F3" s="150"/>
    </row>
    <row r="4" spans="1:6" s="94" customFormat="1" ht="15.75" customHeight="1" thickBot="1">
      <c r="A4" s="78"/>
      <c r="B4" s="78"/>
      <c r="C4" s="79"/>
      <c r="D4" s="79"/>
      <c r="E4" s="79" t="s">
        <v>33</v>
      </c>
      <c r="F4" s="151"/>
    </row>
    <row r="5" spans="1:5" ht="24.75" thickBot="1">
      <c r="A5" s="55" t="s">
        <v>72</v>
      </c>
      <c r="B5" s="56" t="s">
        <v>34</v>
      </c>
      <c r="C5" s="26" t="s">
        <v>76</v>
      </c>
      <c r="D5" s="26" t="s">
        <v>77</v>
      </c>
      <c r="E5" s="80" t="s">
        <v>78</v>
      </c>
    </row>
    <row r="6" spans="1:6" s="95" customFormat="1" ht="12.75" customHeight="1" thickBot="1">
      <c r="A6" s="73" t="s">
        <v>141</v>
      </c>
      <c r="B6" s="74" t="s">
        <v>142</v>
      </c>
      <c r="C6" s="74" t="s">
        <v>143</v>
      </c>
      <c r="D6" s="34" t="s">
        <v>144</v>
      </c>
      <c r="E6" s="33" t="s">
        <v>145</v>
      </c>
      <c r="F6" s="152"/>
    </row>
    <row r="7" spans="1:6" s="95" customFormat="1" ht="15.75" customHeight="1" thickBot="1">
      <c r="A7" s="193" t="s">
        <v>35</v>
      </c>
      <c r="B7" s="194"/>
      <c r="C7" s="194"/>
      <c r="D7" s="194"/>
      <c r="E7" s="195"/>
      <c r="F7" s="152"/>
    </row>
    <row r="8" spans="1:6" s="89" customFormat="1" ht="12" customHeight="1" thickBot="1">
      <c r="A8" s="73" t="s">
        <v>2</v>
      </c>
      <c r="B8" s="107" t="s">
        <v>151</v>
      </c>
      <c r="C8" s="65">
        <f>SUM(C9:C18)</f>
        <v>0</v>
      </c>
      <c r="D8" s="65">
        <f>SUM(D9:D18)</f>
        <v>4</v>
      </c>
      <c r="E8" s="65">
        <f>SUM(E9:E18)</f>
        <v>4</v>
      </c>
      <c r="F8" s="152" t="s">
        <v>254</v>
      </c>
    </row>
    <row r="9" spans="1:6" s="89" customFormat="1" ht="12" customHeight="1">
      <c r="A9" s="118" t="s">
        <v>50</v>
      </c>
      <c r="B9" s="60" t="s">
        <v>130</v>
      </c>
      <c r="C9" s="30">
        <v>0</v>
      </c>
      <c r="D9" s="30">
        <v>0</v>
      </c>
      <c r="E9" s="102">
        <v>0</v>
      </c>
      <c r="F9" s="152" t="s">
        <v>255</v>
      </c>
    </row>
    <row r="10" spans="1:6" s="89" customFormat="1" ht="12" customHeight="1">
      <c r="A10" s="119" t="s">
        <v>51</v>
      </c>
      <c r="B10" s="58" t="s">
        <v>131</v>
      </c>
      <c r="C10" s="63">
        <v>0</v>
      </c>
      <c r="D10" s="63">
        <v>2</v>
      </c>
      <c r="E10" s="36">
        <v>2</v>
      </c>
      <c r="F10" s="152" t="s">
        <v>256</v>
      </c>
    </row>
    <row r="11" spans="1:6" s="89" customFormat="1" ht="12" customHeight="1">
      <c r="A11" s="119" t="s">
        <v>52</v>
      </c>
      <c r="B11" s="58" t="s">
        <v>132</v>
      </c>
      <c r="C11" s="63">
        <v>0</v>
      </c>
      <c r="D11" s="63">
        <v>0</v>
      </c>
      <c r="E11" s="36">
        <v>0</v>
      </c>
      <c r="F11" s="152" t="s">
        <v>257</v>
      </c>
    </row>
    <row r="12" spans="1:6" s="89" customFormat="1" ht="12" customHeight="1">
      <c r="A12" s="119" t="s">
        <v>53</v>
      </c>
      <c r="B12" s="58" t="s">
        <v>133</v>
      </c>
      <c r="C12" s="63">
        <v>0</v>
      </c>
      <c r="D12" s="63">
        <v>0</v>
      </c>
      <c r="E12" s="36"/>
      <c r="F12" s="152" t="s">
        <v>258</v>
      </c>
    </row>
    <row r="13" spans="1:6" s="89" customFormat="1" ht="12" customHeight="1">
      <c r="A13" s="119" t="s">
        <v>65</v>
      </c>
      <c r="B13" s="58" t="s">
        <v>134</v>
      </c>
      <c r="C13" s="63">
        <v>0</v>
      </c>
      <c r="D13" s="63">
        <v>0</v>
      </c>
      <c r="E13" s="36">
        <v>0</v>
      </c>
      <c r="F13" s="152" t="s">
        <v>259</v>
      </c>
    </row>
    <row r="14" spans="1:6" s="89" customFormat="1" ht="12" customHeight="1">
      <c r="A14" s="119" t="s">
        <v>54</v>
      </c>
      <c r="B14" s="58" t="s">
        <v>152</v>
      </c>
      <c r="C14" s="63">
        <v>0</v>
      </c>
      <c r="D14" s="63">
        <v>0</v>
      </c>
      <c r="E14" s="36">
        <v>0</v>
      </c>
      <c r="F14" s="152" t="s">
        <v>260</v>
      </c>
    </row>
    <row r="15" spans="1:6" s="96" customFormat="1" ht="12" customHeight="1">
      <c r="A15" s="119" t="s">
        <v>55</v>
      </c>
      <c r="B15" s="57" t="s">
        <v>153</v>
      </c>
      <c r="C15" s="63">
        <v>0</v>
      </c>
      <c r="D15" s="63">
        <v>0</v>
      </c>
      <c r="E15" s="36">
        <v>0</v>
      </c>
      <c r="F15" s="152" t="s">
        <v>261</v>
      </c>
    </row>
    <row r="16" spans="1:6" s="96" customFormat="1" ht="12" customHeight="1">
      <c r="A16" s="119" t="s">
        <v>60</v>
      </c>
      <c r="B16" s="58" t="s">
        <v>135</v>
      </c>
      <c r="C16" s="31">
        <v>0</v>
      </c>
      <c r="D16" s="31">
        <v>2</v>
      </c>
      <c r="E16" s="101">
        <v>2</v>
      </c>
      <c r="F16" s="152" t="s">
        <v>262</v>
      </c>
    </row>
    <row r="17" spans="1:6" s="89" customFormat="1" ht="12" customHeight="1">
      <c r="A17" s="119" t="s">
        <v>61</v>
      </c>
      <c r="B17" s="58" t="s">
        <v>136</v>
      </c>
      <c r="C17" s="63">
        <v>0</v>
      </c>
      <c r="D17" s="63">
        <v>0</v>
      </c>
      <c r="E17" s="36">
        <v>0</v>
      </c>
      <c r="F17" s="152" t="s">
        <v>263</v>
      </c>
    </row>
    <row r="18" spans="1:6" s="96" customFormat="1" ht="12" customHeight="1" thickBot="1">
      <c r="A18" s="119" t="s">
        <v>62</v>
      </c>
      <c r="B18" s="57" t="s">
        <v>137</v>
      </c>
      <c r="C18" s="64">
        <v>0</v>
      </c>
      <c r="D18" s="64">
        <v>0</v>
      </c>
      <c r="E18" s="97">
        <v>0</v>
      </c>
      <c r="F18" s="152" t="s">
        <v>264</v>
      </c>
    </row>
    <row r="19" spans="1:6" s="96" customFormat="1" ht="12" customHeight="1" thickBot="1">
      <c r="A19" s="73" t="s">
        <v>3</v>
      </c>
      <c r="B19" s="107" t="s">
        <v>154</v>
      </c>
      <c r="C19" s="65">
        <f>SUM(C20:C22)</f>
        <v>0</v>
      </c>
      <c r="D19" s="65">
        <f>SUM(D20:D22)</f>
        <v>2069</v>
      </c>
      <c r="E19" s="65">
        <f>SUM(E20:E22)</f>
        <v>2069</v>
      </c>
      <c r="F19" s="152" t="s">
        <v>265</v>
      </c>
    </row>
    <row r="20" spans="1:6" s="96" customFormat="1" ht="12" customHeight="1">
      <c r="A20" s="119" t="s">
        <v>56</v>
      </c>
      <c r="B20" s="59" t="s">
        <v>126</v>
      </c>
      <c r="C20" s="63">
        <v>0</v>
      </c>
      <c r="D20" s="63">
        <v>0</v>
      </c>
      <c r="E20" s="36">
        <v>0</v>
      </c>
      <c r="F20" s="152" t="s">
        <v>266</v>
      </c>
    </row>
    <row r="21" spans="1:6" s="96" customFormat="1" ht="12" customHeight="1">
      <c r="A21" s="119" t="s">
        <v>57</v>
      </c>
      <c r="B21" s="58" t="s">
        <v>155</v>
      </c>
      <c r="C21" s="63">
        <v>0</v>
      </c>
      <c r="D21" s="63">
        <v>0</v>
      </c>
      <c r="E21" s="36">
        <v>0</v>
      </c>
      <c r="F21" s="152" t="s">
        <v>267</v>
      </c>
    </row>
    <row r="22" spans="1:6" s="96" customFormat="1" ht="12" customHeight="1">
      <c r="A22" s="119" t="s">
        <v>58</v>
      </c>
      <c r="B22" s="58" t="s">
        <v>156</v>
      </c>
      <c r="C22" s="63">
        <v>0</v>
      </c>
      <c r="D22" s="63">
        <v>2069</v>
      </c>
      <c r="E22" s="36">
        <v>2069</v>
      </c>
      <c r="F22" s="152" t="s">
        <v>268</v>
      </c>
    </row>
    <row r="23" spans="1:6" s="96" customFormat="1" ht="12" customHeight="1" thickBot="1">
      <c r="A23" s="119" t="s">
        <v>59</v>
      </c>
      <c r="B23" s="58" t="s">
        <v>248</v>
      </c>
      <c r="C23" s="63">
        <v>0</v>
      </c>
      <c r="D23" s="63">
        <v>0</v>
      </c>
      <c r="E23" s="36">
        <v>0</v>
      </c>
      <c r="F23" s="152" t="s">
        <v>269</v>
      </c>
    </row>
    <row r="24" spans="1:6" s="96" customFormat="1" ht="12" customHeight="1" thickBot="1">
      <c r="A24" s="106" t="s">
        <v>4</v>
      </c>
      <c r="B24" s="61" t="s">
        <v>66</v>
      </c>
      <c r="C24" s="21">
        <v>86</v>
      </c>
      <c r="D24" s="21">
        <v>166</v>
      </c>
      <c r="E24" s="112">
        <v>107</v>
      </c>
      <c r="F24" s="152" t="s">
        <v>270</v>
      </c>
    </row>
    <row r="25" spans="1:6" s="96" customFormat="1" ht="12" customHeight="1" thickBot="1">
      <c r="A25" s="106" t="s">
        <v>5</v>
      </c>
      <c r="B25" s="61" t="s">
        <v>157</v>
      </c>
      <c r="C25" s="65"/>
      <c r="D25" s="65"/>
      <c r="E25" s="113"/>
      <c r="F25" s="152" t="s">
        <v>271</v>
      </c>
    </row>
    <row r="26" spans="1:6" s="96" customFormat="1" ht="12" customHeight="1">
      <c r="A26" s="120" t="s">
        <v>127</v>
      </c>
      <c r="B26" s="121" t="s">
        <v>155</v>
      </c>
      <c r="C26" s="27">
        <v>0</v>
      </c>
      <c r="D26" s="27">
        <v>0</v>
      </c>
      <c r="E26" s="100">
        <v>0</v>
      </c>
      <c r="F26" s="152" t="s">
        <v>272</v>
      </c>
    </row>
    <row r="27" spans="1:6" s="96" customFormat="1" ht="12" customHeight="1">
      <c r="A27" s="120" t="s">
        <v>128</v>
      </c>
      <c r="B27" s="122" t="s">
        <v>158</v>
      </c>
      <c r="C27" s="66">
        <v>0</v>
      </c>
      <c r="D27" s="66">
        <v>0</v>
      </c>
      <c r="E27" s="99">
        <v>0</v>
      </c>
      <c r="F27" s="152" t="s">
        <v>273</v>
      </c>
    </row>
    <row r="28" spans="1:6" s="96" customFormat="1" ht="12" customHeight="1" thickBot="1">
      <c r="A28" s="119" t="s">
        <v>129</v>
      </c>
      <c r="B28" s="123" t="s">
        <v>249</v>
      </c>
      <c r="C28" s="103">
        <v>0</v>
      </c>
      <c r="D28" s="103">
        <v>0</v>
      </c>
      <c r="E28" s="98">
        <v>0</v>
      </c>
      <c r="F28" s="152" t="s">
        <v>274</v>
      </c>
    </row>
    <row r="29" spans="1:6" s="96" customFormat="1" ht="12" customHeight="1" thickBot="1">
      <c r="A29" s="106" t="s">
        <v>6</v>
      </c>
      <c r="B29" s="61" t="s">
        <v>159</v>
      </c>
      <c r="C29" s="65"/>
      <c r="D29" s="65"/>
      <c r="E29" s="113"/>
      <c r="F29" s="152" t="s">
        <v>275</v>
      </c>
    </row>
    <row r="30" spans="1:6" s="96" customFormat="1" ht="12" customHeight="1">
      <c r="A30" s="120" t="s">
        <v>47</v>
      </c>
      <c r="B30" s="121" t="s">
        <v>138</v>
      </c>
      <c r="C30" s="27">
        <v>0</v>
      </c>
      <c r="D30" s="27">
        <v>0</v>
      </c>
      <c r="E30" s="100">
        <v>0</v>
      </c>
      <c r="F30" s="152" t="s">
        <v>276</v>
      </c>
    </row>
    <row r="31" spans="1:6" s="96" customFormat="1" ht="12" customHeight="1">
      <c r="A31" s="120" t="s">
        <v>48</v>
      </c>
      <c r="B31" s="122" t="s">
        <v>139</v>
      </c>
      <c r="C31" s="66">
        <v>0</v>
      </c>
      <c r="D31" s="66">
        <v>0</v>
      </c>
      <c r="E31" s="99">
        <v>0</v>
      </c>
      <c r="F31" s="152" t="s">
        <v>277</v>
      </c>
    </row>
    <row r="32" spans="1:6" s="96" customFormat="1" ht="12" customHeight="1" thickBot="1">
      <c r="A32" s="119" t="s">
        <v>49</v>
      </c>
      <c r="B32" s="105" t="s">
        <v>140</v>
      </c>
      <c r="C32" s="103">
        <v>0</v>
      </c>
      <c r="D32" s="103">
        <v>0</v>
      </c>
      <c r="E32" s="98">
        <v>0</v>
      </c>
      <c r="F32" s="152" t="s">
        <v>278</v>
      </c>
    </row>
    <row r="33" spans="1:6" s="96" customFormat="1" ht="12" customHeight="1" thickBot="1">
      <c r="A33" s="106" t="s">
        <v>7</v>
      </c>
      <c r="B33" s="61" t="s">
        <v>146</v>
      </c>
      <c r="C33" s="21">
        <v>0</v>
      </c>
      <c r="D33" s="21">
        <v>0</v>
      </c>
      <c r="E33" s="112">
        <v>0</v>
      </c>
      <c r="F33" s="152" t="s">
        <v>279</v>
      </c>
    </row>
    <row r="34" spans="1:6" s="89" customFormat="1" ht="12" customHeight="1" thickBot="1">
      <c r="A34" s="106" t="s">
        <v>8</v>
      </c>
      <c r="B34" s="61" t="s">
        <v>160</v>
      </c>
      <c r="C34" s="21">
        <v>0</v>
      </c>
      <c r="D34" s="21">
        <v>0</v>
      </c>
      <c r="E34" s="112">
        <v>0</v>
      </c>
      <c r="F34" s="152" t="s">
        <v>280</v>
      </c>
    </row>
    <row r="35" spans="1:6" s="89" customFormat="1" ht="12" customHeight="1" thickBot="1">
      <c r="A35" s="73" t="s">
        <v>9</v>
      </c>
      <c r="B35" s="61" t="s">
        <v>250</v>
      </c>
      <c r="C35" s="65">
        <f>C8+C19+C24+C25+C29+C33+C34</f>
        <v>86</v>
      </c>
      <c r="D35" s="65">
        <f>D8+D19+D24+D25+D29+D33+D34</f>
        <v>2239</v>
      </c>
      <c r="E35" s="65">
        <f>E8+E19+E24+E25+E29+E33+E34</f>
        <v>2180</v>
      </c>
      <c r="F35" s="152" t="s">
        <v>281</v>
      </c>
    </row>
    <row r="36" spans="1:6" s="89" customFormat="1" ht="12" customHeight="1" thickBot="1">
      <c r="A36" s="108" t="s">
        <v>10</v>
      </c>
      <c r="B36" s="61" t="s">
        <v>161</v>
      </c>
      <c r="C36" s="65">
        <f>SUM(C37:C39)</f>
        <v>34167</v>
      </c>
      <c r="D36" s="65">
        <f>SUM(D37:D39)</f>
        <v>37978</v>
      </c>
      <c r="E36" s="65">
        <f>SUM(E37:E39)</f>
        <v>37774</v>
      </c>
      <c r="F36" s="152" t="s">
        <v>282</v>
      </c>
    </row>
    <row r="37" spans="1:6" s="89" customFormat="1" ht="12" customHeight="1">
      <c r="A37" s="120" t="s">
        <v>162</v>
      </c>
      <c r="B37" s="121" t="s">
        <v>75</v>
      </c>
      <c r="C37" s="27">
        <v>0</v>
      </c>
      <c r="D37" s="27">
        <v>1023</v>
      </c>
      <c r="E37" s="100">
        <v>1023</v>
      </c>
      <c r="F37" s="152" t="s">
        <v>283</v>
      </c>
    </row>
    <row r="38" spans="1:6" s="96" customFormat="1" ht="12" customHeight="1">
      <c r="A38" s="120" t="s">
        <v>163</v>
      </c>
      <c r="B38" s="122" t="s">
        <v>1</v>
      </c>
      <c r="C38" s="66">
        <v>0</v>
      </c>
      <c r="D38" s="66">
        <v>0</v>
      </c>
      <c r="E38" s="99">
        <v>0</v>
      </c>
      <c r="F38" s="152" t="s">
        <v>284</v>
      </c>
    </row>
    <row r="39" spans="1:6" s="96" customFormat="1" ht="12" customHeight="1" thickBot="1">
      <c r="A39" s="119" t="s">
        <v>164</v>
      </c>
      <c r="B39" s="105" t="s">
        <v>165</v>
      </c>
      <c r="C39" s="103">
        <v>34167</v>
      </c>
      <c r="D39" s="103">
        <v>36955</v>
      </c>
      <c r="E39" s="98">
        <v>36751</v>
      </c>
      <c r="F39" s="152" t="s">
        <v>285</v>
      </c>
    </row>
    <row r="40" spans="1:6" s="96" customFormat="1" ht="15" customHeight="1" thickBot="1">
      <c r="A40" s="108" t="s">
        <v>11</v>
      </c>
      <c r="B40" s="109" t="s">
        <v>166</v>
      </c>
      <c r="C40" s="32">
        <f>C35+C36</f>
        <v>34253</v>
      </c>
      <c r="D40" s="32">
        <f>D35+D36</f>
        <v>40217</v>
      </c>
      <c r="E40" s="32">
        <f>E35+E36</f>
        <v>39954</v>
      </c>
      <c r="F40" s="152" t="s">
        <v>286</v>
      </c>
    </row>
    <row r="41" spans="1:6" s="96" customFormat="1" ht="15" customHeight="1">
      <c r="A41" s="81"/>
      <c r="B41" s="82"/>
      <c r="C41" s="87"/>
      <c r="D41" s="87"/>
      <c r="E41" s="87"/>
      <c r="F41" s="152"/>
    </row>
    <row r="42" spans="1:6" ht="16.5" thickBot="1">
      <c r="A42" s="83"/>
      <c r="B42" s="84"/>
      <c r="C42" s="88"/>
      <c r="D42" s="88"/>
      <c r="E42" s="88"/>
      <c r="F42" s="152"/>
    </row>
    <row r="43" spans="1:5" s="95" customFormat="1" ht="16.5" customHeight="1" thickBot="1">
      <c r="A43" s="193" t="s">
        <v>36</v>
      </c>
      <c r="B43" s="194"/>
      <c r="C43" s="194"/>
      <c r="D43" s="194"/>
      <c r="E43" s="195"/>
    </row>
    <row r="44" spans="1:6" s="54" customFormat="1" ht="12" customHeight="1" thickBot="1">
      <c r="A44" s="106" t="s">
        <v>2</v>
      </c>
      <c r="B44" s="61" t="s">
        <v>167</v>
      </c>
      <c r="C44" s="65">
        <f>SUM(C45:C49)</f>
        <v>34133</v>
      </c>
      <c r="D44" s="65">
        <f>SUM(D45:D49)</f>
        <v>38579</v>
      </c>
      <c r="E44" s="65">
        <f>SUM(E45:E49)</f>
        <v>38357</v>
      </c>
      <c r="F44" s="152" t="s">
        <v>254</v>
      </c>
    </row>
    <row r="45" spans="1:6" ht="12" customHeight="1">
      <c r="A45" s="119" t="s">
        <v>50</v>
      </c>
      <c r="B45" s="59" t="s">
        <v>31</v>
      </c>
      <c r="C45" s="27">
        <v>22390</v>
      </c>
      <c r="D45" s="27">
        <v>25019</v>
      </c>
      <c r="E45" s="70">
        <v>25013</v>
      </c>
      <c r="F45" s="152" t="s">
        <v>255</v>
      </c>
    </row>
    <row r="46" spans="1:6" ht="12" customHeight="1">
      <c r="A46" s="119" t="s">
        <v>51</v>
      </c>
      <c r="B46" s="58" t="s">
        <v>67</v>
      </c>
      <c r="C46" s="62">
        <v>6168</v>
      </c>
      <c r="D46" s="62">
        <v>6884</v>
      </c>
      <c r="E46" s="71">
        <v>6884</v>
      </c>
      <c r="F46" s="152" t="s">
        <v>256</v>
      </c>
    </row>
    <row r="47" spans="1:6" ht="12" customHeight="1">
      <c r="A47" s="119" t="s">
        <v>52</v>
      </c>
      <c r="B47" s="58" t="s">
        <v>64</v>
      </c>
      <c r="C47" s="62">
        <v>5575</v>
      </c>
      <c r="D47" s="62">
        <v>6676</v>
      </c>
      <c r="E47" s="71">
        <v>6460</v>
      </c>
      <c r="F47" s="152" t="s">
        <v>257</v>
      </c>
    </row>
    <row r="48" spans="1:6" ht="12" customHeight="1">
      <c r="A48" s="119" t="s">
        <v>53</v>
      </c>
      <c r="B48" s="58" t="s">
        <v>68</v>
      </c>
      <c r="C48" s="62">
        <v>0</v>
      </c>
      <c r="D48" s="62">
        <v>0</v>
      </c>
      <c r="E48" s="71">
        <v>0</v>
      </c>
      <c r="F48" s="152" t="s">
        <v>258</v>
      </c>
    </row>
    <row r="49" spans="1:6" ht="12" customHeight="1" thickBot="1">
      <c r="A49" s="119" t="s">
        <v>65</v>
      </c>
      <c r="B49" s="58" t="s">
        <v>69</v>
      </c>
      <c r="C49" s="62">
        <v>0</v>
      </c>
      <c r="D49" s="62">
        <v>0</v>
      </c>
      <c r="E49" s="71">
        <v>0</v>
      </c>
      <c r="F49" s="152" t="s">
        <v>259</v>
      </c>
    </row>
    <row r="50" spans="1:6" ht="12" customHeight="1" thickBot="1">
      <c r="A50" s="106" t="s">
        <v>3</v>
      </c>
      <c r="B50" s="61" t="s">
        <v>168</v>
      </c>
      <c r="C50" s="65">
        <f>SUM(C51:C53)</f>
        <v>120</v>
      </c>
      <c r="D50" s="65">
        <f>SUM(D51:D53)</f>
        <v>1638</v>
      </c>
      <c r="E50" s="65">
        <f>SUM(E51:E53)</f>
        <v>1638</v>
      </c>
      <c r="F50" s="152" t="s">
        <v>260</v>
      </c>
    </row>
    <row r="51" spans="1:6" s="54" customFormat="1" ht="12" customHeight="1">
      <c r="A51" s="119" t="s">
        <v>56</v>
      </c>
      <c r="B51" s="59" t="s">
        <v>74</v>
      </c>
      <c r="C51" s="27">
        <v>120</v>
      </c>
      <c r="D51" s="27">
        <v>1638</v>
      </c>
      <c r="E51" s="70">
        <v>1638</v>
      </c>
      <c r="F51" s="152" t="s">
        <v>261</v>
      </c>
    </row>
    <row r="52" spans="1:6" ht="12" customHeight="1">
      <c r="A52" s="119" t="s">
        <v>57</v>
      </c>
      <c r="B52" s="58" t="s">
        <v>70</v>
      </c>
      <c r="C52" s="62">
        <v>0</v>
      </c>
      <c r="D52" s="62">
        <v>0</v>
      </c>
      <c r="E52" s="71">
        <v>0</v>
      </c>
      <c r="F52" s="152" t="s">
        <v>262</v>
      </c>
    </row>
    <row r="53" spans="1:6" ht="12" customHeight="1">
      <c r="A53" s="119" t="s">
        <v>58</v>
      </c>
      <c r="B53" s="58" t="s">
        <v>37</v>
      </c>
      <c r="C53" s="62">
        <v>0</v>
      </c>
      <c r="D53" s="62">
        <v>0</v>
      </c>
      <c r="E53" s="71">
        <v>0</v>
      </c>
      <c r="F53" s="152" t="s">
        <v>263</v>
      </c>
    </row>
    <row r="54" spans="1:6" ht="12" customHeight="1" thickBot="1">
      <c r="A54" s="119" t="s">
        <v>59</v>
      </c>
      <c r="B54" s="58" t="s">
        <v>251</v>
      </c>
      <c r="C54" s="62">
        <v>0</v>
      </c>
      <c r="D54" s="62">
        <v>0</v>
      </c>
      <c r="E54" s="71">
        <v>0</v>
      </c>
      <c r="F54" s="152" t="s">
        <v>264</v>
      </c>
    </row>
    <row r="55" spans="1:6" ht="12" customHeight="1" thickBot="1">
      <c r="A55" s="106" t="s">
        <v>4</v>
      </c>
      <c r="B55" s="110" t="s">
        <v>169</v>
      </c>
      <c r="C55" s="65">
        <f>C44+C50</f>
        <v>34253</v>
      </c>
      <c r="D55" s="65">
        <f>D44+D50</f>
        <v>40217</v>
      </c>
      <c r="E55" s="65">
        <f>E44+E50</f>
        <v>39995</v>
      </c>
      <c r="F55" s="152" t="s">
        <v>265</v>
      </c>
    </row>
    <row r="56" spans="3:6" ht="16.5" thickBot="1">
      <c r="C56" s="115"/>
      <c r="D56" s="115"/>
      <c r="E56" s="115"/>
      <c r="F56" s="152"/>
    </row>
    <row r="57" spans="1:6" ht="15" customHeight="1" thickBot="1">
      <c r="A57" s="85" t="s">
        <v>245</v>
      </c>
      <c r="B57" s="86"/>
      <c r="C57" s="35"/>
      <c r="D57" s="35"/>
      <c r="E57" s="104">
        <v>10</v>
      </c>
      <c r="F57" s="152"/>
    </row>
    <row r="58" spans="1:6" ht="14.25" customHeight="1" thickBot="1">
      <c r="A58" s="85" t="s">
        <v>73</v>
      </c>
      <c r="B58" s="86"/>
      <c r="C58" s="35"/>
      <c r="D58" s="35"/>
      <c r="E58" s="104">
        <v>0</v>
      </c>
      <c r="F58" s="152"/>
    </row>
    <row r="59" ht="15.75">
      <c r="F59" s="152"/>
    </row>
    <row r="60" ht="15.75">
      <c r="F60" s="152"/>
    </row>
    <row r="61" ht="15.75">
      <c r="F61" s="152"/>
    </row>
    <row r="62" ht="15.75">
      <c r="F62" s="152"/>
    </row>
    <row r="63" ht="15.75">
      <c r="F63" s="152"/>
    </row>
    <row r="64" ht="15.75">
      <c r="F64" s="152"/>
    </row>
    <row r="65" ht="15.75">
      <c r="F65" s="152"/>
    </row>
    <row r="66" ht="15.75">
      <c r="F66" s="152"/>
    </row>
    <row r="67" ht="15.75">
      <c r="F67" s="152"/>
    </row>
    <row r="68" ht="15.75">
      <c r="F68" s="152"/>
    </row>
    <row r="69" ht="15.75">
      <c r="F69" s="152"/>
    </row>
    <row r="70" ht="15.75">
      <c r="F70" s="152"/>
    </row>
    <row r="71" ht="15.75">
      <c r="F71" s="152"/>
    </row>
    <row r="72" ht="15.75">
      <c r="F72" s="152"/>
    </row>
    <row r="73" ht="15.75">
      <c r="F73" s="152"/>
    </row>
    <row r="74" ht="15.75">
      <c r="F74" s="152"/>
    </row>
    <row r="75" ht="15.75">
      <c r="F75" s="152"/>
    </row>
    <row r="76" ht="15.75">
      <c r="F76" s="152"/>
    </row>
    <row r="77" ht="15.75">
      <c r="F77" s="152"/>
    </row>
    <row r="78" ht="15.75">
      <c r="F78" s="152"/>
    </row>
    <row r="79" ht="15.75">
      <c r="F79" s="152"/>
    </row>
    <row r="80" ht="15.75">
      <c r="F80" s="152"/>
    </row>
    <row r="81" ht="15.75">
      <c r="F81" s="152"/>
    </row>
    <row r="82" ht="15.75">
      <c r="F82" s="152"/>
    </row>
    <row r="83" ht="15.75">
      <c r="F83" s="152"/>
    </row>
    <row r="84" ht="15.75">
      <c r="F84" s="152"/>
    </row>
    <row r="85" ht="15.75">
      <c r="F85" s="152"/>
    </row>
    <row r="86" ht="15.75">
      <c r="F86" s="152"/>
    </row>
    <row r="87" ht="15.75">
      <c r="F87" s="152"/>
    </row>
    <row r="88" ht="15">
      <c r="F88" s="153"/>
    </row>
    <row r="90" ht="15.75">
      <c r="F90" s="152"/>
    </row>
    <row r="91" ht="12.75">
      <c r="F91" s="154"/>
    </row>
    <row r="92" ht="12.75">
      <c r="F92" s="154"/>
    </row>
    <row r="93" ht="12.75">
      <c r="F93" s="154"/>
    </row>
    <row r="94" ht="12.75">
      <c r="F94" s="154"/>
    </row>
    <row r="95" ht="12.75">
      <c r="F95" s="154"/>
    </row>
    <row r="96" ht="12.75">
      <c r="F96" s="154"/>
    </row>
    <row r="97" ht="12.75">
      <c r="F97" s="154"/>
    </row>
    <row r="98" ht="12.75">
      <c r="F98" s="154"/>
    </row>
    <row r="99" ht="12.75">
      <c r="F99" s="154"/>
    </row>
    <row r="100" ht="12.75">
      <c r="F100" s="154"/>
    </row>
    <row r="101" ht="12.75">
      <c r="F101" s="154"/>
    </row>
    <row r="102" ht="12.75">
      <c r="F102" s="154"/>
    </row>
    <row r="103" ht="12.75">
      <c r="F103" s="154"/>
    </row>
    <row r="104" ht="12.75">
      <c r="F104" s="154"/>
    </row>
    <row r="105" ht="12.75">
      <c r="F105" s="154"/>
    </row>
    <row r="106" ht="12.75">
      <c r="F106" s="154"/>
    </row>
    <row r="107" ht="12.75">
      <c r="F107" s="154"/>
    </row>
    <row r="108" ht="12.75">
      <c r="F108" s="154"/>
    </row>
    <row r="109" ht="12.75">
      <c r="F109" s="154"/>
    </row>
    <row r="110" ht="12.75">
      <c r="F110" s="154"/>
    </row>
    <row r="111" ht="12.75">
      <c r="F111" s="154"/>
    </row>
    <row r="112" ht="12.75">
      <c r="F112" s="154"/>
    </row>
    <row r="113" ht="12.75">
      <c r="F113" s="154"/>
    </row>
    <row r="114" ht="12.75">
      <c r="F114" s="154"/>
    </row>
    <row r="115" ht="12.75">
      <c r="F115" s="154"/>
    </row>
    <row r="116" ht="12.75">
      <c r="F116" s="154"/>
    </row>
    <row r="117" ht="12.75">
      <c r="F117" s="154"/>
    </row>
    <row r="118" ht="12.75">
      <c r="F118" s="154"/>
    </row>
    <row r="119" ht="12.75">
      <c r="F119" s="154"/>
    </row>
    <row r="120" ht="12.75">
      <c r="F120" s="154"/>
    </row>
    <row r="121" ht="12.75">
      <c r="F121" s="154"/>
    </row>
    <row r="122" ht="12.75">
      <c r="F122" s="154"/>
    </row>
    <row r="123" ht="12.75">
      <c r="F123" s="154"/>
    </row>
    <row r="124" ht="12.75">
      <c r="F124" s="154"/>
    </row>
    <row r="125" ht="12.75">
      <c r="F125" s="154"/>
    </row>
    <row r="126" ht="12.75">
      <c r="F126" s="154"/>
    </row>
    <row r="127" ht="12.75">
      <c r="F127" s="154"/>
    </row>
    <row r="128" ht="12.75">
      <c r="F128" s="154"/>
    </row>
    <row r="129" ht="12.75">
      <c r="F129" s="154"/>
    </row>
    <row r="130" ht="12.75">
      <c r="F130" s="154"/>
    </row>
    <row r="131" ht="12.75">
      <c r="F131" s="154"/>
    </row>
    <row r="132" ht="12.75">
      <c r="F132" s="154"/>
    </row>
    <row r="133" ht="12.75">
      <c r="F133" s="154"/>
    </row>
    <row r="134" ht="12.75">
      <c r="F134" s="154"/>
    </row>
    <row r="135" ht="12.75">
      <c r="F135" s="154"/>
    </row>
    <row r="136" ht="12.75">
      <c r="F136" s="154"/>
    </row>
    <row r="137" ht="12.75">
      <c r="F137" s="154"/>
    </row>
    <row r="138" ht="12.75">
      <c r="F138" s="154"/>
    </row>
    <row r="139" ht="12.75">
      <c r="F139" s="154"/>
    </row>
    <row r="140" ht="12.75">
      <c r="F140" s="154"/>
    </row>
    <row r="141" ht="12.75">
      <c r="F141" s="154"/>
    </row>
    <row r="142" ht="12.75">
      <c r="F142" s="154"/>
    </row>
    <row r="143" ht="12.75">
      <c r="F143" s="154"/>
    </row>
    <row r="144" ht="12.75">
      <c r="F144" s="154"/>
    </row>
    <row r="145" ht="12.75">
      <c r="F145" s="154"/>
    </row>
    <row r="146" ht="12.75">
      <c r="F146" s="154"/>
    </row>
  </sheetData>
  <sheetProtection password="C75C" sheet="1" objects="1" scenarios="1" selectLockedCells="1" selectUnlockedCells="1"/>
  <mergeCells count="4">
    <mergeCell ref="B2:D2"/>
    <mergeCell ref="B3:D3"/>
    <mergeCell ref="A43:E43"/>
    <mergeCell ref="A7:E7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1">
      <selection activeCell="E1" sqref="E1"/>
    </sheetView>
  </sheetViews>
  <sheetFormatPr defaultColWidth="9.00390625" defaultRowHeight="12.75"/>
  <cols>
    <col min="1" max="1" width="16.00390625" style="111" customWidth="1"/>
    <col min="2" max="2" width="59.375" style="20" customWidth="1"/>
    <col min="3" max="5" width="15.875" style="20" customWidth="1"/>
    <col min="6" max="6" width="0" style="148" hidden="1" customWidth="1"/>
    <col min="7" max="16384" width="9.375" style="20" customWidth="1"/>
  </cols>
  <sheetData>
    <row r="1" spans="1:6" s="76" customFormat="1" ht="21" customHeight="1" thickBot="1">
      <c r="A1" s="75"/>
      <c r="B1" s="77"/>
      <c r="C1" s="92"/>
      <c r="D1" s="92"/>
      <c r="E1" s="147" t="s">
        <v>308</v>
      </c>
      <c r="F1" s="149"/>
    </row>
    <row r="2" spans="1:6" s="93" customFormat="1" ht="25.5" customHeight="1">
      <c r="A2" s="90" t="s">
        <v>71</v>
      </c>
      <c r="B2" s="187" t="s">
        <v>292</v>
      </c>
      <c r="C2" s="188"/>
      <c r="D2" s="189"/>
      <c r="E2" s="116" t="s">
        <v>38</v>
      </c>
      <c r="F2" s="150"/>
    </row>
    <row r="3" spans="1:6" s="93" customFormat="1" ht="24.75" thickBot="1">
      <c r="A3" s="91" t="s">
        <v>150</v>
      </c>
      <c r="B3" s="190" t="s">
        <v>246</v>
      </c>
      <c r="C3" s="191"/>
      <c r="D3" s="192"/>
      <c r="E3" s="117" t="s">
        <v>38</v>
      </c>
      <c r="F3" s="150"/>
    </row>
    <row r="4" spans="1:6" s="94" customFormat="1" ht="15.75" customHeight="1" thickBot="1">
      <c r="A4" s="78"/>
      <c r="B4" s="78"/>
      <c r="C4" s="79"/>
      <c r="D4" s="79"/>
      <c r="E4" s="79" t="s">
        <v>33</v>
      </c>
      <c r="F4" s="151"/>
    </row>
    <row r="5" spans="1:5" ht="24.75" thickBot="1">
      <c r="A5" s="55" t="s">
        <v>72</v>
      </c>
      <c r="B5" s="56" t="s">
        <v>34</v>
      </c>
      <c r="C5" s="26" t="s">
        <v>76</v>
      </c>
      <c r="D5" s="26" t="s">
        <v>77</v>
      </c>
      <c r="E5" s="80" t="s">
        <v>78</v>
      </c>
    </row>
    <row r="6" spans="1:6" s="95" customFormat="1" ht="12.75" customHeight="1" thickBot="1">
      <c r="A6" s="73" t="s">
        <v>141</v>
      </c>
      <c r="B6" s="74" t="s">
        <v>142</v>
      </c>
      <c r="C6" s="74" t="s">
        <v>143</v>
      </c>
      <c r="D6" s="34" t="s">
        <v>144</v>
      </c>
      <c r="E6" s="33" t="s">
        <v>145</v>
      </c>
      <c r="F6" s="152"/>
    </row>
    <row r="7" spans="1:6" s="95" customFormat="1" ht="15.75" customHeight="1" thickBot="1">
      <c r="A7" s="193" t="s">
        <v>35</v>
      </c>
      <c r="B7" s="194"/>
      <c r="C7" s="194"/>
      <c r="D7" s="194"/>
      <c r="E7" s="195"/>
      <c r="F7" s="152"/>
    </row>
    <row r="8" spans="1:6" s="89" customFormat="1" ht="12" customHeight="1" thickBot="1">
      <c r="A8" s="73" t="s">
        <v>2</v>
      </c>
      <c r="B8" s="107" t="s">
        <v>151</v>
      </c>
      <c r="C8" s="65">
        <f>SUM(C9:C18)</f>
        <v>0</v>
      </c>
      <c r="D8" s="65">
        <f>SUM(D9:D18)</f>
        <v>4</v>
      </c>
      <c r="E8" s="65">
        <f>SUM(E9:E18)</f>
        <v>4</v>
      </c>
      <c r="F8" s="152" t="s">
        <v>254</v>
      </c>
    </row>
    <row r="9" spans="1:6" s="89" customFormat="1" ht="12" customHeight="1">
      <c r="A9" s="118" t="s">
        <v>50</v>
      </c>
      <c r="B9" s="60" t="s">
        <v>130</v>
      </c>
      <c r="C9" s="30">
        <v>0</v>
      </c>
      <c r="D9" s="30">
        <v>0</v>
      </c>
      <c r="E9" s="102">
        <v>0</v>
      </c>
      <c r="F9" s="152" t="s">
        <v>255</v>
      </c>
    </row>
    <row r="10" spans="1:6" s="89" customFormat="1" ht="12" customHeight="1">
      <c r="A10" s="119" t="s">
        <v>51</v>
      </c>
      <c r="B10" s="58" t="s">
        <v>131</v>
      </c>
      <c r="C10" s="63">
        <v>0</v>
      </c>
      <c r="D10" s="63">
        <v>2</v>
      </c>
      <c r="E10" s="36">
        <v>2</v>
      </c>
      <c r="F10" s="152" t="s">
        <v>256</v>
      </c>
    </row>
    <row r="11" spans="1:6" s="89" customFormat="1" ht="12" customHeight="1">
      <c r="A11" s="119" t="s">
        <v>52</v>
      </c>
      <c r="B11" s="58" t="s">
        <v>132</v>
      </c>
      <c r="C11" s="63">
        <v>0</v>
      </c>
      <c r="D11" s="63">
        <v>0</v>
      </c>
      <c r="E11" s="36">
        <v>0</v>
      </c>
      <c r="F11" s="152" t="s">
        <v>257</v>
      </c>
    </row>
    <row r="12" spans="1:6" s="89" customFormat="1" ht="12" customHeight="1">
      <c r="A12" s="119" t="s">
        <v>53</v>
      </c>
      <c r="B12" s="58" t="s">
        <v>133</v>
      </c>
      <c r="C12" s="63">
        <v>0</v>
      </c>
      <c r="D12" s="63">
        <v>0</v>
      </c>
      <c r="E12" s="36"/>
      <c r="F12" s="152" t="s">
        <v>258</v>
      </c>
    </row>
    <row r="13" spans="1:6" s="89" customFormat="1" ht="12" customHeight="1">
      <c r="A13" s="119" t="s">
        <v>65</v>
      </c>
      <c r="B13" s="58" t="s">
        <v>134</v>
      </c>
      <c r="C13" s="63">
        <v>0</v>
      </c>
      <c r="D13" s="63">
        <v>0</v>
      </c>
      <c r="E13" s="36">
        <v>0</v>
      </c>
      <c r="F13" s="152" t="s">
        <v>259</v>
      </c>
    </row>
    <row r="14" spans="1:6" s="89" customFormat="1" ht="12" customHeight="1">
      <c r="A14" s="119" t="s">
        <v>54</v>
      </c>
      <c r="B14" s="58" t="s">
        <v>152</v>
      </c>
      <c r="C14" s="63">
        <v>0</v>
      </c>
      <c r="D14" s="63">
        <v>0</v>
      </c>
      <c r="E14" s="36">
        <v>0</v>
      </c>
      <c r="F14" s="152" t="s">
        <v>260</v>
      </c>
    </row>
    <row r="15" spans="1:6" s="96" customFormat="1" ht="12" customHeight="1">
      <c r="A15" s="119" t="s">
        <v>55</v>
      </c>
      <c r="B15" s="57" t="s">
        <v>153</v>
      </c>
      <c r="C15" s="63">
        <v>0</v>
      </c>
      <c r="D15" s="63">
        <v>0</v>
      </c>
      <c r="E15" s="36">
        <v>0</v>
      </c>
      <c r="F15" s="152" t="s">
        <v>261</v>
      </c>
    </row>
    <row r="16" spans="1:6" s="96" customFormat="1" ht="12" customHeight="1">
      <c r="A16" s="119" t="s">
        <v>60</v>
      </c>
      <c r="B16" s="58" t="s">
        <v>135</v>
      </c>
      <c r="C16" s="31">
        <v>0</v>
      </c>
      <c r="D16" s="31">
        <v>2</v>
      </c>
      <c r="E16" s="101">
        <v>2</v>
      </c>
      <c r="F16" s="152" t="s">
        <v>262</v>
      </c>
    </row>
    <row r="17" spans="1:6" s="89" customFormat="1" ht="12" customHeight="1">
      <c r="A17" s="119" t="s">
        <v>61</v>
      </c>
      <c r="B17" s="58" t="s">
        <v>136</v>
      </c>
      <c r="C17" s="63">
        <v>0</v>
      </c>
      <c r="D17" s="63">
        <v>0</v>
      </c>
      <c r="E17" s="36">
        <v>0</v>
      </c>
      <c r="F17" s="152" t="s">
        <v>263</v>
      </c>
    </row>
    <row r="18" spans="1:6" s="96" customFormat="1" ht="12" customHeight="1" thickBot="1">
      <c r="A18" s="119" t="s">
        <v>62</v>
      </c>
      <c r="B18" s="57" t="s">
        <v>137</v>
      </c>
      <c r="C18" s="64">
        <v>0</v>
      </c>
      <c r="D18" s="64">
        <v>0</v>
      </c>
      <c r="E18" s="97">
        <v>0</v>
      </c>
      <c r="F18" s="152" t="s">
        <v>264</v>
      </c>
    </row>
    <row r="19" spans="1:6" s="96" customFormat="1" ht="12" customHeight="1" thickBot="1">
      <c r="A19" s="73" t="s">
        <v>3</v>
      </c>
      <c r="B19" s="107" t="s">
        <v>154</v>
      </c>
      <c r="C19" s="65">
        <f>SUM(C20:C22)</f>
        <v>0</v>
      </c>
      <c r="D19" s="65">
        <f>SUM(D20:D22)</f>
        <v>2069</v>
      </c>
      <c r="E19" s="65">
        <f>SUM(E20:E22)</f>
        <v>2069</v>
      </c>
      <c r="F19" s="152" t="s">
        <v>265</v>
      </c>
    </row>
    <row r="20" spans="1:6" s="96" customFormat="1" ht="12" customHeight="1">
      <c r="A20" s="119" t="s">
        <v>56</v>
      </c>
      <c r="B20" s="59" t="s">
        <v>126</v>
      </c>
      <c r="C20" s="63">
        <v>0</v>
      </c>
      <c r="D20" s="63">
        <v>0</v>
      </c>
      <c r="E20" s="36">
        <v>0</v>
      </c>
      <c r="F20" s="152" t="s">
        <v>266</v>
      </c>
    </row>
    <row r="21" spans="1:6" s="96" customFormat="1" ht="12" customHeight="1">
      <c r="A21" s="119" t="s">
        <v>57</v>
      </c>
      <c r="B21" s="58" t="s">
        <v>155</v>
      </c>
      <c r="C21" s="63">
        <v>0</v>
      </c>
      <c r="D21" s="63">
        <v>0</v>
      </c>
      <c r="E21" s="36">
        <v>0</v>
      </c>
      <c r="F21" s="152" t="s">
        <v>267</v>
      </c>
    </row>
    <row r="22" spans="1:6" s="96" customFormat="1" ht="12" customHeight="1">
      <c r="A22" s="119" t="s">
        <v>58</v>
      </c>
      <c r="B22" s="58" t="s">
        <v>156</v>
      </c>
      <c r="C22" s="63">
        <v>0</v>
      </c>
      <c r="D22" s="63">
        <v>2069</v>
      </c>
      <c r="E22" s="36">
        <v>2069</v>
      </c>
      <c r="F22" s="152" t="s">
        <v>268</v>
      </c>
    </row>
    <row r="23" spans="1:6" s="96" customFormat="1" ht="12" customHeight="1" thickBot="1">
      <c r="A23" s="119" t="s">
        <v>59</v>
      </c>
      <c r="B23" s="58" t="s">
        <v>248</v>
      </c>
      <c r="C23" s="63">
        <v>0</v>
      </c>
      <c r="D23" s="63">
        <v>0</v>
      </c>
      <c r="E23" s="36">
        <v>0</v>
      </c>
      <c r="F23" s="152" t="s">
        <v>269</v>
      </c>
    </row>
    <row r="24" spans="1:6" s="96" customFormat="1" ht="12" customHeight="1" thickBot="1">
      <c r="A24" s="106" t="s">
        <v>4</v>
      </c>
      <c r="B24" s="61" t="s">
        <v>66</v>
      </c>
      <c r="C24" s="21">
        <v>86</v>
      </c>
      <c r="D24" s="21">
        <v>166</v>
      </c>
      <c r="E24" s="112">
        <v>107</v>
      </c>
      <c r="F24" s="152" t="s">
        <v>270</v>
      </c>
    </row>
    <row r="25" spans="1:6" s="96" customFormat="1" ht="12" customHeight="1" thickBot="1">
      <c r="A25" s="106" t="s">
        <v>5</v>
      </c>
      <c r="B25" s="61" t="s">
        <v>157</v>
      </c>
      <c r="C25" s="65"/>
      <c r="D25" s="65"/>
      <c r="E25" s="113"/>
      <c r="F25" s="152" t="s">
        <v>271</v>
      </c>
    </row>
    <row r="26" spans="1:6" s="96" customFormat="1" ht="12" customHeight="1">
      <c r="A26" s="120" t="s">
        <v>127</v>
      </c>
      <c r="B26" s="121" t="s">
        <v>155</v>
      </c>
      <c r="C26" s="27">
        <v>0</v>
      </c>
      <c r="D26" s="27">
        <v>0</v>
      </c>
      <c r="E26" s="100">
        <v>0</v>
      </c>
      <c r="F26" s="152" t="s">
        <v>272</v>
      </c>
    </row>
    <row r="27" spans="1:6" s="96" customFormat="1" ht="12" customHeight="1">
      <c r="A27" s="120" t="s">
        <v>128</v>
      </c>
      <c r="B27" s="122" t="s">
        <v>158</v>
      </c>
      <c r="C27" s="66">
        <v>0</v>
      </c>
      <c r="D27" s="66">
        <v>0</v>
      </c>
      <c r="E27" s="99">
        <v>0</v>
      </c>
      <c r="F27" s="152" t="s">
        <v>273</v>
      </c>
    </row>
    <row r="28" spans="1:6" s="96" customFormat="1" ht="12" customHeight="1" thickBot="1">
      <c r="A28" s="119" t="s">
        <v>129</v>
      </c>
      <c r="B28" s="123" t="s">
        <v>249</v>
      </c>
      <c r="C28" s="103">
        <v>0</v>
      </c>
      <c r="D28" s="103">
        <v>0</v>
      </c>
      <c r="E28" s="98">
        <v>0</v>
      </c>
      <c r="F28" s="152" t="s">
        <v>274</v>
      </c>
    </row>
    <row r="29" spans="1:6" s="96" customFormat="1" ht="12" customHeight="1" thickBot="1">
      <c r="A29" s="106" t="s">
        <v>6</v>
      </c>
      <c r="B29" s="61" t="s">
        <v>159</v>
      </c>
      <c r="C29" s="65"/>
      <c r="D29" s="65"/>
      <c r="E29" s="113"/>
      <c r="F29" s="152" t="s">
        <v>275</v>
      </c>
    </row>
    <row r="30" spans="1:6" s="96" customFormat="1" ht="12" customHeight="1">
      <c r="A30" s="120" t="s">
        <v>47</v>
      </c>
      <c r="B30" s="121" t="s">
        <v>138</v>
      </c>
      <c r="C30" s="27">
        <v>0</v>
      </c>
      <c r="D30" s="27">
        <v>0</v>
      </c>
      <c r="E30" s="100">
        <v>0</v>
      </c>
      <c r="F30" s="152" t="s">
        <v>276</v>
      </c>
    </row>
    <row r="31" spans="1:6" s="96" customFormat="1" ht="12" customHeight="1">
      <c r="A31" s="120" t="s">
        <v>48</v>
      </c>
      <c r="B31" s="122" t="s">
        <v>139</v>
      </c>
      <c r="C31" s="66">
        <v>0</v>
      </c>
      <c r="D31" s="66">
        <v>0</v>
      </c>
      <c r="E31" s="99">
        <v>0</v>
      </c>
      <c r="F31" s="152" t="s">
        <v>277</v>
      </c>
    </row>
    <row r="32" spans="1:6" s="96" customFormat="1" ht="12" customHeight="1" thickBot="1">
      <c r="A32" s="119" t="s">
        <v>49</v>
      </c>
      <c r="B32" s="105" t="s">
        <v>140</v>
      </c>
      <c r="C32" s="103">
        <v>0</v>
      </c>
      <c r="D32" s="103">
        <v>0</v>
      </c>
      <c r="E32" s="98">
        <v>0</v>
      </c>
      <c r="F32" s="152" t="s">
        <v>278</v>
      </c>
    </row>
    <row r="33" spans="1:6" s="96" customFormat="1" ht="12" customHeight="1" thickBot="1">
      <c r="A33" s="106" t="s">
        <v>7</v>
      </c>
      <c r="B33" s="61" t="s">
        <v>146</v>
      </c>
      <c r="C33" s="21">
        <v>0</v>
      </c>
      <c r="D33" s="21">
        <v>0</v>
      </c>
      <c r="E33" s="112">
        <v>0</v>
      </c>
      <c r="F33" s="152" t="s">
        <v>279</v>
      </c>
    </row>
    <row r="34" spans="1:6" s="89" customFormat="1" ht="12" customHeight="1" thickBot="1">
      <c r="A34" s="106" t="s">
        <v>8</v>
      </c>
      <c r="B34" s="61" t="s">
        <v>160</v>
      </c>
      <c r="C34" s="21">
        <v>0</v>
      </c>
      <c r="D34" s="21">
        <v>0</v>
      </c>
      <c r="E34" s="112">
        <v>0</v>
      </c>
      <c r="F34" s="152" t="s">
        <v>280</v>
      </c>
    </row>
    <row r="35" spans="1:6" s="89" customFormat="1" ht="12" customHeight="1" thickBot="1">
      <c r="A35" s="73" t="s">
        <v>9</v>
      </c>
      <c r="B35" s="61" t="s">
        <v>250</v>
      </c>
      <c r="C35" s="65">
        <f>C8+C19+C24+C25+C29+C33+C34</f>
        <v>86</v>
      </c>
      <c r="D35" s="65">
        <f>D8+D19+D24+D25+D29+D33+D34</f>
        <v>2239</v>
      </c>
      <c r="E35" s="65">
        <f>E8+E19+E24+E25+E29+E33+E34</f>
        <v>2180</v>
      </c>
      <c r="F35" s="152" t="s">
        <v>281</v>
      </c>
    </row>
    <row r="36" spans="1:6" s="89" customFormat="1" ht="12" customHeight="1" thickBot="1">
      <c r="A36" s="108" t="s">
        <v>10</v>
      </c>
      <c r="B36" s="61" t="s">
        <v>161</v>
      </c>
      <c r="C36" s="65">
        <f>SUM(C37:C39)</f>
        <v>34167</v>
      </c>
      <c r="D36" s="65">
        <f>SUM(D37:D39)</f>
        <v>37978</v>
      </c>
      <c r="E36" s="65">
        <f>SUM(E37:E39)</f>
        <v>37774</v>
      </c>
      <c r="F36" s="152" t="s">
        <v>282</v>
      </c>
    </row>
    <row r="37" spans="1:6" s="89" customFormat="1" ht="12" customHeight="1">
      <c r="A37" s="120" t="s">
        <v>162</v>
      </c>
      <c r="B37" s="121" t="s">
        <v>75</v>
      </c>
      <c r="C37" s="27">
        <v>0</v>
      </c>
      <c r="D37" s="27">
        <v>1023</v>
      </c>
      <c r="E37" s="100">
        <v>1023</v>
      </c>
      <c r="F37" s="152" t="s">
        <v>283</v>
      </c>
    </row>
    <row r="38" spans="1:6" s="96" customFormat="1" ht="12" customHeight="1">
      <c r="A38" s="120" t="s">
        <v>163</v>
      </c>
      <c r="B38" s="122" t="s">
        <v>1</v>
      </c>
      <c r="C38" s="66">
        <v>0</v>
      </c>
      <c r="D38" s="66">
        <v>0</v>
      </c>
      <c r="E38" s="99">
        <v>0</v>
      </c>
      <c r="F38" s="152" t="s">
        <v>284</v>
      </c>
    </row>
    <row r="39" spans="1:6" s="96" customFormat="1" ht="12" customHeight="1" thickBot="1">
      <c r="A39" s="119" t="s">
        <v>164</v>
      </c>
      <c r="B39" s="105" t="s">
        <v>165</v>
      </c>
      <c r="C39" s="103">
        <v>34167</v>
      </c>
      <c r="D39" s="103">
        <v>36955</v>
      </c>
      <c r="E39" s="98">
        <v>36751</v>
      </c>
      <c r="F39" s="152" t="s">
        <v>285</v>
      </c>
    </row>
    <row r="40" spans="1:6" s="96" customFormat="1" ht="15" customHeight="1" thickBot="1">
      <c r="A40" s="108" t="s">
        <v>11</v>
      </c>
      <c r="B40" s="109" t="s">
        <v>166</v>
      </c>
      <c r="C40" s="32">
        <f>C35+C36</f>
        <v>34253</v>
      </c>
      <c r="D40" s="32">
        <f>D35+D36</f>
        <v>40217</v>
      </c>
      <c r="E40" s="32">
        <f>E35+E36</f>
        <v>39954</v>
      </c>
      <c r="F40" s="152" t="s">
        <v>286</v>
      </c>
    </row>
    <row r="41" spans="1:6" s="96" customFormat="1" ht="15" customHeight="1">
      <c r="A41" s="81"/>
      <c r="B41" s="82"/>
      <c r="C41" s="87"/>
      <c r="D41" s="87"/>
      <c r="E41" s="87"/>
      <c r="F41" s="152"/>
    </row>
    <row r="42" spans="1:6" ht="16.5" thickBot="1">
      <c r="A42" s="83"/>
      <c r="B42" s="84"/>
      <c r="C42" s="88"/>
      <c r="D42" s="88"/>
      <c r="E42" s="88"/>
      <c r="F42" s="152"/>
    </row>
    <row r="43" spans="1:5" s="95" customFormat="1" ht="16.5" customHeight="1" thickBot="1">
      <c r="A43" s="193" t="s">
        <v>36</v>
      </c>
      <c r="B43" s="194"/>
      <c r="C43" s="194"/>
      <c r="D43" s="194"/>
      <c r="E43" s="195"/>
    </row>
    <row r="44" spans="1:6" s="54" customFormat="1" ht="12" customHeight="1" thickBot="1">
      <c r="A44" s="106" t="s">
        <v>2</v>
      </c>
      <c r="B44" s="61" t="s">
        <v>167</v>
      </c>
      <c r="C44" s="65">
        <f>SUM(C45:C49)</f>
        <v>34133</v>
      </c>
      <c r="D44" s="65">
        <f>SUM(D45:D49)</f>
        <v>38579</v>
      </c>
      <c r="E44" s="65">
        <f>SUM(E45:E49)</f>
        <v>38357</v>
      </c>
      <c r="F44" s="152" t="s">
        <v>254</v>
      </c>
    </row>
    <row r="45" spans="1:6" ht="12" customHeight="1">
      <c r="A45" s="119" t="s">
        <v>50</v>
      </c>
      <c r="B45" s="59" t="s">
        <v>31</v>
      </c>
      <c r="C45" s="27">
        <v>22390</v>
      </c>
      <c r="D45" s="27">
        <v>25019</v>
      </c>
      <c r="E45" s="70">
        <v>25013</v>
      </c>
      <c r="F45" s="152" t="s">
        <v>255</v>
      </c>
    </row>
    <row r="46" spans="1:6" ht="12" customHeight="1">
      <c r="A46" s="119" t="s">
        <v>51</v>
      </c>
      <c r="B46" s="58" t="s">
        <v>67</v>
      </c>
      <c r="C46" s="62">
        <v>6168</v>
      </c>
      <c r="D46" s="62">
        <v>6884</v>
      </c>
      <c r="E46" s="71">
        <v>6884</v>
      </c>
      <c r="F46" s="152" t="s">
        <v>256</v>
      </c>
    </row>
    <row r="47" spans="1:6" ht="12" customHeight="1">
      <c r="A47" s="119" t="s">
        <v>52</v>
      </c>
      <c r="B47" s="58" t="s">
        <v>64</v>
      </c>
      <c r="C47" s="62">
        <v>5575</v>
      </c>
      <c r="D47" s="62">
        <v>6676</v>
      </c>
      <c r="E47" s="71">
        <v>6460</v>
      </c>
      <c r="F47" s="152" t="s">
        <v>257</v>
      </c>
    </row>
    <row r="48" spans="1:6" ht="12" customHeight="1">
      <c r="A48" s="119" t="s">
        <v>53</v>
      </c>
      <c r="B48" s="58" t="s">
        <v>68</v>
      </c>
      <c r="C48" s="62">
        <v>0</v>
      </c>
      <c r="D48" s="62">
        <v>0</v>
      </c>
      <c r="E48" s="71">
        <v>0</v>
      </c>
      <c r="F48" s="152" t="s">
        <v>258</v>
      </c>
    </row>
    <row r="49" spans="1:6" ht="12" customHeight="1" thickBot="1">
      <c r="A49" s="119" t="s">
        <v>65</v>
      </c>
      <c r="B49" s="58" t="s">
        <v>69</v>
      </c>
      <c r="C49" s="62">
        <v>0</v>
      </c>
      <c r="D49" s="62">
        <v>0</v>
      </c>
      <c r="E49" s="71">
        <v>0</v>
      </c>
      <c r="F49" s="152" t="s">
        <v>259</v>
      </c>
    </row>
    <row r="50" spans="1:6" ht="12" customHeight="1" thickBot="1">
      <c r="A50" s="106" t="s">
        <v>3</v>
      </c>
      <c r="B50" s="61" t="s">
        <v>168</v>
      </c>
      <c r="C50" s="65">
        <f>SUM(C51:C53)</f>
        <v>120</v>
      </c>
      <c r="D50" s="65">
        <f>SUM(D51:D53)</f>
        <v>1638</v>
      </c>
      <c r="E50" s="65">
        <f>SUM(E51:E53)</f>
        <v>1638</v>
      </c>
      <c r="F50" s="152" t="s">
        <v>260</v>
      </c>
    </row>
    <row r="51" spans="1:6" s="54" customFormat="1" ht="12" customHeight="1">
      <c r="A51" s="119" t="s">
        <v>56</v>
      </c>
      <c r="B51" s="59" t="s">
        <v>74</v>
      </c>
      <c r="C51" s="27">
        <v>120</v>
      </c>
      <c r="D51" s="27">
        <v>1638</v>
      </c>
      <c r="E51" s="70">
        <v>1638</v>
      </c>
      <c r="F51" s="152" t="s">
        <v>261</v>
      </c>
    </row>
    <row r="52" spans="1:6" ht="12" customHeight="1">
      <c r="A52" s="119" t="s">
        <v>57</v>
      </c>
      <c r="B52" s="58" t="s">
        <v>70</v>
      </c>
      <c r="C52" s="62">
        <v>0</v>
      </c>
      <c r="D52" s="62">
        <v>0</v>
      </c>
      <c r="E52" s="71">
        <v>0</v>
      </c>
      <c r="F52" s="152" t="s">
        <v>262</v>
      </c>
    </row>
    <row r="53" spans="1:6" ht="12" customHeight="1">
      <c r="A53" s="119" t="s">
        <v>58</v>
      </c>
      <c r="B53" s="58" t="s">
        <v>37</v>
      </c>
      <c r="C53" s="62">
        <v>0</v>
      </c>
      <c r="D53" s="62">
        <v>0</v>
      </c>
      <c r="E53" s="71">
        <v>0</v>
      </c>
      <c r="F53" s="152" t="s">
        <v>263</v>
      </c>
    </row>
    <row r="54" spans="1:6" ht="12" customHeight="1" thickBot="1">
      <c r="A54" s="119" t="s">
        <v>59</v>
      </c>
      <c r="B54" s="58" t="s">
        <v>251</v>
      </c>
      <c r="C54" s="62">
        <v>0</v>
      </c>
      <c r="D54" s="62">
        <v>0</v>
      </c>
      <c r="E54" s="71">
        <v>0</v>
      </c>
      <c r="F54" s="152" t="s">
        <v>264</v>
      </c>
    </row>
    <row r="55" spans="1:6" ht="12" customHeight="1" thickBot="1">
      <c r="A55" s="106" t="s">
        <v>4</v>
      </c>
      <c r="B55" s="110" t="s">
        <v>169</v>
      </c>
      <c r="C55" s="65">
        <f>C44+C50</f>
        <v>34253</v>
      </c>
      <c r="D55" s="65">
        <f>D44+D50</f>
        <v>40217</v>
      </c>
      <c r="E55" s="65">
        <f>E44+E50</f>
        <v>39995</v>
      </c>
      <c r="F55" s="152" t="s">
        <v>265</v>
      </c>
    </row>
    <row r="56" spans="3:6" ht="16.5" thickBot="1">
      <c r="C56" s="115"/>
      <c r="D56" s="115"/>
      <c r="E56" s="115"/>
      <c r="F56" s="152"/>
    </row>
    <row r="57" spans="1:6" ht="15" customHeight="1" thickBot="1">
      <c r="A57" s="85" t="s">
        <v>245</v>
      </c>
      <c r="B57" s="86"/>
      <c r="C57" s="35"/>
      <c r="D57" s="35"/>
      <c r="E57" s="104">
        <v>10</v>
      </c>
      <c r="F57" s="152"/>
    </row>
    <row r="58" spans="1:6" ht="14.25" customHeight="1" thickBot="1">
      <c r="A58" s="85" t="s">
        <v>73</v>
      </c>
      <c r="B58" s="86"/>
      <c r="C58" s="35"/>
      <c r="D58" s="35"/>
      <c r="E58" s="104">
        <v>0</v>
      </c>
      <c r="F58" s="152"/>
    </row>
    <row r="59" ht="15.75">
      <c r="F59" s="152"/>
    </row>
    <row r="60" ht="15.75">
      <c r="F60" s="152"/>
    </row>
    <row r="61" ht="15.75">
      <c r="F61" s="152"/>
    </row>
    <row r="62" ht="15.75">
      <c r="F62" s="152"/>
    </row>
    <row r="63" ht="15.75">
      <c r="F63" s="152"/>
    </row>
    <row r="64" ht="15.75">
      <c r="F64" s="152"/>
    </row>
    <row r="65" ht="15.75">
      <c r="F65" s="152"/>
    </row>
    <row r="66" ht="15.75">
      <c r="F66" s="152"/>
    </row>
    <row r="67" ht="15.75">
      <c r="F67" s="152"/>
    </row>
    <row r="68" ht="15.75">
      <c r="F68" s="152"/>
    </row>
    <row r="69" ht="15.75">
      <c r="F69" s="152"/>
    </row>
    <row r="70" ht="15.75">
      <c r="F70" s="152"/>
    </row>
    <row r="71" ht="15.75">
      <c r="F71" s="152"/>
    </row>
    <row r="72" ht="15.75">
      <c r="F72" s="152"/>
    </row>
    <row r="73" ht="15.75">
      <c r="F73" s="152"/>
    </row>
    <row r="74" ht="15.75">
      <c r="F74" s="152"/>
    </row>
    <row r="75" ht="15.75">
      <c r="F75" s="152"/>
    </row>
    <row r="76" ht="15.75">
      <c r="F76" s="152"/>
    </row>
    <row r="77" ht="15.75">
      <c r="F77" s="152"/>
    </row>
    <row r="78" ht="15.75">
      <c r="F78" s="152"/>
    </row>
    <row r="79" ht="15.75">
      <c r="F79" s="152"/>
    </row>
    <row r="80" ht="15.75">
      <c r="F80" s="152"/>
    </row>
    <row r="81" ht="15.75">
      <c r="F81" s="152"/>
    </row>
    <row r="82" ht="15.75">
      <c r="F82" s="152"/>
    </row>
    <row r="83" ht="15.75">
      <c r="F83" s="152"/>
    </row>
    <row r="84" ht="15.75">
      <c r="F84" s="152"/>
    </row>
    <row r="85" ht="15.75">
      <c r="F85" s="152"/>
    </row>
    <row r="86" ht="15.75">
      <c r="F86" s="152"/>
    </row>
    <row r="87" ht="15.75">
      <c r="F87" s="152"/>
    </row>
    <row r="88" ht="15">
      <c r="F88" s="153"/>
    </row>
    <row r="90" ht="15.75">
      <c r="F90" s="152"/>
    </row>
    <row r="91" ht="12.75">
      <c r="F91" s="154"/>
    </row>
    <row r="92" ht="12.75">
      <c r="F92" s="154"/>
    </row>
    <row r="93" ht="12.75">
      <c r="F93" s="154"/>
    </row>
    <row r="94" ht="12.75">
      <c r="F94" s="154"/>
    </row>
    <row r="95" ht="12.75">
      <c r="F95" s="154"/>
    </row>
    <row r="96" ht="12.75">
      <c r="F96" s="154"/>
    </row>
    <row r="97" ht="12.75">
      <c r="F97" s="154"/>
    </row>
    <row r="98" ht="12.75">
      <c r="F98" s="154"/>
    </row>
    <row r="99" ht="12.75">
      <c r="F99" s="154"/>
    </row>
    <row r="100" ht="12.75">
      <c r="F100" s="154"/>
    </row>
    <row r="101" ht="12.75">
      <c r="F101" s="154"/>
    </row>
    <row r="102" ht="12.75">
      <c r="F102" s="154"/>
    </row>
    <row r="103" ht="12.75">
      <c r="F103" s="154"/>
    </row>
    <row r="104" ht="12.75">
      <c r="F104" s="154"/>
    </row>
    <row r="105" ht="12.75">
      <c r="F105" s="154"/>
    </row>
    <row r="106" ht="12.75">
      <c r="F106" s="154"/>
    </row>
    <row r="107" ht="12.75">
      <c r="F107" s="154"/>
    </row>
    <row r="108" ht="12.75">
      <c r="F108" s="154"/>
    </row>
    <row r="109" ht="12.75">
      <c r="F109" s="154"/>
    </row>
    <row r="110" ht="12.75">
      <c r="F110" s="154"/>
    </row>
    <row r="111" ht="12.75">
      <c r="F111" s="154"/>
    </row>
    <row r="112" ht="12.75">
      <c r="F112" s="154"/>
    </row>
    <row r="113" ht="12.75">
      <c r="F113" s="154"/>
    </row>
    <row r="114" ht="12.75">
      <c r="F114" s="154"/>
    </row>
    <row r="115" ht="12.75">
      <c r="F115" s="154"/>
    </row>
    <row r="116" ht="12.75">
      <c r="F116" s="154"/>
    </row>
    <row r="117" ht="12.75">
      <c r="F117" s="154"/>
    </row>
    <row r="118" ht="12.75">
      <c r="F118" s="154"/>
    </row>
    <row r="119" ht="12.75">
      <c r="F119" s="154"/>
    </row>
    <row r="120" ht="12.75">
      <c r="F120" s="154"/>
    </row>
    <row r="121" ht="12.75">
      <c r="F121" s="154"/>
    </row>
    <row r="122" ht="12.75">
      <c r="F122" s="154"/>
    </row>
    <row r="123" ht="12.75">
      <c r="F123" s="154"/>
    </row>
    <row r="124" ht="12.75">
      <c r="F124" s="154"/>
    </row>
    <row r="125" ht="12.75">
      <c r="F125" s="154"/>
    </row>
    <row r="126" ht="12.75">
      <c r="F126" s="154"/>
    </row>
    <row r="127" ht="12.75">
      <c r="F127" s="154"/>
    </row>
    <row r="128" ht="12.75">
      <c r="F128" s="154"/>
    </row>
    <row r="129" ht="12.75">
      <c r="F129" s="154"/>
    </row>
    <row r="130" ht="12.75">
      <c r="F130" s="154"/>
    </row>
    <row r="131" ht="12.75">
      <c r="F131" s="154"/>
    </row>
    <row r="132" ht="12.75">
      <c r="F132" s="154"/>
    </row>
    <row r="133" ht="12.75">
      <c r="F133" s="154"/>
    </row>
    <row r="134" ht="12.75">
      <c r="F134" s="154"/>
    </row>
    <row r="135" ht="12.75">
      <c r="F135" s="154"/>
    </row>
    <row r="136" ht="12.75">
      <c r="F136" s="154"/>
    </row>
    <row r="137" ht="12.75">
      <c r="F137" s="154"/>
    </row>
    <row r="138" ht="12.75">
      <c r="F138" s="154"/>
    </row>
    <row r="139" ht="12.75">
      <c r="F139" s="154"/>
    </row>
    <row r="140" ht="12.75">
      <c r="F140" s="154"/>
    </row>
    <row r="141" ht="12.75">
      <c r="F141" s="154"/>
    </row>
    <row r="142" ht="12.75">
      <c r="F142" s="154"/>
    </row>
    <row r="143" ht="12.75">
      <c r="F143" s="154"/>
    </row>
    <row r="144" ht="12.75">
      <c r="F144" s="154"/>
    </row>
    <row r="145" ht="12.75">
      <c r="F145" s="154"/>
    </row>
    <row r="146" ht="12.75">
      <c r="F146" s="154"/>
    </row>
  </sheetData>
  <sheetProtection password="C75C" sheet="1" objects="1" scenarios="1" selectLockedCells="1" selectUnlockedCells="1"/>
  <mergeCells count="4">
    <mergeCell ref="B2:D2"/>
    <mergeCell ref="A43:E43"/>
    <mergeCell ref="A7:E7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15" zoomScaleSheetLayoutView="115" zoomScalePageLayoutView="0" workbookViewId="0" topLeftCell="A1">
      <selection activeCell="E2" sqref="E2"/>
    </sheetView>
  </sheetViews>
  <sheetFormatPr defaultColWidth="9.00390625" defaultRowHeight="12.75"/>
  <cols>
    <col min="1" max="1" width="16.00390625" style="111" customWidth="1"/>
    <col min="2" max="2" width="59.375" style="20" customWidth="1"/>
    <col min="3" max="5" width="15.875" style="20" customWidth="1"/>
    <col min="6" max="16384" width="9.375" style="20" customWidth="1"/>
  </cols>
  <sheetData>
    <row r="1" spans="1:5" s="76" customFormat="1" ht="21" customHeight="1" thickBot="1">
      <c r="A1" s="75"/>
      <c r="B1" s="77"/>
      <c r="C1" s="92"/>
      <c r="D1" s="92"/>
      <c r="E1" s="147" t="s">
        <v>308</v>
      </c>
    </row>
    <row r="2" spans="1:5" s="93" customFormat="1" ht="25.5" customHeight="1">
      <c r="A2" s="90" t="s">
        <v>71</v>
      </c>
      <c r="B2" s="187" t="s">
        <v>291</v>
      </c>
      <c r="C2" s="188"/>
      <c r="D2" s="189"/>
      <c r="E2" s="116" t="s">
        <v>38</v>
      </c>
    </row>
    <row r="3" spans="1:5" s="93" customFormat="1" ht="24.75" thickBot="1">
      <c r="A3" s="91" t="s">
        <v>150</v>
      </c>
      <c r="B3" s="190" t="s">
        <v>252</v>
      </c>
      <c r="C3" s="191"/>
      <c r="D3" s="192"/>
      <c r="E3" s="117" t="s">
        <v>39</v>
      </c>
    </row>
    <row r="4" spans="1:5" s="94" customFormat="1" ht="15.75" customHeight="1" thickBot="1">
      <c r="A4" s="78"/>
      <c r="B4" s="78"/>
      <c r="C4" s="79"/>
      <c r="D4" s="79"/>
      <c r="E4" s="79" t="s">
        <v>33</v>
      </c>
    </row>
    <row r="5" spans="1:5" ht="24.75" thickBot="1">
      <c r="A5" s="55" t="s">
        <v>72</v>
      </c>
      <c r="B5" s="56" t="s">
        <v>34</v>
      </c>
      <c r="C5" s="26" t="s">
        <v>76</v>
      </c>
      <c r="D5" s="26" t="s">
        <v>77</v>
      </c>
      <c r="E5" s="80" t="s">
        <v>78</v>
      </c>
    </row>
    <row r="6" spans="1:5" s="95" customFormat="1" ht="12.75" customHeight="1" thickBot="1">
      <c r="A6" s="73" t="s">
        <v>141</v>
      </c>
      <c r="B6" s="74" t="s">
        <v>142</v>
      </c>
      <c r="C6" s="74" t="s">
        <v>143</v>
      </c>
      <c r="D6" s="34" t="s">
        <v>144</v>
      </c>
      <c r="E6" s="33" t="s">
        <v>145</v>
      </c>
    </row>
    <row r="7" spans="1:5" s="95" customFormat="1" ht="15.75" customHeight="1" thickBot="1">
      <c r="A7" s="193" t="s">
        <v>35</v>
      </c>
      <c r="B7" s="194"/>
      <c r="C7" s="194"/>
      <c r="D7" s="194"/>
      <c r="E7" s="195"/>
    </row>
    <row r="8" spans="1:5" s="89" customFormat="1" ht="12" customHeight="1" thickBot="1">
      <c r="A8" s="73" t="s">
        <v>2</v>
      </c>
      <c r="B8" s="107" t="s">
        <v>151</v>
      </c>
      <c r="C8" s="65">
        <f>SUM(C9:C18)</f>
        <v>0</v>
      </c>
      <c r="D8" s="65">
        <f>SUM(D9:D18)</f>
        <v>0</v>
      </c>
      <c r="E8" s="113">
        <f>SUM(E9:E18)</f>
        <v>0</v>
      </c>
    </row>
    <row r="9" spans="1:5" s="89" customFormat="1" ht="12" customHeight="1">
      <c r="A9" s="118" t="s">
        <v>50</v>
      </c>
      <c r="B9" s="60" t="s">
        <v>130</v>
      </c>
      <c r="C9" s="30"/>
      <c r="D9" s="30"/>
      <c r="E9" s="102"/>
    </row>
    <row r="10" spans="1:5" s="89" customFormat="1" ht="12" customHeight="1">
      <c r="A10" s="119" t="s">
        <v>51</v>
      </c>
      <c r="B10" s="58" t="s">
        <v>131</v>
      </c>
      <c r="C10" s="63"/>
      <c r="D10" s="63"/>
      <c r="E10" s="36"/>
    </row>
    <row r="11" spans="1:5" s="89" customFormat="1" ht="12" customHeight="1">
      <c r="A11" s="119" t="s">
        <v>52</v>
      </c>
      <c r="B11" s="58" t="s">
        <v>132</v>
      </c>
      <c r="C11" s="63"/>
      <c r="D11" s="63"/>
      <c r="E11" s="36"/>
    </row>
    <row r="12" spans="1:5" s="89" customFormat="1" ht="12" customHeight="1">
      <c r="A12" s="119" t="s">
        <v>53</v>
      </c>
      <c r="B12" s="58" t="s">
        <v>133</v>
      </c>
      <c r="C12" s="63"/>
      <c r="D12" s="63"/>
      <c r="E12" s="36"/>
    </row>
    <row r="13" spans="1:5" s="89" customFormat="1" ht="12" customHeight="1">
      <c r="A13" s="119" t="s">
        <v>65</v>
      </c>
      <c r="B13" s="58" t="s">
        <v>134</v>
      </c>
      <c r="C13" s="63"/>
      <c r="D13" s="63"/>
      <c r="E13" s="36"/>
    </row>
    <row r="14" spans="1:5" s="89" customFormat="1" ht="12" customHeight="1">
      <c r="A14" s="119" t="s">
        <v>54</v>
      </c>
      <c r="B14" s="58" t="s">
        <v>152</v>
      </c>
      <c r="C14" s="63"/>
      <c r="D14" s="63"/>
      <c r="E14" s="36"/>
    </row>
    <row r="15" spans="1:5" s="96" customFormat="1" ht="12" customHeight="1">
      <c r="A15" s="119" t="s">
        <v>55</v>
      </c>
      <c r="B15" s="57" t="s">
        <v>153</v>
      </c>
      <c r="C15" s="63"/>
      <c r="D15" s="63"/>
      <c r="E15" s="36"/>
    </row>
    <row r="16" spans="1:5" s="96" customFormat="1" ht="12" customHeight="1">
      <c r="A16" s="119" t="s">
        <v>60</v>
      </c>
      <c r="B16" s="58" t="s">
        <v>135</v>
      </c>
      <c r="C16" s="31"/>
      <c r="D16" s="31"/>
      <c r="E16" s="101"/>
    </row>
    <row r="17" spans="1:5" s="89" customFormat="1" ht="12" customHeight="1">
      <c r="A17" s="119" t="s">
        <v>61</v>
      </c>
      <c r="B17" s="58" t="s">
        <v>136</v>
      </c>
      <c r="C17" s="63"/>
      <c r="D17" s="63"/>
      <c r="E17" s="36"/>
    </row>
    <row r="18" spans="1:5" s="96" customFormat="1" ht="12" customHeight="1" thickBot="1">
      <c r="A18" s="119" t="s">
        <v>62</v>
      </c>
      <c r="B18" s="57" t="s">
        <v>137</v>
      </c>
      <c r="C18" s="64"/>
      <c r="D18" s="64"/>
      <c r="E18" s="97"/>
    </row>
    <row r="19" spans="1:5" s="96" customFormat="1" ht="12" customHeight="1" thickBot="1">
      <c r="A19" s="73" t="s">
        <v>3</v>
      </c>
      <c r="B19" s="107" t="s">
        <v>154</v>
      </c>
      <c r="C19" s="65">
        <f>SUM(C20:C22)</f>
        <v>0</v>
      </c>
      <c r="D19" s="65">
        <f>SUM(D20:D22)</f>
        <v>0</v>
      </c>
      <c r="E19" s="113">
        <f>SUM(E20:E22)</f>
        <v>0</v>
      </c>
    </row>
    <row r="20" spans="1:5" s="96" customFormat="1" ht="12" customHeight="1">
      <c r="A20" s="119" t="s">
        <v>56</v>
      </c>
      <c r="B20" s="59" t="s">
        <v>126</v>
      </c>
      <c r="C20" s="63"/>
      <c r="D20" s="63"/>
      <c r="E20" s="36"/>
    </row>
    <row r="21" spans="1:5" s="96" customFormat="1" ht="12" customHeight="1">
      <c r="A21" s="119" t="s">
        <v>57</v>
      </c>
      <c r="B21" s="58" t="s">
        <v>155</v>
      </c>
      <c r="C21" s="63"/>
      <c r="D21" s="63"/>
      <c r="E21" s="36"/>
    </row>
    <row r="22" spans="1:5" s="96" customFormat="1" ht="12" customHeight="1">
      <c r="A22" s="119" t="s">
        <v>58</v>
      </c>
      <c r="B22" s="58" t="s">
        <v>156</v>
      </c>
      <c r="C22" s="63"/>
      <c r="D22" s="63"/>
      <c r="E22" s="36"/>
    </row>
    <row r="23" spans="1:5" s="96" customFormat="1" ht="12" customHeight="1" thickBot="1">
      <c r="A23" s="119" t="s">
        <v>59</v>
      </c>
      <c r="B23" s="58" t="s">
        <v>248</v>
      </c>
      <c r="C23" s="63"/>
      <c r="D23" s="63"/>
      <c r="E23" s="36"/>
    </row>
    <row r="24" spans="1:5" s="96" customFormat="1" ht="12" customHeight="1" thickBot="1">
      <c r="A24" s="106" t="s">
        <v>4</v>
      </c>
      <c r="B24" s="61" t="s">
        <v>66</v>
      </c>
      <c r="C24" s="21"/>
      <c r="D24" s="21"/>
      <c r="E24" s="112"/>
    </row>
    <row r="25" spans="1:5" s="96" customFormat="1" ht="12" customHeight="1" thickBot="1">
      <c r="A25" s="106" t="s">
        <v>5</v>
      </c>
      <c r="B25" s="61" t="s">
        <v>157</v>
      </c>
      <c r="C25" s="65">
        <f>SUM(C26:C27)</f>
        <v>0</v>
      </c>
      <c r="D25" s="65">
        <f>SUM(D26:D27)</f>
        <v>0</v>
      </c>
      <c r="E25" s="113">
        <f>SUM(E26:E27)</f>
        <v>0</v>
      </c>
    </row>
    <row r="26" spans="1:5" s="96" customFormat="1" ht="12" customHeight="1">
      <c r="A26" s="120" t="s">
        <v>127</v>
      </c>
      <c r="B26" s="121" t="s">
        <v>155</v>
      </c>
      <c r="C26" s="27"/>
      <c r="D26" s="27"/>
      <c r="E26" s="100"/>
    </row>
    <row r="27" spans="1:5" s="96" customFormat="1" ht="12" customHeight="1">
      <c r="A27" s="120" t="s">
        <v>128</v>
      </c>
      <c r="B27" s="122" t="s">
        <v>158</v>
      </c>
      <c r="C27" s="66"/>
      <c r="D27" s="66"/>
      <c r="E27" s="99"/>
    </row>
    <row r="28" spans="1:5" s="96" customFormat="1" ht="12" customHeight="1" thickBot="1">
      <c r="A28" s="119" t="s">
        <v>129</v>
      </c>
      <c r="B28" s="123" t="s">
        <v>249</v>
      </c>
      <c r="C28" s="103"/>
      <c r="D28" s="103"/>
      <c r="E28" s="98"/>
    </row>
    <row r="29" spans="1:5" s="96" customFormat="1" ht="12" customHeight="1" thickBot="1">
      <c r="A29" s="106" t="s">
        <v>6</v>
      </c>
      <c r="B29" s="61" t="s">
        <v>159</v>
      </c>
      <c r="C29" s="65">
        <f>SUM(C30:C32)</f>
        <v>0</v>
      </c>
      <c r="D29" s="65">
        <f>SUM(D30:D32)</f>
        <v>0</v>
      </c>
      <c r="E29" s="113">
        <f>SUM(E30:E32)</f>
        <v>0</v>
      </c>
    </row>
    <row r="30" spans="1:5" s="96" customFormat="1" ht="12" customHeight="1">
      <c r="A30" s="120" t="s">
        <v>47</v>
      </c>
      <c r="B30" s="121" t="s">
        <v>138</v>
      </c>
      <c r="C30" s="27"/>
      <c r="D30" s="27"/>
      <c r="E30" s="100"/>
    </row>
    <row r="31" spans="1:5" s="96" customFormat="1" ht="12" customHeight="1">
      <c r="A31" s="120" t="s">
        <v>48</v>
      </c>
      <c r="B31" s="122" t="s">
        <v>139</v>
      </c>
      <c r="C31" s="66"/>
      <c r="D31" s="66"/>
      <c r="E31" s="99"/>
    </row>
    <row r="32" spans="1:5" s="96" customFormat="1" ht="12" customHeight="1" thickBot="1">
      <c r="A32" s="119" t="s">
        <v>49</v>
      </c>
      <c r="B32" s="105" t="s">
        <v>140</v>
      </c>
      <c r="C32" s="103"/>
      <c r="D32" s="103"/>
      <c r="E32" s="98"/>
    </row>
    <row r="33" spans="1:5" s="96" customFormat="1" ht="12" customHeight="1" thickBot="1">
      <c r="A33" s="106" t="s">
        <v>7</v>
      </c>
      <c r="B33" s="61" t="s">
        <v>146</v>
      </c>
      <c r="C33" s="21"/>
      <c r="D33" s="21"/>
      <c r="E33" s="112"/>
    </row>
    <row r="34" spans="1:5" s="89" customFormat="1" ht="12" customHeight="1" thickBot="1">
      <c r="A34" s="106" t="s">
        <v>8</v>
      </c>
      <c r="B34" s="61" t="s">
        <v>160</v>
      </c>
      <c r="C34" s="21"/>
      <c r="D34" s="21"/>
      <c r="E34" s="112"/>
    </row>
    <row r="35" spans="1:5" s="89" customFormat="1" ht="12" customHeight="1" thickBot="1">
      <c r="A35" s="73" t="s">
        <v>9</v>
      </c>
      <c r="B35" s="61" t="s">
        <v>250</v>
      </c>
      <c r="C35" s="65">
        <f>+C8+C19+C24+C25+C29+C33+C34</f>
        <v>0</v>
      </c>
      <c r="D35" s="65">
        <f>+D8+D19+D24+D25+D29+D33+D34</f>
        <v>0</v>
      </c>
      <c r="E35" s="113">
        <f>+E8+E19+E24+E25+E29+E33+E34</f>
        <v>0</v>
      </c>
    </row>
    <row r="36" spans="1:5" s="89" customFormat="1" ht="12" customHeight="1" thickBot="1">
      <c r="A36" s="108" t="s">
        <v>10</v>
      </c>
      <c r="B36" s="61" t="s">
        <v>161</v>
      </c>
      <c r="C36" s="65">
        <f>+C37+C38+C39</f>
        <v>0</v>
      </c>
      <c r="D36" s="65">
        <f>+D37+D38+D39</f>
        <v>0</v>
      </c>
      <c r="E36" s="113">
        <f>+E37+E38+E39</f>
        <v>0</v>
      </c>
    </row>
    <row r="37" spans="1:5" s="89" customFormat="1" ht="12" customHeight="1">
      <c r="A37" s="120" t="s">
        <v>162</v>
      </c>
      <c r="B37" s="121" t="s">
        <v>75</v>
      </c>
      <c r="C37" s="27"/>
      <c r="D37" s="27"/>
      <c r="E37" s="100"/>
    </row>
    <row r="38" spans="1:5" s="96" customFormat="1" ht="12" customHeight="1">
      <c r="A38" s="120" t="s">
        <v>163</v>
      </c>
      <c r="B38" s="122" t="s">
        <v>1</v>
      </c>
      <c r="C38" s="66"/>
      <c r="D38" s="66"/>
      <c r="E38" s="99"/>
    </row>
    <row r="39" spans="1:5" s="96" customFormat="1" ht="12" customHeight="1" thickBot="1">
      <c r="A39" s="119" t="s">
        <v>164</v>
      </c>
      <c r="B39" s="105" t="s">
        <v>165</v>
      </c>
      <c r="C39" s="103"/>
      <c r="D39" s="103"/>
      <c r="E39" s="98"/>
    </row>
    <row r="40" spans="1:5" s="96" customFormat="1" ht="15" customHeight="1" thickBot="1">
      <c r="A40" s="108" t="s">
        <v>11</v>
      </c>
      <c r="B40" s="109" t="s">
        <v>166</v>
      </c>
      <c r="C40" s="32">
        <f>+C35+C36</f>
        <v>0</v>
      </c>
      <c r="D40" s="32">
        <f>+D35+D36</f>
        <v>0</v>
      </c>
      <c r="E40" s="114">
        <f>+E35+E36</f>
        <v>0</v>
      </c>
    </row>
    <row r="41" spans="1:5" s="96" customFormat="1" ht="15" customHeight="1">
      <c r="A41" s="81"/>
      <c r="B41" s="82"/>
      <c r="C41" s="87"/>
      <c r="D41" s="87"/>
      <c r="E41" s="87"/>
    </row>
    <row r="42" spans="1:5" ht="13.5" thickBot="1">
      <c r="A42" s="83"/>
      <c r="B42" s="84"/>
      <c r="C42" s="88"/>
      <c r="D42" s="88"/>
      <c r="E42" s="88"/>
    </row>
    <row r="43" spans="1:5" s="95" customFormat="1" ht="16.5" customHeight="1" thickBot="1">
      <c r="A43" s="193" t="s">
        <v>36</v>
      </c>
      <c r="B43" s="194"/>
      <c r="C43" s="194"/>
      <c r="D43" s="194"/>
      <c r="E43" s="195"/>
    </row>
    <row r="44" spans="1:5" s="54" customFormat="1" ht="12" customHeight="1" thickBot="1">
      <c r="A44" s="106" t="s">
        <v>2</v>
      </c>
      <c r="B44" s="61" t="s">
        <v>167</v>
      </c>
      <c r="C44" s="65">
        <f>SUM(C45:C49)</f>
        <v>0</v>
      </c>
      <c r="D44" s="65">
        <f>SUM(D45:D49)</f>
        <v>0</v>
      </c>
      <c r="E44" s="72">
        <f>SUM(E45:E49)</f>
        <v>0</v>
      </c>
    </row>
    <row r="45" spans="1:5" ht="12" customHeight="1">
      <c r="A45" s="119" t="s">
        <v>50</v>
      </c>
      <c r="B45" s="59" t="s">
        <v>31</v>
      </c>
      <c r="C45" s="27"/>
      <c r="D45" s="27"/>
      <c r="E45" s="70"/>
    </row>
    <row r="46" spans="1:5" ht="12" customHeight="1">
      <c r="A46" s="119" t="s">
        <v>51</v>
      </c>
      <c r="B46" s="58" t="s">
        <v>67</v>
      </c>
      <c r="C46" s="62"/>
      <c r="D46" s="62"/>
      <c r="E46" s="71"/>
    </row>
    <row r="47" spans="1:5" ht="12" customHeight="1">
      <c r="A47" s="119" t="s">
        <v>52</v>
      </c>
      <c r="B47" s="58" t="s">
        <v>64</v>
      </c>
      <c r="C47" s="62"/>
      <c r="D47" s="62"/>
      <c r="E47" s="71"/>
    </row>
    <row r="48" spans="1:5" ht="12" customHeight="1">
      <c r="A48" s="119" t="s">
        <v>53</v>
      </c>
      <c r="B48" s="58" t="s">
        <v>68</v>
      </c>
      <c r="C48" s="62"/>
      <c r="D48" s="62"/>
      <c r="E48" s="71"/>
    </row>
    <row r="49" spans="1:5" ht="12" customHeight="1" thickBot="1">
      <c r="A49" s="119" t="s">
        <v>65</v>
      </c>
      <c r="B49" s="58" t="s">
        <v>69</v>
      </c>
      <c r="C49" s="62"/>
      <c r="D49" s="62"/>
      <c r="E49" s="71"/>
    </row>
    <row r="50" spans="1:5" ht="12" customHeight="1" thickBot="1">
      <c r="A50" s="106" t="s">
        <v>3</v>
      </c>
      <c r="B50" s="61" t="s">
        <v>168</v>
      </c>
      <c r="C50" s="65">
        <f>SUM(C51:C53)</f>
        <v>0</v>
      </c>
      <c r="D50" s="65">
        <f>SUM(D51:D53)</f>
        <v>0</v>
      </c>
      <c r="E50" s="72">
        <f>SUM(E51:E53)</f>
        <v>0</v>
      </c>
    </row>
    <row r="51" spans="1:5" s="54" customFormat="1" ht="12" customHeight="1">
      <c r="A51" s="119" t="s">
        <v>56</v>
      </c>
      <c r="B51" s="59" t="s">
        <v>74</v>
      </c>
      <c r="C51" s="27"/>
      <c r="D51" s="27"/>
      <c r="E51" s="70"/>
    </row>
    <row r="52" spans="1:5" ht="12" customHeight="1">
      <c r="A52" s="119" t="s">
        <v>57</v>
      </c>
      <c r="B52" s="58" t="s">
        <v>70</v>
      </c>
      <c r="C52" s="62"/>
      <c r="D52" s="62"/>
      <c r="E52" s="71"/>
    </row>
    <row r="53" spans="1:5" ht="12" customHeight="1">
      <c r="A53" s="119" t="s">
        <v>58</v>
      </c>
      <c r="B53" s="58" t="s">
        <v>37</v>
      </c>
      <c r="C53" s="62"/>
      <c r="D53" s="62"/>
      <c r="E53" s="71"/>
    </row>
    <row r="54" spans="1:5" ht="12" customHeight="1" thickBot="1">
      <c r="A54" s="119" t="s">
        <v>59</v>
      </c>
      <c r="B54" s="58" t="s">
        <v>251</v>
      </c>
      <c r="C54" s="62"/>
      <c r="D54" s="62"/>
      <c r="E54" s="71"/>
    </row>
    <row r="55" spans="1:5" ht="12" customHeight="1" thickBot="1">
      <c r="A55" s="106" t="s">
        <v>4</v>
      </c>
      <c r="B55" s="110" t="s">
        <v>169</v>
      </c>
      <c r="C55" s="65">
        <f>+C44+C50</f>
        <v>0</v>
      </c>
      <c r="D55" s="65">
        <f>+D44+D50</f>
        <v>0</v>
      </c>
      <c r="E55" s="72">
        <f>+E44+E50</f>
        <v>0</v>
      </c>
    </row>
    <row r="56" spans="3:5" ht="13.5" thickBot="1">
      <c r="C56" s="115"/>
      <c r="D56" s="115"/>
      <c r="E56" s="115"/>
    </row>
    <row r="57" spans="1:5" ht="15" customHeight="1" thickBot="1">
      <c r="A57" s="85" t="s">
        <v>245</v>
      </c>
      <c r="B57" s="86"/>
      <c r="C57" s="35"/>
      <c r="D57" s="35"/>
      <c r="E57" s="104"/>
    </row>
    <row r="58" spans="1:5" ht="14.25" customHeight="1" thickBot="1">
      <c r="A58" s="85" t="s">
        <v>73</v>
      </c>
      <c r="B58" s="86"/>
      <c r="C58" s="35"/>
      <c r="D58" s="35"/>
      <c r="E58" s="104"/>
    </row>
  </sheetData>
  <sheetProtection password="C75C" sheet="1" objects="1" scenarios="1" selectLockedCells="1" selectUnlockedCells="1"/>
  <mergeCells count="4">
    <mergeCell ref="B2:D2"/>
    <mergeCell ref="A43:E43"/>
    <mergeCell ref="A7:E7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15" zoomScaleSheetLayoutView="115" zoomScalePageLayoutView="0" workbookViewId="0" topLeftCell="A1">
      <selection activeCell="E2" sqref="E2"/>
    </sheetView>
  </sheetViews>
  <sheetFormatPr defaultColWidth="9.00390625" defaultRowHeight="12.75"/>
  <cols>
    <col min="1" max="1" width="16.00390625" style="111" customWidth="1"/>
    <col min="2" max="2" width="59.375" style="20" customWidth="1"/>
    <col min="3" max="5" width="15.875" style="20" customWidth="1"/>
    <col min="6" max="16384" width="9.375" style="20" customWidth="1"/>
  </cols>
  <sheetData>
    <row r="1" spans="1:5" s="76" customFormat="1" ht="21" customHeight="1" thickBot="1">
      <c r="A1" s="75"/>
      <c r="B1" s="77"/>
      <c r="C1" s="92"/>
      <c r="D1" s="92"/>
      <c r="E1" s="147" t="s">
        <v>310</v>
      </c>
    </row>
    <row r="2" spans="1:5" s="93" customFormat="1" ht="25.5" customHeight="1">
      <c r="A2" s="90" t="s">
        <v>71</v>
      </c>
      <c r="B2" s="187" t="s">
        <v>291</v>
      </c>
      <c r="C2" s="188"/>
      <c r="D2" s="189"/>
      <c r="E2" s="116" t="s">
        <v>38</v>
      </c>
    </row>
    <row r="3" spans="1:5" s="93" customFormat="1" ht="24.75" thickBot="1">
      <c r="A3" s="91" t="s">
        <v>150</v>
      </c>
      <c r="B3" s="190" t="s">
        <v>247</v>
      </c>
      <c r="C3" s="191"/>
      <c r="D3" s="192"/>
      <c r="E3" s="117" t="s">
        <v>40</v>
      </c>
    </row>
    <row r="4" spans="1:5" s="94" customFormat="1" ht="15.75" customHeight="1" thickBot="1">
      <c r="A4" s="78"/>
      <c r="B4" s="78"/>
      <c r="C4" s="79"/>
      <c r="D4" s="79"/>
      <c r="E4" s="79" t="s">
        <v>33</v>
      </c>
    </row>
    <row r="5" spans="1:5" ht="24.75" thickBot="1">
      <c r="A5" s="55" t="s">
        <v>72</v>
      </c>
      <c r="B5" s="56" t="s">
        <v>34</v>
      </c>
      <c r="C5" s="26" t="s">
        <v>76</v>
      </c>
      <c r="D5" s="26" t="s">
        <v>77</v>
      </c>
      <c r="E5" s="80" t="s">
        <v>78</v>
      </c>
    </row>
    <row r="6" spans="1:5" s="95" customFormat="1" ht="12.75" customHeight="1" thickBot="1">
      <c r="A6" s="73" t="s">
        <v>141</v>
      </c>
      <c r="B6" s="74" t="s">
        <v>142</v>
      </c>
      <c r="C6" s="74" t="s">
        <v>143</v>
      </c>
      <c r="D6" s="34" t="s">
        <v>144</v>
      </c>
      <c r="E6" s="33" t="s">
        <v>145</v>
      </c>
    </row>
    <row r="7" spans="1:5" s="95" customFormat="1" ht="15.75" customHeight="1" thickBot="1">
      <c r="A7" s="193" t="s">
        <v>35</v>
      </c>
      <c r="B7" s="194"/>
      <c r="C7" s="194"/>
      <c r="D7" s="194"/>
      <c r="E7" s="195"/>
    </row>
    <row r="8" spans="1:5" s="89" customFormat="1" ht="12" customHeight="1" thickBot="1">
      <c r="A8" s="73" t="s">
        <v>2</v>
      </c>
      <c r="B8" s="107" t="s">
        <v>151</v>
      </c>
      <c r="C8" s="65">
        <f>SUM(C9:C18)</f>
        <v>0</v>
      </c>
      <c r="D8" s="65">
        <f>SUM(D9:D18)</f>
        <v>0</v>
      </c>
      <c r="E8" s="113">
        <f>SUM(E9:E18)</f>
        <v>0</v>
      </c>
    </row>
    <row r="9" spans="1:5" s="89" customFormat="1" ht="12" customHeight="1">
      <c r="A9" s="118" t="s">
        <v>50</v>
      </c>
      <c r="B9" s="60" t="s">
        <v>130</v>
      </c>
      <c r="C9" s="30"/>
      <c r="D9" s="30"/>
      <c r="E9" s="102"/>
    </row>
    <row r="10" spans="1:5" s="89" customFormat="1" ht="12" customHeight="1">
      <c r="A10" s="119" t="s">
        <v>51</v>
      </c>
      <c r="B10" s="58" t="s">
        <v>131</v>
      </c>
      <c r="C10" s="63"/>
      <c r="D10" s="63"/>
      <c r="E10" s="36"/>
    </row>
    <row r="11" spans="1:5" s="89" customFormat="1" ht="12" customHeight="1">
      <c r="A11" s="119" t="s">
        <v>52</v>
      </c>
      <c r="B11" s="58" t="s">
        <v>132</v>
      </c>
      <c r="C11" s="63"/>
      <c r="D11" s="63"/>
      <c r="E11" s="36"/>
    </row>
    <row r="12" spans="1:5" s="89" customFormat="1" ht="12" customHeight="1">
      <c r="A12" s="119" t="s">
        <v>53</v>
      </c>
      <c r="B12" s="58" t="s">
        <v>133</v>
      </c>
      <c r="C12" s="63"/>
      <c r="D12" s="63"/>
      <c r="E12" s="36"/>
    </row>
    <row r="13" spans="1:5" s="89" customFormat="1" ht="12" customHeight="1">
      <c r="A13" s="119" t="s">
        <v>65</v>
      </c>
      <c r="B13" s="58" t="s">
        <v>134</v>
      </c>
      <c r="C13" s="63"/>
      <c r="D13" s="63"/>
      <c r="E13" s="36"/>
    </row>
    <row r="14" spans="1:5" s="89" customFormat="1" ht="12" customHeight="1">
      <c r="A14" s="119" t="s">
        <v>54</v>
      </c>
      <c r="B14" s="58" t="s">
        <v>152</v>
      </c>
      <c r="C14" s="63"/>
      <c r="D14" s="63"/>
      <c r="E14" s="36"/>
    </row>
    <row r="15" spans="1:5" s="96" customFormat="1" ht="12" customHeight="1">
      <c r="A15" s="119" t="s">
        <v>55</v>
      </c>
      <c r="B15" s="57" t="s">
        <v>153</v>
      </c>
      <c r="C15" s="63"/>
      <c r="D15" s="63"/>
      <c r="E15" s="36"/>
    </row>
    <row r="16" spans="1:5" s="96" customFormat="1" ht="12" customHeight="1">
      <c r="A16" s="119" t="s">
        <v>60</v>
      </c>
      <c r="B16" s="58" t="s">
        <v>135</v>
      </c>
      <c r="C16" s="31"/>
      <c r="D16" s="31"/>
      <c r="E16" s="101"/>
    </row>
    <row r="17" spans="1:5" s="89" customFormat="1" ht="12" customHeight="1">
      <c r="A17" s="119" t="s">
        <v>61</v>
      </c>
      <c r="B17" s="58" t="s">
        <v>136</v>
      </c>
      <c r="C17" s="63"/>
      <c r="D17" s="63"/>
      <c r="E17" s="36"/>
    </row>
    <row r="18" spans="1:5" s="96" customFormat="1" ht="12" customHeight="1" thickBot="1">
      <c r="A18" s="119" t="s">
        <v>62</v>
      </c>
      <c r="B18" s="57" t="s">
        <v>137</v>
      </c>
      <c r="C18" s="64"/>
      <c r="D18" s="64"/>
      <c r="E18" s="97"/>
    </row>
    <row r="19" spans="1:5" s="96" customFormat="1" ht="12" customHeight="1" thickBot="1">
      <c r="A19" s="73" t="s">
        <v>3</v>
      </c>
      <c r="B19" s="107" t="s">
        <v>154</v>
      </c>
      <c r="C19" s="65">
        <f>SUM(C20:C22)</f>
        <v>0</v>
      </c>
      <c r="D19" s="65">
        <f>SUM(D20:D22)</f>
        <v>0</v>
      </c>
      <c r="E19" s="113">
        <f>SUM(E20:E22)</f>
        <v>0</v>
      </c>
    </row>
    <row r="20" spans="1:5" s="96" customFormat="1" ht="12" customHeight="1">
      <c r="A20" s="119" t="s">
        <v>56</v>
      </c>
      <c r="B20" s="59" t="s">
        <v>126</v>
      </c>
      <c r="C20" s="63"/>
      <c r="D20" s="63"/>
      <c r="E20" s="36"/>
    </row>
    <row r="21" spans="1:5" s="96" customFormat="1" ht="12" customHeight="1">
      <c r="A21" s="119" t="s">
        <v>57</v>
      </c>
      <c r="B21" s="58" t="s">
        <v>155</v>
      </c>
      <c r="C21" s="63"/>
      <c r="D21" s="63"/>
      <c r="E21" s="36"/>
    </row>
    <row r="22" spans="1:5" s="96" customFormat="1" ht="12" customHeight="1">
      <c r="A22" s="119" t="s">
        <v>58</v>
      </c>
      <c r="B22" s="58" t="s">
        <v>156</v>
      </c>
      <c r="C22" s="63"/>
      <c r="D22" s="63"/>
      <c r="E22" s="36"/>
    </row>
    <row r="23" spans="1:5" s="96" customFormat="1" ht="12" customHeight="1" thickBot="1">
      <c r="A23" s="119" t="s">
        <v>59</v>
      </c>
      <c r="B23" s="58" t="s">
        <v>248</v>
      </c>
      <c r="C23" s="63"/>
      <c r="D23" s="63"/>
      <c r="E23" s="36"/>
    </row>
    <row r="24" spans="1:5" s="96" customFormat="1" ht="12" customHeight="1" thickBot="1">
      <c r="A24" s="106" t="s">
        <v>4</v>
      </c>
      <c r="B24" s="61" t="s">
        <v>66</v>
      </c>
      <c r="C24" s="21"/>
      <c r="D24" s="21"/>
      <c r="E24" s="112"/>
    </row>
    <row r="25" spans="1:5" s="96" customFormat="1" ht="12" customHeight="1" thickBot="1">
      <c r="A25" s="106" t="s">
        <v>5</v>
      </c>
      <c r="B25" s="61" t="s">
        <v>157</v>
      </c>
      <c r="C25" s="65">
        <f>SUM(C26:C27)</f>
        <v>0</v>
      </c>
      <c r="D25" s="65">
        <f>SUM(D26:D27)</f>
        <v>0</v>
      </c>
      <c r="E25" s="113">
        <f>SUM(E26:E27)</f>
        <v>0</v>
      </c>
    </row>
    <row r="26" spans="1:5" s="96" customFormat="1" ht="12" customHeight="1">
      <c r="A26" s="120" t="s">
        <v>127</v>
      </c>
      <c r="B26" s="121" t="s">
        <v>155</v>
      </c>
      <c r="C26" s="27"/>
      <c r="D26" s="27"/>
      <c r="E26" s="100"/>
    </row>
    <row r="27" spans="1:5" s="96" customFormat="1" ht="12" customHeight="1">
      <c r="A27" s="120" t="s">
        <v>128</v>
      </c>
      <c r="B27" s="122" t="s">
        <v>158</v>
      </c>
      <c r="C27" s="66"/>
      <c r="D27" s="66"/>
      <c r="E27" s="99"/>
    </row>
    <row r="28" spans="1:5" s="96" customFormat="1" ht="12" customHeight="1" thickBot="1">
      <c r="A28" s="119" t="s">
        <v>129</v>
      </c>
      <c r="B28" s="123" t="s">
        <v>249</v>
      </c>
      <c r="C28" s="103"/>
      <c r="D28" s="103"/>
      <c r="E28" s="98"/>
    </row>
    <row r="29" spans="1:5" s="96" customFormat="1" ht="12" customHeight="1" thickBot="1">
      <c r="A29" s="106" t="s">
        <v>6</v>
      </c>
      <c r="B29" s="61" t="s">
        <v>159</v>
      </c>
      <c r="C29" s="65">
        <f>SUM(C30:C32)</f>
        <v>0</v>
      </c>
      <c r="D29" s="65">
        <f>SUM(D30:D32)</f>
        <v>0</v>
      </c>
      <c r="E29" s="113">
        <f>SUM(E30:E32)</f>
        <v>0</v>
      </c>
    </row>
    <row r="30" spans="1:5" s="96" customFormat="1" ht="12" customHeight="1">
      <c r="A30" s="120" t="s">
        <v>47</v>
      </c>
      <c r="B30" s="121" t="s">
        <v>138</v>
      </c>
      <c r="C30" s="27"/>
      <c r="D30" s="27"/>
      <c r="E30" s="100"/>
    </row>
    <row r="31" spans="1:5" s="96" customFormat="1" ht="12" customHeight="1">
      <c r="A31" s="120" t="s">
        <v>48</v>
      </c>
      <c r="B31" s="122" t="s">
        <v>139</v>
      </c>
      <c r="C31" s="66"/>
      <c r="D31" s="66"/>
      <c r="E31" s="99"/>
    </row>
    <row r="32" spans="1:5" s="96" customFormat="1" ht="12" customHeight="1" thickBot="1">
      <c r="A32" s="119" t="s">
        <v>49</v>
      </c>
      <c r="B32" s="105" t="s">
        <v>140</v>
      </c>
      <c r="C32" s="103"/>
      <c r="D32" s="103"/>
      <c r="E32" s="98"/>
    </row>
    <row r="33" spans="1:5" s="96" customFormat="1" ht="12" customHeight="1" thickBot="1">
      <c r="A33" s="106" t="s">
        <v>7</v>
      </c>
      <c r="B33" s="61" t="s">
        <v>146</v>
      </c>
      <c r="C33" s="21"/>
      <c r="D33" s="21"/>
      <c r="E33" s="112"/>
    </row>
    <row r="34" spans="1:5" s="89" customFormat="1" ht="12" customHeight="1" thickBot="1">
      <c r="A34" s="106" t="s">
        <v>8</v>
      </c>
      <c r="B34" s="61" t="s">
        <v>160</v>
      </c>
      <c r="C34" s="21"/>
      <c r="D34" s="21"/>
      <c r="E34" s="112"/>
    </row>
    <row r="35" spans="1:5" s="89" customFormat="1" ht="12" customHeight="1" thickBot="1">
      <c r="A35" s="73" t="s">
        <v>9</v>
      </c>
      <c r="B35" s="61" t="s">
        <v>250</v>
      </c>
      <c r="C35" s="65">
        <f>+C8+C19+C24+C25+C29+C33+C34</f>
        <v>0</v>
      </c>
      <c r="D35" s="65">
        <f>+D8+D19+D24+D25+D29+D33+D34</f>
        <v>0</v>
      </c>
      <c r="E35" s="113">
        <f>+E8+E19+E24+E25+E29+E33+E34</f>
        <v>0</v>
      </c>
    </row>
    <row r="36" spans="1:5" s="89" customFormat="1" ht="12" customHeight="1" thickBot="1">
      <c r="A36" s="108" t="s">
        <v>10</v>
      </c>
      <c r="B36" s="61" t="s">
        <v>161</v>
      </c>
      <c r="C36" s="65">
        <f>+C37+C38+C39</f>
        <v>0</v>
      </c>
      <c r="D36" s="65">
        <f>+D37+D38+D39</f>
        <v>0</v>
      </c>
      <c r="E36" s="113">
        <f>+E37+E38+E39</f>
        <v>0</v>
      </c>
    </row>
    <row r="37" spans="1:5" s="89" customFormat="1" ht="12" customHeight="1">
      <c r="A37" s="120" t="s">
        <v>162</v>
      </c>
      <c r="B37" s="121" t="s">
        <v>75</v>
      </c>
      <c r="C37" s="27"/>
      <c r="D37" s="27"/>
      <c r="E37" s="100"/>
    </row>
    <row r="38" spans="1:5" s="96" customFormat="1" ht="12" customHeight="1">
      <c r="A38" s="120" t="s">
        <v>163</v>
      </c>
      <c r="B38" s="122" t="s">
        <v>1</v>
      </c>
      <c r="C38" s="66"/>
      <c r="D38" s="66"/>
      <c r="E38" s="99"/>
    </row>
    <row r="39" spans="1:5" s="96" customFormat="1" ht="12" customHeight="1" thickBot="1">
      <c r="A39" s="119" t="s">
        <v>164</v>
      </c>
      <c r="B39" s="105" t="s">
        <v>165</v>
      </c>
      <c r="C39" s="103"/>
      <c r="D39" s="103"/>
      <c r="E39" s="98"/>
    </row>
    <row r="40" spans="1:5" s="96" customFormat="1" ht="15" customHeight="1" thickBot="1">
      <c r="A40" s="108" t="s">
        <v>11</v>
      </c>
      <c r="B40" s="109" t="s">
        <v>166</v>
      </c>
      <c r="C40" s="32">
        <f>+C35+C36</f>
        <v>0</v>
      </c>
      <c r="D40" s="32">
        <f>+D35+D36</f>
        <v>0</v>
      </c>
      <c r="E40" s="114">
        <f>+E35+E36</f>
        <v>0</v>
      </c>
    </row>
    <row r="41" spans="1:5" s="96" customFormat="1" ht="15" customHeight="1">
      <c r="A41" s="81"/>
      <c r="B41" s="82"/>
      <c r="C41" s="87"/>
      <c r="D41" s="87"/>
      <c r="E41" s="87"/>
    </row>
    <row r="42" spans="1:5" ht="13.5" thickBot="1">
      <c r="A42" s="83"/>
      <c r="B42" s="84"/>
      <c r="C42" s="88"/>
      <c r="D42" s="88"/>
      <c r="E42" s="88"/>
    </row>
    <row r="43" spans="1:5" s="95" customFormat="1" ht="16.5" customHeight="1" thickBot="1">
      <c r="A43" s="193" t="s">
        <v>36</v>
      </c>
      <c r="B43" s="194"/>
      <c r="C43" s="194"/>
      <c r="D43" s="194"/>
      <c r="E43" s="195"/>
    </row>
    <row r="44" spans="1:5" s="54" customFormat="1" ht="12" customHeight="1" thickBot="1">
      <c r="A44" s="106" t="s">
        <v>2</v>
      </c>
      <c r="B44" s="61" t="s">
        <v>167</v>
      </c>
      <c r="C44" s="65">
        <f>SUM(C45:C49)</f>
        <v>0</v>
      </c>
      <c r="D44" s="65">
        <f>SUM(D45:D49)</f>
        <v>0</v>
      </c>
      <c r="E44" s="72">
        <f>SUM(E45:E49)</f>
        <v>0</v>
      </c>
    </row>
    <row r="45" spans="1:5" ht="12" customHeight="1">
      <c r="A45" s="119" t="s">
        <v>50</v>
      </c>
      <c r="B45" s="59" t="s">
        <v>31</v>
      </c>
      <c r="C45" s="27"/>
      <c r="D45" s="27"/>
      <c r="E45" s="70"/>
    </row>
    <row r="46" spans="1:5" ht="12" customHeight="1">
      <c r="A46" s="119" t="s">
        <v>51</v>
      </c>
      <c r="B46" s="58" t="s">
        <v>67</v>
      </c>
      <c r="C46" s="62"/>
      <c r="D46" s="62"/>
      <c r="E46" s="71"/>
    </row>
    <row r="47" spans="1:5" ht="12" customHeight="1">
      <c r="A47" s="119" t="s">
        <v>52</v>
      </c>
      <c r="B47" s="58" t="s">
        <v>64</v>
      </c>
      <c r="C47" s="62"/>
      <c r="D47" s="62"/>
      <c r="E47" s="71"/>
    </row>
    <row r="48" spans="1:5" ht="12" customHeight="1">
      <c r="A48" s="119" t="s">
        <v>53</v>
      </c>
      <c r="B48" s="58" t="s">
        <v>68</v>
      </c>
      <c r="C48" s="62"/>
      <c r="D48" s="62"/>
      <c r="E48" s="71"/>
    </row>
    <row r="49" spans="1:5" ht="12" customHeight="1" thickBot="1">
      <c r="A49" s="119" t="s">
        <v>65</v>
      </c>
      <c r="B49" s="58" t="s">
        <v>69</v>
      </c>
      <c r="C49" s="62"/>
      <c r="D49" s="62"/>
      <c r="E49" s="71"/>
    </row>
    <row r="50" spans="1:5" ht="12" customHeight="1" thickBot="1">
      <c r="A50" s="106" t="s">
        <v>3</v>
      </c>
      <c r="B50" s="61" t="s">
        <v>168</v>
      </c>
      <c r="C50" s="65">
        <f>SUM(C51:C53)</f>
        <v>0</v>
      </c>
      <c r="D50" s="65">
        <f>SUM(D51:D53)</f>
        <v>0</v>
      </c>
      <c r="E50" s="72">
        <f>SUM(E51:E53)</f>
        <v>0</v>
      </c>
    </row>
    <row r="51" spans="1:5" s="54" customFormat="1" ht="12" customHeight="1">
      <c r="A51" s="119" t="s">
        <v>56</v>
      </c>
      <c r="B51" s="59" t="s">
        <v>74</v>
      </c>
      <c r="C51" s="27"/>
      <c r="D51" s="27"/>
      <c r="E51" s="70"/>
    </row>
    <row r="52" spans="1:5" ht="12" customHeight="1">
      <c r="A52" s="119" t="s">
        <v>57</v>
      </c>
      <c r="B52" s="58" t="s">
        <v>70</v>
      </c>
      <c r="C52" s="62"/>
      <c r="D52" s="62"/>
      <c r="E52" s="71"/>
    </row>
    <row r="53" spans="1:5" ht="12" customHeight="1">
      <c r="A53" s="119" t="s">
        <v>58</v>
      </c>
      <c r="B53" s="58" t="s">
        <v>37</v>
      </c>
      <c r="C53" s="62"/>
      <c r="D53" s="62"/>
      <c r="E53" s="71"/>
    </row>
    <row r="54" spans="1:5" ht="12" customHeight="1" thickBot="1">
      <c r="A54" s="119" t="s">
        <v>59</v>
      </c>
      <c r="B54" s="58" t="s">
        <v>251</v>
      </c>
      <c r="C54" s="62"/>
      <c r="D54" s="62"/>
      <c r="E54" s="71"/>
    </row>
    <row r="55" spans="1:5" ht="12" customHeight="1" thickBot="1">
      <c r="A55" s="106" t="s">
        <v>4</v>
      </c>
      <c r="B55" s="110" t="s">
        <v>169</v>
      </c>
      <c r="C55" s="65">
        <f>+C44+C50</f>
        <v>0</v>
      </c>
      <c r="D55" s="65">
        <f>+D44+D50</f>
        <v>0</v>
      </c>
      <c r="E55" s="72">
        <f>+E44+E50</f>
        <v>0</v>
      </c>
    </row>
    <row r="56" spans="3:5" ht="13.5" thickBot="1">
      <c r="C56" s="115"/>
      <c r="D56" s="115"/>
      <c r="E56" s="115"/>
    </row>
    <row r="57" spans="1:5" ht="15" customHeight="1" thickBot="1">
      <c r="A57" s="85" t="s">
        <v>245</v>
      </c>
      <c r="B57" s="86"/>
      <c r="C57" s="35"/>
      <c r="D57" s="35"/>
      <c r="E57" s="104"/>
    </row>
    <row r="58" spans="1:5" ht="14.25" customHeight="1" thickBot="1">
      <c r="A58" s="85" t="s">
        <v>73</v>
      </c>
      <c r="B58" s="86"/>
      <c r="C58" s="35"/>
      <c r="D58" s="35"/>
      <c r="E58" s="104"/>
    </row>
  </sheetData>
  <sheetProtection sheet="1"/>
  <mergeCells count="4">
    <mergeCell ref="B2:D2"/>
    <mergeCell ref="A43:E43"/>
    <mergeCell ref="A7:E7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C73"/>
  <sheetViews>
    <sheetView view="pageBreakPreview" zoomScale="120" zoomScaleSheetLayoutView="120" workbookViewId="0" topLeftCell="A1">
      <selection activeCell="A11" sqref="A11"/>
    </sheetView>
  </sheetViews>
  <sheetFormatPr defaultColWidth="12.00390625" defaultRowHeight="12.75"/>
  <cols>
    <col min="1" max="1" width="67.125" style="124" customWidth="1"/>
    <col min="2" max="2" width="6.125" style="125" customWidth="1"/>
    <col min="3" max="3" width="12.125" style="124" customWidth="1"/>
    <col min="4" max="16384" width="12.00390625" style="124" customWidth="1"/>
  </cols>
  <sheetData>
    <row r="1" spans="1:3" ht="49.5" customHeight="1">
      <c r="A1" s="203" t="s">
        <v>312</v>
      </c>
      <c r="B1" s="204"/>
      <c r="C1" s="204"/>
    </row>
    <row r="2" spans="2:3" ht="16.5" thickBot="1">
      <c r="B2" s="155" t="s">
        <v>82</v>
      </c>
      <c r="C2" s="155"/>
    </row>
    <row r="3" spans="1:3" ht="15.75" customHeight="1">
      <c r="A3" s="197" t="s">
        <v>83</v>
      </c>
      <c r="B3" s="205" t="s">
        <v>84</v>
      </c>
      <c r="C3" s="200">
        <v>42004</v>
      </c>
    </row>
    <row r="4" spans="1:3" ht="11.25" customHeight="1">
      <c r="A4" s="198"/>
      <c r="B4" s="206"/>
      <c r="C4" s="201"/>
    </row>
    <row r="5" spans="1:3" ht="15.75" customHeight="1">
      <c r="A5" s="199"/>
      <c r="B5" s="207"/>
      <c r="C5" s="202"/>
    </row>
    <row r="6" spans="1:3" s="128" customFormat="1" ht="16.5" thickBot="1">
      <c r="A6" s="126" t="s">
        <v>232</v>
      </c>
      <c r="B6" s="127" t="s">
        <v>142</v>
      </c>
      <c r="C6" s="127" t="s">
        <v>143</v>
      </c>
    </row>
    <row r="7" spans="1:3" s="132" customFormat="1" ht="15.75">
      <c r="A7" s="129" t="s">
        <v>170</v>
      </c>
      <c r="B7" s="130" t="s">
        <v>85</v>
      </c>
      <c r="C7" s="131"/>
    </row>
    <row r="8" spans="1:3" s="132" customFormat="1" ht="15.75">
      <c r="A8" s="133" t="s">
        <v>171</v>
      </c>
      <c r="B8" s="47" t="s">
        <v>86</v>
      </c>
      <c r="C8" s="134">
        <f>+C9+C14+C19+C24+C29</f>
        <v>27053</v>
      </c>
    </row>
    <row r="9" spans="1:3" s="132" customFormat="1" ht="15.75">
      <c r="A9" s="133" t="s">
        <v>172</v>
      </c>
      <c r="B9" s="47" t="s">
        <v>87</v>
      </c>
      <c r="C9" s="134">
        <f>+C10+C11+C12+C13</f>
        <v>25629</v>
      </c>
    </row>
    <row r="10" spans="1:3" s="132" customFormat="1" ht="15.75">
      <c r="A10" s="135" t="s">
        <v>173</v>
      </c>
      <c r="B10" s="47" t="s">
        <v>88</v>
      </c>
      <c r="C10" s="38"/>
    </row>
    <row r="11" spans="1:3" s="132" customFormat="1" ht="26.25" customHeight="1">
      <c r="A11" s="135" t="s">
        <v>174</v>
      </c>
      <c r="B11" s="47" t="s">
        <v>89</v>
      </c>
      <c r="C11" s="37"/>
    </row>
    <row r="12" spans="1:3" s="132" customFormat="1" ht="22.5">
      <c r="A12" s="135" t="s">
        <v>175</v>
      </c>
      <c r="B12" s="47" t="s">
        <v>90</v>
      </c>
      <c r="C12" s="37">
        <v>25629</v>
      </c>
    </row>
    <row r="13" spans="1:3" s="132" customFormat="1" ht="15.75">
      <c r="A13" s="135" t="s">
        <v>176</v>
      </c>
      <c r="B13" s="47" t="s">
        <v>91</v>
      </c>
      <c r="C13" s="37"/>
    </row>
    <row r="14" spans="1:3" s="132" customFormat="1" ht="15.75">
      <c r="A14" s="133" t="s">
        <v>177</v>
      </c>
      <c r="B14" s="47" t="s">
        <v>92</v>
      </c>
      <c r="C14" s="136">
        <f>+C15+C16+C17+C18</f>
        <v>1424</v>
      </c>
    </row>
    <row r="15" spans="1:3" s="132" customFormat="1" ht="15.75">
      <c r="A15" s="135" t="s">
        <v>178</v>
      </c>
      <c r="B15" s="47" t="s">
        <v>93</v>
      </c>
      <c r="C15" s="37"/>
    </row>
    <row r="16" spans="1:3" s="132" customFormat="1" ht="22.5">
      <c r="A16" s="135" t="s">
        <v>179</v>
      </c>
      <c r="B16" s="47" t="s">
        <v>11</v>
      </c>
      <c r="C16" s="37"/>
    </row>
    <row r="17" spans="1:3" s="132" customFormat="1" ht="15.75">
      <c r="A17" s="135" t="s">
        <v>180</v>
      </c>
      <c r="B17" s="47" t="s">
        <v>12</v>
      </c>
      <c r="C17" s="37">
        <v>1424</v>
      </c>
    </row>
    <row r="18" spans="1:3" s="132" customFormat="1" ht="15.75">
      <c r="A18" s="135" t="s">
        <v>181</v>
      </c>
      <c r="B18" s="47" t="s">
        <v>13</v>
      </c>
      <c r="C18" s="37"/>
    </row>
    <row r="19" spans="1:3" s="132" customFormat="1" ht="15.75">
      <c r="A19" s="133" t="s">
        <v>182</v>
      </c>
      <c r="B19" s="47" t="s">
        <v>14</v>
      </c>
      <c r="C19" s="136">
        <f>+C20+C21+C22+C23</f>
        <v>0</v>
      </c>
    </row>
    <row r="20" spans="1:3" s="132" customFormat="1" ht="15.75">
      <c r="A20" s="135" t="s">
        <v>183</v>
      </c>
      <c r="B20" s="47" t="s">
        <v>15</v>
      </c>
      <c r="C20" s="37"/>
    </row>
    <row r="21" spans="1:3" s="132" customFormat="1" ht="15.75">
      <c r="A21" s="135" t="s">
        <v>184</v>
      </c>
      <c r="B21" s="47" t="s">
        <v>16</v>
      </c>
      <c r="C21" s="37"/>
    </row>
    <row r="22" spans="1:3" s="132" customFormat="1" ht="15.75">
      <c r="A22" s="135" t="s">
        <v>185</v>
      </c>
      <c r="B22" s="47" t="s">
        <v>17</v>
      </c>
      <c r="C22" s="37"/>
    </row>
    <row r="23" spans="1:3" s="132" customFormat="1" ht="15.75">
      <c r="A23" s="135" t="s">
        <v>186</v>
      </c>
      <c r="B23" s="47" t="s">
        <v>18</v>
      </c>
      <c r="C23" s="37"/>
    </row>
    <row r="24" spans="1:3" s="132" customFormat="1" ht="15.75">
      <c r="A24" s="133" t="s">
        <v>187</v>
      </c>
      <c r="B24" s="47" t="s">
        <v>19</v>
      </c>
      <c r="C24" s="136">
        <f>+C25+C26+C27+C28</f>
        <v>0</v>
      </c>
    </row>
    <row r="25" spans="1:3" s="132" customFormat="1" ht="15.75">
      <c r="A25" s="135" t="s">
        <v>188</v>
      </c>
      <c r="B25" s="47" t="s">
        <v>20</v>
      </c>
      <c r="C25" s="37"/>
    </row>
    <row r="26" spans="1:3" s="132" customFormat="1" ht="15.75">
      <c r="A26" s="135" t="s">
        <v>189</v>
      </c>
      <c r="B26" s="47" t="s">
        <v>21</v>
      </c>
      <c r="C26" s="37"/>
    </row>
    <row r="27" spans="1:3" s="132" customFormat="1" ht="15.75">
      <c r="A27" s="135" t="s">
        <v>190</v>
      </c>
      <c r="B27" s="47" t="s">
        <v>22</v>
      </c>
      <c r="C27" s="37"/>
    </row>
    <row r="28" spans="1:3" s="132" customFormat="1" ht="15.75">
      <c r="A28" s="135" t="s">
        <v>191</v>
      </c>
      <c r="B28" s="47" t="s">
        <v>23</v>
      </c>
      <c r="C28" s="37"/>
    </row>
    <row r="29" spans="1:3" s="132" customFormat="1" ht="15.75">
      <c r="A29" s="133" t="s">
        <v>192</v>
      </c>
      <c r="B29" s="47" t="s">
        <v>24</v>
      </c>
      <c r="C29" s="136">
        <f>+C30+C31+C32+C33</f>
        <v>0</v>
      </c>
    </row>
    <row r="30" spans="1:3" s="132" customFormat="1" ht="15.75">
      <c r="A30" s="135" t="s">
        <v>193</v>
      </c>
      <c r="B30" s="47" t="s">
        <v>25</v>
      </c>
      <c r="C30" s="37"/>
    </row>
    <row r="31" spans="1:3" s="132" customFormat="1" ht="22.5">
      <c r="A31" s="135" t="s">
        <v>194</v>
      </c>
      <c r="B31" s="47" t="s">
        <v>26</v>
      </c>
      <c r="C31" s="37"/>
    </row>
    <row r="32" spans="1:3" s="132" customFormat="1" ht="15.75">
      <c r="A32" s="135" t="s">
        <v>195</v>
      </c>
      <c r="B32" s="47" t="s">
        <v>27</v>
      </c>
      <c r="C32" s="37"/>
    </row>
    <row r="33" spans="1:3" s="132" customFormat="1" ht="15.75">
      <c r="A33" s="135" t="s">
        <v>196</v>
      </c>
      <c r="B33" s="47" t="s">
        <v>28</v>
      </c>
      <c r="C33" s="37"/>
    </row>
    <row r="34" spans="1:3" s="132" customFormat="1" ht="15.75">
      <c r="A34" s="133" t="s">
        <v>197</v>
      </c>
      <c r="B34" s="47" t="s">
        <v>29</v>
      </c>
      <c r="C34" s="136">
        <f>+C35+C40+C45</f>
        <v>0</v>
      </c>
    </row>
    <row r="35" spans="1:3" s="132" customFormat="1" ht="15.75">
      <c r="A35" s="133" t="s">
        <v>198</v>
      </c>
      <c r="B35" s="47" t="s">
        <v>30</v>
      </c>
      <c r="C35" s="136">
        <f>+C36+C37+C38+C39</f>
        <v>0</v>
      </c>
    </row>
    <row r="36" spans="1:3" s="132" customFormat="1" ht="15.75">
      <c r="A36" s="135" t="s">
        <v>199</v>
      </c>
      <c r="B36" s="47" t="s">
        <v>63</v>
      </c>
      <c r="C36" s="37"/>
    </row>
    <row r="37" spans="1:3" s="132" customFormat="1" ht="15.75">
      <c r="A37" s="135" t="s">
        <v>200</v>
      </c>
      <c r="B37" s="47" t="s">
        <v>79</v>
      </c>
      <c r="C37" s="37"/>
    </row>
    <row r="38" spans="1:3" s="132" customFormat="1" ht="15.75">
      <c r="A38" s="135" t="s">
        <v>201</v>
      </c>
      <c r="B38" s="47" t="s">
        <v>80</v>
      </c>
      <c r="C38" s="37"/>
    </row>
    <row r="39" spans="1:3" s="132" customFormat="1" ht="15.75">
      <c r="A39" s="135" t="s">
        <v>202</v>
      </c>
      <c r="B39" s="47" t="s">
        <v>81</v>
      </c>
      <c r="C39" s="37"/>
    </row>
    <row r="40" spans="1:3" s="132" customFormat="1" ht="15.75">
      <c r="A40" s="133" t="s">
        <v>203</v>
      </c>
      <c r="B40" s="47" t="s">
        <v>94</v>
      </c>
      <c r="C40" s="136">
        <f>+C41+C42+C43+C44</f>
        <v>0</v>
      </c>
    </row>
    <row r="41" spans="1:3" s="132" customFormat="1" ht="15.75">
      <c r="A41" s="135" t="s">
        <v>204</v>
      </c>
      <c r="B41" s="47" t="s">
        <v>95</v>
      </c>
      <c r="C41" s="37"/>
    </row>
    <row r="42" spans="1:3" s="132" customFormat="1" ht="22.5">
      <c r="A42" s="135" t="s">
        <v>205</v>
      </c>
      <c r="B42" s="47" t="s">
        <v>96</v>
      </c>
      <c r="C42" s="37"/>
    </row>
    <row r="43" spans="1:3" s="132" customFormat="1" ht="15.75">
      <c r="A43" s="135" t="s">
        <v>206</v>
      </c>
      <c r="B43" s="47" t="s">
        <v>97</v>
      </c>
      <c r="C43" s="37"/>
    </row>
    <row r="44" spans="1:3" s="132" customFormat="1" ht="15.75">
      <c r="A44" s="135" t="s">
        <v>207</v>
      </c>
      <c r="B44" s="47" t="s">
        <v>98</v>
      </c>
      <c r="C44" s="37"/>
    </row>
    <row r="45" spans="1:3" s="132" customFormat="1" ht="15.75">
      <c r="A45" s="133" t="s">
        <v>208</v>
      </c>
      <c r="B45" s="47" t="s">
        <v>99</v>
      </c>
      <c r="C45" s="136">
        <f>+C46+C47+C48+C49</f>
        <v>0</v>
      </c>
    </row>
    <row r="46" spans="1:3" s="132" customFormat="1" ht="15.75">
      <c r="A46" s="135" t="s">
        <v>209</v>
      </c>
      <c r="B46" s="47" t="s">
        <v>100</v>
      </c>
      <c r="C46" s="37"/>
    </row>
    <row r="47" spans="1:3" s="132" customFormat="1" ht="22.5">
      <c r="A47" s="135" t="s">
        <v>210</v>
      </c>
      <c r="B47" s="47" t="s">
        <v>101</v>
      </c>
      <c r="C47" s="37"/>
    </row>
    <row r="48" spans="1:3" s="132" customFormat="1" ht="15.75">
      <c r="A48" s="135" t="s">
        <v>211</v>
      </c>
      <c r="B48" s="47" t="s">
        <v>102</v>
      </c>
      <c r="C48" s="37"/>
    </row>
    <row r="49" spans="1:3" s="132" customFormat="1" ht="15.75">
      <c r="A49" s="135" t="s">
        <v>212</v>
      </c>
      <c r="B49" s="47" t="s">
        <v>103</v>
      </c>
      <c r="C49" s="37"/>
    </row>
    <row r="50" spans="1:3" s="132" customFormat="1" ht="15.75">
      <c r="A50" s="133" t="s">
        <v>213</v>
      </c>
      <c r="B50" s="47" t="s">
        <v>104</v>
      </c>
      <c r="C50" s="37"/>
    </row>
    <row r="51" spans="1:3" s="132" customFormat="1" ht="21">
      <c r="A51" s="133" t="s">
        <v>214</v>
      </c>
      <c r="B51" s="47" t="s">
        <v>105</v>
      </c>
      <c r="C51" s="136">
        <f>+C7+C8+C34+C50</f>
        <v>27053</v>
      </c>
    </row>
    <row r="52" spans="1:3" s="132" customFormat="1" ht="15.75">
      <c r="A52" s="133" t="s">
        <v>215</v>
      </c>
      <c r="B52" s="47" t="s">
        <v>106</v>
      </c>
      <c r="C52" s="37">
        <v>43</v>
      </c>
    </row>
    <row r="53" spans="1:3" s="132" customFormat="1" ht="15.75">
      <c r="A53" s="133" t="s">
        <v>216</v>
      </c>
      <c r="B53" s="47" t="s">
        <v>107</v>
      </c>
      <c r="C53" s="37"/>
    </row>
    <row r="54" spans="1:3" s="132" customFormat="1" ht="15.75">
      <c r="A54" s="133" t="s">
        <v>217</v>
      </c>
      <c r="B54" s="47" t="s">
        <v>108</v>
      </c>
      <c r="C54" s="136">
        <f>+C52+C53</f>
        <v>43</v>
      </c>
    </row>
    <row r="55" spans="1:3" s="132" customFormat="1" ht="15.75">
      <c r="A55" s="133" t="s">
        <v>218</v>
      </c>
      <c r="B55" s="47" t="s">
        <v>109</v>
      </c>
      <c r="C55" s="37"/>
    </row>
    <row r="56" spans="1:3" s="132" customFormat="1" ht="15.75">
      <c r="A56" s="133" t="s">
        <v>219</v>
      </c>
      <c r="B56" s="47" t="s">
        <v>110</v>
      </c>
      <c r="C56" s="37">
        <v>28</v>
      </c>
    </row>
    <row r="57" spans="1:3" s="132" customFormat="1" ht="15.75">
      <c r="A57" s="133" t="s">
        <v>220</v>
      </c>
      <c r="B57" s="47" t="s">
        <v>111</v>
      </c>
      <c r="C57" s="37">
        <v>177</v>
      </c>
    </row>
    <row r="58" spans="1:3" s="132" customFormat="1" ht="15.75">
      <c r="A58" s="133" t="s">
        <v>221</v>
      </c>
      <c r="B58" s="47" t="s">
        <v>112</v>
      </c>
      <c r="C58" s="37"/>
    </row>
    <row r="59" spans="1:3" s="132" customFormat="1" ht="15.75">
      <c r="A59" s="133" t="s">
        <v>222</v>
      </c>
      <c r="B59" s="47" t="s">
        <v>113</v>
      </c>
      <c r="C59" s="136">
        <f>+C55+C56+C57+C58</f>
        <v>205</v>
      </c>
    </row>
    <row r="60" spans="1:3" s="132" customFormat="1" ht="15.75">
      <c r="A60" s="133" t="s">
        <v>223</v>
      </c>
      <c r="B60" s="47" t="s">
        <v>114</v>
      </c>
      <c r="C60" s="37">
        <v>901</v>
      </c>
    </row>
    <row r="61" spans="1:3" s="132" customFormat="1" ht="15.75">
      <c r="A61" s="133" t="s">
        <v>224</v>
      </c>
      <c r="B61" s="47" t="s">
        <v>115</v>
      </c>
      <c r="C61" s="37"/>
    </row>
    <row r="62" spans="1:3" s="132" customFormat="1" ht="15.75">
      <c r="A62" s="133" t="s">
        <v>225</v>
      </c>
      <c r="B62" s="47" t="s">
        <v>116</v>
      </c>
      <c r="C62" s="37">
        <v>33</v>
      </c>
    </row>
    <row r="63" spans="1:3" s="132" customFormat="1" ht="15.75">
      <c r="A63" s="133" t="s">
        <v>226</v>
      </c>
      <c r="B63" s="47" t="s">
        <v>117</v>
      </c>
      <c r="C63" s="136">
        <f>+C60+C61+C62</f>
        <v>934</v>
      </c>
    </row>
    <row r="64" spans="1:3" s="132" customFormat="1" ht="15.75">
      <c r="A64" s="133" t="s">
        <v>227</v>
      </c>
      <c r="B64" s="47" t="s">
        <v>118</v>
      </c>
      <c r="C64" s="37"/>
    </row>
    <row r="65" spans="1:3" s="132" customFormat="1" ht="21">
      <c r="A65" s="133" t="s">
        <v>228</v>
      </c>
      <c r="B65" s="47" t="s">
        <v>119</v>
      </c>
      <c r="C65" s="37"/>
    </row>
    <row r="66" spans="1:3" s="132" customFormat="1" ht="15.75">
      <c r="A66" s="133" t="s">
        <v>229</v>
      </c>
      <c r="B66" s="47" t="s">
        <v>120</v>
      </c>
      <c r="C66" s="136">
        <f>+C64+C65</f>
        <v>0</v>
      </c>
    </row>
    <row r="67" spans="1:3" s="132" customFormat="1" ht="15.75">
      <c r="A67" s="133" t="s">
        <v>230</v>
      </c>
      <c r="B67" s="47" t="s">
        <v>121</v>
      </c>
      <c r="C67" s="37"/>
    </row>
    <row r="68" spans="1:3" s="132" customFormat="1" ht="16.5" thickBot="1">
      <c r="A68" s="137" t="s">
        <v>231</v>
      </c>
      <c r="B68" s="51" t="s">
        <v>122</v>
      </c>
      <c r="C68" s="138">
        <f>+C51+C54+C59+C63+C66+C67</f>
        <v>28235</v>
      </c>
    </row>
    <row r="69" spans="1:3" ht="15.75">
      <c r="A69" s="139"/>
      <c r="C69" s="140"/>
    </row>
    <row r="70" spans="1:3" ht="15.75">
      <c r="A70" s="139"/>
      <c r="C70" s="140"/>
    </row>
    <row r="71" spans="1:3" ht="15.75">
      <c r="A71" s="141"/>
      <c r="C71" s="140"/>
    </row>
    <row r="72" spans="1:3" ht="15.75">
      <c r="A72" s="196"/>
      <c r="B72" s="196"/>
      <c r="C72" s="196"/>
    </row>
    <row r="73" spans="1:3" ht="15.75">
      <c r="A73" s="196"/>
      <c r="B73" s="196"/>
      <c r="C73" s="196"/>
    </row>
  </sheetData>
  <sheetProtection password="C75C" sheet="1" objects="1" scenarios="1" selectLockedCells="1" selectUnlockedCells="1"/>
  <mergeCells count="6">
    <mergeCell ref="A73:C73"/>
    <mergeCell ref="A3:A5"/>
    <mergeCell ref="C3:C5"/>
    <mergeCell ref="A1:C1"/>
    <mergeCell ref="B3:B5"/>
    <mergeCell ref="A72:C72"/>
  </mergeCells>
  <printOptions horizontalCentered="1"/>
  <pageMargins left="0.7874015748031497" right="0.8234375" top="1.0890625" bottom="0.984251968503937" header="0.5" footer="0.5"/>
  <pageSetup horizontalDpi="600" verticalDpi="600" orientation="portrait" paperSize="9" scale="82" r:id="rId1"/>
  <headerFooter alignWithMargins="0">
    <oddHeader>&amp;L&amp;"Times New Roman,Félkövér dőlt"Polgármesteri Hivatal&amp;R&amp;"Times New Roman,Félkövér dőlt"7.1. tájékoztató tábla a 4/2015. (V.7.) önkormányzati rendelethez</oddHeader>
    <oddFooter>&amp;C&amp;P</oddFooter>
  </headerFooter>
  <rowBreaks count="1" manualBreakCount="1">
    <brk id="44" min="1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E26"/>
  <sheetViews>
    <sheetView workbookViewId="0" topLeftCell="A1">
      <selection activeCell="A1" sqref="A1:C1"/>
    </sheetView>
  </sheetViews>
  <sheetFormatPr defaultColWidth="9.00390625" defaultRowHeight="12.75"/>
  <cols>
    <col min="1" max="1" width="71.125" style="39" customWidth="1"/>
    <col min="2" max="2" width="6.125" style="53" customWidth="1"/>
    <col min="3" max="3" width="18.00390625" style="142" customWidth="1"/>
    <col min="4" max="16384" width="9.375" style="142" customWidth="1"/>
  </cols>
  <sheetData>
    <row r="1" spans="1:3" ht="32.25" customHeight="1">
      <c r="A1" s="209" t="s">
        <v>123</v>
      </c>
      <c r="B1" s="209"/>
      <c r="C1" s="209"/>
    </row>
    <row r="2" spans="1:3" ht="15.75">
      <c r="A2" s="208" t="s">
        <v>311</v>
      </c>
      <c r="B2" s="208"/>
      <c r="C2" s="208"/>
    </row>
    <row r="4" spans="2:3" ht="13.5" thickBot="1">
      <c r="B4" s="217" t="s">
        <v>82</v>
      </c>
      <c r="C4" s="217"/>
    </row>
    <row r="5" spans="1:3" s="40" customFormat="1" ht="31.5" customHeight="1">
      <c r="A5" s="210" t="s">
        <v>124</v>
      </c>
      <c r="B5" s="215" t="s">
        <v>84</v>
      </c>
      <c r="C5" s="213" t="s">
        <v>125</v>
      </c>
    </row>
    <row r="6" spans="1:3" s="40" customFormat="1" ht="12.75">
      <c r="A6" s="211"/>
      <c r="B6" s="216"/>
      <c r="C6" s="214"/>
    </row>
    <row r="7" spans="1:3" s="44" customFormat="1" ht="13.5" thickBot="1">
      <c r="A7" s="41" t="s">
        <v>141</v>
      </c>
      <c r="B7" s="42" t="s">
        <v>142</v>
      </c>
      <c r="C7" s="43" t="s">
        <v>143</v>
      </c>
    </row>
    <row r="8" spans="1:3" ht="15.75" customHeight="1">
      <c r="A8" s="133" t="s">
        <v>233</v>
      </c>
      <c r="B8" s="45" t="s">
        <v>85</v>
      </c>
      <c r="C8" s="46">
        <v>41404</v>
      </c>
    </row>
    <row r="9" spans="1:3" ht="15.75" customHeight="1">
      <c r="A9" s="133" t="s">
        <v>234</v>
      </c>
      <c r="B9" s="47" t="s">
        <v>86</v>
      </c>
      <c r="C9" s="46"/>
    </row>
    <row r="10" spans="1:3" ht="15.75" customHeight="1">
      <c r="A10" s="133" t="s">
        <v>235</v>
      </c>
      <c r="B10" s="47" t="s">
        <v>87</v>
      </c>
      <c r="C10" s="46">
        <v>1023</v>
      </c>
    </row>
    <row r="11" spans="1:3" ht="15.75" customHeight="1">
      <c r="A11" s="133" t="s">
        <v>236</v>
      </c>
      <c r="B11" s="47" t="s">
        <v>88</v>
      </c>
      <c r="C11" s="48">
        <v>-13684</v>
      </c>
    </row>
    <row r="12" spans="1:3" ht="15.75" customHeight="1">
      <c r="A12" s="133" t="s">
        <v>237</v>
      </c>
      <c r="B12" s="47" t="s">
        <v>89</v>
      </c>
      <c r="C12" s="48"/>
    </row>
    <row r="13" spans="1:3" ht="15.75" customHeight="1">
      <c r="A13" s="133" t="s">
        <v>238</v>
      </c>
      <c r="B13" s="47" t="s">
        <v>90</v>
      </c>
      <c r="C13" s="48">
        <v>-736</v>
      </c>
    </row>
    <row r="14" spans="1:3" ht="15.75" customHeight="1">
      <c r="A14" s="133" t="s">
        <v>239</v>
      </c>
      <c r="B14" s="47" t="s">
        <v>91</v>
      </c>
      <c r="C14" s="49">
        <f>+C8+C9+C10+C11+C12+C13</f>
        <v>28007</v>
      </c>
    </row>
    <row r="15" spans="1:3" ht="15.75" customHeight="1">
      <c r="A15" s="133" t="s">
        <v>253</v>
      </c>
      <c r="B15" s="47" t="s">
        <v>92</v>
      </c>
      <c r="C15" s="143">
        <v>208</v>
      </c>
    </row>
    <row r="16" spans="1:3" ht="15.75" customHeight="1">
      <c r="A16" s="133" t="s">
        <v>240</v>
      </c>
      <c r="B16" s="47" t="s">
        <v>93</v>
      </c>
      <c r="C16" s="48">
        <v>7</v>
      </c>
    </row>
    <row r="17" spans="1:3" ht="15.75" customHeight="1">
      <c r="A17" s="133" t="s">
        <v>241</v>
      </c>
      <c r="B17" s="47" t="s">
        <v>11</v>
      </c>
      <c r="C17" s="48"/>
    </row>
    <row r="18" spans="1:3" ht="15.75" customHeight="1">
      <c r="A18" s="133" t="s">
        <v>242</v>
      </c>
      <c r="B18" s="47" t="s">
        <v>12</v>
      </c>
      <c r="C18" s="49">
        <f>+C15+C16+C17</f>
        <v>215</v>
      </c>
    </row>
    <row r="19" spans="1:3" s="144" customFormat="1" ht="15.75" customHeight="1">
      <c r="A19" s="133" t="s">
        <v>293</v>
      </c>
      <c r="B19" s="47" t="s">
        <v>13</v>
      </c>
      <c r="C19" s="48">
        <v>13</v>
      </c>
    </row>
    <row r="20" spans="1:3" ht="15.75" customHeight="1">
      <c r="A20" s="133" t="s">
        <v>243</v>
      </c>
      <c r="B20" s="47" t="s">
        <v>14</v>
      </c>
      <c r="C20" s="48"/>
    </row>
    <row r="21" spans="1:3" ht="15.75" customHeight="1" thickBot="1">
      <c r="A21" s="50" t="s">
        <v>244</v>
      </c>
      <c r="B21" s="51" t="s">
        <v>15</v>
      </c>
      <c r="C21" s="52">
        <f>+C14+C18+C19+C20</f>
        <v>28235</v>
      </c>
    </row>
    <row r="22" spans="1:5" ht="15.75">
      <c r="A22" s="139"/>
      <c r="B22" s="141"/>
      <c r="C22" s="140"/>
      <c r="D22" s="140"/>
      <c r="E22" s="140"/>
    </row>
    <row r="23" spans="1:5" ht="15.75">
      <c r="A23" s="139"/>
      <c r="B23" s="141"/>
      <c r="C23" s="140"/>
      <c r="D23" s="140"/>
      <c r="E23" s="140"/>
    </row>
    <row r="24" spans="1:5" ht="15.75">
      <c r="A24" s="141"/>
      <c r="B24" s="141"/>
      <c r="C24" s="140"/>
      <c r="D24" s="140"/>
      <c r="E24" s="140"/>
    </row>
    <row r="25" spans="1:5" ht="15.75">
      <c r="A25" s="212"/>
      <c r="B25" s="212"/>
      <c r="C25" s="212"/>
      <c r="D25" s="145"/>
      <c r="E25" s="145"/>
    </row>
    <row r="26" spans="1:5" ht="15.75">
      <c r="A26" s="212"/>
      <c r="B26" s="212"/>
      <c r="C26" s="212"/>
      <c r="D26" s="145"/>
      <c r="E26" s="145"/>
    </row>
  </sheetData>
  <sheetProtection password="C75C" sheet="1" objects="1" scenarios="1" selectLockedCells="1" selectUnlockedCells="1"/>
  <mergeCells count="8">
    <mergeCell ref="A2:C2"/>
    <mergeCell ref="A1:C1"/>
    <mergeCell ref="A5:A6"/>
    <mergeCell ref="A26:C26"/>
    <mergeCell ref="A25:C25"/>
    <mergeCell ref="C5:C6"/>
    <mergeCell ref="B5:B6"/>
    <mergeCell ref="B4:C4"/>
  </mergeCells>
  <printOptions horizontalCentered="1"/>
  <pageMargins left="0.7874015748031497" right="0.7874015748031497" top="1.246875" bottom="0.984251968503937" header="0.5" footer="0.5"/>
  <pageSetup horizontalDpi="600" verticalDpi="600" orientation="portrait" paperSize="9" r:id="rId1"/>
  <headerFooter alignWithMargins="0">
    <oddHeader>&amp;L&amp;"Times New Roman,Félkövér dőlt"Polgármesteri Hivatal&amp;R&amp;"Times New Roman CE,Félkövér dőlt"7.2. tájékoztató tábla a 4/2015. (V.7.)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7.625" style="156" customWidth="1"/>
    <col min="2" max="2" width="60.875" style="156" customWidth="1"/>
    <col min="3" max="3" width="25.625" style="156" customWidth="1"/>
    <col min="4" max="16384" width="9.375" style="156" customWidth="1"/>
  </cols>
  <sheetData>
    <row r="1" ht="15">
      <c r="C1" s="157" t="s">
        <v>302</v>
      </c>
    </row>
    <row r="2" spans="1:3" ht="14.25">
      <c r="A2" s="218" t="s">
        <v>290</v>
      </c>
      <c r="B2" s="218"/>
      <c r="C2" s="158"/>
    </row>
    <row r="3" spans="1:3" ht="33.75" customHeight="1">
      <c r="A3" s="219" t="s">
        <v>294</v>
      </c>
      <c r="B3" s="219"/>
      <c r="C3" s="219"/>
    </row>
    <row r="4" ht="13.5" thickBot="1">
      <c r="C4" s="159"/>
    </row>
    <row r="5" spans="1:3" s="163" customFormat="1" ht="43.5" customHeight="1" thickBot="1">
      <c r="A5" s="160" t="s">
        <v>295</v>
      </c>
      <c r="B5" s="161" t="s">
        <v>42</v>
      </c>
      <c r="C5" s="162" t="s">
        <v>296</v>
      </c>
    </row>
    <row r="6" spans="1:3" ht="28.5" customHeight="1">
      <c r="A6" s="164" t="s">
        <v>2</v>
      </c>
      <c r="B6" s="165" t="str">
        <f>+CONCATENATE("Pénzkészlet ",LEFT('[1]ÖSSZEFÜGGÉSEK'!A4,4),". január 1-jén",CHAR(10),"ebből:")</f>
        <v>Pénzkészlet . január 1-jén
ebből:</v>
      </c>
      <c r="C6" s="166">
        <f>C7+C8</f>
        <v>1023</v>
      </c>
    </row>
    <row r="7" spans="1:3" ht="18" customHeight="1">
      <c r="A7" s="167" t="s">
        <v>3</v>
      </c>
      <c r="B7" s="168" t="s">
        <v>297</v>
      </c>
      <c r="C7" s="169">
        <v>994</v>
      </c>
    </row>
    <row r="8" spans="1:3" ht="18" customHeight="1">
      <c r="A8" s="167" t="s">
        <v>4</v>
      </c>
      <c r="B8" s="168" t="s">
        <v>298</v>
      </c>
      <c r="C8" s="169">
        <v>29</v>
      </c>
    </row>
    <row r="9" spans="1:3" ht="18" customHeight="1">
      <c r="A9" s="167" t="s">
        <v>5</v>
      </c>
      <c r="B9" s="170" t="s">
        <v>299</v>
      </c>
      <c r="C9" s="169">
        <v>39954</v>
      </c>
    </row>
    <row r="10" spans="1:3" ht="18" customHeight="1">
      <c r="A10" s="171" t="s">
        <v>6</v>
      </c>
      <c r="B10" s="172" t="s">
        <v>300</v>
      </c>
      <c r="C10" s="173">
        <v>39995</v>
      </c>
    </row>
    <row r="11" spans="1:3" ht="18" customHeight="1" thickBot="1">
      <c r="A11" s="174"/>
      <c r="B11" s="175" t="s">
        <v>301</v>
      </c>
      <c r="C11" s="176">
        <v>-777</v>
      </c>
    </row>
    <row r="12" spans="1:3" ht="25.5" customHeight="1">
      <c r="A12" s="177" t="s">
        <v>7</v>
      </c>
      <c r="B12" s="178" t="str">
        <f>+CONCATENATE("Záró pénzkészlet ",LEFT('[1]ÖSSZEFÜGGÉSEK'!A4,4),". december 31-én",CHAR(10),"ebből:")</f>
        <v>Záró pénzkészlet . december 31-én
ebből:</v>
      </c>
      <c r="C12" s="179">
        <f>C6+C9-C10+C11</f>
        <v>205</v>
      </c>
    </row>
    <row r="13" spans="1:3" ht="18" customHeight="1">
      <c r="A13" s="167" t="s">
        <v>8</v>
      </c>
      <c r="B13" s="168" t="s">
        <v>297</v>
      </c>
      <c r="C13" s="169">
        <v>177</v>
      </c>
    </row>
    <row r="14" spans="1:3" ht="18" customHeight="1" thickBot="1">
      <c r="A14" s="180" t="s">
        <v>9</v>
      </c>
      <c r="B14" s="181" t="s">
        <v>298</v>
      </c>
      <c r="C14" s="182">
        <v>28</v>
      </c>
    </row>
  </sheetData>
  <sheetProtection password="C75C" sheet="1" objects="1" scenarios="1" selectLockedCells="1" selectUnlockedCells="1"/>
  <mergeCells count="2">
    <mergeCell ref="A2:B2"/>
    <mergeCell ref="A3:C3"/>
  </mergeCells>
  <conditionalFormatting sqref="C12">
    <cfRule type="cellIs" priority="1" dxfId="1" operator="notEqual" stopIfTrue="1">
      <formula>SUM(C13:C14)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ANITA</cp:lastModifiedBy>
  <cp:lastPrinted>2015-04-17T07:49:11Z</cp:lastPrinted>
  <dcterms:created xsi:type="dcterms:W3CDTF">2015-04-15T13:41:57Z</dcterms:created>
  <dcterms:modified xsi:type="dcterms:W3CDTF">2015-04-17T08:06:36Z</dcterms:modified>
  <cp:category/>
  <cp:version/>
  <cp:contentType/>
  <cp:contentStatus/>
</cp:coreProperties>
</file>