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2.1. sz. mell" sheetId="1" r:id="rId1"/>
  </sheets>
  <definedNames>
    <definedName name="_xlnm.Print_Titles" localSheetId="0">'9.2.1. sz. mell'!$1:$6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9" i="1"/>
  <c r="C38" i="1"/>
  <c r="C31" i="1"/>
  <c r="C26" i="1"/>
  <c r="C23" i="1"/>
  <c r="C20" i="1" s="1"/>
  <c r="C14" i="1"/>
  <c r="C11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<sst xmlns="http://schemas.openxmlformats.org/spreadsheetml/2006/main" count="112" uniqueCount="97">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</sst>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tabSelected="1" view="pageLayout" zoomScaleNormal="115" workbookViewId="0">
      <selection activeCell="B4" sqref="B4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2118940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1241400+372638</f>
        <v>1614038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54419</f>
        <v>54419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/>
    </row>
    <row r="14" spans="1:3" s="28" customFormat="1" ht="12" customHeight="1" x14ac:dyDescent="0.2">
      <c r="A14" s="32" t="s">
        <v>25</v>
      </c>
      <c r="B14" s="33" t="s">
        <v>26</v>
      </c>
      <c r="C14" s="35">
        <f>335178+100612+14693</f>
        <v>450483</v>
      </c>
    </row>
    <row r="15" spans="1:3" s="28" customFormat="1" ht="12" customHeight="1" x14ac:dyDescent="0.2">
      <c r="A15" s="32" t="s">
        <v>27</v>
      </c>
      <c r="B15" s="36" t="s">
        <v>28</v>
      </c>
      <c r="C15" s="37"/>
    </row>
    <row r="16" spans="1:3" s="28" customFormat="1" ht="12" customHeight="1" x14ac:dyDescent="0.2">
      <c r="A16" s="32" t="s">
        <v>29</v>
      </c>
      <c r="B16" s="33" t="s">
        <v>30</v>
      </c>
      <c r="C16" s="38"/>
    </row>
    <row r="17" spans="1:3" s="39" customFormat="1" ht="12" customHeight="1" x14ac:dyDescent="0.2">
      <c r="A17" s="32" t="s">
        <v>31</v>
      </c>
      <c r="B17" s="33" t="s">
        <v>32</v>
      </c>
      <c r="C17" s="34"/>
    </row>
    <row r="18" spans="1:3" s="39" customFormat="1" ht="12" customHeight="1" x14ac:dyDescent="0.2">
      <c r="A18" s="32" t="s">
        <v>33</v>
      </c>
      <c r="B18" s="33" t="s">
        <v>34</v>
      </c>
      <c r="C18" s="40"/>
    </row>
    <row r="19" spans="1:3" s="39" customFormat="1" ht="12" customHeight="1" thickBot="1" x14ac:dyDescent="0.25">
      <c r="A19" s="32" t="s">
        <v>35</v>
      </c>
      <c r="B19" s="36" t="s">
        <v>36</v>
      </c>
      <c r="C19" s="40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6337770</v>
      </c>
    </row>
    <row r="21" spans="1:3" s="39" customFormat="1" ht="12" customHeight="1" x14ac:dyDescent="0.2">
      <c r="A21" s="32" t="s">
        <v>39</v>
      </c>
      <c r="B21" s="41" t="s">
        <v>40</v>
      </c>
      <c r="C21" s="34"/>
    </row>
    <row r="22" spans="1:3" s="39" customFormat="1" ht="12" customHeight="1" x14ac:dyDescent="0.2">
      <c r="A22" s="32" t="s">
        <v>41</v>
      </c>
      <c r="B22" s="33" t="s">
        <v>42</v>
      </c>
      <c r="C22" s="35"/>
    </row>
    <row r="23" spans="1:3" s="39" customFormat="1" ht="12" customHeight="1" x14ac:dyDescent="0.2">
      <c r="A23" s="32" t="s">
        <v>43</v>
      </c>
      <c r="B23" s="33" t="s">
        <v>44</v>
      </c>
      <c r="C23" s="35">
        <f>2885193-99139+3539445+12271</f>
        <v>6337770</v>
      </c>
    </row>
    <row r="24" spans="1:3" s="39" customFormat="1" ht="12" customHeight="1" thickBot="1" x14ac:dyDescent="0.25">
      <c r="A24" s="32" t="s">
        <v>45</v>
      </c>
      <c r="B24" s="33" t="s">
        <v>46</v>
      </c>
      <c r="C24" s="35"/>
    </row>
    <row r="25" spans="1:3" s="39" customFormat="1" ht="12" customHeight="1" thickBot="1" x14ac:dyDescent="0.25">
      <c r="A25" s="42" t="s">
        <v>47</v>
      </c>
      <c r="B25" s="43" t="s">
        <v>48</v>
      </c>
      <c r="C25" s="44"/>
    </row>
    <row r="26" spans="1:3" s="39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9" customFormat="1" ht="12" customHeight="1" x14ac:dyDescent="0.2">
      <c r="A27" s="45" t="s">
        <v>51</v>
      </c>
      <c r="B27" s="46" t="s">
        <v>52</v>
      </c>
      <c r="C27" s="47"/>
    </row>
    <row r="28" spans="1:3" s="39" customFormat="1" ht="12" customHeight="1" x14ac:dyDescent="0.2">
      <c r="A28" s="45" t="s">
        <v>53</v>
      </c>
      <c r="B28" s="46" t="s">
        <v>42</v>
      </c>
      <c r="C28" s="34"/>
    </row>
    <row r="29" spans="1:3" s="39" customFormat="1" ht="12" customHeight="1" x14ac:dyDescent="0.2">
      <c r="A29" s="45" t="s">
        <v>54</v>
      </c>
      <c r="B29" s="48" t="s">
        <v>55</v>
      </c>
      <c r="C29" s="34"/>
    </row>
    <row r="30" spans="1:3" s="39" customFormat="1" ht="12" customHeight="1" thickBot="1" x14ac:dyDescent="0.25">
      <c r="A30" s="32" t="s">
        <v>56</v>
      </c>
      <c r="B30" s="49" t="s">
        <v>57</v>
      </c>
      <c r="C30" s="50"/>
    </row>
    <row r="31" spans="1:3" s="39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9" customFormat="1" ht="12" customHeight="1" x14ac:dyDescent="0.2">
      <c r="A32" s="45" t="s">
        <v>60</v>
      </c>
      <c r="B32" s="46" t="s">
        <v>61</v>
      </c>
      <c r="C32" s="47"/>
    </row>
    <row r="33" spans="1:3" s="39" customFormat="1" ht="12" customHeight="1" x14ac:dyDescent="0.2">
      <c r="A33" s="45" t="s">
        <v>62</v>
      </c>
      <c r="B33" s="48" t="s">
        <v>63</v>
      </c>
      <c r="C33" s="51"/>
    </row>
    <row r="34" spans="1:3" s="39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2"/>
    </row>
    <row r="37" spans="1:3" s="28" customFormat="1" ht="12" customHeight="1" thickBot="1" x14ac:dyDescent="0.25">
      <c r="A37" s="19" t="s">
        <v>70</v>
      </c>
      <c r="B37" s="43" t="s">
        <v>71</v>
      </c>
      <c r="C37" s="53">
        <f>+C8+C20+C25+C26+C31+C35+C36</f>
        <v>8456710</v>
      </c>
    </row>
    <row r="38" spans="1:3" s="28" customFormat="1" ht="12" customHeight="1" thickBot="1" x14ac:dyDescent="0.25">
      <c r="A38" s="54" t="s">
        <v>72</v>
      </c>
      <c r="B38" s="43" t="s">
        <v>73</v>
      </c>
      <c r="C38" s="53">
        <f>+C39+C40+C41</f>
        <v>5507132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829764+91982</f>
        <v>921746</v>
      </c>
    </row>
    <row r="40" spans="1:3" s="28" customFormat="1" ht="12" customHeight="1" x14ac:dyDescent="0.2">
      <c r="A40" s="45" t="s">
        <v>76</v>
      </c>
      <c r="B40" s="48" t="s">
        <v>77</v>
      </c>
      <c r="C40" s="51"/>
    </row>
    <row r="41" spans="1:3" s="39" customFormat="1" ht="12" customHeight="1" thickBot="1" x14ac:dyDescent="0.25">
      <c r="A41" s="32" t="s">
        <v>78</v>
      </c>
      <c r="B41" s="49" t="s">
        <v>79</v>
      </c>
      <c r="C41" s="55">
        <f>4535624+49762</f>
        <v>4585386</v>
      </c>
    </row>
    <row r="42" spans="1:3" s="39" customFormat="1" ht="15" customHeight="1" thickBot="1" x14ac:dyDescent="0.25">
      <c r="A42" s="54" t="s">
        <v>80</v>
      </c>
      <c r="B42" s="56" t="s">
        <v>81</v>
      </c>
      <c r="C42" s="57">
        <f>+C37+C38</f>
        <v>13963842</v>
      </c>
    </row>
    <row r="43" spans="1:3" s="39" customFormat="1" ht="15" customHeight="1" x14ac:dyDescent="0.2">
      <c r="A43" s="58"/>
      <c r="B43" s="59"/>
      <c r="C43" s="60"/>
    </row>
    <row r="44" spans="1:3" ht="13.5" thickBot="1" x14ac:dyDescent="0.25">
      <c r="A44" s="61"/>
      <c r="B44" s="62"/>
      <c r="C44" s="63"/>
    </row>
    <row r="45" spans="1:3" s="22" customFormat="1" ht="16.5" customHeight="1" thickBot="1" x14ac:dyDescent="0.25">
      <c r="A45" s="64"/>
      <c r="B45" s="65" t="s">
        <v>82</v>
      </c>
      <c r="C45" s="57"/>
    </row>
    <row r="46" spans="1:3" s="66" customFormat="1" ht="12" customHeight="1" thickBot="1" x14ac:dyDescent="0.25">
      <c r="A46" s="42" t="s">
        <v>13</v>
      </c>
      <c r="B46" s="43" t="s">
        <v>83</v>
      </c>
      <c r="C46" s="27">
        <f>SUM(C47:C51)</f>
        <v>13733842</v>
      </c>
    </row>
    <row r="47" spans="1:3" ht="12" customHeight="1" x14ac:dyDescent="0.2">
      <c r="A47" s="32" t="s">
        <v>15</v>
      </c>
      <c r="B47" s="41" t="s">
        <v>84</v>
      </c>
      <c r="C47" s="67">
        <f>935085+4069918+2081772+77916+4872+2442000+30254+30039</f>
        <v>9671856</v>
      </c>
    </row>
    <row r="48" spans="1:3" ht="12" customHeight="1" x14ac:dyDescent="0.2">
      <c r="A48" s="32" t="s">
        <v>17</v>
      </c>
      <c r="B48" s="33" t="s">
        <v>85</v>
      </c>
      <c r="C48" s="37">
        <f>133681+815187+436333+15194+8291+461459+4538+5753</f>
        <v>1880436</v>
      </c>
    </row>
    <row r="49" spans="1:3" ht="12" customHeight="1" x14ac:dyDescent="0.2">
      <c r="A49" s="32" t="s">
        <v>19</v>
      </c>
      <c r="B49" s="33" t="s">
        <v>86</v>
      </c>
      <c r="C49" s="37">
        <f>150000+369027+635000+367088-1792+635986+12271+13970</f>
        <v>2181550</v>
      </c>
    </row>
    <row r="50" spans="1:3" ht="12" customHeight="1" x14ac:dyDescent="0.2">
      <c r="A50" s="32" t="s">
        <v>21</v>
      </c>
      <c r="B50" s="33" t="s">
        <v>87</v>
      </c>
      <c r="C50" s="35"/>
    </row>
    <row r="51" spans="1:3" ht="12" customHeight="1" thickBot="1" x14ac:dyDescent="0.25">
      <c r="A51" s="32" t="s">
        <v>23</v>
      </c>
      <c r="B51" s="33" t="s">
        <v>88</v>
      </c>
      <c r="C51" s="35"/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230000</v>
      </c>
    </row>
    <row r="53" spans="1:3" s="66" customFormat="1" ht="12" customHeight="1" x14ac:dyDescent="0.2">
      <c r="A53" s="32" t="s">
        <v>39</v>
      </c>
      <c r="B53" s="41" t="s">
        <v>90</v>
      </c>
      <c r="C53" s="47">
        <f>230000</f>
        <v>230000</v>
      </c>
    </row>
    <row r="54" spans="1:3" ht="12" customHeight="1" x14ac:dyDescent="0.2">
      <c r="A54" s="32" t="s">
        <v>41</v>
      </c>
      <c r="B54" s="33" t="s">
        <v>91</v>
      </c>
      <c r="C54" s="35"/>
    </row>
    <row r="55" spans="1:3" ht="12" customHeight="1" x14ac:dyDescent="0.2">
      <c r="A55" s="32" t="s">
        <v>43</v>
      </c>
      <c r="B55" s="33" t="s">
        <v>92</v>
      </c>
      <c r="C55" s="35"/>
    </row>
    <row r="56" spans="1:3" ht="12" customHeight="1" thickBot="1" x14ac:dyDescent="0.25">
      <c r="A56" s="32" t="s">
        <v>45</v>
      </c>
      <c r="B56" s="33" t="s">
        <v>93</v>
      </c>
      <c r="C56" s="35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8" t="s">
        <v>95</v>
      </c>
      <c r="C58" s="69">
        <f>+C46+C52+C57</f>
        <v>13963842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11.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2019-12-02T09:44:45Z</dcterms:created>
  <dcterms:modified xsi:type="dcterms:W3CDTF">2019-12-02T09:44:46Z</dcterms:modified>
</cp:coreProperties>
</file>