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6380" windowHeight="8130"/>
  </bookViews>
  <sheets>
    <sheet name="01a" sheetId="4" r:id="rId1"/>
    <sheet name="02a" sheetId="5" r:id="rId2"/>
    <sheet name="03" sheetId="6" r:id="rId3"/>
    <sheet name="04a" sheetId="7" r:id="rId4"/>
    <sheet name="01b" sheetId="8" r:id="rId5"/>
    <sheet name="02b" sheetId="9" r:id="rId6"/>
    <sheet name="04b" sheetId="10" r:id="rId7"/>
    <sheet name="01c" sheetId="11" r:id="rId8"/>
    <sheet name="02c" sheetId="12" r:id="rId9"/>
    <sheet name="04c" sheetId="13" r:id="rId10"/>
    <sheet name="01" sheetId="14" r:id="rId11"/>
    <sheet name="02" sheetId="15" r:id="rId12"/>
    <sheet name="létszám" sheetId="16" r:id="rId13"/>
    <sheet name="8.1.sz.mell  " sheetId="17" r:id="rId14"/>
    <sheet name="8.2.sz.mell  " sheetId="18" r:id="rId15"/>
  </sheets>
  <definedNames>
    <definedName name="__xlfn_IFERROR">#N/A</definedName>
  </definedNames>
  <calcPr calcId="144525"/>
</workbook>
</file>

<file path=xl/calcChain.xml><?xml version="1.0" encoding="utf-8"?>
<calcChain xmlns="http://schemas.openxmlformats.org/spreadsheetml/2006/main">
  <c r="D31" i="18"/>
  <c r="G17"/>
  <c r="D108" i="14"/>
  <c r="D93"/>
  <c r="D88"/>
  <c r="G30" i="18"/>
  <c r="G18" i="17"/>
  <c r="G27"/>
  <c r="G28"/>
  <c r="C27"/>
  <c r="C28"/>
  <c r="C18"/>
  <c r="C50" i="15"/>
  <c r="C58"/>
  <c r="C29"/>
  <c r="C13"/>
  <c r="D54" i="14"/>
  <c r="D45"/>
  <c r="D42"/>
  <c r="D34"/>
  <c r="D31"/>
  <c r="D22"/>
  <c r="D18"/>
  <c r="F31" i="18"/>
  <c r="F30"/>
  <c r="F17"/>
  <c r="C17"/>
  <c r="F18" i="17"/>
  <c r="F27"/>
  <c r="F28"/>
  <c r="D18"/>
  <c r="D30"/>
  <c r="D11" i="16"/>
  <c r="B11"/>
  <c r="D58" i="15"/>
  <c r="D29"/>
  <c r="D13"/>
  <c r="C80" i="14"/>
  <c r="C54"/>
  <c r="C45"/>
  <c r="C42"/>
  <c r="C34"/>
  <c r="C31"/>
  <c r="C22"/>
  <c r="C18"/>
  <c r="C23"/>
  <c r="D55"/>
  <c r="C55"/>
  <c r="C108"/>
  <c r="D23"/>
  <c r="D27" i="17"/>
  <c r="D28"/>
</calcChain>
</file>

<file path=xl/sharedStrings.xml><?xml version="1.0" encoding="utf-8"?>
<sst xmlns="http://schemas.openxmlformats.org/spreadsheetml/2006/main" count="909" uniqueCount="496">
  <si>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</si>
  <si>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</si>
  <si>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</si>
  <si>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</si>
  <si>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</si>
  <si>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</si>
  <si>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</si>
  <si>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</si>
  <si>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Törvény szerinti illetmények, munkabérek        (K1101)</t>
  </si>
  <si>
    <t>07</t>
  </si>
  <si>
    <t>Béren kívüli juttatások        (K1107)</t>
  </si>
  <si>
    <t>09</t>
  </si>
  <si>
    <t>Közlekedési költségtérítés        (K1109)</t>
  </si>
  <si>
    <t>10</t>
  </si>
  <si>
    <t>Egyéb költségtérítések        (K1110)</t>
  </si>
  <si>
    <t>13</t>
  </si>
  <si>
    <t>Foglalkoztatottak egyéb személyi juttatásai(&gt;=14) (K1113)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</si>
  <si>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</si>
  <si>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</si>
  <si>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</si>
  <si>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</si>
  <si>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</si>
  <si>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</si>
  <si>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</si>
  <si>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</si>
  <si>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</si>
  <si>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</si>
  <si>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</si>
  <si>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</si>
  <si>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</si>
  <si>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</si>
  <si>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</si>
  <si>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</si>
  <si>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26</t>
  </si>
  <si>
    <t>ebből: táppénz hozzájárulás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</si>
  <si>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</si>
  <si>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</si>
  <si>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</si>
  <si>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</si>
  <si>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</si>
  <si>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</si>
  <si>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</si>
  <si>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</si>
  <si>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</si>
  <si>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</si>
  <si>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</si>
  <si>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</si>
  <si>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</si>
  <si>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</si>
  <si>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</si>
  <si>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</si>
  <si>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</si>
  <si>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</si>
  <si>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</si>
  <si>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</si>
  <si>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</si>
  <si>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</si>
  <si>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</si>
  <si>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</si>
  <si>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</si>
  <si>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</si>
  <si>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</si>
  <si>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</si>
  <si>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</si>
  <si>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</si>
  <si>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50</t>
  </si>
  <si>
    <t>Fizetendő általános forgalmi adó         (K352)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</si>
  <si>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</si>
  <si>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</si>
  <si>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</si>
  <si>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</si>
  <si>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</si>
  <si>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</si>
  <si>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62</t>
  </si>
  <si>
    <t>Családi támogatások (=63+…+73)        (K42)</t>
  </si>
  <si>
    <t>ebből:  az egyéb pénzbeli és természetbeni gyermekvédelmi támogatások         (K42)</t>
  </si>
  <si>
    <t>Betegséggel kapcsolatos (nem társadalombiztosítási) ellátások (=76+…+84) (K44)</t>
  </si>
  <si>
    <t>Lakhatással kapcsolatos ellátások (=96+…+101) (K46)</t>
  </si>
  <si>
    <t>ebből: természetben nyújtott lakásfenntartási támogatás [Szoctv. 47.§ (1) bek. b) pont]        (K46)</t>
  </si>
  <si>
    <t>Intézményi ellátottak pénzbeli juttatásai (&gt;=103+104) (K47)</t>
  </si>
  <si>
    <t>Egyéb nem intézményi ellátások (&gt;=106+…+130) (K48)</t>
  </si>
  <si>
    <t>ebből: önkormányzati segély [Szoctv. 45.§] (K48)</t>
  </si>
  <si>
    <t>ebből: egyéb, az önkormányzat rendeletében megállapított juttatás      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</si>
  <si>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</si>
  <si>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</si>
  <si>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Ellátottak pénzbeli juttatásai (=61+62+74+75+85+95+102+105)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</si>
  <si>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</si>
  <si>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</si>
  <si>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(=134+135+136) (K502)</t>
  </si>
  <si>
    <t>Működési célú visszatérítendő támogatások, kölcsönök törlesztése államháztartáson belülre (=151+…+160) (K505)</t>
  </si>
  <si>
    <t>Egyéb működési célú támogatások államháztartáson belülre (=162+…+171) (K506)</t>
  </si>
  <si>
    <t>ebből: társulások és költségvetési szerveik        (K506)</t>
  </si>
  <si>
    <t>ebből: térségi fejlesztési tanácsok és költségvetési szerveik        (K506)</t>
  </si>
  <si>
    <t>Egyéb működési célú támogatások államháztartáson kívülre (=190+…+199) (K512)</t>
  </si>
  <si>
    <t>ebből: egyéb civil szervezetek        (K512)</t>
  </si>
  <si>
    <t>Tartalékok        (K513)</t>
  </si>
  <si>
    <t>Egyéb működési célú kiadások (=132+137+138+139+150+161+172+174+186+187+188+189+200)(K5)</t>
  </si>
  <si>
    <t>Ingatlanok beszerzése, létesítése (&gt;=204) (K62)</t>
  </si>
  <si>
    <t>Informatikai eszközök beszerzése, létesítése        (K63)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</si>
  <si>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</si>
  <si>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</si>
  <si>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</si>
  <si>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Ingatlanok felújítása        (K71)</t>
  </si>
  <si>
    <t>Felújítási célú előzetesen felszámított általános forgalmi adó        (K74)</t>
  </si>
  <si>
    <t>Felújítások (=211+...+214)  (K7)</t>
  </si>
  <si>
    <t>Költségvetési kiadások (=20+21+60+131+201+210+215+277)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</si>
  <si>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</si>
  <si>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</si>
  <si>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</si>
  <si>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</si>
  <si>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</si>
  <si>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</si>
  <si>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</si>
  <si>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</si>
  <si>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       (B11)</t>
  </si>
  <si>
    <t>Egyéb működési célú támogatások bevételei államháztartáson belülről (=33+…+42)        (B16)</t>
  </si>
  <si>
    <t>ebből: központi kezelésű előirányzatok        (B16)</t>
  </si>
  <si>
    <t>ebből: társadalombiztosítás pénzügyi alapjai        (B16)</t>
  </si>
  <si>
    <t>ebből: elkülönített állami pénzalapok        (B16)</t>
  </si>
  <si>
    <t>39</t>
  </si>
  <si>
    <t>ebből: helyi önkormányzatok és költségvetési szerveik        (B16)</t>
  </si>
  <si>
    <t>Működési célú támogatások államháztartáson belülről (=07+...+10+21+32)        (B1)</t>
  </si>
  <si>
    <t>Egyéb felhalmozási célú támogatások bevételei államháztartáson belülről (=69+…+78)        (B25)</t>
  </si>
  <si>
    <t>ebből: fejezeti kezelésű előirányzatok EU-s programokra és azok hazai társfinanszírozása        (B25)</t>
  </si>
  <si>
    <t>ebből: egyéb fejezeti kezelésű előirányzatok        (B25)</t>
  </si>
  <si>
    <t>ebből: helyi önkormányzatok és költségvetési szerveik        (B25)</t>
  </si>
  <si>
    <t>Felhalmozási célú támogatások államháztartáson belülről (=44+45+46+57+68)        (B2)</t>
  </si>
  <si>
    <t>Vagyoni tipusú adók (=110+…+116)        (B34)</t>
  </si>
  <si>
    <t>ebből: építményadó        (B34)</t>
  </si>
  <si>
    <t>ebből: magánszemélyek kommunális adója        (B34)</t>
  </si>
  <si>
    <t>Értékesítési és forgalmi adók (=118+…+139) (B351)</t>
  </si>
  <si>
    <t>ebből: állandó jeleggel végzett iparűzési tevékenység után fizetett helyi iparűzési adó        (B351)</t>
  </si>
  <si>
    <t>Gépjárműadók (=146+…+149) (B354)</t>
  </si>
  <si>
    <t>ebből: belföldi gépjárművek adójának a helyi önkormányzatot megillető része        (B354)</t>
  </si>
  <si>
    <t>Termékek és szolgáltatások adói (=117+140+144+145+150) (B35)</t>
  </si>
  <si>
    <t>Egyéb közhatalmi bevételek (&gt;=170+…+184) (B36)</t>
  </si>
  <si>
    <t>ebből: igazgatási szolgáltatási díjak        (B36)</t>
  </si>
  <si>
    <t>Közhatalmi bevételek (=93+94+104+109+168+169) (B3)</t>
  </si>
  <si>
    <t>Szolgáltatások ellenértéke (&gt;=188+189) (B402)</t>
  </si>
  <si>
    <t>Közvetített szolgáltatások ellenértéke  (&gt;=191) (B403)</t>
  </si>
  <si>
    <t>Tulajdonosi bevételek (&gt;=193+…+198)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</si>
  <si>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</si>
  <si>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</si>
  <si>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</si>
  <si>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(&gt;=203+204+205) (B408)</t>
  </si>
  <si>
    <t>Egyéb működési bevételek (&gt;=213+214) (B411)</t>
  </si>
  <si>
    <t>ebből: költségek visszatérítései (B411)</t>
  </si>
  <si>
    <t>Működési bevételek (=186+187+190+192+199+…+202+206+211+212) (B4)</t>
  </si>
  <si>
    <t>Egyéb működési célú átvett pénzeszközök (=239+…+249) (B65)</t>
  </si>
  <si>
    <t>ebből: nonprofit gazdasági társaságok (B65)</t>
  </si>
  <si>
    <t>Működési célú átvett pénzeszközök (=225+...+228+238) (B6)</t>
  </si>
  <si>
    <t>Egyéb felhalmozási célú átvett pénzeszközök (=265+…+275) (B75)</t>
  </si>
  <si>
    <t>ebből: nonprofit gazdasági társaságok (B75)</t>
  </si>
  <si>
    <t>Felhalmozási célú átvett pénzeszközök (=251+…+254+264) (B7)</t>
  </si>
  <si>
    <t>Költségvetési bevételek (=43+79+185+215+224+250+276)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</si>
  <si>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</si>
  <si>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</si>
  <si>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</si>
  <si>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</si>
  <si>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</si>
  <si>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</si>
  <si>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</si>
  <si>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</si>
  <si>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</si>
  <si>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</si>
  <si>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</si>
  <si>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</si>
  <si>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Darnózseli Községi Önkormányzat  04 - B8. Finanszírozási bevételek</t>
  </si>
  <si>
    <t>Darnózseli Községi Önkormányzat 03 - K9. Finanszírozási kiadások</t>
  </si>
  <si>
    <t>Darnózseli Községi Önkormányzat  02 - Beszámoló a B1. - B7.  költségvetési bevételek előirányzatának teljesítéséről</t>
  </si>
  <si>
    <t>08</t>
  </si>
  <si>
    <t>11</t>
  </si>
  <si>
    <t>17</t>
  </si>
  <si>
    <t>24</t>
  </si>
  <si>
    <t>27</t>
  </si>
  <si>
    <t>31</t>
  </si>
  <si>
    <t>41</t>
  </si>
  <si>
    <t>42</t>
  </si>
  <si>
    <t>46</t>
  </si>
  <si>
    <t xml:space="preserve"> Darnózseli Községi Önkormányzat 01 - K1-K8. Költségvetési kiadások</t>
  </si>
  <si>
    <t>47</t>
  </si>
  <si>
    <t>48</t>
  </si>
  <si>
    <t>51</t>
  </si>
  <si>
    <t>52</t>
  </si>
  <si>
    <t>53</t>
  </si>
  <si>
    <t>54</t>
  </si>
  <si>
    <t>55</t>
  </si>
  <si>
    <t>56</t>
  </si>
  <si>
    <t>57</t>
  </si>
  <si>
    <t>61</t>
  </si>
  <si>
    <t>63</t>
  </si>
  <si>
    <t>64</t>
  </si>
  <si>
    <t>65</t>
  </si>
  <si>
    <t>Darnózseli Közös önkormányzati Hivatal  01 - K1-K8. Költségvetési kiadások</t>
  </si>
  <si>
    <t>Céljuttatás, projektprémium        (K1103)</t>
  </si>
  <si>
    <t>Jubileumi jutalom        (K1106)</t>
  </si>
  <si>
    <t>Kiküldetések kiadásai        (K341)</t>
  </si>
  <si>
    <t>Kiküldetések, reklám- és propagandakiadások (=46+47)        (K34)</t>
  </si>
  <si>
    <t>Foglalkoztatással, munkanélküliséggel kapcsolatos ellátások (=86+…+94) (K45)</t>
  </si>
  <si>
    <t>ebből: foglalkoztatást helyettesítő támogatás [Szoctv. 35. § (1) bek.]        (K45)</t>
  </si>
  <si>
    <t>ebből: lakásfenntartási támogatás [Szoctv. 38. § (1) bek. a) és b) pontok]         (K46)</t>
  </si>
  <si>
    <t>Egyéb elvonások, befizetések (K5023)</t>
  </si>
  <si>
    <t>Immateriális javak beszerzése, létesítése        (K61)</t>
  </si>
  <si>
    <t>Darnózseli Közös önkormányzati Hivatal 02 - Beszámoló a B1. - B7.  költségvetési bevételek</t>
  </si>
  <si>
    <t>ebből: központi költségvetési szervek        (B16)</t>
  </si>
  <si>
    <t>Darnózseli Közös önkormányzati Hivatal 04 - B8. Finanszírozási bevételek</t>
  </si>
  <si>
    <t>Központi, irányító szervi támogatás (B816)</t>
  </si>
  <si>
    <t>Gólyavár Körzeti Napköziotthonos Óvoda 01 - K1-K8. Költségvetési kiadások</t>
  </si>
  <si>
    <t>Munkavégzésre irányuló egyéb jogviszonyban nem saját foglalkoztatottnak fizetett juttatások        (K122)</t>
  </si>
  <si>
    <t>Gólyavár Körzeti Napköziotthonos Óvoda 02 - Beszámoló a B1. - B7.  költségvetési bevételek előirányzatának teljesítéséről</t>
  </si>
  <si>
    <t>Készletértékesítés ellenértéke        (B401)</t>
  </si>
  <si>
    <t>Gólyavár Körzeti Napköziotthonos Óvoda 04 - B8. Finanszírozási bevételek</t>
  </si>
  <si>
    <t>Darnózseli községi Önkormányzat költségvetési kiadások( K1-K8.)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</si>
  <si>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</si>
  <si>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</si>
  <si>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</si>
  <si>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</si>
  <si>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</si>
  <si>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</si>
  <si>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</si>
  <si>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</si>
  <si>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</si>
  <si>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</si>
  <si>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</si>
  <si>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</si>
  <si>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</si>
  <si>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</si>
  <si>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</si>
  <si>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</si>
  <si>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</si>
  <si>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</si>
  <si>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</si>
  <si>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</si>
  <si>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</si>
  <si>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</si>
  <si>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</si>
  <si>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</si>
  <si>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</si>
  <si>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</si>
  <si>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</si>
  <si>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</si>
  <si>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</si>
  <si>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</si>
  <si>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</si>
  <si>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</si>
  <si>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</si>
  <si>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</si>
  <si>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</si>
  <si>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</si>
  <si>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</si>
  <si>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</si>
  <si>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</si>
  <si>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</si>
  <si>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</si>
  <si>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</si>
  <si>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</si>
  <si>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</si>
  <si>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</si>
  <si>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</si>
  <si>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</si>
  <si>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</si>
  <si>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</si>
  <si>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</si>
  <si>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</si>
  <si>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</si>
  <si>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</si>
  <si>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(=46+...+53) (K4)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</si>
  <si>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</si>
  <si>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</si>
  <si>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</si>
  <si>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</si>
  <si>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</si>
  <si>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</si>
  <si>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</si>
  <si>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</si>
  <si>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</si>
  <si>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</si>
  <si>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Egyéb működési célú támogatások államháztartáson kívülre (K511)</t>
  </si>
  <si>
    <t>66</t>
  </si>
  <si>
    <t>Tartalékok (K512)</t>
  </si>
  <si>
    <t>67</t>
  </si>
  <si>
    <t>Egyéb működési célú kiadások (=55+…+66) (K5)</t>
  </si>
  <si>
    <t>68</t>
  </si>
  <si>
    <t>Immateriális javak beszerzése, létesítése (K61)</t>
  </si>
  <si>
    <t>69</t>
  </si>
  <si>
    <t>Ingatlanok beszerzése, létesítése (K62)</t>
  </si>
  <si>
    <t>70</t>
  </si>
  <si>
    <t>Informatikai eszközök beszerzése, létesítése (K63)</t>
  </si>
  <si>
    <t>71</t>
  </si>
  <si>
    <t>Egyéb tárgyi eszközök beszerzése, létesítése (K64)</t>
  </si>
  <si>
    <t>72</t>
  </si>
  <si>
    <t>Részesedések beszerzése (K65)</t>
  </si>
  <si>
    <t>73</t>
  </si>
  <si>
    <t>Meglévő részesedések növeléséhez kapcsolódó kiadások (K66)</t>
  </si>
  <si>
    <t>74</t>
  </si>
  <si>
    <t>Beruházási célú előzetesen felszámított általános forgalmi adó (K67)</t>
  </si>
  <si>
    <t>75</t>
  </si>
  <si>
    <t>Beruházások (=68+…+74) (K6)</t>
  </si>
  <si>
    <t>76</t>
  </si>
  <si>
    <t>Ingatlanok felújítása (K71)</t>
  </si>
  <si>
    <t>77</t>
  </si>
  <si>
    <t>Informatikai eszközök felújítása (K72)</t>
  </si>
  <si>
    <t>78</t>
  </si>
  <si>
    <t>Egyéb tárgyi eszközök felújítása  (K73)</t>
  </si>
  <si>
    <t>79</t>
  </si>
  <si>
    <t>Felújítási célú előzetesen felszámított általános forgalmi adó (K74)</t>
  </si>
  <si>
    <t>80</t>
  </si>
  <si>
    <t>Felújítások (=76+...+79) (K7)</t>
  </si>
  <si>
    <t>81</t>
  </si>
  <si>
    <t>Felhalmozási célú garancia- és kezességvállalásból származó kifizetés államháztartáson belülre (K81)</t>
  </si>
  <si>
    <t>82</t>
  </si>
  <si>
    <t>Felhalmozási célú visszatérítendő támogatások, kölcsönök nyújtása államháztartáson belülre (K82)</t>
  </si>
  <si>
    <t>83</t>
  </si>
  <si>
    <t>Felhalmozási célú visszatérítendő támogatások, kölcsönök törlesztése államháztartáson belülre (K83)</t>
  </si>
  <si>
    <t>84</t>
  </si>
  <si>
    <t>Egyéb felhalmozási célú támogatások államháztartáson belülre (K84)</t>
  </si>
  <si>
    <t>85</t>
  </si>
  <si>
    <t>Felhalmozási célú garancia- és kezességvállalásból származó kifizetés államháztartáson kívülre (K85)</t>
  </si>
  <si>
    <t>86</t>
  </si>
  <si>
    <t>Felhalmozási célú visszatérítendő támogatások, kölcsönök nyújtása államháztartáson kívülre (K86)</t>
  </si>
  <si>
    <t>87</t>
  </si>
  <si>
    <t>Lakástámogatás (K87)</t>
  </si>
  <si>
    <t>88</t>
  </si>
  <si>
    <t>Egyéb felhalmozási célú támogatások államháztartáson kívülre  (K88)</t>
  </si>
  <si>
    <t>89</t>
  </si>
  <si>
    <t>Egyéb felhalmozási célú kiadások (=81+…+88) (K8)</t>
  </si>
  <si>
    <t>90</t>
  </si>
  <si>
    <t>Költségvetési kiadások (=19+20+45+54+67+75+80+89) (K1-K8)</t>
  </si>
  <si>
    <t>Darnózseli községi Önkormányzat  költségvetési bevételek (B1-B7.)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</si>
  <si>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</si>
  <si>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</si>
  <si>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</si>
  <si>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</si>
  <si>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</si>
  <si>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</si>
  <si>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</si>
  <si>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</si>
  <si>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</si>
  <si>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</si>
  <si>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</si>
  <si>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</si>
  <si>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</si>
  <si>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</si>
  <si>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</si>
  <si>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</si>
  <si>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</si>
  <si>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</si>
  <si>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</si>
  <si>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Vagyoni tipusú adók  (B34)</t>
  </si>
  <si>
    <t>Értékesítési és forgalmi adók  (B351)</t>
  </si>
  <si>
    <t>Gépjárműadók (B354)</t>
  </si>
  <si>
    <t>Termékek és szolgáltatások adói  (B35)</t>
  </si>
  <si>
    <t>Egyéb közhatalmi bevételek  (B36)</t>
  </si>
  <si>
    <t>Közhatalmi bevételek  (B3)</t>
  </si>
  <si>
    <t>Darnózseli községi önkormányzat  Költségvetési bevételek (B1-B7.)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</si>
  <si>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</si>
  <si>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</si>
  <si>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</si>
  <si>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</si>
  <si>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</si>
  <si>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</si>
  <si>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</si>
  <si>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</si>
  <si>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</si>
  <si>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Egyéb működési bevételek (B410)</t>
  </si>
  <si>
    <t>Működési bevételek  (B4)</t>
  </si>
  <si>
    <t>Felhalmozási bevételek  (B5)</t>
  </si>
  <si>
    <t>Működési célú visszatérítendő támogatások, kölcsönök visszatérülése államháztartáson kívülről (B62)</t>
  </si>
  <si>
    <t>Egyéb működési célú átvett pénzeszközök (B63)</t>
  </si>
  <si>
    <t>Működési célú átvett pénzeszközök  (B6)</t>
  </si>
  <si>
    <t>Felhalmozási célú visszatérítendő támogatások, kölcsönök visszatérülése államháztartáson kívülről (B72)</t>
  </si>
  <si>
    <t>Egyéb felhalmozási célú átvett pénzeszközök (B73)</t>
  </si>
  <si>
    <t>Felhalmozási célú átvett pénzeszközök (B7)</t>
  </si>
  <si>
    <t>Költségvetési bevételek  (B1-B7)</t>
  </si>
  <si>
    <t>Darnózseli Községi Önkormányzat Költségvetési engedélyezett létszámkerete 2015. év</t>
  </si>
  <si>
    <t>Intézmény illetve Önkormányzati  funkció megnevezése</t>
  </si>
  <si>
    <t>Eredeti</t>
  </si>
  <si>
    <t>Önkormányzat</t>
  </si>
  <si>
    <t>Össz.:</t>
  </si>
  <si>
    <t>Nem közfoglalkoztatott</t>
  </si>
  <si>
    <t>Közfoglalkoztatott</t>
  </si>
  <si>
    <t>Gólyavár Körzeti Napköziotthonos óvoda</t>
  </si>
  <si>
    <t>Darnózseli Közös Önkomrányzati Hivatal</t>
  </si>
  <si>
    <t>Darnózseli községi Önkomrányzat</t>
  </si>
  <si>
    <t>Mindösszesen: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</si>
  <si>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</si>
  <si>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</si>
  <si>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</si>
  <si>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</si>
  <si>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</si>
  <si>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2015. évi előirányzat</t>
  </si>
  <si>
    <t>3.</t>
  </si>
  <si>
    <t>5.</t>
  </si>
  <si>
    <t>6.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</si>
  <si>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</si>
  <si>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</si>
  <si>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</si>
  <si>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</si>
  <si>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</si>
  <si>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</si>
  <si>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</si>
  <si>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</si>
  <si>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</si>
  <si>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</si>
  <si>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</si>
  <si>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Működési célú átvett pénzeszközök</t>
  </si>
  <si>
    <t>Egyéb működési célú kiadások államháztartáson belülre</t>
  </si>
  <si>
    <t>4.-ből EU-s támogatás</t>
  </si>
  <si>
    <t>Egyéb működési célú kiadások államháztartáson kívülre</t>
  </si>
  <si>
    <t>7.</t>
  </si>
  <si>
    <t>Egyéb működési bevételek</t>
  </si>
  <si>
    <t>Tartalékok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</si>
  <si>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</si>
  <si>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</si>
  <si>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</si>
  <si>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</si>
  <si>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</si>
  <si>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</si>
  <si>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</si>
  <si>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</si>
  <si>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</si>
  <si>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</si>
  <si>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</si>
  <si>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</si>
  <si>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</si>
  <si>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</si>
  <si>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</si>
  <si>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</si>
  <si>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</si>
  <si>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</si>
  <si>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</si>
  <si>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</si>
  <si>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</si>
  <si>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</si>
  <si>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</si>
  <si>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</si>
  <si>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</si>
  <si>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</si>
  <si>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</si>
  <si>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</si>
  <si>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</si>
  <si>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</si>
  <si>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</si>
  <si>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</si>
  <si>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</si>
  <si>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</si>
  <si>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</si>
  <si>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</si>
  <si>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</si>
  <si>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</si>
  <si>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</si>
  <si>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</si>
  <si>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</si>
  <si>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</si>
  <si>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</si>
  <si>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</si>
  <si>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</si>
  <si>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</si>
  <si>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</si>
  <si>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</si>
  <si>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</si>
  <si>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</si>
  <si>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</si>
  <si>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</si>
  <si>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</si>
  <si>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</si>
  <si>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</si>
  <si>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</si>
  <si>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</si>
  <si>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</si>
  <si>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</si>
  <si>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</si>
  <si>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</si>
  <si>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</si>
  <si>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</si>
  <si>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</si>
  <si>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</si>
  <si>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</si>
  <si>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</si>
  <si>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</si>
  <si>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</si>
  <si>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</si>
  <si>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</si>
  <si>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</si>
  <si>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</si>
  <si>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</si>
  <si>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</si>
  <si>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</si>
  <si>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</si>
  <si>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</si>
  <si>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Módosított  előirányzat</t>
  </si>
  <si>
    <t>2015. évi módosított  előirányzat</t>
  </si>
  <si>
    <t>2015. évi  módosított  előirányzat</t>
  </si>
  <si>
    <t>Megelőlegezés bevételei</t>
  </si>
  <si>
    <t xml:space="preserve">8.1. melléklet az 3/2016. (IV.5.) önkormányzati rendelethez     </t>
  </si>
  <si>
    <t xml:space="preserve">8.2. melléklet az 3/2016. (IV.5.) önkormányzati rendelethez     </t>
  </si>
</sst>
</file>

<file path=xl/styles.xml><?xml version="1.0" encoding="utf-8"?>
<styleSheet xmlns="http://schemas.openxmlformats.org/spreadsheetml/2006/main">
  <numFmts count="1">
    <numFmt numFmtId="165" formatCode="#,###"/>
  </numFmts>
  <fonts count="26"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Arial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</font>
    <font>
      <b/>
      <sz val="10"/>
      <name val="Arial"/>
    </font>
    <font>
      <sz val="10"/>
      <name val="Times New Roman"/>
      <family val="1"/>
      <charset val="238"/>
    </font>
    <font>
      <sz val="12"/>
      <name val="MS Sans Serif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2" fillId="0" borderId="0"/>
  </cellStyleXfs>
  <cellXfs count="197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9" fillId="0" borderId="0" xfId="0" applyFont="1"/>
    <xf numFmtId="0" fontId="9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 wrapText="1"/>
    </xf>
    <xf numFmtId="0" fontId="0" fillId="0" borderId="0" xfId="0" applyAlignme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right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3" fontId="6" fillId="0" borderId="3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25" fillId="0" borderId="1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0" fontId="14" fillId="0" borderId="0" xfId="3" applyFont="1" applyFill="1"/>
    <xf numFmtId="0" fontId="14" fillId="0" borderId="0" xfId="3" applyFont="1"/>
    <xf numFmtId="0" fontId="13" fillId="0" borderId="0" xfId="3" applyFont="1"/>
    <xf numFmtId="0" fontId="3" fillId="0" borderId="4" xfId="3" applyFont="1" applyFill="1" applyBorder="1" applyAlignment="1">
      <alignment horizontal="center" wrapText="1"/>
    </xf>
    <xf numFmtId="0" fontId="15" fillId="0" borderId="1" xfId="3" applyFont="1" applyBorder="1" applyAlignment="1">
      <alignment horizontal="center" wrapText="1"/>
    </xf>
    <xf numFmtId="0" fontId="3" fillId="0" borderId="5" xfId="3" applyFont="1" applyFill="1" applyBorder="1" applyAlignment="1">
      <alignment wrapText="1"/>
    </xf>
    <xf numFmtId="0" fontId="3" fillId="0" borderId="1" xfId="3" applyFont="1" applyFill="1" applyBorder="1"/>
    <xf numFmtId="0" fontId="3" fillId="0" borderId="1" xfId="3" applyFont="1" applyBorder="1"/>
    <xf numFmtId="0" fontId="14" fillId="0" borderId="6" xfId="3" applyFont="1" applyFill="1" applyBorder="1"/>
    <xf numFmtId="0" fontId="5" fillId="0" borderId="5" xfId="3" applyFont="1" applyFill="1" applyBorder="1"/>
    <xf numFmtId="0" fontId="5" fillId="0" borderId="1" xfId="3" applyFont="1" applyBorder="1"/>
    <xf numFmtId="0" fontId="13" fillId="0" borderId="6" xfId="3" applyFont="1" applyFill="1" applyBorder="1"/>
    <xf numFmtId="165" fontId="12" fillId="0" borderId="0" xfId="4" applyNumberFormat="1" applyFill="1" applyAlignment="1" applyProtection="1">
      <alignment vertical="center" wrapText="1"/>
    </xf>
    <xf numFmtId="165" fontId="16" fillId="0" borderId="0" xfId="4" applyNumberFormat="1" applyFont="1" applyFill="1" applyBorder="1" applyAlignment="1" applyProtection="1">
      <alignment horizontal="center" vertical="center" wrapText="1"/>
    </xf>
    <xf numFmtId="165" fontId="12" fillId="0" borderId="0" xfId="4" applyNumberFormat="1" applyFill="1" applyAlignment="1" applyProtection="1">
      <alignment horizontal="center" vertical="center" wrapText="1"/>
    </xf>
    <xf numFmtId="165" fontId="18" fillId="0" borderId="7" xfId="4" applyNumberFormat="1" applyFont="1" applyFill="1" applyBorder="1" applyAlignment="1" applyProtection="1">
      <alignment horizontal="right" vertical="center"/>
    </xf>
    <xf numFmtId="165" fontId="19" fillId="0" borderId="8" xfId="4" applyNumberFormat="1" applyFont="1" applyFill="1" applyBorder="1" applyAlignment="1" applyProtection="1">
      <alignment horizontal="center" vertical="center" wrapText="1"/>
    </xf>
    <xf numFmtId="165" fontId="19" fillId="0" borderId="9" xfId="4" applyNumberFormat="1" applyFont="1" applyFill="1" applyBorder="1" applyAlignment="1" applyProtection="1">
      <alignment horizontal="center" vertical="center" wrapText="1"/>
    </xf>
    <xf numFmtId="165" fontId="19" fillId="0" borderId="10" xfId="4" applyNumberFormat="1" applyFont="1" applyFill="1" applyBorder="1" applyAlignment="1" applyProtection="1">
      <alignment horizontal="center" vertical="center" wrapText="1"/>
    </xf>
    <xf numFmtId="165" fontId="20" fillId="0" borderId="0" xfId="4" applyNumberFormat="1" applyFont="1" applyFill="1" applyAlignment="1" applyProtection="1">
      <alignment horizontal="center" vertical="center" wrapText="1"/>
    </xf>
    <xf numFmtId="165" fontId="21" fillId="0" borderId="8" xfId="4" applyNumberFormat="1" applyFont="1" applyFill="1" applyBorder="1" applyAlignment="1" applyProtection="1">
      <alignment horizontal="center" vertical="center" wrapText="1"/>
    </xf>
    <xf numFmtId="165" fontId="21" fillId="0" borderId="9" xfId="4" applyNumberFormat="1" applyFont="1" applyFill="1" applyBorder="1" applyAlignment="1" applyProtection="1">
      <alignment horizontal="center" vertical="center" wrapText="1"/>
    </xf>
    <xf numFmtId="165" fontId="21" fillId="0" borderId="10" xfId="4" applyNumberFormat="1" applyFont="1" applyFill="1" applyBorder="1" applyAlignment="1" applyProtection="1">
      <alignment horizontal="center" vertical="center" wrapText="1"/>
    </xf>
    <xf numFmtId="165" fontId="21" fillId="0" borderId="11" xfId="4" applyNumberFormat="1" applyFont="1" applyFill="1" applyBorder="1" applyAlignment="1" applyProtection="1">
      <alignment horizontal="center" vertical="center" wrapText="1"/>
    </xf>
    <xf numFmtId="165" fontId="21" fillId="0" borderId="0" xfId="4" applyNumberFormat="1" applyFont="1" applyFill="1" applyAlignment="1" applyProtection="1">
      <alignment horizontal="center" vertical="center" wrapText="1"/>
    </xf>
    <xf numFmtId="165" fontId="12" fillId="0" borderId="12" xfId="4" applyNumberFormat="1" applyFont="1" applyFill="1" applyBorder="1" applyAlignment="1" applyProtection="1">
      <alignment horizontal="left" vertical="center" wrapText="1" indent="1"/>
    </xf>
    <xf numFmtId="165" fontId="22" fillId="0" borderId="13" xfId="4" applyNumberFormat="1" applyFont="1" applyFill="1" applyBorder="1" applyAlignment="1" applyProtection="1">
      <alignment horizontal="left" vertical="center" wrapText="1" indent="1"/>
    </xf>
    <xf numFmtId="165" fontId="22" fillId="0" borderId="14" xfId="4" applyNumberFormat="1" applyFont="1" applyFill="1" applyBorder="1" applyAlignment="1" applyProtection="1">
      <alignment vertical="center" wrapText="1"/>
      <protection locked="0"/>
    </xf>
    <xf numFmtId="165" fontId="22" fillId="0" borderId="15" xfId="4" applyNumberFormat="1" applyFont="1" applyFill="1" applyBorder="1" applyAlignment="1" applyProtection="1">
      <alignment vertical="center" wrapText="1"/>
      <protection locked="0"/>
    </xf>
    <xf numFmtId="165" fontId="12" fillId="0" borderId="16" xfId="4" applyNumberFormat="1" applyFont="1" applyFill="1" applyBorder="1" applyAlignment="1" applyProtection="1">
      <alignment horizontal="left" vertical="center" wrapText="1" indent="1"/>
    </xf>
    <xf numFmtId="165" fontId="22" fillId="0" borderId="17" xfId="4" applyNumberFormat="1" applyFont="1" applyFill="1" applyBorder="1" applyAlignment="1" applyProtection="1">
      <alignment horizontal="left" vertical="center" wrapText="1" indent="1"/>
    </xf>
    <xf numFmtId="165" fontId="22" fillId="0" borderId="18" xfId="4" applyNumberFormat="1" applyFont="1" applyFill="1" applyBorder="1" applyAlignment="1" applyProtection="1">
      <alignment vertical="center" wrapText="1"/>
      <protection locked="0"/>
    </xf>
    <xf numFmtId="165" fontId="22" fillId="0" borderId="19" xfId="4" applyNumberFormat="1" applyFont="1" applyFill="1" applyBorder="1" applyAlignment="1" applyProtection="1">
      <alignment vertical="center" wrapText="1"/>
      <protection locked="0"/>
    </xf>
    <xf numFmtId="165" fontId="22" fillId="0" borderId="20" xfId="4" applyNumberFormat="1" applyFont="1" applyFill="1" applyBorder="1" applyAlignment="1" applyProtection="1">
      <alignment horizontal="left" vertical="center" wrapText="1" indent="1"/>
    </xf>
    <xf numFmtId="165" fontId="22" fillId="0" borderId="21" xfId="4" applyNumberFormat="1" applyFont="1" applyFill="1" applyBorder="1" applyAlignment="1" applyProtection="1">
      <alignment vertical="center" wrapText="1"/>
      <protection locked="0"/>
    </xf>
    <xf numFmtId="165" fontId="22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2" xfId="4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3" xfId="4" applyNumberFormat="1" applyFont="1" applyFill="1" applyBorder="1" applyAlignment="1" applyProtection="1">
      <alignment vertical="center" wrapText="1"/>
      <protection locked="0"/>
    </xf>
    <xf numFmtId="165" fontId="22" fillId="0" borderId="24" xfId="4" applyNumberFormat="1" applyFont="1" applyFill="1" applyBorder="1" applyAlignment="1" applyProtection="1">
      <alignment vertical="center" wrapText="1"/>
      <protection locked="0"/>
    </xf>
    <xf numFmtId="165" fontId="20" fillId="0" borderId="8" xfId="4" applyNumberFormat="1" applyFont="1" applyFill="1" applyBorder="1" applyAlignment="1" applyProtection="1">
      <alignment horizontal="left" vertical="center" wrapText="1" indent="1"/>
    </xf>
    <xf numFmtId="165" fontId="21" fillId="0" borderId="9" xfId="4" applyNumberFormat="1" applyFont="1" applyFill="1" applyBorder="1" applyAlignment="1" applyProtection="1">
      <alignment horizontal="left" vertical="center" wrapText="1" indent="1"/>
    </xf>
    <xf numFmtId="165" fontId="21" fillId="0" borderId="10" xfId="4" applyNumberFormat="1" applyFont="1" applyFill="1" applyBorder="1" applyAlignment="1" applyProtection="1">
      <alignment vertical="center" wrapText="1"/>
    </xf>
    <xf numFmtId="165" fontId="21" fillId="0" borderId="11" xfId="4" applyNumberFormat="1" applyFont="1" applyFill="1" applyBorder="1" applyAlignment="1" applyProtection="1">
      <alignment vertical="center" wrapText="1"/>
    </xf>
    <xf numFmtId="165" fontId="12" fillId="0" borderId="25" xfId="4" applyNumberFormat="1" applyFont="1" applyFill="1" applyBorder="1" applyAlignment="1" applyProtection="1">
      <alignment horizontal="left" vertical="center" wrapText="1" indent="1"/>
    </xf>
    <xf numFmtId="165" fontId="22" fillId="0" borderId="26" xfId="4" applyNumberFormat="1" applyFont="1" applyFill="1" applyBorder="1" applyAlignment="1" applyProtection="1">
      <alignment horizontal="left" vertical="center" wrapText="1" indent="1"/>
    </xf>
    <xf numFmtId="165" fontId="23" fillId="0" borderId="27" xfId="4" applyNumberFormat="1" applyFont="1" applyFill="1" applyBorder="1" applyAlignment="1" applyProtection="1">
      <alignment vertical="center" wrapText="1"/>
    </xf>
    <xf numFmtId="165" fontId="22" fillId="0" borderId="28" xfId="4" applyNumberFormat="1" applyFont="1" applyFill="1" applyBorder="1" applyAlignment="1" applyProtection="1">
      <alignment vertical="center" wrapText="1"/>
      <protection locked="0"/>
    </xf>
    <xf numFmtId="165" fontId="23" fillId="0" borderId="18" xfId="4" applyNumberFormat="1" applyFont="1" applyFill="1" applyBorder="1" applyAlignment="1" applyProtection="1">
      <alignment vertical="center" wrapText="1"/>
    </xf>
    <xf numFmtId="165" fontId="22" fillId="0" borderId="27" xfId="4" applyNumberFormat="1" applyFont="1" applyFill="1" applyBorder="1" applyAlignment="1" applyProtection="1">
      <alignment vertical="center" wrapText="1"/>
      <protection locked="0"/>
    </xf>
    <xf numFmtId="165" fontId="20" fillId="0" borderId="9" xfId="4" applyNumberFormat="1" applyFont="1" applyFill="1" applyBorder="1" applyAlignment="1" applyProtection="1">
      <alignment horizontal="left" vertical="center" wrapText="1" indent="1"/>
    </xf>
    <xf numFmtId="165" fontId="20" fillId="0" borderId="29" xfId="4" applyNumberFormat="1" applyFont="1" applyFill="1" applyBorder="1" applyAlignment="1" applyProtection="1">
      <alignment vertical="center" wrapText="1"/>
    </xf>
    <xf numFmtId="165" fontId="20" fillId="0" borderId="29" xfId="4" applyNumberFormat="1" applyFont="1" applyFill="1" applyBorder="1" applyAlignment="1" applyProtection="1">
      <alignment horizontal="right" vertical="center" wrapText="1" indent="1"/>
    </xf>
    <xf numFmtId="165" fontId="19" fillId="0" borderId="30" xfId="4" applyNumberFormat="1" applyFont="1" applyFill="1" applyBorder="1" applyAlignment="1" applyProtection="1">
      <alignment horizontal="center" vertical="center" wrapText="1"/>
    </xf>
    <xf numFmtId="165" fontId="22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4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0" xfId="4" applyNumberFormat="1" applyFont="1" applyFill="1" applyBorder="1" applyAlignment="1" applyProtection="1">
      <alignment horizontal="right" vertical="center" wrapText="1" indent="1"/>
    </xf>
    <xf numFmtId="165" fontId="21" fillId="0" borderId="11" xfId="4" applyNumberFormat="1" applyFont="1" applyFill="1" applyBorder="1" applyAlignment="1" applyProtection="1">
      <alignment horizontal="right" vertical="center" wrapText="1" indent="1"/>
    </xf>
    <xf numFmtId="165" fontId="23" fillId="0" borderId="26" xfId="4" applyNumberFormat="1" applyFont="1" applyFill="1" applyBorder="1" applyAlignment="1" applyProtection="1">
      <alignment horizontal="left" vertical="center" wrapText="1" indent="1"/>
    </xf>
    <xf numFmtId="165" fontId="23" fillId="0" borderId="14" xfId="4" applyNumberFormat="1" applyFont="1" applyFill="1" applyBorder="1" applyAlignment="1" applyProtection="1">
      <alignment horizontal="right" vertical="center" wrapText="1" indent="1"/>
    </xf>
    <xf numFmtId="165" fontId="22" fillId="0" borderId="17" xfId="4" applyNumberFormat="1" applyFont="1" applyFill="1" applyBorder="1" applyAlignment="1" applyProtection="1">
      <alignment horizontal="left" vertical="center" wrapText="1" indent="2"/>
    </xf>
    <xf numFmtId="165" fontId="22" fillId="0" borderId="18" xfId="4" applyNumberFormat="1" applyFont="1" applyFill="1" applyBorder="1" applyAlignment="1" applyProtection="1">
      <alignment horizontal="left" vertical="center" wrapText="1" indent="2"/>
    </xf>
    <xf numFmtId="165" fontId="23" fillId="0" borderId="18" xfId="4" applyNumberFormat="1" applyFont="1" applyFill="1" applyBorder="1" applyAlignment="1" applyProtection="1">
      <alignment horizontal="left" vertical="center" wrapText="1" indent="1"/>
    </xf>
    <xf numFmtId="165" fontId="23" fillId="0" borderId="18" xfId="4" applyNumberFormat="1" applyFont="1" applyFill="1" applyBorder="1" applyAlignment="1" applyProtection="1">
      <alignment horizontal="right" vertical="center" wrapText="1" indent="1"/>
    </xf>
    <xf numFmtId="165" fontId="22" fillId="0" borderId="13" xfId="4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13" xfId="4" applyNumberFormat="1" applyFont="1" applyFill="1" applyBorder="1" applyAlignment="1" applyProtection="1">
      <alignment horizontal="left" vertical="center" wrapText="1" indent="2"/>
    </xf>
    <xf numFmtId="165" fontId="22" fillId="0" borderId="22" xfId="4" applyNumberFormat="1" applyFont="1" applyFill="1" applyBorder="1" applyAlignment="1" applyProtection="1">
      <alignment horizontal="left" vertical="center" wrapText="1" indent="2"/>
    </xf>
    <xf numFmtId="165" fontId="20" fillId="0" borderId="32" xfId="4" applyNumberFormat="1" applyFont="1" applyFill="1" applyBorder="1" applyAlignment="1" applyProtection="1">
      <alignment horizontal="left" vertical="center" wrapText="1" indent="1"/>
    </xf>
    <xf numFmtId="165" fontId="18" fillId="0" borderId="0" xfId="4" applyNumberFormat="1" applyFont="1" applyFill="1" applyBorder="1" applyAlignment="1" applyProtection="1">
      <alignment horizontal="right" vertical="center"/>
    </xf>
    <xf numFmtId="165" fontId="19" fillId="0" borderId="33" xfId="4" applyNumberFormat="1" applyFont="1" applyFill="1" applyBorder="1" applyAlignment="1" applyProtection="1">
      <alignment horizontal="center" vertical="center" wrapText="1"/>
    </xf>
    <xf numFmtId="165" fontId="19" fillId="0" borderId="34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165" fontId="21" fillId="0" borderId="49" xfId="4" applyNumberFormat="1" applyFont="1" applyFill="1" applyBorder="1" applyAlignment="1" applyProtection="1">
      <alignment horizontal="center" vertical="center" wrapText="1"/>
    </xf>
    <xf numFmtId="165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9" xfId="4" applyNumberFormat="1" applyFont="1" applyFill="1" applyBorder="1" applyAlignment="1" applyProtection="1">
      <alignment horizontal="right" vertical="center" wrapText="1" indent="1"/>
    </xf>
    <xf numFmtId="165" fontId="23" fillId="0" borderId="50" xfId="4" applyNumberFormat="1" applyFont="1" applyFill="1" applyBorder="1" applyAlignment="1" applyProtection="1">
      <alignment horizontal="right" vertical="center" wrapText="1" indent="1"/>
    </xf>
    <xf numFmtId="165" fontId="22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4" applyNumberFormat="1" applyFont="1" applyFill="1" applyBorder="1" applyAlignment="1" applyProtection="1">
      <alignment horizontal="right" vertical="center" wrapText="1" indent="1"/>
    </xf>
    <xf numFmtId="165" fontId="19" fillId="0" borderId="0" xfId="4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3" fillId="0" borderId="0" xfId="0" applyFont="1"/>
    <xf numFmtId="0" fontId="4" fillId="3" borderId="0" xfId="0" applyFont="1" applyFill="1" applyAlignment="1">
      <alignment horizontal="center" vertical="top" wrapText="1"/>
    </xf>
    <xf numFmtId="0" fontId="0" fillId="3" borderId="0" xfId="0" applyFill="1"/>
    <xf numFmtId="0" fontId="4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4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3" borderId="3" xfId="0" applyFill="1" applyBorder="1"/>
    <xf numFmtId="0" fontId="13" fillId="0" borderId="0" xfId="3" applyFont="1" applyFill="1" applyAlignment="1">
      <alignment horizontal="center"/>
    </xf>
    <xf numFmtId="0" fontId="3" fillId="0" borderId="39" xfId="3" applyFont="1" applyFill="1" applyBorder="1" applyAlignment="1">
      <alignment horizontal="center" wrapText="1"/>
    </xf>
    <xf numFmtId="0" fontId="3" fillId="0" borderId="40" xfId="3" applyFont="1" applyFill="1" applyBorder="1" applyAlignment="1">
      <alignment horizontal="center" wrapText="1"/>
    </xf>
    <xf numFmtId="0" fontId="15" fillId="0" borderId="41" xfId="3" applyFont="1" applyBorder="1" applyAlignment="1">
      <alignment horizontal="center"/>
    </xf>
    <xf numFmtId="0" fontId="15" fillId="0" borderId="39" xfId="3" applyFont="1" applyBorder="1" applyAlignment="1">
      <alignment horizontal="center"/>
    </xf>
    <xf numFmtId="0" fontId="15" fillId="0" borderId="42" xfId="3" applyFont="1" applyBorder="1" applyAlignment="1">
      <alignment horizontal="center"/>
    </xf>
    <xf numFmtId="0" fontId="15" fillId="0" borderId="38" xfId="3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165" fontId="16" fillId="0" borderId="0" xfId="4" applyNumberFormat="1" applyFont="1" applyFill="1" applyBorder="1" applyAlignment="1" applyProtection="1">
      <alignment horizontal="center" vertical="center" wrapText="1"/>
    </xf>
    <xf numFmtId="165" fontId="17" fillId="0" borderId="0" xfId="4" applyNumberFormat="1" applyFont="1" applyFill="1" applyBorder="1" applyAlignment="1" applyProtection="1">
      <alignment horizontal="center" textRotation="180" wrapText="1"/>
    </xf>
    <xf numFmtId="165" fontId="19" fillId="0" borderId="8" xfId="4" applyNumberFormat="1" applyFont="1" applyFill="1" applyBorder="1" applyAlignment="1" applyProtection="1">
      <alignment horizontal="center" vertical="center" wrapText="1"/>
    </xf>
    <xf numFmtId="165" fontId="19" fillId="0" borderId="9" xfId="4" applyNumberFormat="1" applyFont="1" applyFill="1" applyBorder="1" applyAlignment="1" applyProtection="1">
      <alignment horizontal="center" vertical="center" wrapText="1"/>
    </xf>
    <xf numFmtId="165" fontId="19" fillId="0" borderId="30" xfId="4" applyNumberFormat="1" applyFont="1" applyFill="1" applyBorder="1" applyAlignment="1" applyProtection="1">
      <alignment horizontal="center" vertical="center" wrapText="1"/>
    </xf>
    <xf numFmtId="165" fontId="24" fillId="0" borderId="45" xfId="4" applyNumberFormat="1" applyFont="1" applyFill="1" applyBorder="1" applyAlignment="1" applyProtection="1">
      <alignment horizontal="center" vertical="center" wrapText="1"/>
    </xf>
    <xf numFmtId="165" fontId="19" fillId="0" borderId="46" xfId="4" applyNumberFormat="1" applyFont="1" applyFill="1" applyBorder="1" applyAlignment="1" applyProtection="1">
      <alignment horizontal="center" vertical="center" wrapText="1"/>
    </xf>
    <xf numFmtId="165" fontId="19" fillId="0" borderId="47" xfId="4" applyNumberFormat="1" applyFont="1" applyFill="1" applyBorder="1" applyAlignment="1" applyProtection="1">
      <alignment horizontal="center" vertical="center" wrapText="1"/>
    </xf>
    <xf numFmtId="165" fontId="19" fillId="0" borderId="48" xfId="4" applyNumberFormat="1" applyFont="1" applyFill="1" applyBorder="1" applyAlignment="1" applyProtection="1">
      <alignment horizontal="center" vertical="center" wrapText="1"/>
    </xf>
  </cellXfs>
  <cellStyles count="5">
    <cellStyle name="Hiperhivatkozás" xfId="1"/>
    <cellStyle name="Már látott hiperhivatkozás" xfId="2"/>
    <cellStyle name="Normál" xfId="0" builtinId="0"/>
    <cellStyle name="Normál 2" xfId="3"/>
    <cellStyle name="Normá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8"/>
  <sheetViews>
    <sheetView tabSelected="1" view="pageLayout" workbookViewId="0">
      <selection activeCell="F9" sqref="F9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57" t="s">
        <v>179</v>
      </c>
      <c r="B1" s="158"/>
      <c r="C1" s="158"/>
      <c r="D1" s="158"/>
    </row>
    <row r="2" spans="1:4" ht="30">
      <c r="A2" s="1" t="s">
        <v>4</v>
      </c>
      <c r="B2" s="1" t="s">
        <v>5</v>
      </c>
      <c r="C2" s="1" t="s">
        <v>6</v>
      </c>
      <c r="D2" s="1" t="s">
        <v>7</v>
      </c>
    </row>
    <row r="3" spans="1:4" ht="15">
      <c r="A3" s="1">
        <v>2</v>
      </c>
      <c r="B3" s="1">
        <v>3</v>
      </c>
      <c r="C3" s="1">
        <v>4</v>
      </c>
      <c r="D3" s="1">
        <v>5</v>
      </c>
    </row>
    <row r="4" spans="1:4" ht="30" customHeight="1">
      <c r="A4" s="10" t="s">
        <v>0</v>
      </c>
      <c r="B4" s="11" t="s">
        <v>8</v>
      </c>
      <c r="C4" s="12">
        <v>10497</v>
      </c>
      <c r="D4" s="12">
        <v>10380</v>
      </c>
    </row>
    <row r="5" spans="1:4" ht="30" customHeight="1">
      <c r="A5" s="10" t="s">
        <v>1</v>
      </c>
      <c r="B5" s="11" t="s">
        <v>10</v>
      </c>
      <c r="C5" s="12">
        <v>456</v>
      </c>
      <c r="D5" s="12">
        <v>456</v>
      </c>
    </row>
    <row r="6" spans="1:4" ht="30" customHeight="1">
      <c r="A6" s="10" t="s">
        <v>2</v>
      </c>
      <c r="B6" s="11" t="s">
        <v>12</v>
      </c>
      <c r="C6" s="12">
        <v>147</v>
      </c>
      <c r="D6" s="12">
        <v>146</v>
      </c>
    </row>
    <row r="7" spans="1:4" ht="30" customHeight="1">
      <c r="A7" s="10" t="s">
        <v>3</v>
      </c>
      <c r="B7" s="11" t="s">
        <v>14</v>
      </c>
      <c r="C7" s="12">
        <v>8</v>
      </c>
      <c r="D7" s="12">
        <v>8</v>
      </c>
    </row>
    <row r="8" spans="1:4" ht="30" customHeight="1">
      <c r="A8" s="10" t="s">
        <v>110</v>
      </c>
      <c r="B8" s="11" t="s">
        <v>16</v>
      </c>
      <c r="C8" s="12">
        <v>0</v>
      </c>
      <c r="D8" s="12">
        <v>782</v>
      </c>
    </row>
    <row r="9" spans="1:4" ht="30" customHeight="1">
      <c r="A9" s="10" t="s">
        <v>112</v>
      </c>
      <c r="B9" s="19" t="s">
        <v>18</v>
      </c>
      <c r="C9" s="20">
        <v>11108</v>
      </c>
      <c r="D9" s="20">
        <v>11772</v>
      </c>
    </row>
    <row r="10" spans="1:4" ht="30" customHeight="1">
      <c r="A10" s="10" t="s">
        <v>9</v>
      </c>
      <c r="B10" s="11" t="s">
        <v>20</v>
      </c>
      <c r="C10" s="12">
        <v>4128</v>
      </c>
      <c r="D10" s="12">
        <v>4128</v>
      </c>
    </row>
    <row r="11" spans="1:4" ht="30" customHeight="1">
      <c r="A11" s="10" t="s">
        <v>170</v>
      </c>
      <c r="B11" s="11" t="s">
        <v>22</v>
      </c>
      <c r="C11" s="12">
        <v>408</v>
      </c>
      <c r="D11" s="12">
        <v>438</v>
      </c>
    </row>
    <row r="12" spans="1:4" ht="30" customHeight="1">
      <c r="A12" s="10" t="s">
        <v>11</v>
      </c>
      <c r="B12" s="19" t="s">
        <v>24</v>
      </c>
      <c r="C12" s="20">
        <v>4536</v>
      </c>
      <c r="D12" s="20">
        <v>4566</v>
      </c>
    </row>
    <row r="13" spans="1:4" ht="30" customHeight="1">
      <c r="A13" s="10" t="s">
        <v>13</v>
      </c>
      <c r="B13" s="19" t="s">
        <v>26</v>
      </c>
      <c r="C13" s="20">
        <v>15644</v>
      </c>
      <c r="D13" s="20">
        <v>16338</v>
      </c>
    </row>
    <row r="14" spans="1:4" ht="30" customHeight="1">
      <c r="A14" s="10" t="s">
        <v>171</v>
      </c>
      <c r="B14" s="19" t="s">
        <v>28</v>
      </c>
      <c r="C14" s="20">
        <v>3954</v>
      </c>
      <c r="D14" s="20">
        <v>4431</v>
      </c>
    </row>
    <row r="15" spans="1:4" ht="30" customHeight="1">
      <c r="A15" s="10" t="s">
        <v>159</v>
      </c>
      <c r="B15" s="11" t="s">
        <v>30</v>
      </c>
      <c r="C15" s="12">
        <v>0</v>
      </c>
      <c r="D15" s="12">
        <v>0</v>
      </c>
    </row>
    <row r="16" spans="1:4" ht="30" customHeight="1">
      <c r="A16" s="10" t="s">
        <v>15</v>
      </c>
      <c r="B16" s="11" t="s">
        <v>32</v>
      </c>
      <c r="C16" s="12">
        <v>0</v>
      </c>
      <c r="D16" s="12">
        <v>0</v>
      </c>
    </row>
    <row r="17" spans="1:4" ht="30" customHeight="1">
      <c r="A17" s="10" t="s">
        <v>161</v>
      </c>
      <c r="B17" s="11" t="s">
        <v>34</v>
      </c>
      <c r="C17" s="12">
        <v>0</v>
      </c>
      <c r="D17" s="12">
        <v>0</v>
      </c>
    </row>
    <row r="18" spans="1:4" ht="30" customHeight="1">
      <c r="A18" s="10" t="s">
        <v>17</v>
      </c>
      <c r="B18" s="11" t="s">
        <v>36</v>
      </c>
      <c r="C18" s="12">
        <v>0</v>
      </c>
      <c r="D18" s="12">
        <v>0</v>
      </c>
    </row>
    <row r="19" spans="1:4" ht="30" customHeight="1">
      <c r="A19" s="10" t="s">
        <v>19</v>
      </c>
      <c r="B19" s="11" t="s">
        <v>38</v>
      </c>
      <c r="C19" s="12">
        <v>80</v>
      </c>
      <c r="D19" s="12">
        <v>148</v>
      </c>
    </row>
    <row r="20" spans="1:4" ht="30" customHeight="1">
      <c r="A20" s="10" t="s">
        <v>172</v>
      </c>
      <c r="B20" s="11" t="s">
        <v>40</v>
      </c>
      <c r="C20" s="12">
        <v>2342</v>
      </c>
      <c r="D20" s="12">
        <v>5516</v>
      </c>
    </row>
    <row r="21" spans="1:4" ht="30" customHeight="1">
      <c r="A21" s="10" t="s">
        <v>21</v>
      </c>
      <c r="B21" s="19" t="s">
        <v>42</v>
      </c>
      <c r="C21" s="20">
        <v>2422</v>
      </c>
      <c r="D21" s="20">
        <v>5664</v>
      </c>
    </row>
    <row r="22" spans="1:4" ht="30" customHeight="1">
      <c r="A22" s="10" t="s">
        <v>23</v>
      </c>
      <c r="B22" s="11" t="s">
        <v>44</v>
      </c>
      <c r="C22" s="12">
        <v>187</v>
      </c>
      <c r="D22" s="12">
        <v>145</v>
      </c>
    </row>
    <row r="23" spans="1:4" ht="30" customHeight="1">
      <c r="A23" s="10" t="s">
        <v>25</v>
      </c>
      <c r="B23" s="11" t="s">
        <v>46</v>
      </c>
      <c r="C23" s="12">
        <v>240</v>
      </c>
      <c r="D23" s="12">
        <v>437</v>
      </c>
    </row>
    <row r="24" spans="1:4" ht="30" customHeight="1">
      <c r="A24" s="10" t="s">
        <v>27</v>
      </c>
      <c r="B24" s="19" t="s">
        <v>48</v>
      </c>
      <c r="C24" s="20">
        <v>427</v>
      </c>
      <c r="D24" s="20">
        <v>582</v>
      </c>
    </row>
    <row r="25" spans="1:4" ht="30" customHeight="1">
      <c r="A25" s="10" t="s">
        <v>29</v>
      </c>
      <c r="B25" s="11" t="s">
        <v>50</v>
      </c>
      <c r="C25" s="12">
        <v>3647</v>
      </c>
      <c r="D25" s="12">
        <v>4949</v>
      </c>
    </row>
    <row r="26" spans="1:4" ht="30" customHeight="1">
      <c r="A26" s="10" t="s">
        <v>164</v>
      </c>
      <c r="B26" s="11" t="s">
        <v>52</v>
      </c>
      <c r="C26" s="12">
        <v>8010</v>
      </c>
      <c r="D26" s="12">
        <v>8010</v>
      </c>
    </row>
    <row r="27" spans="1:4" ht="30" customHeight="1">
      <c r="A27" s="10" t="s">
        <v>173</v>
      </c>
      <c r="B27" s="11" t="s">
        <v>54</v>
      </c>
      <c r="C27" s="12">
        <v>0</v>
      </c>
      <c r="D27" s="12">
        <v>63</v>
      </c>
    </row>
    <row r="28" spans="1:4" ht="30" customHeight="1">
      <c r="A28" s="10" t="s">
        <v>31</v>
      </c>
      <c r="B28" s="11" t="s">
        <v>56</v>
      </c>
      <c r="C28" s="12">
        <v>2098</v>
      </c>
      <c r="D28" s="12">
        <v>2635</v>
      </c>
    </row>
    <row r="29" spans="1:4" ht="30" customHeight="1">
      <c r="A29" s="10" t="s">
        <v>33</v>
      </c>
      <c r="B29" s="11" t="s">
        <v>58</v>
      </c>
      <c r="C29" s="12">
        <v>0</v>
      </c>
      <c r="D29" s="12">
        <v>650</v>
      </c>
    </row>
    <row r="30" spans="1:4" ht="30" customHeight="1">
      <c r="A30" s="10" t="s">
        <v>174</v>
      </c>
      <c r="B30" s="11" t="s">
        <v>60</v>
      </c>
      <c r="C30" s="12">
        <v>4224</v>
      </c>
      <c r="D30" s="12">
        <v>5433</v>
      </c>
    </row>
    <row r="31" spans="1:4" ht="30" customHeight="1">
      <c r="A31" s="10" t="s">
        <v>35</v>
      </c>
      <c r="B31" s="19" t="s">
        <v>62</v>
      </c>
      <c r="C31" s="20">
        <v>17979</v>
      </c>
      <c r="D31" s="20">
        <v>21740</v>
      </c>
    </row>
    <row r="32" spans="1:4" ht="30" customHeight="1">
      <c r="A32" s="10" t="s">
        <v>37</v>
      </c>
      <c r="B32" s="11" t="s">
        <v>64</v>
      </c>
      <c r="C32" s="12">
        <v>5364</v>
      </c>
      <c r="D32" s="12">
        <v>5985</v>
      </c>
    </row>
    <row r="33" spans="1:4" ht="30" customHeight="1">
      <c r="A33" s="10" t="s">
        <v>39</v>
      </c>
      <c r="B33" s="11" t="s">
        <v>66</v>
      </c>
      <c r="C33" s="12">
        <v>908</v>
      </c>
      <c r="D33" s="12">
        <v>4801</v>
      </c>
    </row>
    <row r="34" spans="1:4" ht="30" customHeight="1">
      <c r="A34" s="10" t="s">
        <v>175</v>
      </c>
      <c r="B34" s="11" t="s">
        <v>68</v>
      </c>
      <c r="C34" s="12">
        <v>629</v>
      </c>
      <c r="D34" s="12">
        <v>4860</v>
      </c>
    </row>
    <row r="35" spans="1:4" ht="30" customHeight="1">
      <c r="A35" s="10" t="s">
        <v>41</v>
      </c>
      <c r="B35" s="19" t="s">
        <v>70</v>
      </c>
      <c r="C35" s="20">
        <v>6901</v>
      </c>
      <c r="D35" s="20">
        <v>15646</v>
      </c>
    </row>
    <row r="36" spans="1:4" ht="30" customHeight="1">
      <c r="A36" s="10" t="s">
        <v>43</v>
      </c>
      <c r="B36" s="19" t="s">
        <v>72</v>
      </c>
      <c r="C36" s="20">
        <v>27729</v>
      </c>
      <c r="D36" s="20">
        <v>43632</v>
      </c>
    </row>
    <row r="37" spans="1:4" ht="30" customHeight="1">
      <c r="A37" s="10" t="s">
        <v>45</v>
      </c>
      <c r="B37" s="11" t="s">
        <v>74</v>
      </c>
      <c r="C37" s="12">
        <v>0</v>
      </c>
      <c r="D37" s="12">
        <v>162</v>
      </c>
    </row>
    <row r="38" spans="1:4" ht="30" customHeight="1">
      <c r="A38" s="10" t="s">
        <v>47</v>
      </c>
      <c r="B38" s="11" t="s">
        <v>75</v>
      </c>
      <c r="C38" s="12">
        <v>0</v>
      </c>
      <c r="D38" s="12">
        <v>0</v>
      </c>
    </row>
    <row r="39" spans="1:4" ht="30" customHeight="1">
      <c r="A39" s="10" t="s">
        <v>49</v>
      </c>
      <c r="B39" s="11" t="s">
        <v>76</v>
      </c>
      <c r="C39" s="12">
        <v>100</v>
      </c>
      <c r="D39" s="12">
        <v>100</v>
      </c>
    </row>
    <row r="40" spans="1:4" ht="30" customHeight="1">
      <c r="A40" s="10" t="s">
        <v>51</v>
      </c>
      <c r="B40" s="11" t="s">
        <v>77</v>
      </c>
      <c r="C40" s="12">
        <v>400</v>
      </c>
      <c r="D40" s="12">
        <v>415</v>
      </c>
    </row>
    <row r="41" spans="1:4" ht="30" customHeight="1">
      <c r="A41" s="10" t="s">
        <v>53</v>
      </c>
      <c r="B41" s="11" t="s">
        <v>78</v>
      </c>
      <c r="C41" s="12">
        <v>0</v>
      </c>
      <c r="D41" s="12">
        <v>0</v>
      </c>
    </row>
    <row r="42" spans="1:4" ht="30" customHeight="1">
      <c r="A42" s="10" t="s">
        <v>119</v>
      </c>
      <c r="B42" s="11" t="s">
        <v>79</v>
      </c>
      <c r="C42" s="12">
        <v>0</v>
      </c>
      <c r="D42" s="12">
        <v>375</v>
      </c>
    </row>
    <row r="43" spans="1:4" ht="30" customHeight="1">
      <c r="A43" s="10" t="s">
        <v>55</v>
      </c>
      <c r="B43" s="11" t="s">
        <v>80</v>
      </c>
      <c r="C43" s="12">
        <v>1475</v>
      </c>
      <c r="D43" s="12">
        <v>1043</v>
      </c>
    </row>
    <row r="44" spans="1:4" ht="30" customHeight="1">
      <c r="A44" s="10" t="s">
        <v>176</v>
      </c>
      <c r="B44" s="11" t="s">
        <v>81</v>
      </c>
      <c r="C44" s="12">
        <v>0</v>
      </c>
      <c r="D44" s="12">
        <v>0</v>
      </c>
    </row>
    <row r="45" spans="1:4" ht="30" customHeight="1">
      <c r="A45" s="10" t="s">
        <v>177</v>
      </c>
      <c r="B45" s="11" t="s">
        <v>82</v>
      </c>
      <c r="C45" s="12">
        <v>0</v>
      </c>
      <c r="D45" s="12">
        <v>0</v>
      </c>
    </row>
    <row r="46" spans="1:4" ht="30" customHeight="1">
      <c r="A46" s="10" t="s">
        <v>57</v>
      </c>
      <c r="B46" s="11" t="s">
        <v>83</v>
      </c>
      <c r="C46" s="12">
        <v>0</v>
      </c>
      <c r="D46" s="12">
        <v>0</v>
      </c>
    </row>
    <row r="47" spans="1:4" ht="30" customHeight="1">
      <c r="A47" s="10" t="s">
        <v>59</v>
      </c>
      <c r="B47" s="11" t="s">
        <v>84</v>
      </c>
      <c r="C47" s="12">
        <v>0</v>
      </c>
      <c r="D47" s="12">
        <v>0</v>
      </c>
    </row>
    <row r="48" spans="1:4" ht="30" customHeight="1">
      <c r="A48" s="10" t="s">
        <v>61</v>
      </c>
      <c r="B48" s="19" t="s">
        <v>85</v>
      </c>
      <c r="C48" s="20">
        <v>1975</v>
      </c>
      <c r="D48" s="20">
        <v>2095</v>
      </c>
    </row>
    <row r="49" spans="1:4" ht="30" customHeight="1">
      <c r="A49" s="10" t="s">
        <v>178</v>
      </c>
      <c r="B49" s="11" t="s">
        <v>86</v>
      </c>
      <c r="C49" s="12">
        <v>0</v>
      </c>
      <c r="D49" s="12">
        <v>2525</v>
      </c>
    </row>
    <row r="50" spans="1:4" ht="30" customHeight="1">
      <c r="A50" s="10" t="s">
        <v>180</v>
      </c>
      <c r="B50" s="11" t="s">
        <v>87</v>
      </c>
      <c r="C50" s="12">
        <v>0</v>
      </c>
      <c r="D50" s="12">
        <v>15</v>
      </c>
    </row>
    <row r="51" spans="1:4" ht="30" customHeight="1">
      <c r="A51" s="10" t="s">
        <v>181</v>
      </c>
      <c r="B51" s="11" t="s">
        <v>88</v>
      </c>
      <c r="C51" s="12">
        <v>0</v>
      </c>
      <c r="D51" s="12">
        <v>2540</v>
      </c>
    </row>
    <row r="52" spans="1:4" ht="30" customHeight="1">
      <c r="A52" s="10" t="s">
        <v>63</v>
      </c>
      <c r="B52" s="11" t="s">
        <v>89</v>
      </c>
      <c r="C52" s="12">
        <v>0</v>
      </c>
      <c r="D52" s="12">
        <v>16</v>
      </c>
    </row>
    <row r="53" spans="1:4" ht="30" customHeight="1">
      <c r="A53" s="10" t="s">
        <v>65</v>
      </c>
      <c r="B53" s="11" t="s">
        <v>90</v>
      </c>
      <c r="C53" s="12">
        <v>72641</v>
      </c>
      <c r="D53" s="12">
        <v>77006</v>
      </c>
    </row>
    <row r="54" spans="1:4" ht="30" customHeight="1">
      <c r="A54" s="10" t="s">
        <v>182</v>
      </c>
      <c r="B54" s="11" t="s">
        <v>91</v>
      </c>
      <c r="C54" s="12">
        <v>0</v>
      </c>
      <c r="D54" s="12">
        <v>0</v>
      </c>
    </row>
    <row r="55" spans="1:4" ht="30" customHeight="1">
      <c r="A55" s="10" t="s">
        <v>183</v>
      </c>
      <c r="B55" s="11" t="s">
        <v>92</v>
      </c>
      <c r="C55" s="12">
        <v>0</v>
      </c>
      <c r="D55" s="12">
        <v>0</v>
      </c>
    </row>
    <row r="56" spans="1:4" ht="30" customHeight="1">
      <c r="A56" s="10" t="s">
        <v>184</v>
      </c>
      <c r="B56" s="11" t="s">
        <v>93</v>
      </c>
      <c r="C56" s="12">
        <v>1400</v>
      </c>
      <c r="D56" s="12">
        <v>1470</v>
      </c>
    </row>
    <row r="57" spans="1:4" ht="30" customHeight="1">
      <c r="A57" s="10" t="s">
        <v>185</v>
      </c>
      <c r="B57" s="11" t="s">
        <v>94</v>
      </c>
      <c r="C57" s="12">
        <v>0</v>
      </c>
      <c r="D57" s="12">
        <v>0</v>
      </c>
    </row>
    <row r="58" spans="1:4" ht="30" customHeight="1">
      <c r="A58" s="10" t="s">
        <v>186</v>
      </c>
      <c r="B58" s="11" t="s">
        <v>95</v>
      </c>
      <c r="C58" s="12">
        <v>8288</v>
      </c>
      <c r="D58" s="12">
        <v>18940</v>
      </c>
    </row>
    <row r="59" spans="1:4" ht="30" customHeight="1">
      <c r="A59" s="10" t="s">
        <v>187</v>
      </c>
      <c r="B59" s="19" t="s">
        <v>96</v>
      </c>
      <c r="C59" s="20">
        <v>82329</v>
      </c>
      <c r="D59" s="20">
        <v>99972</v>
      </c>
    </row>
    <row r="60" spans="1:4" ht="30" customHeight="1">
      <c r="A60" s="10" t="s">
        <v>188</v>
      </c>
      <c r="B60" s="11" t="s">
        <v>97</v>
      </c>
      <c r="C60" s="12">
        <v>0</v>
      </c>
      <c r="D60" s="12">
        <v>4819</v>
      </c>
    </row>
    <row r="61" spans="1:4" ht="30" customHeight="1">
      <c r="A61" s="10" t="s">
        <v>67</v>
      </c>
      <c r="B61" s="11" t="s">
        <v>98</v>
      </c>
      <c r="C61" s="12">
        <v>0</v>
      </c>
      <c r="D61" s="12">
        <v>410</v>
      </c>
    </row>
    <row r="62" spans="1:4" ht="30" customHeight="1">
      <c r="A62" s="10" t="s">
        <v>69</v>
      </c>
      <c r="B62" s="11" t="s">
        <v>99</v>
      </c>
      <c r="C62" s="12">
        <v>0</v>
      </c>
      <c r="D62" s="12">
        <v>9404</v>
      </c>
    </row>
    <row r="63" spans="1:4" ht="30" customHeight="1">
      <c r="A63" s="10" t="s">
        <v>71</v>
      </c>
      <c r="B63" s="11" t="s">
        <v>100</v>
      </c>
      <c r="C63" s="12">
        <v>0</v>
      </c>
      <c r="D63" s="12">
        <v>3771</v>
      </c>
    </row>
    <row r="64" spans="1:4" ht="30" customHeight="1">
      <c r="A64" s="10" t="s">
        <v>189</v>
      </c>
      <c r="B64" s="19" t="s">
        <v>101</v>
      </c>
      <c r="C64" s="20">
        <v>0</v>
      </c>
      <c r="D64" s="20">
        <v>18404</v>
      </c>
    </row>
    <row r="65" spans="1:4" ht="30" customHeight="1">
      <c r="A65" s="10" t="s">
        <v>73</v>
      </c>
      <c r="B65" s="11" t="s">
        <v>102</v>
      </c>
      <c r="C65" s="12">
        <v>0</v>
      </c>
      <c r="D65" s="12">
        <v>37640</v>
      </c>
    </row>
    <row r="66" spans="1:4" ht="30" customHeight="1">
      <c r="A66" s="10" t="s">
        <v>190</v>
      </c>
      <c r="B66" s="11" t="s">
        <v>103</v>
      </c>
      <c r="C66" s="12">
        <v>0</v>
      </c>
      <c r="D66" s="12">
        <v>10163</v>
      </c>
    </row>
    <row r="67" spans="1:4" ht="30" customHeight="1">
      <c r="A67" s="10" t="s">
        <v>191</v>
      </c>
      <c r="B67" s="19" t="s">
        <v>104</v>
      </c>
      <c r="C67" s="20">
        <v>0</v>
      </c>
      <c r="D67" s="20">
        <v>47803</v>
      </c>
    </row>
    <row r="68" spans="1:4" ht="30" customHeight="1">
      <c r="A68" s="10" t="s">
        <v>192</v>
      </c>
      <c r="B68" s="19" t="s">
        <v>105</v>
      </c>
      <c r="C68" s="20">
        <v>131631</v>
      </c>
      <c r="D68" s="20">
        <v>232675</v>
      </c>
    </row>
  </sheetData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  <headerFooter alignWithMargins="0">
    <oddHeader>&amp;R1a melléklet a 3/2016.(IV.5)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8"/>
  <sheetViews>
    <sheetView view="pageLayout" workbookViewId="0">
      <selection activeCell="B19" sqref="B19"/>
    </sheetView>
  </sheetViews>
  <sheetFormatPr defaultRowHeight="12.75"/>
  <cols>
    <col min="1" max="1" width="8.140625" customWidth="1"/>
    <col min="2" max="2" width="66.7109375" customWidth="1"/>
    <col min="3" max="3" width="24.5703125" customWidth="1"/>
    <col min="4" max="4" width="25" customWidth="1"/>
  </cols>
  <sheetData>
    <row r="1" spans="1:7" ht="15.75" customHeight="1">
      <c r="A1" s="172" t="s">
        <v>211</v>
      </c>
      <c r="B1" s="172"/>
      <c r="C1" s="172"/>
      <c r="D1" s="172"/>
      <c r="E1" s="36"/>
      <c r="F1" s="36"/>
      <c r="G1" s="37"/>
    </row>
    <row r="2" spans="1:7" ht="15.75">
      <c r="A2" s="18" t="s">
        <v>4</v>
      </c>
      <c r="B2" s="18" t="s">
        <v>5</v>
      </c>
      <c r="C2" s="18" t="s">
        <v>6</v>
      </c>
      <c r="D2" s="18" t="s">
        <v>7</v>
      </c>
      <c r="E2" s="38"/>
      <c r="F2" s="38"/>
      <c r="G2" s="37"/>
    </row>
    <row r="3" spans="1:7" ht="15.75">
      <c r="A3" s="17">
        <v>2</v>
      </c>
      <c r="B3" s="17">
        <v>3</v>
      </c>
      <c r="C3" s="17">
        <v>4</v>
      </c>
      <c r="D3" s="17">
        <v>5</v>
      </c>
      <c r="E3" s="37"/>
      <c r="F3" s="37"/>
      <c r="G3" s="37"/>
    </row>
    <row r="4" spans="1:7" ht="30" customHeight="1">
      <c r="A4" s="39">
        <v>1</v>
      </c>
      <c r="B4" s="40" t="s">
        <v>160</v>
      </c>
      <c r="C4" s="41">
        <v>0</v>
      </c>
      <c r="D4" s="41">
        <v>3357</v>
      </c>
      <c r="E4" s="37"/>
      <c r="F4" s="37"/>
      <c r="G4" s="37"/>
    </row>
    <row r="5" spans="1:7" ht="30" customHeight="1">
      <c r="A5" s="39">
        <v>2</v>
      </c>
      <c r="B5" s="40" t="s">
        <v>162</v>
      </c>
      <c r="C5" s="41">
        <v>0</v>
      </c>
      <c r="D5" s="41">
        <v>3357</v>
      </c>
      <c r="E5" s="37"/>
      <c r="F5" s="37"/>
      <c r="G5" s="37"/>
    </row>
    <row r="6" spans="1:7" ht="30" customHeight="1">
      <c r="A6" s="39">
        <v>3</v>
      </c>
      <c r="B6" s="40" t="s">
        <v>206</v>
      </c>
      <c r="C6" s="41">
        <v>71695</v>
      </c>
      <c r="D6" s="41">
        <v>73780</v>
      </c>
      <c r="E6" s="37"/>
      <c r="F6" s="37"/>
      <c r="G6" s="37"/>
    </row>
    <row r="7" spans="1:7" ht="30" customHeight="1">
      <c r="A7" s="39">
        <v>4</v>
      </c>
      <c r="B7" s="40" t="s">
        <v>165</v>
      </c>
      <c r="C7" s="41">
        <v>71695</v>
      </c>
      <c r="D7" s="41">
        <v>77137</v>
      </c>
      <c r="E7" s="37"/>
      <c r="F7" s="37"/>
      <c r="G7" s="37"/>
    </row>
    <row r="8" spans="1:7" ht="30" customHeight="1">
      <c r="A8" s="39">
        <v>5</v>
      </c>
      <c r="B8" s="40" t="s">
        <v>166</v>
      </c>
      <c r="C8" s="41">
        <v>71695</v>
      </c>
      <c r="D8" s="41">
        <v>77137</v>
      </c>
      <c r="E8" s="37"/>
      <c r="F8" s="37"/>
      <c r="G8" s="37"/>
    </row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&amp;R4 c melléklet a  3/2016.(IV.5.) önkomrányzati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L108"/>
  <sheetViews>
    <sheetView view="pageLayout" topLeftCell="A88" workbookViewId="0">
      <selection activeCell="D81" sqref="D81"/>
    </sheetView>
  </sheetViews>
  <sheetFormatPr defaultRowHeight="12.75"/>
  <cols>
    <col min="1" max="1" width="6.85546875" customWidth="1"/>
    <col min="2" max="2" width="58" customWidth="1"/>
    <col min="3" max="3" width="12.7109375" customWidth="1"/>
    <col min="4" max="4" width="11.85546875" customWidth="1"/>
  </cols>
  <sheetData>
    <row r="2" spans="1:12" ht="21.75" customHeight="1">
      <c r="A2" s="173" t="s">
        <v>212</v>
      </c>
      <c r="B2" s="174"/>
      <c r="C2" s="175"/>
    </row>
    <row r="3" spans="1:12" ht="30" customHeight="1">
      <c r="A3" s="43" t="s">
        <v>4</v>
      </c>
      <c r="B3" s="43" t="s">
        <v>5</v>
      </c>
      <c r="C3" s="46" t="s">
        <v>6</v>
      </c>
      <c r="D3" s="46" t="s">
        <v>490</v>
      </c>
    </row>
    <row r="4" spans="1:12" ht="15">
      <c r="A4" s="43">
        <v>2</v>
      </c>
      <c r="B4" s="43">
        <v>3</v>
      </c>
      <c r="C4" s="43">
        <v>4</v>
      </c>
      <c r="D4" s="45">
        <v>4</v>
      </c>
      <c r="E4" s="13"/>
      <c r="F4" s="13"/>
      <c r="G4" s="13"/>
      <c r="H4" s="13"/>
      <c r="I4" s="13"/>
      <c r="J4" s="13"/>
      <c r="K4" s="13"/>
      <c r="L4" s="13"/>
    </row>
    <row r="5" spans="1:12" s="50" customFormat="1" ht="28.35" customHeight="1">
      <c r="A5" s="47" t="s">
        <v>0</v>
      </c>
      <c r="B5" s="48" t="s">
        <v>213</v>
      </c>
      <c r="C5" s="49">
        <v>83215</v>
      </c>
      <c r="D5" s="49">
        <v>85052</v>
      </c>
    </row>
    <row r="6" spans="1:12" s="50" customFormat="1" ht="28.35" customHeight="1">
      <c r="A6" s="47" t="s">
        <v>1</v>
      </c>
      <c r="B6" s="48" t="s">
        <v>214</v>
      </c>
      <c r="C6" s="49"/>
      <c r="D6" s="49"/>
    </row>
    <row r="7" spans="1:12" s="50" customFormat="1" ht="28.35" customHeight="1">
      <c r="A7" s="47" t="s">
        <v>2</v>
      </c>
      <c r="B7" s="48" t="s">
        <v>215</v>
      </c>
      <c r="C7" s="49">
        <v>1894</v>
      </c>
      <c r="D7" s="49">
        <v>1969</v>
      </c>
    </row>
    <row r="8" spans="1:12" s="50" customFormat="1" ht="28.35" customHeight="1">
      <c r="A8" s="47" t="s">
        <v>3</v>
      </c>
      <c r="B8" s="48" t="s">
        <v>216</v>
      </c>
      <c r="C8" s="49"/>
      <c r="D8" s="49"/>
    </row>
    <row r="9" spans="1:12" s="50" customFormat="1" ht="28.35" customHeight="1">
      <c r="A9" s="47" t="s">
        <v>110</v>
      </c>
      <c r="B9" s="48" t="s">
        <v>217</v>
      </c>
      <c r="C9" s="49"/>
      <c r="D9" s="49"/>
    </row>
    <row r="10" spans="1:12" s="50" customFormat="1" ht="28.35" customHeight="1">
      <c r="A10" s="47" t="s">
        <v>112</v>
      </c>
      <c r="B10" s="48" t="s">
        <v>218</v>
      </c>
      <c r="C10" s="49">
        <v>4924</v>
      </c>
      <c r="D10" s="49">
        <v>4927</v>
      </c>
    </row>
    <row r="11" spans="1:12" s="50" customFormat="1" ht="28.35" customHeight="1">
      <c r="A11" s="47" t="s">
        <v>9</v>
      </c>
      <c r="B11" s="48" t="s">
        <v>219</v>
      </c>
      <c r="C11" s="49">
        <v>4218</v>
      </c>
      <c r="D11" s="49">
        <v>4368</v>
      </c>
    </row>
    <row r="12" spans="1:12" s="50" customFormat="1" ht="28.35" customHeight="1">
      <c r="A12" s="47" t="s">
        <v>170</v>
      </c>
      <c r="B12" s="48" t="s">
        <v>220</v>
      </c>
      <c r="C12" s="49"/>
      <c r="D12" s="49"/>
    </row>
    <row r="13" spans="1:12" s="50" customFormat="1" ht="28.35" customHeight="1">
      <c r="A13" s="47" t="s">
        <v>11</v>
      </c>
      <c r="B13" s="48" t="s">
        <v>221</v>
      </c>
      <c r="C13" s="49">
        <v>816</v>
      </c>
      <c r="D13" s="49">
        <v>547</v>
      </c>
    </row>
    <row r="14" spans="1:12" s="50" customFormat="1" ht="28.35" customHeight="1">
      <c r="A14" s="47" t="s">
        <v>13</v>
      </c>
      <c r="B14" s="48" t="s">
        <v>222</v>
      </c>
      <c r="C14" s="49">
        <v>180</v>
      </c>
      <c r="D14" s="49">
        <v>280</v>
      </c>
    </row>
    <row r="15" spans="1:12" s="50" customFormat="1" ht="28.35" customHeight="1">
      <c r="A15" s="47" t="s">
        <v>171</v>
      </c>
      <c r="B15" s="48" t="s">
        <v>223</v>
      </c>
      <c r="C15" s="49"/>
      <c r="D15" s="49"/>
    </row>
    <row r="16" spans="1:12" s="50" customFormat="1" ht="28.35" customHeight="1">
      <c r="A16" s="47" t="s">
        <v>159</v>
      </c>
      <c r="B16" s="48" t="s">
        <v>224</v>
      </c>
      <c r="C16" s="49"/>
      <c r="D16" s="49"/>
    </row>
    <row r="17" spans="1:4" s="50" customFormat="1" ht="28.35" customHeight="1">
      <c r="A17" s="47" t="s">
        <v>15</v>
      </c>
      <c r="B17" s="48" t="s">
        <v>225</v>
      </c>
      <c r="C17" s="49"/>
      <c r="D17" s="49">
        <v>3159</v>
      </c>
    </row>
    <row r="18" spans="1:4" s="50" customFormat="1" ht="28.35" customHeight="1">
      <c r="A18" s="51" t="s">
        <v>161</v>
      </c>
      <c r="B18" s="52" t="s">
        <v>226</v>
      </c>
      <c r="C18" s="53">
        <f>SUM(C5:C17)</f>
        <v>95247</v>
      </c>
      <c r="D18" s="53">
        <f>SUM(D5:D17)</f>
        <v>100302</v>
      </c>
    </row>
    <row r="19" spans="1:4" s="50" customFormat="1" ht="28.35" customHeight="1">
      <c r="A19" s="47" t="s">
        <v>17</v>
      </c>
      <c r="B19" s="48" t="s">
        <v>227</v>
      </c>
      <c r="C19" s="49">
        <v>4128</v>
      </c>
      <c r="D19" s="49">
        <v>4128</v>
      </c>
    </row>
    <row r="20" spans="1:4" s="50" customFormat="1" ht="28.35" customHeight="1">
      <c r="A20" s="47" t="s">
        <v>19</v>
      </c>
      <c r="B20" s="48" t="s">
        <v>228</v>
      </c>
      <c r="C20" s="49"/>
      <c r="D20" s="49"/>
    </row>
    <row r="21" spans="1:4" s="50" customFormat="1" ht="28.35" customHeight="1">
      <c r="A21" s="47" t="s">
        <v>172</v>
      </c>
      <c r="B21" s="48" t="s">
        <v>229</v>
      </c>
      <c r="C21" s="49">
        <v>408</v>
      </c>
      <c r="D21" s="49">
        <v>1303</v>
      </c>
    </row>
    <row r="22" spans="1:4" s="50" customFormat="1" ht="28.35" customHeight="1">
      <c r="A22" s="51" t="s">
        <v>21</v>
      </c>
      <c r="B22" s="52" t="s">
        <v>230</v>
      </c>
      <c r="C22" s="53">
        <f>SUM(C19:C21)</f>
        <v>4536</v>
      </c>
      <c r="D22" s="53">
        <f>SUM(D19:D21)</f>
        <v>5431</v>
      </c>
    </row>
    <row r="23" spans="1:4" s="50" customFormat="1" ht="28.35" customHeight="1">
      <c r="A23" s="51" t="s">
        <v>23</v>
      </c>
      <c r="B23" s="52" t="s">
        <v>231</v>
      </c>
      <c r="C23" s="53">
        <f>SUM(C22,C18)</f>
        <v>99783</v>
      </c>
      <c r="D23" s="53">
        <f>SUM(D22,D18)</f>
        <v>105733</v>
      </c>
    </row>
    <row r="24" spans="1:4" s="50" customFormat="1" ht="28.35" customHeight="1">
      <c r="A24" s="51" t="s">
        <v>25</v>
      </c>
      <c r="B24" s="52" t="s">
        <v>232</v>
      </c>
      <c r="C24" s="53">
        <v>26900</v>
      </c>
      <c r="D24" s="53">
        <v>28749</v>
      </c>
    </row>
    <row r="25" spans="1:4" s="50" customFormat="1" ht="28.35" customHeight="1">
      <c r="A25" s="173" t="s">
        <v>212</v>
      </c>
      <c r="B25" s="174"/>
      <c r="C25" s="175"/>
    </row>
    <row r="26" spans="1:4" s="50" customFormat="1" ht="28.35" customHeight="1">
      <c r="A26" s="43" t="s">
        <v>4</v>
      </c>
      <c r="B26" s="43" t="s">
        <v>5</v>
      </c>
      <c r="C26" s="46" t="s">
        <v>6</v>
      </c>
      <c r="D26" s="46" t="s">
        <v>6</v>
      </c>
    </row>
    <row r="27" spans="1:4" s="50" customFormat="1" ht="14.25" customHeight="1">
      <c r="A27" s="43">
        <v>2</v>
      </c>
      <c r="B27" s="43">
        <v>3</v>
      </c>
      <c r="C27" s="43">
        <v>4</v>
      </c>
      <c r="D27" s="45">
        <v>4</v>
      </c>
    </row>
    <row r="28" spans="1:4" s="50" customFormat="1" ht="28.35" customHeight="1">
      <c r="A28" s="47" t="s">
        <v>27</v>
      </c>
      <c r="B28" s="48" t="s">
        <v>233</v>
      </c>
      <c r="C28" s="49">
        <v>740</v>
      </c>
      <c r="D28" s="49">
        <v>701</v>
      </c>
    </row>
    <row r="29" spans="1:4" s="50" customFormat="1" ht="28.35" customHeight="1">
      <c r="A29" s="47" t="s">
        <v>29</v>
      </c>
      <c r="B29" s="48" t="s">
        <v>234</v>
      </c>
      <c r="C29" s="49">
        <v>7480</v>
      </c>
      <c r="D29" s="49">
        <v>18496</v>
      </c>
    </row>
    <row r="30" spans="1:4" s="50" customFormat="1" ht="28.35" customHeight="1">
      <c r="A30" s="47" t="s">
        <v>164</v>
      </c>
      <c r="B30" s="48" t="s">
        <v>235</v>
      </c>
      <c r="C30" s="49"/>
      <c r="D30" s="49"/>
    </row>
    <row r="31" spans="1:4" s="50" customFormat="1" ht="28.35" customHeight="1">
      <c r="A31" s="51" t="s">
        <v>173</v>
      </c>
      <c r="B31" s="52" t="s">
        <v>236</v>
      </c>
      <c r="C31" s="53">
        <f>SUM(C28:C30)</f>
        <v>8220</v>
      </c>
      <c r="D31" s="53">
        <f>SUM(D28:D30)</f>
        <v>19197</v>
      </c>
    </row>
    <row r="32" spans="1:4" s="50" customFormat="1" ht="28.35" customHeight="1">
      <c r="A32" s="47" t="s">
        <v>31</v>
      </c>
      <c r="B32" s="48" t="s">
        <v>237</v>
      </c>
      <c r="C32" s="49">
        <v>1637</v>
      </c>
      <c r="D32" s="49">
        <v>1272</v>
      </c>
    </row>
    <row r="33" spans="1:4" s="50" customFormat="1" ht="28.35" customHeight="1">
      <c r="A33" s="47" t="s">
        <v>33</v>
      </c>
      <c r="B33" s="48" t="s">
        <v>238</v>
      </c>
      <c r="C33" s="49">
        <v>494</v>
      </c>
      <c r="D33" s="49">
        <v>902</v>
      </c>
    </row>
    <row r="34" spans="1:4" s="50" customFormat="1" ht="28.35" customHeight="1">
      <c r="A34" s="51" t="s">
        <v>174</v>
      </c>
      <c r="B34" s="52" t="s">
        <v>239</v>
      </c>
      <c r="C34" s="53">
        <f>SUM(C32:C33)</f>
        <v>2131</v>
      </c>
      <c r="D34" s="53">
        <f>SUM(D32:D33)</f>
        <v>2174</v>
      </c>
    </row>
    <row r="35" spans="1:4" s="50" customFormat="1" ht="28.35" customHeight="1">
      <c r="A35" s="47" t="s">
        <v>35</v>
      </c>
      <c r="B35" s="48" t="s">
        <v>240</v>
      </c>
      <c r="C35" s="49">
        <v>6608</v>
      </c>
      <c r="D35" s="49">
        <v>7677</v>
      </c>
    </row>
    <row r="36" spans="1:4" s="50" customFormat="1" ht="28.35" customHeight="1">
      <c r="A36" s="47" t="s">
        <v>37</v>
      </c>
      <c r="B36" s="48" t="s">
        <v>241</v>
      </c>
      <c r="C36" s="49">
        <v>9174</v>
      </c>
      <c r="D36" s="49">
        <v>9174</v>
      </c>
    </row>
    <row r="37" spans="1:4" s="50" customFormat="1" ht="28.35" customHeight="1">
      <c r="A37" s="47" t="s">
        <v>39</v>
      </c>
      <c r="B37" s="48" t="s">
        <v>242</v>
      </c>
      <c r="C37" s="49">
        <v>5588</v>
      </c>
      <c r="D37" s="49">
        <v>3235</v>
      </c>
    </row>
    <row r="38" spans="1:4" s="50" customFormat="1" ht="28.35" customHeight="1">
      <c r="A38" s="47" t="s">
        <v>175</v>
      </c>
      <c r="B38" s="48" t="s">
        <v>243</v>
      </c>
      <c r="C38" s="49">
        <v>4424</v>
      </c>
      <c r="D38" s="49">
        <v>4788</v>
      </c>
    </row>
    <row r="39" spans="1:4" s="50" customFormat="1" ht="28.35" customHeight="1">
      <c r="A39" s="47" t="s">
        <v>41</v>
      </c>
      <c r="B39" s="48" t="s">
        <v>244</v>
      </c>
      <c r="C39" s="49"/>
      <c r="D39" s="49"/>
    </row>
    <row r="40" spans="1:4" s="50" customFormat="1" ht="28.35" customHeight="1">
      <c r="A40" s="47" t="s">
        <v>43</v>
      </c>
      <c r="B40" s="48" t="s">
        <v>245</v>
      </c>
      <c r="C40" s="49">
        <v>1517</v>
      </c>
      <c r="D40" s="49">
        <v>2019</v>
      </c>
    </row>
    <row r="41" spans="1:4" s="50" customFormat="1" ht="28.35" customHeight="1">
      <c r="A41" s="47" t="s">
        <v>45</v>
      </c>
      <c r="B41" s="48" t="s">
        <v>246</v>
      </c>
      <c r="C41" s="49">
        <v>5180</v>
      </c>
      <c r="D41" s="49">
        <v>8177</v>
      </c>
    </row>
    <row r="42" spans="1:4" s="50" customFormat="1" ht="28.35" customHeight="1">
      <c r="A42" s="51" t="s">
        <v>47</v>
      </c>
      <c r="B42" s="52" t="s">
        <v>247</v>
      </c>
      <c r="C42" s="53">
        <f>SUM(C35:C41)</f>
        <v>32491</v>
      </c>
      <c r="D42" s="53">
        <f>SUM(D35:D41)</f>
        <v>35070</v>
      </c>
    </row>
    <row r="43" spans="1:4" s="50" customFormat="1" ht="28.35" customHeight="1">
      <c r="A43" s="47" t="s">
        <v>49</v>
      </c>
      <c r="B43" s="48" t="s">
        <v>248</v>
      </c>
      <c r="C43" s="49">
        <v>481</v>
      </c>
      <c r="D43" s="49">
        <v>564</v>
      </c>
    </row>
    <row r="44" spans="1:4" s="50" customFormat="1" ht="28.35" customHeight="1">
      <c r="A44" s="47" t="s">
        <v>51</v>
      </c>
      <c r="B44" s="48" t="s">
        <v>249</v>
      </c>
      <c r="C44" s="49"/>
      <c r="D44" s="49"/>
    </row>
    <row r="45" spans="1:4" s="50" customFormat="1" ht="28.35" customHeight="1">
      <c r="A45" s="51" t="s">
        <v>53</v>
      </c>
      <c r="B45" s="52" t="s">
        <v>250</v>
      </c>
      <c r="C45" s="53">
        <f>SUM(C43:C44)</f>
        <v>481</v>
      </c>
      <c r="D45" s="53">
        <f>SUM(D43:D44)</f>
        <v>564</v>
      </c>
    </row>
    <row r="46" spans="1:4" s="50" customFormat="1" ht="28.35" customHeight="1">
      <c r="A46" s="47" t="s">
        <v>119</v>
      </c>
      <c r="B46" s="48" t="s">
        <v>251</v>
      </c>
      <c r="C46" s="49">
        <v>9615</v>
      </c>
      <c r="D46" s="49">
        <v>11063</v>
      </c>
    </row>
    <row r="47" spans="1:4" s="50" customFormat="1" ht="28.35" customHeight="1">
      <c r="A47" s="47" t="s">
        <v>55</v>
      </c>
      <c r="B47" s="48" t="s">
        <v>252</v>
      </c>
      <c r="C47" s="49">
        <v>908</v>
      </c>
      <c r="D47" s="49">
        <v>5657</v>
      </c>
    </row>
    <row r="48" spans="1:4" s="50" customFormat="1" ht="28.35" customHeight="1">
      <c r="A48" s="47" t="s">
        <v>176</v>
      </c>
      <c r="B48" s="48" t="s">
        <v>253</v>
      </c>
      <c r="C48" s="49"/>
      <c r="D48" s="49"/>
    </row>
    <row r="49" spans="1:4" s="50" customFormat="1" ht="28.35" customHeight="1">
      <c r="A49" s="173" t="s">
        <v>212</v>
      </c>
      <c r="B49" s="174"/>
      <c r="C49" s="175"/>
    </row>
    <row r="50" spans="1:4" s="50" customFormat="1" ht="28.35" customHeight="1">
      <c r="A50" s="43" t="s">
        <v>4</v>
      </c>
      <c r="B50" s="43" t="s">
        <v>5</v>
      </c>
      <c r="C50" s="46" t="s">
        <v>6</v>
      </c>
      <c r="D50" s="46" t="s">
        <v>6</v>
      </c>
    </row>
    <row r="51" spans="1:4" s="50" customFormat="1" ht="15.75" customHeight="1">
      <c r="A51" s="43">
        <v>2</v>
      </c>
      <c r="B51" s="43">
        <v>3</v>
      </c>
      <c r="C51" s="43">
        <v>4</v>
      </c>
      <c r="D51" s="45">
        <v>4</v>
      </c>
    </row>
    <row r="52" spans="1:4" s="50" customFormat="1" ht="28.35" customHeight="1">
      <c r="A52" s="47" t="s">
        <v>177</v>
      </c>
      <c r="B52" s="48" t="s">
        <v>254</v>
      </c>
      <c r="C52" s="49"/>
      <c r="D52" s="49"/>
    </row>
    <row r="53" spans="1:4" s="50" customFormat="1" ht="28.35" customHeight="1">
      <c r="A53" s="47" t="s">
        <v>57</v>
      </c>
      <c r="B53" s="48" t="s">
        <v>255</v>
      </c>
      <c r="C53" s="49">
        <v>629</v>
      </c>
      <c r="D53" s="49">
        <v>2911</v>
      </c>
    </row>
    <row r="54" spans="1:4" s="50" customFormat="1" ht="28.35" customHeight="1">
      <c r="A54" s="51" t="s">
        <v>59</v>
      </c>
      <c r="B54" s="52" t="s">
        <v>256</v>
      </c>
      <c r="C54" s="53">
        <f>SUM(C53,C47,C46)</f>
        <v>11152</v>
      </c>
      <c r="D54" s="53">
        <f>SUM(D53,D47,D46)</f>
        <v>19631</v>
      </c>
    </row>
    <row r="55" spans="1:4" s="50" customFormat="1" ht="28.35" customHeight="1">
      <c r="A55" s="51" t="s">
        <v>61</v>
      </c>
      <c r="B55" s="52" t="s">
        <v>257</v>
      </c>
      <c r="C55" s="53">
        <f>SUM(C54,C45,C42,C34,C31)</f>
        <v>54475</v>
      </c>
      <c r="D55" s="53">
        <f>SUM(D54,D45,D42,D34,D31)</f>
        <v>76636</v>
      </c>
    </row>
    <row r="56" spans="1:4" s="50" customFormat="1" ht="28.35" customHeight="1">
      <c r="A56" s="47" t="s">
        <v>178</v>
      </c>
      <c r="B56" s="48" t="s">
        <v>258</v>
      </c>
      <c r="C56" s="49"/>
      <c r="D56" s="49"/>
    </row>
    <row r="57" spans="1:4" s="50" customFormat="1" ht="28.35" customHeight="1">
      <c r="A57" s="47" t="s">
        <v>180</v>
      </c>
      <c r="B57" s="48" t="s">
        <v>259</v>
      </c>
      <c r="C57" s="49"/>
      <c r="D57" s="49">
        <v>162</v>
      </c>
    </row>
    <row r="58" spans="1:4" s="50" customFormat="1" ht="28.35" customHeight="1">
      <c r="A58" s="47" t="s">
        <v>181</v>
      </c>
      <c r="B58" s="48" t="s">
        <v>260</v>
      </c>
      <c r="C58" s="49"/>
      <c r="D58" s="49"/>
    </row>
    <row r="59" spans="1:4" s="50" customFormat="1" ht="28.35" customHeight="1">
      <c r="A59" s="47" t="s">
        <v>63</v>
      </c>
      <c r="B59" s="48" t="s">
        <v>261</v>
      </c>
      <c r="C59" s="49">
        <v>100</v>
      </c>
      <c r="D59" s="49">
        <v>100</v>
      </c>
    </row>
    <row r="60" spans="1:4" s="50" customFormat="1" ht="28.35" customHeight="1">
      <c r="A60" s="47" t="s">
        <v>65</v>
      </c>
      <c r="B60" s="48" t="s">
        <v>262</v>
      </c>
      <c r="C60" s="49"/>
      <c r="D60" s="49">
        <v>65</v>
      </c>
    </row>
    <row r="61" spans="1:4" s="50" customFormat="1" ht="28.35" customHeight="1">
      <c r="A61" s="47" t="s">
        <v>182</v>
      </c>
      <c r="B61" s="48" t="s">
        <v>263</v>
      </c>
      <c r="C61" s="49">
        <v>400</v>
      </c>
      <c r="D61" s="49">
        <v>415</v>
      </c>
    </row>
    <row r="62" spans="1:4" s="50" customFormat="1" ht="28.35" customHeight="1">
      <c r="A62" s="47" t="s">
        <v>183</v>
      </c>
      <c r="B62" s="48" t="s">
        <v>264</v>
      </c>
      <c r="C62" s="49"/>
      <c r="D62" s="49">
        <v>375</v>
      </c>
    </row>
    <row r="63" spans="1:4" s="50" customFormat="1" ht="28.35" customHeight="1">
      <c r="A63" s="47" t="s">
        <v>184</v>
      </c>
      <c r="B63" s="48" t="s">
        <v>265</v>
      </c>
      <c r="C63" s="49">
        <v>1475</v>
      </c>
      <c r="D63" s="49">
        <v>1173</v>
      </c>
    </row>
    <row r="64" spans="1:4" s="50" customFormat="1" ht="28.35" customHeight="1">
      <c r="A64" s="51" t="s">
        <v>185</v>
      </c>
      <c r="B64" s="52" t="s">
        <v>266</v>
      </c>
      <c r="C64" s="53">
        <v>1975</v>
      </c>
      <c r="D64" s="53">
        <v>2290</v>
      </c>
    </row>
    <row r="65" spans="1:4" s="50" customFormat="1" ht="28.35" customHeight="1">
      <c r="A65" s="47" t="s">
        <v>186</v>
      </c>
      <c r="B65" s="48" t="s">
        <v>267</v>
      </c>
      <c r="C65" s="49"/>
      <c r="D65" s="49"/>
    </row>
    <row r="66" spans="1:4" s="50" customFormat="1" ht="28.35" customHeight="1">
      <c r="A66" s="47" t="s">
        <v>187</v>
      </c>
      <c r="B66" s="48" t="s">
        <v>268</v>
      </c>
      <c r="C66" s="49"/>
      <c r="D66" s="49">
        <v>2555</v>
      </c>
    </row>
    <row r="67" spans="1:4" s="50" customFormat="1" ht="28.35" customHeight="1">
      <c r="A67" s="47" t="s">
        <v>188</v>
      </c>
      <c r="B67" s="48" t="s">
        <v>269</v>
      </c>
      <c r="C67" s="49"/>
      <c r="D67" s="49"/>
    </row>
    <row r="68" spans="1:4" s="50" customFormat="1" ht="28.35" customHeight="1">
      <c r="A68" s="47" t="s">
        <v>67</v>
      </c>
      <c r="B68" s="48" t="s">
        <v>270</v>
      </c>
      <c r="C68" s="49"/>
      <c r="D68" s="49"/>
    </row>
    <row r="69" spans="1:4" s="50" customFormat="1" ht="28.35" customHeight="1">
      <c r="A69" s="47" t="s">
        <v>69</v>
      </c>
      <c r="B69" s="48" t="s">
        <v>271</v>
      </c>
      <c r="C69" s="49"/>
      <c r="D69" s="49">
        <v>16</v>
      </c>
    </row>
    <row r="70" spans="1:4" s="50" customFormat="1" ht="28.35" customHeight="1">
      <c r="A70" s="47" t="s">
        <v>71</v>
      </c>
      <c r="B70" s="48" t="s">
        <v>272</v>
      </c>
      <c r="C70" s="49">
        <v>72641</v>
      </c>
      <c r="D70" s="49">
        <v>10038</v>
      </c>
    </row>
    <row r="71" spans="1:4" s="50" customFormat="1" ht="28.35" customHeight="1">
      <c r="A71" s="47" t="s">
        <v>189</v>
      </c>
      <c r="B71" s="48" t="s">
        <v>273</v>
      </c>
      <c r="C71" s="49"/>
      <c r="D71" s="49"/>
    </row>
    <row r="72" spans="1:4" s="50" customFormat="1" ht="28.35" customHeight="1">
      <c r="A72" s="47" t="s">
        <v>73</v>
      </c>
      <c r="B72" s="48" t="s">
        <v>274</v>
      </c>
      <c r="C72" s="49"/>
      <c r="D72" s="49"/>
    </row>
    <row r="73" spans="1:4" s="50" customFormat="1" ht="28.35" customHeight="1">
      <c r="A73" s="173" t="s">
        <v>212</v>
      </c>
      <c r="B73" s="174"/>
      <c r="C73" s="175"/>
    </row>
    <row r="74" spans="1:4" s="50" customFormat="1" ht="28.35" customHeight="1">
      <c r="A74" s="43" t="s">
        <v>4</v>
      </c>
      <c r="B74" s="43" t="s">
        <v>5</v>
      </c>
      <c r="C74" s="46" t="s">
        <v>6</v>
      </c>
      <c r="D74" s="46" t="s">
        <v>6</v>
      </c>
    </row>
    <row r="75" spans="1:4" s="50" customFormat="1" ht="17.25" customHeight="1">
      <c r="A75" s="43">
        <v>2</v>
      </c>
      <c r="B75" s="43">
        <v>3</v>
      </c>
      <c r="C75" s="43">
        <v>4</v>
      </c>
      <c r="D75" s="45">
        <v>4</v>
      </c>
    </row>
    <row r="76" spans="1:4" s="50" customFormat="1" ht="28.35" customHeight="1">
      <c r="A76" s="47" t="s">
        <v>190</v>
      </c>
      <c r="B76" s="48" t="s">
        <v>275</v>
      </c>
      <c r="C76" s="49"/>
      <c r="D76" s="49"/>
    </row>
    <row r="77" spans="1:4" s="50" customFormat="1" ht="28.35" customHeight="1">
      <c r="A77" s="47" t="s">
        <v>191</v>
      </c>
      <c r="B77" s="48" t="s">
        <v>276</v>
      </c>
      <c r="C77" s="49"/>
      <c r="D77" s="49"/>
    </row>
    <row r="78" spans="1:4" s="50" customFormat="1" ht="28.35" customHeight="1">
      <c r="A78" s="47" t="s">
        <v>192</v>
      </c>
      <c r="B78" s="48" t="s">
        <v>277</v>
      </c>
      <c r="C78" s="49">
        <v>1400</v>
      </c>
      <c r="D78" s="49">
        <v>1470</v>
      </c>
    </row>
    <row r="79" spans="1:4" s="50" customFormat="1" ht="28.35" customHeight="1">
      <c r="A79" s="47" t="s">
        <v>278</v>
      </c>
      <c r="B79" s="48" t="s">
        <v>279</v>
      </c>
      <c r="C79" s="49">
        <v>11725</v>
      </c>
      <c r="D79" s="49">
        <v>21864</v>
      </c>
    </row>
    <row r="80" spans="1:4" s="50" customFormat="1" ht="28.35" customHeight="1">
      <c r="A80" s="51" t="s">
        <v>280</v>
      </c>
      <c r="B80" s="52" t="s">
        <v>281</v>
      </c>
      <c r="C80" s="53">
        <f>SUM(C78,C70,C79)</f>
        <v>85766</v>
      </c>
      <c r="D80" s="53">
        <v>35943</v>
      </c>
    </row>
    <row r="81" spans="1:4" s="50" customFormat="1" ht="28.35" customHeight="1">
      <c r="A81" s="47" t="s">
        <v>282</v>
      </c>
      <c r="B81" s="48" t="s">
        <v>283</v>
      </c>
      <c r="C81" s="49"/>
      <c r="D81" s="49">
        <v>365</v>
      </c>
    </row>
    <row r="82" spans="1:4" s="50" customFormat="1" ht="28.35" customHeight="1">
      <c r="A82" s="47" t="s">
        <v>284</v>
      </c>
      <c r="B82" s="48" t="s">
        <v>285</v>
      </c>
      <c r="C82" s="49"/>
      <c r="D82" s="49">
        <v>4819</v>
      </c>
    </row>
    <row r="83" spans="1:4" s="50" customFormat="1" ht="28.35" customHeight="1">
      <c r="A83" s="47" t="s">
        <v>286</v>
      </c>
      <c r="B83" s="48" t="s">
        <v>287</v>
      </c>
      <c r="C83" s="49"/>
      <c r="D83" s="49">
        <v>644</v>
      </c>
    </row>
    <row r="84" spans="1:4" s="50" customFormat="1" ht="28.35" customHeight="1">
      <c r="A84" s="47" t="s">
        <v>288</v>
      </c>
      <c r="B84" s="48" t="s">
        <v>289</v>
      </c>
      <c r="C84" s="49"/>
      <c r="D84" s="49">
        <v>9404</v>
      </c>
    </row>
    <row r="85" spans="1:4" s="50" customFormat="1" ht="28.35" customHeight="1">
      <c r="A85" s="47" t="s">
        <v>290</v>
      </c>
      <c r="B85" s="48" t="s">
        <v>291</v>
      </c>
      <c r="C85" s="49"/>
      <c r="D85" s="49"/>
    </row>
    <row r="86" spans="1:4" s="50" customFormat="1" ht="28.35" customHeight="1">
      <c r="A86" s="47" t="s">
        <v>292</v>
      </c>
      <c r="B86" s="48" t="s">
        <v>293</v>
      </c>
      <c r="C86" s="49"/>
      <c r="D86" s="49"/>
    </row>
    <row r="87" spans="1:4" s="50" customFormat="1" ht="28.35" customHeight="1">
      <c r="A87" s="47" t="s">
        <v>294</v>
      </c>
      <c r="B87" s="48" t="s">
        <v>295</v>
      </c>
      <c r="C87" s="49"/>
      <c r="D87" s="49">
        <v>3933</v>
      </c>
    </row>
    <row r="88" spans="1:4" s="50" customFormat="1" ht="28.35" customHeight="1">
      <c r="A88" s="51" t="s">
        <v>296</v>
      </c>
      <c r="B88" s="52" t="s">
        <v>297</v>
      </c>
      <c r="C88" s="53"/>
      <c r="D88" s="53">
        <f>SUM(D81:D87)</f>
        <v>19165</v>
      </c>
    </row>
    <row r="89" spans="1:4" s="50" customFormat="1" ht="28.35" customHeight="1">
      <c r="A89" s="47" t="s">
        <v>298</v>
      </c>
      <c r="B89" s="48" t="s">
        <v>299</v>
      </c>
      <c r="C89" s="49"/>
      <c r="D89" s="49">
        <v>37640</v>
      </c>
    </row>
    <row r="90" spans="1:4" s="50" customFormat="1" ht="28.35" customHeight="1">
      <c r="A90" s="47" t="s">
        <v>300</v>
      </c>
      <c r="B90" s="48" t="s">
        <v>301</v>
      </c>
      <c r="C90" s="49"/>
      <c r="D90" s="49"/>
    </row>
    <row r="91" spans="1:4" s="50" customFormat="1" ht="28.35" customHeight="1">
      <c r="A91" s="47" t="s">
        <v>302</v>
      </c>
      <c r="B91" s="48" t="s">
        <v>303</v>
      </c>
      <c r="C91" s="49"/>
      <c r="D91" s="49"/>
    </row>
    <row r="92" spans="1:4" s="50" customFormat="1" ht="28.35" customHeight="1">
      <c r="A92" s="47" t="s">
        <v>304</v>
      </c>
      <c r="B92" s="48" t="s">
        <v>305</v>
      </c>
      <c r="C92" s="49"/>
      <c r="D92" s="49">
        <v>10163</v>
      </c>
    </row>
    <row r="93" spans="1:4" s="50" customFormat="1" ht="28.35" customHeight="1">
      <c r="A93" s="51" t="s">
        <v>306</v>
      </c>
      <c r="B93" s="52" t="s">
        <v>307</v>
      </c>
      <c r="C93" s="53"/>
      <c r="D93" s="53">
        <f>SUM(D89:D92)</f>
        <v>47803</v>
      </c>
    </row>
    <row r="94" spans="1:4" s="50" customFormat="1" ht="28.35" customHeight="1">
      <c r="A94" s="47" t="s">
        <v>308</v>
      </c>
      <c r="B94" s="48" t="s">
        <v>309</v>
      </c>
      <c r="C94" s="49"/>
      <c r="D94" s="49"/>
    </row>
    <row r="95" spans="1:4" ht="25.5">
      <c r="A95" s="47" t="s">
        <v>310</v>
      </c>
      <c r="B95" s="48" t="s">
        <v>311</v>
      </c>
      <c r="C95" s="49"/>
      <c r="D95" s="49"/>
    </row>
    <row r="96" spans="1:4">
      <c r="A96" s="47"/>
      <c r="B96" s="48"/>
      <c r="C96" s="49"/>
      <c r="D96" s="49"/>
    </row>
    <row r="97" spans="1:4">
      <c r="A97" s="47"/>
      <c r="B97" s="48"/>
      <c r="C97" s="49"/>
      <c r="D97" s="49"/>
    </row>
    <row r="98" spans="1:4" ht="15">
      <c r="A98" s="173" t="s">
        <v>212</v>
      </c>
      <c r="B98" s="174"/>
      <c r="C98" s="175"/>
    </row>
    <row r="99" spans="1:4" ht="28.35" customHeight="1">
      <c r="A99" s="43" t="s">
        <v>4</v>
      </c>
      <c r="B99" s="43" t="s">
        <v>5</v>
      </c>
      <c r="C99" s="46" t="s">
        <v>6</v>
      </c>
      <c r="D99" s="46" t="s">
        <v>6</v>
      </c>
    </row>
    <row r="100" spans="1:4" ht="17.25" customHeight="1">
      <c r="A100" s="43">
        <v>2</v>
      </c>
      <c r="B100" s="43">
        <v>3</v>
      </c>
      <c r="C100" s="43">
        <v>4</v>
      </c>
      <c r="D100" s="45">
        <v>4</v>
      </c>
    </row>
    <row r="101" spans="1:4" ht="28.35" customHeight="1">
      <c r="A101" s="47" t="s">
        <v>312</v>
      </c>
      <c r="B101" s="48" t="s">
        <v>313</v>
      </c>
      <c r="C101" s="49"/>
      <c r="D101" s="49"/>
    </row>
    <row r="102" spans="1:4" ht="28.35" customHeight="1">
      <c r="A102" s="47" t="s">
        <v>314</v>
      </c>
      <c r="B102" s="48" t="s">
        <v>315</v>
      </c>
      <c r="C102" s="49"/>
      <c r="D102" s="49"/>
    </row>
    <row r="103" spans="1:4" ht="25.5">
      <c r="A103" s="47" t="s">
        <v>316</v>
      </c>
      <c r="B103" s="48" t="s">
        <v>317</v>
      </c>
      <c r="C103" s="49"/>
      <c r="D103" s="49"/>
    </row>
    <row r="104" spans="1:4" ht="25.5">
      <c r="A104" s="47" t="s">
        <v>318</v>
      </c>
      <c r="B104" s="48" t="s">
        <v>319</v>
      </c>
      <c r="C104" s="49"/>
      <c r="D104" s="49"/>
    </row>
    <row r="105" spans="1:4" ht="28.35" customHeight="1">
      <c r="A105" s="47" t="s">
        <v>320</v>
      </c>
      <c r="B105" s="48" t="s">
        <v>321</v>
      </c>
      <c r="C105" s="49"/>
      <c r="D105" s="49"/>
    </row>
    <row r="106" spans="1:4" ht="28.35" customHeight="1">
      <c r="A106" s="47" t="s">
        <v>322</v>
      </c>
      <c r="B106" s="48" t="s">
        <v>323</v>
      </c>
      <c r="C106" s="49"/>
      <c r="D106" s="49"/>
    </row>
    <row r="107" spans="1:4" ht="28.35" customHeight="1">
      <c r="A107" s="51" t="s">
        <v>324</v>
      </c>
      <c r="B107" s="52" t="s">
        <v>325</v>
      </c>
      <c r="C107" s="53"/>
      <c r="D107" s="53"/>
    </row>
    <row r="108" spans="1:4" ht="28.35" customHeight="1">
      <c r="A108" s="51" t="s">
        <v>326</v>
      </c>
      <c r="B108" s="52" t="s">
        <v>327</v>
      </c>
      <c r="C108" s="53">
        <f>SUM(C80,C64,C55,C23,C24)</f>
        <v>268899</v>
      </c>
      <c r="D108" s="53">
        <f>SUM(D80,D64,D55,D23,D24,D88,D93)</f>
        <v>316319</v>
      </c>
    </row>
  </sheetData>
  <mergeCells count="5">
    <mergeCell ref="A2:C2"/>
    <mergeCell ref="A25:C25"/>
    <mergeCell ref="A49:C49"/>
    <mergeCell ref="A73:C73"/>
    <mergeCell ref="A98:C98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&amp;R1. melléklet az 3/2016.(IV.5.) önkormányzati rendelethez</oddHeader>
    <oddFooter>&amp;C&amp;P.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2:D58"/>
  <sheetViews>
    <sheetView workbookViewId="0">
      <pane ySplit="6" topLeftCell="A19" activePane="bottomLeft" state="frozen"/>
      <selection pane="bottomLeft" activeCell="F49" sqref="F49"/>
    </sheetView>
  </sheetViews>
  <sheetFormatPr defaultRowHeight="12.75"/>
  <cols>
    <col min="1" max="1" width="8.140625" customWidth="1"/>
    <col min="2" max="2" width="65.140625" customWidth="1"/>
    <col min="3" max="3" width="14.28515625" customWidth="1"/>
    <col min="4" max="4" width="15.85546875" customWidth="1"/>
  </cols>
  <sheetData>
    <row r="2" spans="1:4">
      <c r="A2" s="13"/>
      <c r="B2" s="13"/>
      <c r="C2" s="13"/>
      <c r="D2" s="13"/>
    </row>
    <row r="3" spans="1:4" ht="18.75" customHeight="1">
      <c r="A3" s="163" t="s">
        <v>328</v>
      </c>
      <c r="B3" s="164"/>
      <c r="C3" s="164"/>
      <c r="D3" s="164"/>
    </row>
    <row r="4" spans="1:4" ht="15">
      <c r="A4" s="43"/>
      <c r="B4" s="42"/>
      <c r="C4" s="44"/>
      <c r="D4" s="42"/>
    </row>
    <row r="5" spans="1:4" ht="30">
      <c r="A5" s="54" t="s">
        <v>4</v>
      </c>
      <c r="B5" s="54" t="s">
        <v>5</v>
      </c>
      <c r="C5" s="54" t="s">
        <v>6</v>
      </c>
      <c r="D5" s="54" t="s">
        <v>7</v>
      </c>
    </row>
    <row r="6" spans="1:4" s="13" customFormat="1" ht="15">
      <c r="A6" s="43">
        <v>2</v>
      </c>
      <c r="B6" s="43">
        <v>3</v>
      </c>
      <c r="C6" s="45">
        <v>4</v>
      </c>
      <c r="D6" s="43">
        <v>4</v>
      </c>
    </row>
    <row r="7" spans="1:4" s="50" customFormat="1" ht="27" customHeight="1">
      <c r="A7" s="55" t="s">
        <v>0</v>
      </c>
      <c r="B7" s="56" t="s">
        <v>329</v>
      </c>
      <c r="C7" s="57">
        <v>69740</v>
      </c>
      <c r="D7" s="57">
        <v>69972</v>
      </c>
    </row>
    <row r="8" spans="1:4" s="50" customFormat="1" ht="27" customHeight="1">
      <c r="A8" s="47" t="s">
        <v>1</v>
      </c>
      <c r="B8" s="48" t="s">
        <v>330</v>
      </c>
      <c r="C8" s="49">
        <v>49862</v>
      </c>
      <c r="D8" s="49">
        <v>53579</v>
      </c>
    </row>
    <row r="9" spans="1:4" s="50" customFormat="1" ht="27" customHeight="1">
      <c r="A9" s="47" t="s">
        <v>2</v>
      </c>
      <c r="B9" s="48" t="s">
        <v>331</v>
      </c>
      <c r="C9" s="49">
        <v>14267</v>
      </c>
      <c r="D9" s="49">
        <v>15182</v>
      </c>
    </row>
    <row r="10" spans="1:4" s="50" customFormat="1" ht="18" customHeight="1">
      <c r="A10" s="47" t="s">
        <v>3</v>
      </c>
      <c r="B10" s="48" t="s">
        <v>332</v>
      </c>
      <c r="C10" s="49">
        <v>1786</v>
      </c>
      <c r="D10" s="49">
        <v>1786</v>
      </c>
    </row>
    <row r="11" spans="1:4" s="50" customFormat="1" ht="18" customHeight="1">
      <c r="A11" s="47" t="s">
        <v>110</v>
      </c>
      <c r="B11" s="48" t="s">
        <v>333</v>
      </c>
      <c r="C11" s="49"/>
      <c r="D11" s="49">
        <v>2214</v>
      </c>
    </row>
    <row r="12" spans="1:4" s="50" customFormat="1" ht="18" customHeight="1">
      <c r="A12" s="47" t="s">
        <v>112</v>
      </c>
      <c r="B12" s="48" t="s">
        <v>334</v>
      </c>
      <c r="C12" s="49"/>
      <c r="D12" s="49">
        <v>1527</v>
      </c>
    </row>
    <row r="13" spans="1:4" s="50" customFormat="1" ht="18" customHeight="1">
      <c r="A13" s="51" t="s">
        <v>9</v>
      </c>
      <c r="B13" s="52" t="s">
        <v>335</v>
      </c>
      <c r="C13" s="58">
        <f>SUM(C7:C12)</f>
        <v>135655</v>
      </c>
      <c r="D13" s="58">
        <f>SUM(D7:D12)</f>
        <v>144260</v>
      </c>
    </row>
    <row r="14" spans="1:4" s="50" customFormat="1" ht="18" customHeight="1">
      <c r="A14" s="47" t="s">
        <v>170</v>
      </c>
      <c r="B14" s="48" t="s">
        <v>336</v>
      </c>
      <c r="C14" s="49"/>
      <c r="D14" s="49"/>
    </row>
    <row r="15" spans="1:4" s="50" customFormat="1" ht="27" customHeight="1">
      <c r="A15" s="59" t="s">
        <v>11</v>
      </c>
      <c r="B15" s="60" t="s">
        <v>337</v>
      </c>
      <c r="C15" s="61"/>
      <c r="D15" s="61"/>
    </row>
    <row r="16" spans="1:4" s="50" customFormat="1" ht="27" customHeight="1">
      <c r="A16" s="59" t="s">
        <v>13</v>
      </c>
      <c r="B16" s="60" t="s">
        <v>338</v>
      </c>
      <c r="C16" s="61"/>
      <c r="D16" s="61"/>
    </row>
    <row r="17" spans="1:4" s="50" customFormat="1" ht="27" customHeight="1">
      <c r="A17" s="59" t="s">
        <v>171</v>
      </c>
      <c r="B17" s="60" t="s">
        <v>339</v>
      </c>
      <c r="C17" s="61"/>
      <c r="D17" s="61"/>
    </row>
    <row r="18" spans="1:4" s="50" customFormat="1" ht="18" customHeight="1">
      <c r="A18" s="59" t="s">
        <v>159</v>
      </c>
      <c r="B18" s="60" t="s">
        <v>340</v>
      </c>
      <c r="C18" s="62">
        <v>5269</v>
      </c>
      <c r="D18" s="62">
        <v>14761</v>
      </c>
    </row>
    <row r="19" spans="1:4" s="50" customFormat="1" ht="18" customHeight="1">
      <c r="A19" s="51" t="s">
        <v>15</v>
      </c>
      <c r="B19" s="52" t="s">
        <v>341</v>
      </c>
      <c r="C19" s="63">
        <v>140925</v>
      </c>
      <c r="D19" s="63">
        <v>157473</v>
      </c>
    </row>
    <row r="20" spans="1:4" s="50" customFormat="1" ht="18" customHeight="1">
      <c r="A20" s="47" t="s">
        <v>161</v>
      </c>
      <c r="B20" s="48" t="s">
        <v>342</v>
      </c>
      <c r="C20" s="49"/>
      <c r="D20" s="49"/>
    </row>
    <row r="21" spans="1:4" s="50" customFormat="1" ht="27" customHeight="1">
      <c r="A21" s="59" t="s">
        <v>17</v>
      </c>
      <c r="B21" s="60" t="s">
        <v>343</v>
      </c>
      <c r="C21" s="61"/>
      <c r="D21" s="61"/>
    </row>
    <row r="22" spans="1:4" s="50" customFormat="1" ht="27" customHeight="1">
      <c r="A22" s="47" t="s">
        <v>19</v>
      </c>
      <c r="B22" s="48" t="s">
        <v>344</v>
      </c>
      <c r="C22" s="49"/>
      <c r="D22" s="49"/>
    </row>
    <row r="23" spans="1:4" s="50" customFormat="1" ht="27" customHeight="1">
      <c r="A23" s="47" t="s">
        <v>172</v>
      </c>
      <c r="B23" s="48" t="s">
        <v>345</v>
      </c>
      <c r="C23" s="49"/>
      <c r="D23" s="49"/>
    </row>
    <row r="24" spans="1:4" s="50" customFormat="1" ht="27" customHeight="1">
      <c r="A24" s="47" t="s">
        <v>21</v>
      </c>
      <c r="B24" s="48" t="s">
        <v>346</v>
      </c>
      <c r="C24" s="49">
        <v>1045</v>
      </c>
      <c r="D24" s="49">
        <v>26974</v>
      </c>
    </row>
    <row r="25" spans="1:4" s="50" customFormat="1" ht="27" customHeight="1">
      <c r="A25" s="51" t="s">
        <v>23</v>
      </c>
      <c r="B25" s="52" t="s">
        <v>347</v>
      </c>
      <c r="C25" s="53">
        <v>1045</v>
      </c>
      <c r="D25" s="53">
        <v>26974</v>
      </c>
    </row>
    <row r="26" spans="1:4" s="50" customFormat="1" ht="18" customHeight="1">
      <c r="A26" s="47">
        <v>20</v>
      </c>
      <c r="B26" s="48" t="s">
        <v>348</v>
      </c>
      <c r="C26" s="64">
        <v>5800</v>
      </c>
      <c r="D26" s="64">
        <v>5945</v>
      </c>
    </row>
    <row r="27" spans="1:4" s="50" customFormat="1" ht="18" customHeight="1">
      <c r="A27" s="47">
        <v>21</v>
      </c>
      <c r="B27" s="48" t="s">
        <v>349</v>
      </c>
      <c r="C27" s="49">
        <v>22673</v>
      </c>
      <c r="D27" s="49">
        <v>25187</v>
      </c>
    </row>
    <row r="28" spans="1:4" s="50" customFormat="1" ht="18" customHeight="1">
      <c r="A28" s="47">
        <v>22</v>
      </c>
      <c r="B28" s="48" t="s">
        <v>350</v>
      </c>
      <c r="C28" s="49">
        <v>5927</v>
      </c>
      <c r="D28" s="49">
        <v>5927</v>
      </c>
    </row>
    <row r="29" spans="1:4" s="50" customFormat="1" ht="18" customHeight="1">
      <c r="A29" s="51">
        <v>24</v>
      </c>
      <c r="B29" s="65" t="s">
        <v>351</v>
      </c>
      <c r="C29" s="53">
        <f>SUM(C27:C28)</f>
        <v>28600</v>
      </c>
      <c r="D29" s="53">
        <f>SUM(D27:D28)</f>
        <v>31114</v>
      </c>
    </row>
    <row r="30" spans="1:4" s="50" customFormat="1" ht="18" customHeight="1">
      <c r="A30" s="47">
        <v>25</v>
      </c>
      <c r="B30" s="48" t="s">
        <v>352</v>
      </c>
      <c r="C30" s="49">
        <v>200</v>
      </c>
      <c r="D30" s="49">
        <v>282</v>
      </c>
    </row>
    <row r="31" spans="1:4" s="50" customFormat="1" ht="18" customHeight="1">
      <c r="A31" s="51">
        <v>26</v>
      </c>
      <c r="B31" s="65" t="s">
        <v>353</v>
      </c>
      <c r="C31" s="53">
        <v>200</v>
      </c>
      <c r="D31" s="53">
        <v>282</v>
      </c>
    </row>
    <row r="32" spans="1:4" s="50" customFormat="1" ht="18" customHeight="1">
      <c r="A32" s="66"/>
      <c r="B32" s="146"/>
      <c r="C32" s="68"/>
      <c r="D32" s="68"/>
    </row>
    <row r="33" spans="1:4" s="50" customFormat="1" ht="18" customHeight="1">
      <c r="A33" s="66"/>
      <c r="B33" s="146"/>
      <c r="C33" s="68"/>
      <c r="D33" s="68"/>
    </row>
    <row r="34" spans="1:4" s="50" customFormat="1" ht="27" customHeight="1">
      <c r="A34" s="66"/>
      <c r="B34" s="67"/>
      <c r="C34" s="68"/>
      <c r="D34" s="68"/>
    </row>
    <row r="35" spans="1:4" s="50" customFormat="1" ht="27" customHeight="1">
      <c r="A35" s="66"/>
      <c r="B35" s="67"/>
      <c r="C35" s="68"/>
      <c r="D35" s="68"/>
    </row>
    <row r="36" spans="1:4" s="50" customFormat="1" ht="27" customHeight="1">
      <c r="A36" s="176" t="s">
        <v>354</v>
      </c>
      <c r="B36" s="177"/>
      <c r="C36" s="177"/>
      <c r="D36" s="177"/>
    </row>
    <row r="37" spans="1:4" s="50" customFormat="1" ht="27" customHeight="1">
      <c r="A37" s="43"/>
      <c r="B37" s="42"/>
      <c r="C37" s="44"/>
      <c r="D37" s="42"/>
    </row>
    <row r="38" spans="1:4" s="50" customFormat="1" ht="27" customHeight="1">
      <c r="A38" s="43" t="s">
        <v>4</v>
      </c>
      <c r="B38" s="43" t="s">
        <v>5</v>
      </c>
      <c r="C38" s="45" t="s">
        <v>6</v>
      </c>
      <c r="D38" s="43" t="s">
        <v>6</v>
      </c>
    </row>
    <row r="39" spans="1:4" s="50" customFormat="1" ht="27" customHeight="1">
      <c r="A39" s="43">
        <v>2</v>
      </c>
      <c r="B39" s="43">
        <v>3</v>
      </c>
      <c r="C39" s="45">
        <v>4</v>
      </c>
      <c r="D39" s="43">
        <v>4</v>
      </c>
    </row>
    <row r="40" spans="1:4" s="50" customFormat="1" ht="27" customHeight="1">
      <c r="A40" s="47">
        <v>27</v>
      </c>
      <c r="B40" s="48" t="s">
        <v>355</v>
      </c>
      <c r="C40" s="49">
        <v>0</v>
      </c>
      <c r="D40" s="49">
        <v>6928</v>
      </c>
    </row>
    <row r="41" spans="1:4" s="50" customFormat="1" ht="27" customHeight="1">
      <c r="A41" s="47">
        <v>28</v>
      </c>
      <c r="B41" s="48" t="s">
        <v>356</v>
      </c>
      <c r="C41" s="49">
        <v>0</v>
      </c>
      <c r="D41" s="49">
        <v>7307</v>
      </c>
    </row>
    <row r="42" spans="1:4" s="50" customFormat="1" ht="27" customHeight="1">
      <c r="A42" s="47">
        <v>29</v>
      </c>
      <c r="B42" s="48" t="s">
        <v>357</v>
      </c>
      <c r="C42" s="49">
        <v>504</v>
      </c>
      <c r="D42" s="49">
        <v>504</v>
      </c>
    </row>
    <row r="43" spans="1:4" s="50" customFormat="1" ht="27" customHeight="1">
      <c r="A43" s="47">
        <v>30</v>
      </c>
      <c r="B43" s="48" t="s">
        <v>358</v>
      </c>
      <c r="C43" s="49">
        <v>2560</v>
      </c>
      <c r="D43" s="49">
        <v>2560</v>
      </c>
    </row>
    <row r="44" spans="1:4" s="50" customFormat="1" ht="27" customHeight="1">
      <c r="A44" s="47">
        <v>31</v>
      </c>
      <c r="B44" s="48" t="s">
        <v>359</v>
      </c>
      <c r="C44" s="49">
        <v>13261</v>
      </c>
      <c r="D44" s="49">
        <v>12728</v>
      </c>
    </row>
    <row r="45" spans="1:4" s="50" customFormat="1" ht="27" customHeight="1">
      <c r="A45" s="47">
        <v>32</v>
      </c>
      <c r="B45" s="48" t="s">
        <v>360</v>
      </c>
      <c r="C45" s="49">
        <v>3716</v>
      </c>
      <c r="D45" s="49">
        <v>5262</v>
      </c>
    </row>
    <row r="46" spans="1:4" s="50" customFormat="1" ht="27" customHeight="1">
      <c r="A46" s="47">
        <v>33</v>
      </c>
      <c r="B46" s="48" t="s">
        <v>361</v>
      </c>
      <c r="C46" s="49">
        <v>195</v>
      </c>
      <c r="D46" s="49">
        <v>2808</v>
      </c>
    </row>
    <row r="47" spans="1:4" s="50" customFormat="1" ht="27" customHeight="1">
      <c r="A47" s="47">
        <v>34</v>
      </c>
      <c r="B47" s="48" t="s">
        <v>362</v>
      </c>
      <c r="C47" s="49">
        <v>400</v>
      </c>
      <c r="D47" s="49">
        <v>449</v>
      </c>
    </row>
    <row r="48" spans="1:4" s="50" customFormat="1" ht="27" customHeight="1">
      <c r="A48" s="47">
        <v>35</v>
      </c>
      <c r="B48" s="48" t="s">
        <v>363</v>
      </c>
      <c r="C48" s="49">
        <v>0</v>
      </c>
      <c r="D48" s="49">
        <v>0</v>
      </c>
    </row>
    <row r="49" spans="1:4" s="50" customFormat="1" ht="27" customHeight="1">
      <c r="A49" s="47">
        <v>36</v>
      </c>
      <c r="B49" s="48" t="s">
        <v>364</v>
      </c>
      <c r="C49" s="49"/>
      <c r="D49" s="49">
        <v>131</v>
      </c>
    </row>
    <row r="50" spans="1:4" s="50" customFormat="1" ht="27" customHeight="1">
      <c r="A50" s="51">
        <v>37</v>
      </c>
      <c r="B50" s="52" t="s">
        <v>365</v>
      </c>
      <c r="C50" s="53">
        <f>SUM(C42:C49)</f>
        <v>20636</v>
      </c>
      <c r="D50" s="53">
        <v>38677</v>
      </c>
    </row>
    <row r="51" spans="1:4">
      <c r="A51" s="51">
        <v>38</v>
      </c>
      <c r="B51" s="52" t="s">
        <v>366</v>
      </c>
      <c r="C51" s="53">
        <v>0</v>
      </c>
      <c r="D51" s="53">
        <v>0</v>
      </c>
    </row>
    <row r="52" spans="1:4" ht="25.5">
      <c r="A52" s="47">
        <v>39</v>
      </c>
      <c r="B52" s="48" t="s">
        <v>367</v>
      </c>
      <c r="C52" s="49">
        <v>0</v>
      </c>
      <c r="D52" s="49">
        <v>0</v>
      </c>
    </row>
    <row r="53" spans="1:4" ht="18" customHeight="1">
      <c r="A53" s="47">
        <v>40</v>
      </c>
      <c r="B53" s="48" t="s">
        <v>368</v>
      </c>
      <c r="C53" s="49">
        <v>0</v>
      </c>
      <c r="D53" s="49">
        <v>0</v>
      </c>
    </row>
    <row r="54" spans="1:4" ht="18" customHeight="1">
      <c r="A54" s="51">
        <v>41</v>
      </c>
      <c r="B54" s="52" t="s">
        <v>369</v>
      </c>
      <c r="C54" s="53">
        <v>0</v>
      </c>
      <c r="D54" s="53">
        <v>0</v>
      </c>
    </row>
    <row r="55" spans="1:4" ht="22.5" customHeight="1">
      <c r="A55" s="47">
        <v>42</v>
      </c>
      <c r="B55" s="48" t="s">
        <v>370</v>
      </c>
      <c r="C55" s="49"/>
      <c r="D55" s="49"/>
    </row>
    <row r="56" spans="1:4">
      <c r="A56" s="47">
        <v>43</v>
      </c>
      <c r="B56" s="48" t="s">
        <v>371</v>
      </c>
      <c r="C56" s="49">
        <v>0</v>
      </c>
      <c r="D56" s="49">
        <v>0</v>
      </c>
    </row>
    <row r="57" spans="1:4">
      <c r="A57" s="51">
        <v>44</v>
      </c>
      <c r="B57" s="52" t="s">
        <v>372</v>
      </c>
      <c r="C57" s="53"/>
      <c r="D57" s="53"/>
    </row>
    <row r="58" spans="1:4">
      <c r="A58" s="51">
        <v>45</v>
      </c>
      <c r="B58" s="52" t="s">
        <v>373</v>
      </c>
      <c r="C58" s="53">
        <f>SUM(C50,C29,C25,C26,C31,C19)</f>
        <v>197206</v>
      </c>
      <c r="D58" s="53">
        <f>SUM(D50,D29,D25,D26,D31,D19)</f>
        <v>260465</v>
      </c>
    </row>
  </sheetData>
  <mergeCells count="2">
    <mergeCell ref="A3:D3"/>
    <mergeCell ref="A36:D36"/>
  </mergeCells>
  <pageMargins left="0.23622047244094491" right="0.74803149606299213" top="1.1811023622047245" bottom="0.51181102362204722" header="1.1811023622047245" footer="0.51181102362204722"/>
  <pageSetup scale="90" orientation="portrait" r:id="rId1"/>
  <headerFooter alignWithMargins="0">
    <oddHeader>&amp;R2. melléklet az 3/2016.(IV.5.) önkormányzati rendlethez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3:D11"/>
  <sheetViews>
    <sheetView view="pageLayout" workbookViewId="0">
      <selection activeCell="C21" sqref="C21"/>
    </sheetView>
  </sheetViews>
  <sheetFormatPr defaultRowHeight="12.75"/>
  <cols>
    <col min="1" max="1" width="38.28515625" bestFit="1" customWidth="1"/>
    <col min="2" max="2" width="19.28515625" customWidth="1"/>
    <col min="3" max="3" width="15.28515625" customWidth="1"/>
    <col min="4" max="4" width="15.140625" customWidth="1"/>
  </cols>
  <sheetData>
    <row r="3" spans="1:4">
      <c r="A3" s="178" t="s">
        <v>374</v>
      </c>
      <c r="B3" s="178"/>
      <c r="C3" s="178"/>
      <c r="D3" s="178"/>
    </row>
    <row r="4" spans="1:4" ht="13.5" thickBot="1">
      <c r="A4" s="69"/>
      <c r="B4" s="70"/>
      <c r="C4" s="71"/>
      <c r="D4" s="70"/>
    </row>
    <row r="5" spans="1:4" ht="13.5" thickBot="1">
      <c r="A5" s="179" t="s">
        <v>375</v>
      </c>
      <c r="B5" s="181" t="s">
        <v>376</v>
      </c>
      <c r="C5" s="182"/>
      <c r="D5" s="183"/>
    </row>
    <row r="6" spans="1:4" ht="21.75" customHeight="1" thickBot="1">
      <c r="A6" s="180"/>
      <c r="B6" s="184" t="s">
        <v>377</v>
      </c>
      <c r="C6" s="185"/>
      <c r="D6" s="186" t="s">
        <v>378</v>
      </c>
    </row>
    <row r="7" spans="1:4" ht="26.25">
      <c r="A7" s="72"/>
      <c r="B7" s="73" t="s">
        <v>379</v>
      </c>
      <c r="C7" s="73" t="s">
        <v>380</v>
      </c>
      <c r="D7" s="187"/>
    </row>
    <row r="8" spans="1:4" ht="24.95" customHeight="1">
      <c r="A8" s="74" t="s">
        <v>381</v>
      </c>
      <c r="B8" s="75">
        <v>19</v>
      </c>
      <c r="C8" s="76"/>
      <c r="D8" s="77">
        <v>19</v>
      </c>
    </row>
    <row r="9" spans="1:4" ht="24.95" customHeight="1">
      <c r="A9" s="74" t="s">
        <v>382</v>
      </c>
      <c r="B9" s="75">
        <v>11</v>
      </c>
      <c r="C9" s="76"/>
      <c r="D9" s="77">
        <v>11</v>
      </c>
    </row>
    <row r="10" spans="1:4" ht="24.95" customHeight="1">
      <c r="A10" s="74" t="s">
        <v>383</v>
      </c>
      <c r="B10" s="76">
        <v>7</v>
      </c>
      <c r="C10" s="76">
        <v>2</v>
      </c>
      <c r="D10" s="77">
        <v>9</v>
      </c>
    </row>
    <row r="11" spans="1:4" ht="15.75">
      <c r="A11" s="78" t="s">
        <v>384</v>
      </c>
      <c r="B11" s="79">
        <f>SUM(B8:B10)</f>
        <v>37</v>
      </c>
      <c r="C11" s="79">
        <v>2</v>
      </c>
      <c r="D11" s="80">
        <f>SUM(D8:D10)</f>
        <v>39</v>
      </c>
    </row>
  </sheetData>
  <mergeCells count="5">
    <mergeCell ref="A3:D3"/>
    <mergeCell ref="A5:A6"/>
    <mergeCell ref="B5:D5"/>
    <mergeCell ref="B6:C6"/>
    <mergeCell ref="D6:D7"/>
  </mergeCells>
  <pageMargins left="0.7" right="0.7" top="0.75" bottom="0.75" header="0.3" footer="0.3"/>
  <pageSetup paperSize="9" orientation="portrait" r:id="rId1"/>
  <headerFooter>
    <oddHeader>&amp;R5. melléklet a 3/2016.(IV.5.)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50"/>
  </sheetPr>
  <dimension ref="A1:H31"/>
  <sheetViews>
    <sheetView zoomScale="115" zoomScaleNormal="115" zoomScaleSheetLayoutView="100" workbookViewId="0">
      <selection activeCell="I14" sqref="I14"/>
    </sheetView>
  </sheetViews>
  <sheetFormatPr defaultRowHeight="12.75"/>
  <cols>
    <col min="1" max="1" width="5.85546875" style="81" customWidth="1"/>
    <col min="2" max="2" width="41.7109375" style="83" customWidth="1"/>
    <col min="3" max="3" width="13" style="83" customWidth="1"/>
    <col min="4" max="4" width="12.140625" style="81" customWidth="1"/>
    <col min="5" max="5" width="40.85546875" style="81" customWidth="1"/>
    <col min="6" max="7" width="12" style="81" customWidth="1"/>
    <col min="8" max="8" width="4.140625" style="81" customWidth="1"/>
    <col min="9" max="16384" width="9.140625" style="81"/>
  </cols>
  <sheetData>
    <row r="1" spans="1:8" ht="39.75" customHeight="1">
      <c r="B1" s="188" t="s">
        <v>385</v>
      </c>
      <c r="C1" s="188"/>
      <c r="D1" s="188"/>
      <c r="E1" s="188"/>
      <c r="F1" s="188"/>
      <c r="G1" s="82"/>
      <c r="H1" s="189" t="s">
        <v>494</v>
      </c>
    </row>
    <row r="2" spans="1:8" ht="14.25" thickBot="1">
      <c r="F2" s="143" t="s">
        <v>386</v>
      </c>
      <c r="G2" s="143"/>
      <c r="H2" s="189"/>
    </row>
    <row r="3" spans="1:8" ht="18" customHeight="1" thickBot="1">
      <c r="A3" s="190" t="s">
        <v>387</v>
      </c>
      <c r="B3" s="191" t="s">
        <v>388</v>
      </c>
      <c r="C3" s="191"/>
      <c r="D3" s="192"/>
      <c r="E3" s="194" t="s">
        <v>389</v>
      </c>
      <c r="F3" s="195"/>
      <c r="G3" s="196"/>
      <c r="H3" s="189"/>
    </row>
    <row r="4" spans="1:8" s="88" customFormat="1" ht="35.25" customHeight="1" thickBot="1">
      <c r="A4" s="190"/>
      <c r="B4" s="86" t="s">
        <v>5</v>
      </c>
      <c r="C4" s="87" t="s">
        <v>390</v>
      </c>
      <c r="D4" s="87" t="s">
        <v>390</v>
      </c>
      <c r="E4" s="144" t="s">
        <v>5</v>
      </c>
      <c r="F4" s="145" t="s">
        <v>390</v>
      </c>
      <c r="G4" s="145" t="s">
        <v>491</v>
      </c>
      <c r="H4" s="189"/>
    </row>
    <row r="5" spans="1:8" s="93" customFormat="1" ht="12" customHeight="1" thickBot="1">
      <c r="A5" s="89">
        <v>1</v>
      </c>
      <c r="B5" s="90">
        <v>2</v>
      </c>
      <c r="C5" s="91" t="s">
        <v>391</v>
      </c>
      <c r="D5" s="91" t="s">
        <v>391</v>
      </c>
      <c r="E5" s="90" t="s">
        <v>392</v>
      </c>
      <c r="F5" s="92" t="s">
        <v>393</v>
      </c>
      <c r="G5" s="92" t="s">
        <v>393</v>
      </c>
      <c r="H5" s="189"/>
    </row>
    <row r="6" spans="1:8" ht="12.95" customHeight="1">
      <c r="A6" s="94" t="s">
        <v>394</v>
      </c>
      <c r="B6" s="95" t="s">
        <v>395</v>
      </c>
      <c r="C6" s="96">
        <v>135656</v>
      </c>
      <c r="D6" s="96">
        <v>144260</v>
      </c>
      <c r="E6" s="95" t="s">
        <v>396</v>
      </c>
      <c r="F6" s="97">
        <v>99783</v>
      </c>
      <c r="G6" s="97">
        <v>105733</v>
      </c>
      <c r="H6" s="189"/>
    </row>
    <row r="7" spans="1:8" ht="12.95" customHeight="1">
      <c r="A7" s="98" t="s">
        <v>397</v>
      </c>
      <c r="B7" s="99" t="s">
        <v>398</v>
      </c>
      <c r="C7" s="100">
        <v>5269</v>
      </c>
      <c r="D7" s="100">
        <v>14761</v>
      </c>
      <c r="E7" s="99" t="s">
        <v>399</v>
      </c>
      <c r="F7" s="101">
        <v>26900</v>
      </c>
      <c r="G7" s="101">
        <v>28749</v>
      </c>
      <c r="H7" s="189"/>
    </row>
    <row r="8" spans="1:8" ht="12.95" customHeight="1">
      <c r="A8" s="98" t="s">
        <v>391</v>
      </c>
      <c r="B8" s="99" t="s">
        <v>400</v>
      </c>
      <c r="C8" s="100"/>
      <c r="D8" s="100"/>
      <c r="E8" s="99" t="s">
        <v>401</v>
      </c>
      <c r="F8" s="101">
        <v>54476</v>
      </c>
      <c r="G8" s="101">
        <v>76636</v>
      </c>
      <c r="H8" s="189"/>
    </row>
    <row r="9" spans="1:8" ht="12.95" customHeight="1">
      <c r="A9" s="98" t="s">
        <v>402</v>
      </c>
      <c r="B9" s="99" t="s">
        <v>403</v>
      </c>
      <c r="C9" s="100">
        <v>34599</v>
      </c>
      <c r="D9" s="100">
        <v>37341</v>
      </c>
      <c r="E9" s="99" t="s">
        <v>404</v>
      </c>
      <c r="F9" s="101">
        <v>1975</v>
      </c>
      <c r="G9" s="101">
        <v>2290</v>
      </c>
      <c r="H9" s="189"/>
    </row>
    <row r="10" spans="1:8" ht="12.95" customHeight="1">
      <c r="A10" s="98" t="s">
        <v>392</v>
      </c>
      <c r="B10" s="102" t="s">
        <v>405</v>
      </c>
      <c r="C10" s="100"/>
      <c r="D10" s="100"/>
      <c r="E10" s="99" t="s">
        <v>406</v>
      </c>
      <c r="F10" s="101"/>
      <c r="G10" s="101"/>
      <c r="H10" s="189"/>
    </row>
    <row r="11" spans="1:8" ht="12.95" customHeight="1">
      <c r="A11" s="98" t="s">
        <v>393</v>
      </c>
      <c r="B11" s="99" t="s">
        <v>407</v>
      </c>
      <c r="C11" s="103"/>
      <c r="D11" s="103"/>
      <c r="E11" s="99" t="s">
        <v>408</v>
      </c>
      <c r="F11" s="101">
        <v>1400</v>
      </c>
      <c r="G11" s="101">
        <v>1470</v>
      </c>
      <c r="H11" s="189"/>
    </row>
    <row r="12" spans="1:8" ht="12.95" customHeight="1">
      <c r="A12" s="98" t="s">
        <v>409</v>
      </c>
      <c r="B12" s="99" t="s">
        <v>410</v>
      </c>
      <c r="C12" s="100">
        <v>20636</v>
      </c>
      <c r="D12" s="100">
        <v>33906</v>
      </c>
      <c r="E12" s="99" t="s">
        <v>411</v>
      </c>
      <c r="F12" s="101">
        <v>10680</v>
      </c>
      <c r="G12" s="101">
        <v>21864</v>
      </c>
      <c r="H12" s="189"/>
    </row>
    <row r="13" spans="1:8" ht="12.95" customHeight="1">
      <c r="A13" s="98" t="s">
        <v>412</v>
      </c>
      <c r="B13" s="104"/>
      <c r="C13" s="100"/>
      <c r="D13" s="100"/>
      <c r="E13" s="104"/>
      <c r="F13" s="101"/>
      <c r="G13" s="101"/>
      <c r="H13" s="189"/>
    </row>
    <row r="14" spans="1:8" ht="12.95" customHeight="1">
      <c r="A14" s="98" t="s">
        <v>413</v>
      </c>
      <c r="B14" s="105"/>
      <c r="C14" s="103"/>
      <c r="D14" s="103"/>
      <c r="E14" s="104"/>
      <c r="F14" s="101"/>
      <c r="G14" s="101"/>
      <c r="H14" s="189"/>
    </row>
    <row r="15" spans="1:8" ht="12.95" customHeight="1">
      <c r="A15" s="98" t="s">
        <v>414</v>
      </c>
      <c r="B15" s="104"/>
      <c r="C15" s="100"/>
      <c r="D15" s="100"/>
      <c r="E15" s="104"/>
      <c r="F15" s="101"/>
      <c r="G15" s="101"/>
      <c r="H15" s="189"/>
    </row>
    <row r="16" spans="1:8" ht="12.95" customHeight="1">
      <c r="A16" s="98" t="s">
        <v>415</v>
      </c>
      <c r="B16" s="104"/>
      <c r="C16" s="100"/>
      <c r="D16" s="100"/>
      <c r="E16" s="104"/>
      <c r="F16" s="101"/>
      <c r="G16" s="101"/>
      <c r="H16" s="189"/>
    </row>
    <row r="17" spans="1:8" ht="12.95" customHeight="1" thickBot="1">
      <c r="A17" s="98" t="s">
        <v>416</v>
      </c>
      <c r="B17" s="106"/>
      <c r="C17" s="107"/>
      <c r="D17" s="107"/>
      <c r="E17" s="104"/>
      <c r="F17" s="108"/>
      <c r="G17" s="108"/>
      <c r="H17" s="189"/>
    </row>
    <row r="18" spans="1:8" ht="15.95" customHeight="1" thickBot="1">
      <c r="A18" s="109" t="s">
        <v>417</v>
      </c>
      <c r="B18" s="110" t="s">
        <v>418</v>
      </c>
      <c r="C18" s="111">
        <f>SUM(C6:C17)</f>
        <v>196160</v>
      </c>
      <c r="D18" s="111">
        <f>SUM(D6:D17)</f>
        <v>230268</v>
      </c>
      <c r="E18" s="110" t="s">
        <v>419</v>
      </c>
      <c r="F18" s="112">
        <f>SUM(F6:F17)</f>
        <v>195214</v>
      </c>
      <c r="G18" s="112">
        <f>SUM(G6:G17)</f>
        <v>236742</v>
      </c>
      <c r="H18" s="189"/>
    </row>
    <row r="19" spans="1:8" ht="12.95" customHeight="1">
      <c r="A19" s="113" t="s">
        <v>420</v>
      </c>
      <c r="B19" s="114" t="s">
        <v>421</v>
      </c>
      <c r="C19" s="115"/>
      <c r="D19" s="115"/>
      <c r="E19" s="99" t="s">
        <v>422</v>
      </c>
      <c r="F19" s="116"/>
      <c r="G19" s="116"/>
      <c r="H19" s="189"/>
    </row>
    <row r="20" spans="1:8" ht="12.95" customHeight="1">
      <c r="A20" s="98" t="s">
        <v>423</v>
      </c>
      <c r="B20" s="99" t="s">
        <v>424</v>
      </c>
      <c r="C20" s="100"/>
      <c r="D20" s="100">
        <v>6474</v>
      </c>
      <c r="E20" s="99" t="s">
        <v>425</v>
      </c>
      <c r="F20" s="101"/>
      <c r="G20" s="101"/>
      <c r="H20" s="189"/>
    </row>
    <row r="21" spans="1:8" ht="12.95" customHeight="1">
      <c r="A21" s="98" t="s">
        <v>426</v>
      </c>
      <c r="B21" s="99" t="s">
        <v>427</v>
      </c>
      <c r="C21" s="100"/>
      <c r="D21" s="100"/>
      <c r="E21" s="99" t="s">
        <v>428</v>
      </c>
      <c r="F21" s="101"/>
      <c r="G21" s="101"/>
      <c r="H21" s="189"/>
    </row>
    <row r="22" spans="1:8" ht="12.95" customHeight="1">
      <c r="A22" s="98" t="s">
        <v>429</v>
      </c>
      <c r="B22" s="99" t="s">
        <v>430</v>
      </c>
      <c r="C22" s="100"/>
      <c r="D22" s="100"/>
      <c r="E22" s="99" t="s">
        <v>431</v>
      </c>
      <c r="F22" s="101"/>
      <c r="G22" s="101"/>
      <c r="H22" s="189"/>
    </row>
    <row r="23" spans="1:8" ht="12.95" customHeight="1">
      <c r="A23" s="98" t="s">
        <v>432</v>
      </c>
      <c r="B23" s="99" t="s">
        <v>433</v>
      </c>
      <c r="C23" s="100"/>
      <c r="D23" s="100"/>
      <c r="E23" s="114" t="s">
        <v>434</v>
      </c>
      <c r="F23" s="101"/>
      <c r="G23" s="101"/>
      <c r="H23" s="189"/>
    </row>
    <row r="24" spans="1:8" ht="12.95" customHeight="1">
      <c r="A24" s="98" t="s">
        <v>435</v>
      </c>
      <c r="B24" s="99" t="s">
        <v>436</v>
      </c>
      <c r="C24" s="117"/>
      <c r="D24" s="117"/>
      <c r="E24" s="99" t="s">
        <v>437</v>
      </c>
      <c r="F24" s="101"/>
      <c r="G24" s="101"/>
      <c r="H24" s="189"/>
    </row>
    <row r="25" spans="1:8" ht="12.95" customHeight="1">
      <c r="A25" s="113" t="s">
        <v>438</v>
      </c>
      <c r="B25" s="114" t="s">
        <v>439</v>
      </c>
      <c r="C25" s="118"/>
      <c r="D25" s="118"/>
      <c r="E25" s="95" t="s">
        <v>440</v>
      </c>
      <c r="F25" s="116"/>
      <c r="G25" s="116"/>
      <c r="H25" s="189"/>
    </row>
    <row r="26" spans="1:8" ht="12.95" customHeight="1" thickBot="1">
      <c r="A26" s="98" t="s">
        <v>441</v>
      </c>
      <c r="B26" s="99" t="s">
        <v>493</v>
      </c>
      <c r="C26" s="100"/>
      <c r="D26" s="100"/>
      <c r="E26" s="104"/>
      <c r="F26" s="101"/>
      <c r="G26" s="101"/>
      <c r="H26" s="189"/>
    </row>
    <row r="27" spans="1:8" ht="21.75" customHeight="1" thickBot="1">
      <c r="A27" s="109" t="s">
        <v>442</v>
      </c>
      <c r="B27" s="110" t="s">
        <v>443</v>
      </c>
      <c r="C27" s="111">
        <f>SUM(C18)</f>
        <v>196160</v>
      </c>
      <c r="D27" s="111">
        <f>SUM(D18)</f>
        <v>230268</v>
      </c>
      <c r="E27" s="110" t="s">
        <v>444</v>
      </c>
      <c r="F27" s="112">
        <f>SUM(F18)</f>
        <v>195214</v>
      </c>
      <c r="G27" s="112">
        <f>SUM(G18)</f>
        <v>236742</v>
      </c>
      <c r="H27" s="189"/>
    </row>
    <row r="28" spans="1:8" ht="13.5" thickBot="1">
      <c r="A28" s="109" t="s">
        <v>445</v>
      </c>
      <c r="B28" s="119" t="s">
        <v>446</v>
      </c>
      <c r="C28" s="120">
        <f>SUM(C27)</f>
        <v>196160</v>
      </c>
      <c r="D28" s="120">
        <f>SUM(D19:D27)</f>
        <v>236742</v>
      </c>
      <c r="E28" s="119" t="s">
        <v>447</v>
      </c>
      <c r="F28" s="120">
        <f>SUM(F27)</f>
        <v>195214</v>
      </c>
      <c r="G28" s="120">
        <f>SUM(G27)</f>
        <v>236742</v>
      </c>
      <c r="H28" s="189"/>
    </row>
    <row r="29" spans="1:8" ht="13.5" thickBot="1">
      <c r="A29" s="109" t="s">
        <v>448</v>
      </c>
      <c r="B29" s="119" t="s">
        <v>449</v>
      </c>
      <c r="C29" s="142"/>
      <c r="D29" s="121"/>
      <c r="E29" s="119" t="s">
        <v>450</v>
      </c>
      <c r="F29" s="120">
        <v>946</v>
      </c>
      <c r="G29" s="120">
        <v>8884</v>
      </c>
      <c r="H29" s="189"/>
    </row>
    <row r="30" spans="1:8" ht="13.5" thickBot="1">
      <c r="A30" s="109" t="s">
        <v>451</v>
      </c>
      <c r="B30" s="119" t="s">
        <v>452</v>
      </c>
      <c r="C30" s="142"/>
      <c r="D30" s="121" t="str">
        <f>IF(D18+D19-F28&lt;0,F28-(D18+D19),"-")</f>
        <v>-</v>
      </c>
      <c r="E30" s="119" t="s">
        <v>453</v>
      </c>
      <c r="F30" s="120">
        <v>946</v>
      </c>
      <c r="G30" s="120">
        <v>8884</v>
      </c>
      <c r="H30" s="189"/>
    </row>
    <row r="31" spans="1:8" ht="18.75">
      <c r="B31" s="193"/>
      <c r="C31" s="193"/>
      <c r="D31" s="193"/>
      <c r="E31" s="193"/>
    </row>
  </sheetData>
  <sheetProtection selectLockedCells="1" selectUnlockedCells="1"/>
  <mergeCells count="6">
    <mergeCell ref="B1:F1"/>
    <mergeCell ref="H1:H30"/>
    <mergeCell ref="A3:A4"/>
    <mergeCell ref="B3:D3"/>
    <mergeCell ref="B31:E31"/>
    <mergeCell ref="E3:G3"/>
  </mergeCells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50"/>
  </sheetPr>
  <dimension ref="A1:H33"/>
  <sheetViews>
    <sheetView zoomScaleSheetLayoutView="115" workbookViewId="0">
      <selection activeCell="I27" sqref="I27"/>
    </sheetView>
  </sheetViews>
  <sheetFormatPr defaultRowHeight="12.75"/>
  <cols>
    <col min="1" max="1" width="5.85546875" style="81" customWidth="1"/>
    <col min="2" max="2" width="43.7109375" style="83" customWidth="1"/>
    <col min="3" max="4" width="12.28515625" style="81" customWidth="1"/>
    <col min="5" max="5" width="47.28515625" style="81" customWidth="1"/>
    <col min="6" max="7" width="14" style="81" customWidth="1"/>
    <col min="8" max="8" width="4.140625" style="81" customWidth="1"/>
    <col min="9" max="16384" width="9.140625" style="81"/>
  </cols>
  <sheetData>
    <row r="1" spans="1:8" ht="31.5" customHeight="1">
      <c r="B1" s="188" t="s">
        <v>454</v>
      </c>
      <c r="C1" s="188"/>
      <c r="D1" s="188"/>
      <c r="E1" s="188"/>
      <c r="F1" s="188"/>
      <c r="G1" s="82"/>
      <c r="H1" s="189" t="s">
        <v>495</v>
      </c>
    </row>
    <row r="2" spans="1:8" ht="14.25" thickBot="1">
      <c r="F2" s="84" t="s">
        <v>386</v>
      </c>
      <c r="G2" s="143"/>
      <c r="H2" s="189"/>
    </row>
    <row r="3" spans="1:8" ht="13.5" customHeight="1" thickBot="1">
      <c r="A3" s="190" t="s">
        <v>387</v>
      </c>
      <c r="B3" s="191" t="s">
        <v>388</v>
      </c>
      <c r="C3" s="191"/>
      <c r="D3" s="122"/>
      <c r="E3" s="190" t="s">
        <v>389</v>
      </c>
      <c r="F3" s="190"/>
      <c r="G3" s="156"/>
      <c r="H3" s="189"/>
    </row>
    <row r="4" spans="1:8" s="88" customFormat="1" ht="36.75" thickBot="1">
      <c r="A4" s="190"/>
      <c r="B4" s="86" t="s">
        <v>5</v>
      </c>
      <c r="C4" s="87" t="s">
        <v>390</v>
      </c>
      <c r="D4" s="85" t="s">
        <v>492</v>
      </c>
      <c r="E4" s="122" t="s">
        <v>5</v>
      </c>
      <c r="F4" s="85" t="s">
        <v>390</v>
      </c>
      <c r="G4" s="85" t="s">
        <v>492</v>
      </c>
      <c r="H4" s="189"/>
    </row>
    <row r="5" spans="1:8" s="88" customFormat="1" ht="13.5" thickBot="1">
      <c r="A5" s="89">
        <v>1</v>
      </c>
      <c r="B5" s="90" t="s">
        <v>397</v>
      </c>
      <c r="C5" s="91" t="s">
        <v>391</v>
      </c>
      <c r="D5" s="147"/>
      <c r="E5" s="90" t="s">
        <v>392</v>
      </c>
      <c r="F5" s="92" t="s">
        <v>393</v>
      </c>
      <c r="G5" s="92" t="s">
        <v>393</v>
      </c>
      <c r="H5" s="189"/>
    </row>
    <row r="6" spans="1:8" ht="12.95" customHeight="1">
      <c r="A6" s="94" t="s">
        <v>394</v>
      </c>
      <c r="B6" s="95" t="s">
        <v>455</v>
      </c>
      <c r="C6" s="123">
        <v>1045</v>
      </c>
      <c r="D6" s="148">
        <v>26974</v>
      </c>
      <c r="E6" s="95" t="s">
        <v>456</v>
      </c>
      <c r="F6" s="124"/>
      <c r="G6" s="124">
        <v>19165</v>
      </c>
      <c r="H6" s="189"/>
    </row>
    <row r="7" spans="1:8">
      <c r="A7" s="98" t="s">
        <v>397</v>
      </c>
      <c r="B7" s="99" t="s">
        <v>457</v>
      </c>
      <c r="C7" s="125"/>
      <c r="D7" s="149"/>
      <c r="E7" s="99" t="s">
        <v>458</v>
      </c>
      <c r="F7" s="126"/>
      <c r="G7" s="126"/>
      <c r="H7" s="189"/>
    </row>
    <row r="8" spans="1:8" ht="12.95" customHeight="1">
      <c r="A8" s="98" t="s">
        <v>391</v>
      </c>
      <c r="B8" s="99" t="s">
        <v>459</v>
      </c>
      <c r="C8" s="125"/>
      <c r="D8" s="149"/>
      <c r="E8" s="99" t="s">
        <v>460</v>
      </c>
      <c r="F8" s="126"/>
      <c r="G8" s="126">
        <v>47803</v>
      </c>
      <c r="H8" s="189"/>
    </row>
    <row r="9" spans="1:8" ht="12.95" customHeight="1">
      <c r="A9" s="98" t="s">
        <v>402</v>
      </c>
      <c r="B9" s="99" t="s">
        <v>461</v>
      </c>
      <c r="C9" s="125"/>
      <c r="D9" s="149"/>
      <c r="E9" s="99" t="s">
        <v>462</v>
      </c>
      <c r="F9" s="126"/>
      <c r="G9" s="126"/>
      <c r="H9" s="189"/>
    </row>
    <row r="10" spans="1:8" ht="12.75" customHeight="1">
      <c r="A10" s="98" t="s">
        <v>392</v>
      </c>
      <c r="B10" s="99" t="s">
        <v>463</v>
      </c>
      <c r="C10" s="125"/>
      <c r="D10" s="149"/>
      <c r="E10" s="99" t="s">
        <v>464</v>
      </c>
      <c r="F10" s="126"/>
      <c r="G10" s="126"/>
      <c r="H10" s="189"/>
    </row>
    <row r="11" spans="1:8" ht="12.95" customHeight="1">
      <c r="A11" s="98" t="s">
        <v>393</v>
      </c>
      <c r="B11" s="99" t="s">
        <v>465</v>
      </c>
      <c r="C11" s="127"/>
      <c r="D11" s="150"/>
      <c r="E11" s="104"/>
      <c r="F11" s="126"/>
      <c r="G11" s="126"/>
      <c r="H11" s="189"/>
    </row>
    <row r="12" spans="1:8" ht="12.95" customHeight="1">
      <c r="A12" s="98" t="s">
        <v>409</v>
      </c>
      <c r="B12" s="104"/>
      <c r="C12" s="125"/>
      <c r="D12" s="149"/>
      <c r="E12" s="104"/>
      <c r="F12" s="126"/>
      <c r="G12" s="126"/>
      <c r="H12" s="189"/>
    </row>
    <row r="13" spans="1:8" ht="12.95" customHeight="1">
      <c r="A13" s="98" t="s">
        <v>412</v>
      </c>
      <c r="B13" s="104"/>
      <c r="C13" s="125"/>
      <c r="D13" s="149"/>
      <c r="E13" s="104"/>
      <c r="F13" s="126"/>
      <c r="G13" s="126"/>
      <c r="H13" s="189"/>
    </row>
    <row r="14" spans="1:8" ht="12.95" customHeight="1">
      <c r="A14" s="98" t="s">
        <v>413</v>
      </c>
      <c r="B14" s="104"/>
      <c r="C14" s="127"/>
      <c r="D14" s="150"/>
      <c r="E14" s="104"/>
      <c r="F14" s="126"/>
      <c r="G14" s="126"/>
      <c r="H14" s="189"/>
    </row>
    <row r="15" spans="1:8">
      <c r="A15" s="98" t="s">
        <v>414</v>
      </c>
      <c r="B15" s="104"/>
      <c r="C15" s="127"/>
      <c r="D15" s="150"/>
      <c r="E15" s="104"/>
      <c r="F15" s="126"/>
      <c r="G15" s="126"/>
      <c r="H15" s="189"/>
    </row>
    <row r="16" spans="1:8" ht="12.95" customHeight="1" thickBot="1">
      <c r="A16" s="113" t="s">
        <v>415</v>
      </c>
      <c r="B16" s="128"/>
      <c r="C16" s="129"/>
      <c r="D16" s="151"/>
      <c r="E16" s="114" t="s">
        <v>411</v>
      </c>
      <c r="F16" s="130">
        <v>1045</v>
      </c>
      <c r="G16" s="130"/>
      <c r="H16" s="189"/>
    </row>
    <row r="17" spans="1:8" ht="15.95" customHeight="1" thickBot="1">
      <c r="A17" s="109" t="s">
        <v>416</v>
      </c>
      <c r="B17" s="110" t="s">
        <v>466</v>
      </c>
      <c r="C17" s="131">
        <f>SUM(C6:C16)</f>
        <v>1045</v>
      </c>
      <c r="D17" s="152">
        <v>26974</v>
      </c>
      <c r="E17" s="110" t="s">
        <v>467</v>
      </c>
      <c r="F17" s="132">
        <f>SUM(F16)</f>
        <v>1045</v>
      </c>
      <c r="G17" s="132">
        <f>SUM(G6:G16)</f>
        <v>66968</v>
      </c>
      <c r="H17" s="189"/>
    </row>
    <row r="18" spans="1:8" ht="12.95" customHeight="1">
      <c r="A18" s="94" t="s">
        <v>417</v>
      </c>
      <c r="B18" s="133" t="s">
        <v>468</v>
      </c>
      <c r="C18" s="134"/>
      <c r="D18" s="153"/>
      <c r="E18" s="99" t="s">
        <v>422</v>
      </c>
      <c r="F18" s="124"/>
      <c r="G18" s="124"/>
      <c r="H18" s="189"/>
    </row>
    <row r="19" spans="1:8" ht="12.95" customHeight="1">
      <c r="A19" s="98" t="s">
        <v>420</v>
      </c>
      <c r="B19" s="135" t="s">
        <v>469</v>
      </c>
      <c r="C19" s="125"/>
      <c r="D19" s="149">
        <v>39994</v>
      </c>
      <c r="E19" s="99" t="s">
        <v>470</v>
      </c>
      <c r="F19" s="126"/>
      <c r="G19" s="126"/>
      <c r="H19" s="189"/>
    </row>
    <row r="20" spans="1:8" ht="12.95" customHeight="1">
      <c r="A20" s="94" t="s">
        <v>423</v>
      </c>
      <c r="B20" s="135" t="s">
        <v>471</v>
      </c>
      <c r="C20" s="125"/>
      <c r="D20" s="149"/>
      <c r="E20" s="99" t="s">
        <v>428</v>
      </c>
      <c r="F20" s="126"/>
      <c r="G20" s="126"/>
      <c r="H20" s="189"/>
    </row>
    <row r="21" spans="1:8" ht="12.95" customHeight="1">
      <c r="A21" s="98" t="s">
        <v>426</v>
      </c>
      <c r="B21" s="135" t="s">
        <v>472</v>
      </c>
      <c r="C21" s="125"/>
      <c r="D21" s="149"/>
      <c r="E21" s="99" t="s">
        <v>431</v>
      </c>
      <c r="F21" s="126"/>
      <c r="G21" s="126"/>
      <c r="H21" s="189"/>
    </row>
    <row r="22" spans="1:8" ht="12.95" customHeight="1">
      <c r="A22" s="94" t="s">
        <v>429</v>
      </c>
      <c r="B22" s="135" t="s">
        <v>473</v>
      </c>
      <c r="C22" s="125"/>
      <c r="D22" s="154"/>
      <c r="E22" s="114" t="s">
        <v>434</v>
      </c>
      <c r="F22" s="126"/>
      <c r="G22" s="126"/>
      <c r="H22" s="189"/>
    </row>
    <row r="23" spans="1:8" ht="12.95" customHeight="1">
      <c r="A23" s="98" t="s">
        <v>432</v>
      </c>
      <c r="B23" s="136" t="s">
        <v>474</v>
      </c>
      <c r="C23" s="125"/>
      <c r="D23" s="149"/>
      <c r="E23" s="99" t="s">
        <v>475</v>
      </c>
      <c r="F23" s="126"/>
      <c r="G23" s="126"/>
      <c r="H23" s="189"/>
    </row>
    <row r="24" spans="1:8" ht="12.95" customHeight="1">
      <c r="A24" s="94" t="s">
        <v>435</v>
      </c>
      <c r="B24" s="137" t="s">
        <v>476</v>
      </c>
      <c r="C24" s="138"/>
      <c r="D24" s="153"/>
      <c r="E24" s="95" t="s">
        <v>440</v>
      </c>
      <c r="F24" s="126"/>
      <c r="G24" s="126"/>
      <c r="H24" s="189"/>
    </row>
    <row r="25" spans="1:8" ht="12.95" customHeight="1">
      <c r="A25" s="98" t="s">
        <v>438</v>
      </c>
      <c r="B25" s="136" t="s">
        <v>477</v>
      </c>
      <c r="C25" s="125"/>
      <c r="D25" s="148"/>
      <c r="E25" s="95" t="s">
        <v>478</v>
      </c>
      <c r="F25" s="126"/>
      <c r="G25" s="126"/>
      <c r="H25" s="189"/>
    </row>
    <row r="26" spans="1:8" ht="12.95" customHeight="1">
      <c r="A26" s="94" t="s">
        <v>441</v>
      </c>
      <c r="B26" s="136" t="s">
        <v>479</v>
      </c>
      <c r="C26" s="125"/>
      <c r="D26" s="148"/>
      <c r="E26" s="139"/>
      <c r="F26" s="126"/>
      <c r="G26" s="126"/>
      <c r="H26" s="189"/>
    </row>
    <row r="27" spans="1:8" ht="12.95" customHeight="1">
      <c r="A27" s="98" t="s">
        <v>442</v>
      </c>
      <c r="B27" s="135" t="s">
        <v>480</v>
      </c>
      <c r="C27" s="125"/>
      <c r="D27" s="148"/>
      <c r="E27" s="139"/>
      <c r="F27" s="126"/>
      <c r="G27" s="126"/>
      <c r="H27" s="189"/>
    </row>
    <row r="28" spans="1:8" ht="12.95" customHeight="1">
      <c r="A28" s="94" t="s">
        <v>445</v>
      </c>
      <c r="B28" s="140" t="s">
        <v>481</v>
      </c>
      <c r="C28" s="125"/>
      <c r="D28" s="149"/>
      <c r="E28" s="104"/>
      <c r="F28" s="126"/>
      <c r="G28" s="126"/>
      <c r="H28" s="189"/>
    </row>
    <row r="29" spans="1:8" ht="12.95" customHeight="1" thickBot="1">
      <c r="A29" s="98" t="s">
        <v>448</v>
      </c>
      <c r="B29" s="141" t="s">
        <v>482</v>
      </c>
      <c r="C29" s="125"/>
      <c r="D29" s="148"/>
      <c r="E29" s="139"/>
      <c r="F29" s="126"/>
      <c r="G29" s="126"/>
      <c r="H29" s="189"/>
    </row>
    <row r="30" spans="1:8" ht="21.75" customHeight="1" thickBot="1">
      <c r="A30" s="109" t="s">
        <v>451</v>
      </c>
      <c r="B30" s="110" t="s">
        <v>483</v>
      </c>
      <c r="C30" s="131">
        <v>1045</v>
      </c>
      <c r="D30" s="152">
        <v>26974</v>
      </c>
      <c r="E30" s="110" t="s">
        <v>484</v>
      </c>
      <c r="F30" s="132">
        <f>SUM(F17)</f>
        <v>1045</v>
      </c>
      <c r="G30" s="132">
        <f>SUM(G17)</f>
        <v>66968</v>
      </c>
      <c r="H30" s="189"/>
    </row>
    <row r="31" spans="1:8" ht="13.5" thickBot="1">
      <c r="A31" s="109" t="s">
        <v>485</v>
      </c>
      <c r="B31" s="119" t="s">
        <v>486</v>
      </c>
      <c r="C31" s="121">
        <v>1045</v>
      </c>
      <c r="D31" s="155">
        <f>SUM(D18:D30)</f>
        <v>66968</v>
      </c>
      <c r="E31" s="119" t="s">
        <v>487</v>
      </c>
      <c r="F31" s="121">
        <f>SUM(C31:E31)</f>
        <v>68013</v>
      </c>
      <c r="G31" s="121">
        <v>66968</v>
      </c>
      <c r="H31" s="189"/>
    </row>
    <row r="32" spans="1:8" ht="13.5" thickBot="1">
      <c r="A32" s="109" t="s">
        <v>488</v>
      </c>
      <c r="B32" s="119" t="s">
        <v>449</v>
      </c>
      <c r="C32" s="121"/>
      <c r="D32" s="155"/>
      <c r="E32" s="119" t="s">
        <v>450</v>
      </c>
      <c r="F32" s="121"/>
      <c r="G32" s="121"/>
      <c r="H32" s="189"/>
    </row>
    <row r="33" spans="1:8" ht="13.5" thickBot="1">
      <c r="A33" s="109" t="s">
        <v>489</v>
      </c>
      <c r="B33" s="119" t="s">
        <v>452</v>
      </c>
      <c r="C33" s="121"/>
      <c r="D33" s="155"/>
      <c r="E33" s="119" t="s">
        <v>453</v>
      </c>
      <c r="F33" s="121"/>
      <c r="G33" s="121"/>
      <c r="H33" s="189"/>
    </row>
  </sheetData>
  <sheetProtection selectLockedCells="1" selectUnlockedCells="1"/>
  <mergeCells count="5">
    <mergeCell ref="B1:F1"/>
    <mergeCell ref="H1:H33"/>
    <mergeCell ref="A3:A4"/>
    <mergeCell ref="B3:C3"/>
    <mergeCell ref="E3:F3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93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"/>
  <sheetViews>
    <sheetView view="pageLayout" workbookViewId="0">
      <selection activeCell="H38" sqref="H38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ht="15.75">
      <c r="A1" s="159" t="s">
        <v>169</v>
      </c>
      <c r="B1" s="160"/>
      <c r="C1" s="160"/>
      <c r="D1" s="160"/>
    </row>
    <row r="2" spans="1:4" ht="31.5">
      <c r="A2" s="14" t="s">
        <v>4</v>
      </c>
      <c r="B2" s="14" t="s">
        <v>5</v>
      </c>
      <c r="C2" s="14" t="s">
        <v>6</v>
      </c>
      <c r="D2" s="14" t="s">
        <v>7</v>
      </c>
    </row>
    <row r="3" spans="1:4" ht="15.75">
      <c r="A3" s="14">
        <v>2</v>
      </c>
      <c r="B3" s="14">
        <v>3</v>
      </c>
      <c r="C3" s="14">
        <v>4</v>
      </c>
      <c r="D3" s="14">
        <v>5</v>
      </c>
    </row>
    <row r="4" spans="1:4" ht="15.75">
      <c r="A4" s="5" t="s">
        <v>0</v>
      </c>
      <c r="B4" s="6" t="s">
        <v>106</v>
      </c>
      <c r="C4" s="7">
        <v>69740</v>
      </c>
      <c r="D4" s="7">
        <v>69972</v>
      </c>
    </row>
    <row r="5" spans="1:4" ht="15.75">
      <c r="A5" s="5" t="s">
        <v>1</v>
      </c>
      <c r="B5" s="6" t="s">
        <v>107</v>
      </c>
      <c r="C5" s="7">
        <v>49862</v>
      </c>
      <c r="D5" s="7">
        <v>53579</v>
      </c>
    </row>
    <row r="6" spans="1:4" ht="31.5">
      <c r="A6" s="5" t="s">
        <v>2</v>
      </c>
      <c r="B6" s="6" t="s">
        <v>108</v>
      </c>
      <c r="C6" s="7">
        <v>14267</v>
      </c>
      <c r="D6" s="7">
        <v>15182</v>
      </c>
    </row>
    <row r="7" spans="1:4" ht="15.75">
      <c r="A7" s="5" t="s">
        <v>3</v>
      </c>
      <c r="B7" s="6" t="s">
        <v>109</v>
      </c>
      <c r="C7" s="7">
        <v>1786</v>
      </c>
      <c r="D7" s="7">
        <v>1786</v>
      </c>
    </row>
    <row r="8" spans="1:4" ht="15.75">
      <c r="A8" s="5" t="s">
        <v>110</v>
      </c>
      <c r="B8" s="6" t="s">
        <v>111</v>
      </c>
      <c r="C8" s="7">
        <v>0</v>
      </c>
      <c r="D8" s="7">
        <v>2214</v>
      </c>
    </row>
    <row r="9" spans="1:4" ht="15.75">
      <c r="A9" s="5" t="s">
        <v>112</v>
      </c>
      <c r="B9" s="6" t="s">
        <v>113</v>
      </c>
      <c r="C9" s="7">
        <v>1353</v>
      </c>
      <c r="D9" s="7">
        <v>1527</v>
      </c>
    </row>
    <row r="10" spans="1:4" ht="15.75">
      <c r="A10" s="5" t="s">
        <v>9</v>
      </c>
      <c r="B10" s="15" t="s">
        <v>114</v>
      </c>
      <c r="C10" s="16">
        <v>137008</v>
      </c>
      <c r="D10" s="16">
        <v>144260</v>
      </c>
    </row>
    <row r="11" spans="1:4" ht="31.5">
      <c r="A11" s="5" t="s">
        <v>170</v>
      </c>
      <c r="B11" s="6" t="s">
        <v>115</v>
      </c>
      <c r="C11" s="7">
        <v>5269</v>
      </c>
      <c r="D11" s="7">
        <v>13213</v>
      </c>
    </row>
    <row r="12" spans="1:4" ht="15.75">
      <c r="A12" s="5" t="s">
        <v>11</v>
      </c>
      <c r="B12" s="6" t="s">
        <v>116</v>
      </c>
      <c r="C12" s="7">
        <v>0</v>
      </c>
      <c r="D12" s="7">
        <v>0</v>
      </c>
    </row>
    <row r="13" spans="1:4" ht="15.75">
      <c r="A13" s="5" t="s">
        <v>13</v>
      </c>
      <c r="B13" s="6" t="s">
        <v>117</v>
      </c>
      <c r="C13" s="7">
        <v>0</v>
      </c>
      <c r="D13" s="7">
        <v>0</v>
      </c>
    </row>
    <row r="14" spans="1:4" ht="15.75">
      <c r="A14" s="5" t="s">
        <v>171</v>
      </c>
      <c r="B14" s="6" t="s">
        <v>118</v>
      </c>
      <c r="C14" s="7">
        <v>0</v>
      </c>
      <c r="D14" s="7">
        <v>0</v>
      </c>
    </row>
    <row r="15" spans="1:4" ht="15.75">
      <c r="A15" s="5" t="s">
        <v>159</v>
      </c>
      <c r="B15" s="6" t="s">
        <v>120</v>
      </c>
      <c r="C15" s="7">
        <v>0</v>
      </c>
      <c r="D15" s="7">
        <v>0</v>
      </c>
    </row>
    <row r="16" spans="1:4" ht="31.5">
      <c r="A16" s="5" t="s">
        <v>15</v>
      </c>
      <c r="B16" s="15" t="s">
        <v>121</v>
      </c>
      <c r="C16" s="16">
        <v>142277</v>
      </c>
      <c r="D16" s="16">
        <v>157473</v>
      </c>
    </row>
    <row r="17" spans="1:4" ht="31.5">
      <c r="A17" s="5" t="s">
        <v>161</v>
      </c>
      <c r="B17" s="6" t="s">
        <v>122</v>
      </c>
      <c r="C17" s="7">
        <v>1045</v>
      </c>
      <c r="D17" s="7">
        <v>26974</v>
      </c>
    </row>
    <row r="18" spans="1:4" ht="31.5">
      <c r="A18" s="5" t="s">
        <v>17</v>
      </c>
      <c r="B18" s="6" t="s">
        <v>123</v>
      </c>
      <c r="C18" s="7">
        <v>0</v>
      </c>
      <c r="D18" s="7">
        <v>0</v>
      </c>
    </row>
    <row r="19" spans="1:4" ht="15.75">
      <c r="A19" s="5" t="s">
        <v>19</v>
      </c>
      <c r="B19" s="6" t="s">
        <v>124</v>
      </c>
      <c r="C19" s="7">
        <v>0</v>
      </c>
      <c r="D19" s="7">
        <v>0</v>
      </c>
    </row>
    <row r="20" spans="1:4" ht="15.75">
      <c r="A20" s="5" t="s">
        <v>172</v>
      </c>
      <c r="B20" s="6" t="s">
        <v>125</v>
      </c>
      <c r="C20" s="7">
        <v>0</v>
      </c>
      <c r="D20" s="7">
        <v>0</v>
      </c>
    </row>
    <row r="21" spans="1:4" ht="31.5">
      <c r="A21" s="5" t="s">
        <v>21</v>
      </c>
      <c r="B21" s="15" t="s">
        <v>126</v>
      </c>
      <c r="C21" s="16">
        <v>1045</v>
      </c>
      <c r="D21" s="16">
        <v>26974</v>
      </c>
    </row>
    <row r="22" spans="1:4" ht="15.75">
      <c r="A22" s="5" t="s">
        <v>23</v>
      </c>
      <c r="B22" s="6" t="s">
        <v>127</v>
      </c>
      <c r="C22" s="7">
        <v>5800</v>
      </c>
      <c r="D22" s="7">
        <v>5945</v>
      </c>
    </row>
    <row r="23" spans="1:4" ht="15.75">
      <c r="A23" s="5" t="s">
        <v>25</v>
      </c>
      <c r="B23" s="6" t="s">
        <v>128</v>
      </c>
      <c r="C23" s="7">
        <v>0</v>
      </c>
      <c r="D23" s="7">
        <v>0</v>
      </c>
    </row>
    <row r="24" spans="1:4" ht="15.75">
      <c r="A24" s="5" t="s">
        <v>27</v>
      </c>
      <c r="B24" s="6" t="s">
        <v>129</v>
      </c>
      <c r="C24" s="7">
        <v>0</v>
      </c>
      <c r="D24" s="7">
        <v>0</v>
      </c>
    </row>
    <row r="25" spans="1:4" ht="15.75">
      <c r="A25" s="5" t="s">
        <v>29</v>
      </c>
      <c r="B25" s="6" t="s">
        <v>130</v>
      </c>
      <c r="C25" s="7">
        <v>22673</v>
      </c>
      <c r="D25" s="7">
        <v>25187</v>
      </c>
    </row>
    <row r="26" spans="1:4" ht="31.5">
      <c r="A26" s="5" t="s">
        <v>164</v>
      </c>
      <c r="B26" s="6" t="s">
        <v>131</v>
      </c>
      <c r="C26" s="7">
        <v>0</v>
      </c>
      <c r="D26" s="7">
        <v>0</v>
      </c>
    </row>
    <row r="27" spans="1:4" ht="15.75">
      <c r="A27" s="5" t="s">
        <v>173</v>
      </c>
      <c r="B27" s="6" t="s">
        <v>132</v>
      </c>
      <c r="C27" s="7">
        <v>5927</v>
      </c>
      <c r="D27" s="7">
        <v>5927</v>
      </c>
    </row>
    <row r="28" spans="1:4" ht="15.75">
      <c r="A28" s="5" t="s">
        <v>31</v>
      </c>
      <c r="B28" s="6" t="s">
        <v>133</v>
      </c>
      <c r="C28" s="7">
        <v>0</v>
      </c>
      <c r="D28" s="7">
        <v>0</v>
      </c>
    </row>
    <row r="29" spans="1:4" ht="15.75">
      <c r="A29" s="5" t="s">
        <v>33</v>
      </c>
      <c r="B29" s="15" t="s">
        <v>134</v>
      </c>
      <c r="C29" s="16">
        <v>28600</v>
      </c>
      <c r="D29" s="16">
        <v>31114</v>
      </c>
    </row>
    <row r="30" spans="1:4" ht="15.75">
      <c r="A30" s="5" t="s">
        <v>174</v>
      </c>
      <c r="B30" s="6" t="s">
        <v>135</v>
      </c>
      <c r="C30" s="7">
        <v>200</v>
      </c>
      <c r="D30" s="7">
        <v>200</v>
      </c>
    </row>
    <row r="31" spans="1:4" ht="15.75">
      <c r="A31" s="5" t="s">
        <v>35</v>
      </c>
      <c r="B31" s="6" t="s">
        <v>136</v>
      </c>
      <c r="C31" s="7">
        <v>0</v>
      </c>
      <c r="D31" s="7">
        <v>0</v>
      </c>
    </row>
    <row r="32" spans="1:4" ht="15.75">
      <c r="A32" s="5" t="s">
        <v>37</v>
      </c>
      <c r="B32" s="15" t="s">
        <v>137</v>
      </c>
      <c r="C32" s="16">
        <v>34600</v>
      </c>
      <c r="D32" s="16">
        <v>37259</v>
      </c>
    </row>
    <row r="33" spans="1:4" ht="15.75">
      <c r="A33" s="5" t="s">
        <v>39</v>
      </c>
      <c r="B33" s="6" t="s">
        <v>138</v>
      </c>
      <c r="C33" s="7">
        <v>0</v>
      </c>
      <c r="D33" s="7">
        <v>7307</v>
      </c>
    </row>
    <row r="34" spans="1:4" ht="15.75">
      <c r="A34" s="5" t="s">
        <v>175</v>
      </c>
      <c r="B34" s="6" t="s">
        <v>139</v>
      </c>
      <c r="C34" s="7">
        <v>504</v>
      </c>
      <c r="D34" s="7">
        <v>504</v>
      </c>
    </row>
    <row r="35" spans="1:4" ht="15.75">
      <c r="A35" s="5" t="s">
        <v>41</v>
      </c>
      <c r="B35" s="6" t="s">
        <v>140</v>
      </c>
      <c r="C35" s="7">
        <v>2560</v>
      </c>
      <c r="D35" s="7">
        <v>2560</v>
      </c>
    </row>
    <row r="36" spans="1:4" ht="15.75">
      <c r="A36" s="5" t="s">
        <v>43</v>
      </c>
      <c r="B36" s="6" t="s">
        <v>141</v>
      </c>
      <c r="C36" s="7">
        <v>9990</v>
      </c>
      <c r="D36" s="7">
        <v>9990</v>
      </c>
    </row>
    <row r="37" spans="1:4" ht="15.75">
      <c r="A37" s="5" t="s">
        <v>45</v>
      </c>
      <c r="B37" s="6" t="s">
        <v>142</v>
      </c>
      <c r="C37" s="7">
        <v>2833</v>
      </c>
      <c r="D37" s="7">
        <v>2833</v>
      </c>
    </row>
    <row r="38" spans="1:4" ht="15.75">
      <c r="A38" s="5" t="s">
        <v>47</v>
      </c>
      <c r="B38" s="6" t="s">
        <v>143</v>
      </c>
      <c r="C38" s="7">
        <v>195</v>
      </c>
      <c r="D38" s="7">
        <v>195</v>
      </c>
    </row>
    <row r="39" spans="1:4" ht="15.75">
      <c r="A39" s="5" t="s">
        <v>49</v>
      </c>
      <c r="B39" s="6" t="s">
        <v>144</v>
      </c>
      <c r="C39" s="7">
        <v>400</v>
      </c>
      <c r="D39" s="7">
        <v>400</v>
      </c>
    </row>
    <row r="40" spans="1:4" ht="15.75">
      <c r="A40" s="5" t="s">
        <v>51</v>
      </c>
      <c r="B40" s="6" t="s">
        <v>145</v>
      </c>
      <c r="C40" s="7">
        <v>0</v>
      </c>
      <c r="D40" s="7">
        <v>0</v>
      </c>
    </row>
    <row r="41" spans="1:4" ht="15.75">
      <c r="A41" s="5" t="s">
        <v>53</v>
      </c>
      <c r="B41" s="6" t="s">
        <v>146</v>
      </c>
      <c r="C41" s="7">
        <v>0</v>
      </c>
      <c r="D41" s="7">
        <v>0</v>
      </c>
    </row>
    <row r="42" spans="1:4" ht="15.75">
      <c r="A42" s="5" t="s">
        <v>119</v>
      </c>
      <c r="B42" s="15" t="s">
        <v>147</v>
      </c>
      <c r="C42" s="16">
        <v>16482</v>
      </c>
      <c r="D42" s="16">
        <v>23789</v>
      </c>
    </row>
    <row r="43" spans="1:4" ht="15.75">
      <c r="A43" s="5" t="s">
        <v>55</v>
      </c>
      <c r="B43" s="6" t="s">
        <v>148</v>
      </c>
      <c r="C43" s="7">
        <v>0</v>
      </c>
      <c r="D43" s="7">
        <v>527</v>
      </c>
    </row>
    <row r="44" spans="1:4" ht="15.75">
      <c r="A44" s="5" t="s">
        <v>176</v>
      </c>
      <c r="B44" s="6" t="s">
        <v>149</v>
      </c>
      <c r="C44" s="7">
        <v>0</v>
      </c>
      <c r="D44" s="7">
        <v>0</v>
      </c>
    </row>
    <row r="45" spans="1:4" ht="15.75">
      <c r="A45" s="5" t="s">
        <v>177</v>
      </c>
      <c r="B45" s="6" t="s">
        <v>150</v>
      </c>
      <c r="C45" s="7">
        <v>0</v>
      </c>
      <c r="D45" s="7">
        <v>527</v>
      </c>
    </row>
    <row r="46" spans="1:4" ht="15.75">
      <c r="A46" s="5" t="s">
        <v>57</v>
      </c>
      <c r="B46" s="6" t="s">
        <v>151</v>
      </c>
      <c r="C46" s="7">
        <v>0</v>
      </c>
      <c r="D46" s="7">
        <v>1961</v>
      </c>
    </row>
    <row r="47" spans="1:4" ht="15.75">
      <c r="A47" s="5" t="s">
        <v>59</v>
      </c>
      <c r="B47" s="6" t="s">
        <v>152</v>
      </c>
      <c r="C47" s="7">
        <v>0</v>
      </c>
      <c r="D47" s="7">
        <v>0</v>
      </c>
    </row>
    <row r="48" spans="1:4" ht="15.75">
      <c r="A48" s="5" t="s">
        <v>61</v>
      </c>
      <c r="B48" s="6" t="s">
        <v>153</v>
      </c>
      <c r="C48" s="7">
        <v>0</v>
      </c>
      <c r="D48" s="7">
        <v>1961</v>
      </c>
    </row>
    <row r="49" spans="1:4" ht="15.75">
      <c r="A49" s="5" t="s">
        <v>178</v>
      </c>
      <c r="B49" s="6" t="s">
        <v>154</v>
      </c>
      <c r="C49" s="7">
        <v>194404</v>
      </c>
      <c r="D49" s="7">
        <v>247983</v>
      </c>
    </row>
  </sheetData>
  <mergeCells count="1">
    <mergeCell ref="A1:D1"/>
  </mergeCells>
  <pageMargins left="0.25" right="0.25" top="0.75" bottom="0.75" header="0.3" footer="0.3"/>
  <pageSetup paperSize="9" scale="70" orientation="portrait" horizontalDpi="300" verticalDpi="300" r:id="rId1"/>
  <headerFooter alignWithMargins="0">
    <oddHeader>&amp;R2a melléklet a 3/2016.(IV.5.)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view="pageLayout" workbookViewId="0">
      <selection activeCell="B18" sqref="B18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61" t="s">
        <v>168</v>
      </c>
      <c r="B1" s="162"/>
      <c r="C1" s="162"/>
      <c r="D1" s="162"/>
    </row>
    <row r="2" spans="1:4" ht="30">
      <c r="A2" s="2" t="s">
        <v>4</v>
      </c>
      <c r="B2" s="2" t="s">
        <v>5</v>
      </c>
      <c r="C2" s="2" t="s">
        <v>6</v>
      </c>
      <c r="D2" s="2" t="s">
        <v>7</v>
      </c>
    </row>
    <row r="3" spans="1:4" ht="15">
      <c r="A3" s="2">
        <v>2</v>
      </c>
      <c r="B3" s="2">
        <v>3</v>
      </c>
      <c r="C3" s="2">
        <v>4</v>
      </c>
      <c r="D3" s="2">
        <v>5</v>
      </c>
    </row>
    <row r="4" spans="1:4" s="13" customFormat="1" ht="30" customHeight="1">
      <c r="A4" s="10">
        <v>1</v>
      </c>
      <c r="B4" s="11" t="s">
        <v>155</v>
      </c>
      <c r="C4" s="12">
        <v>4790</v>
      </c>
      <c r="D4" s="12">
        <v>4790</v>
      </c>
    </row>
    <row r="5" spans="1:4" s="13" customFormat="1" ht="30" customHeight="1">
      <c r="A5" s="10">
        <v>2</v>
      </c>
      <c r="B5" s="11" t="s">
        <v>156</v>
      </c>
      <c r="C5" s="12">
        <v>57983</v>
      </c>
      <c r="D5" s="12">
        <v>58720</v>
      </c>
    </row>
    <row r="6" spans="1:4" s="13" customFormat="1" ht="30" customHeight="1">
      <c r="A6" s="10">
        <v>3</v>
      </c>
      <c r="B6" s="11" t="s">
        <v>157</v>
      </c>
      <c r="C6" s="12">
        <v>62773</v>
      </c>
      <c r="D6" s="12">
        <v>63510</v>
      </c>
    </row>
    <row r="7" spans="1:4" s="13" customFormat="1" ht="30" customHeight="1">
      <c r="A7" s="10">
        <v>4</v>
      </c>
      <c r="B7" s="11" t="s">
        <v>158</v>
      </c>
      <c r="C7" s="12">
        <v>62773</v>
      </c>
      <c r="D7" s="12">
        <v>63510</v>
      </c>
    </row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&amp;R3 melléklet a 3/2016.(IV.5.)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view="pageLayout" workbookViewId="0">
      <selection activeCell="C17" sqref="C17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ht="24.75" customHeight="1">
      <c r="A1" s="163" t="s">
        <v>167</v>
      </c>
      <c r="B1" s="164"/>
      <c r="C1" s="164"/>
      <c r="D1" s="164"/>
    </row>
    <row r="2" spans="1:4" s="4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9" customFormat="1" ht="30" customHeight="1">
      <c r="A3" s="8">
        <v>2</v>
      </c>
      <c r="B3" s="8">
        <v>3</v>
      </c>
      <c r="C3" s="8">
        <v>4</v>
      </c>
      <c r="D3" s="8">
        <v>5</v>
      </c>
    </row>
    <row r="4" spans="1:4" s="9" customFormat="1" ht="30" customHeight="1">
      <c r="A4" s="10">
        <v>1</v>
      </c>
      <c r="B4" s="11" t="s">
        <v>160</v>
      </c>
      <c r="C4" s="12">
        <v>0</v>
      </c>
      <c r="D4" s="12">
        <v>42952</v>
      </c>
    </row>
    <row r="5" spans="1:4" s="9" customFormat="1" ht="30" customHeight="1">
      <c r="A5" s="10">
        <v>2</v>
      </c>
      <c r="B5" s="11" t="s">
        <v>162</v>
      </c>
      <c r="C5" s="12">
        <v>0</v>
      </c>
      <c r="D5" s="12">
        <v>42952</v>
      </c>
    </row>
    <row r="6" spans="1:4" s="9" customFormat="1" ht="30" customHeight="1">
      <c r="A6" s="10">
        <v>3</v>
      </c>
      <c r="B6" s="11" t="s">
        <v>163</v>
      </c>
      <c r="C6" s="12">
        <v>0</v>
      </c>
      <c r="D6" s="12">
        <v>5250</v>
      </c>
    </row>
    <row r="7" spans="1:4" s="9" customFormat="1" ht="30" customHeight="1">
      <c r="A7" s="10">
        <v>4</v>
      </c>
      <c r="B7" s="11" t="s">
        <v>165</v>
      </c>
      <c r="C7" s="12">
        <v>0</v>
      </c>
      <c r="D7" s="12">
        <v>48202</v>
      </c>
    </row>
    <row r="8" spans="1:4" s="9" customFormat="1" ht="30" customHeight="1">
      <c r="A8" s="10">
        <v>5</v>
      </c>
      <c r="B8" s="11" t="s">
        <v>166</v>
      </c>
      <c r="C8" s="12">
        <v>0</v>
      </c>
      <c r="D8" s="12">
        <v>48202</v>
      </c>
    </row>
    <row r="9" spans="1:4" s="4" customFormat="1" ht="30" customHeight="1"/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&amp;R4a melléklet a 3/2016.(IV.5.)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48"/>
  <sheetViews>
    <sheetView view="pageLayout" workbookViewId="0">
      <selection activeCell="E10" sqref="E10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65"/>
      <c r="B1" s="165"/>
      <c r="C1" s="165"/>
      <c r="D1" s="165"/>
    </row>
    <row r="2" spans="1:4">
      <c r="A2" s="166" t="s">
        <v>193</v>
      </c>
      <c r="B2" s="162"/>
      <c r="C2" s="162"/>
      <c r="D2" s="162"/>
    </row>
    <row r="3" spans="1:4" ht="30">
      <c r="A3" s="2" t="s">
        <v>4</v>
      </c>
      <c r="B3" s="2" t="s">
        <v>5</v>
      </c>
      <c r="C3" s="2" t="s">
        <v>6</v>
      </c>
      <c r="D3" s="2" t="s">
        <v>7</v>
      </c>
    </row>
    <row r="4" spans="1:4" ht="15">
      <c r="A4" s="2">
        <v>2</v>
      </c>
      <c r="B4" s="2">
        <v>3</v>
      </c>
      <c r="C4" s="2">
        <v>4</v>
      </c>
      <c r="D4" s="2">
        <v>5</v>
      </c>
    </row>
    <row r="5" spans="1:4" s="24" customFormat="1" ht="30" customHeight="1">
      <c r="A5" s="21" t="s">
        <v>0</v>
      </c>
      <c r="B5" s="22" t="s">
        <v>8</v>
      </c>
      <c r="C5" s="23">
        <v>30526</v>
      </c>
      <c r="D5" s="23">
        <v>28766</v>
      </c>
    </row>
    <row r="6" spans="1:4" s="24" customFormat="1" ht="30" customHeight="1">
      <c r="A6" s="21" t="s">
        <v>1</v>
      </c>
      <c r="B6" s="22" t="s">
        <v>194</v>
      </c>
      <c r="C6" s="23">
        <v>1650</v>
      </c>
      <c r="D6" s="23">
        <v>1725</v>
      </c>
    </row>
    <row r="7" spans="1:4" s="24" customFormat="1" ht="30" customHeight="1">
      <c r="A7" s="21" t="s">
        <v>2</v>
      </c>
      <c r="B7" s="22" t="s">
        <v>195</v>
      </c>
      <c r="C7" s="23">
        <v>2018</v>
      </c>
      <c r="D7" s="23">
        <v>2018</v>
      </c>
    </row>
    <row r="8" spans="1:4" s="24" customFormat="1" ht="30" customHeight="1">
      <c r="A8" s="21" t="s">
        <v>3</v>
      </c>
      <c r="B8" s="22" t="s">
        <v>10</v>
      </c>
      <c r="C8" s="23">
        <v>1968</v>
      </c>
      <c r="D8" s="23">
        <v>1960</v>
      </c>
    </row>
    <row r="9" spans="1:4" s="24" customFormat="1" ht="30" customHeight="1">
      <c r="A9" s="21" t="s">
        <v>110</v>
      </c>
      <c r="B9" s="22" t="s">
        <v>12</v>
      </c>
      <c r="C9" s="23">
        <v>433</v>
      </c>
      <c r="D9" s="23">
        <v>164</v>
      </c>
    </row>
    <row r="10" spans="1:4" s="24" customFormat="1" ht="30" customHeight="1">
      <c r="A10" s="21" t="s">
        <v>112</v>
      </c>
      <c r="B10" s="22" t="s">
        <v>14</v>
      </c>
      <c r="C10" s="23">
        <v>132</v>
      </c>
      <c r="D10" s="23">
        <v>224</v>
      </c>
    </row>
    <row r="11" spans="1:4" s="24" customFormat="1" ht="30" customHeight="1">
      <c r="A11" s="21" t="s">
        <v>9</v>
      </c>
      <c r="B11" s="22" t="s">
        <v>16</v>
      </c>
      <c r="C11" s="23">
        <v>0</v>
      </c>
      <c r="D11" s="23">
        <v>1625</v>
      </c>
    </row>
    <row r="12" spans="1:4" s="24" customFormat="1" ht="30" customHeight="1">
      <c r="A12" s="21" t="s">
        <v>170</v>
      </c>
      <c r="B12" s="25" t="s">
        <v>18</v>
      </c>
      <c r="C12" s="26">
        <v>36727</v>
      </c>
      <c r="D12" s="26">
        <v>36482</v>
      </c>
    </row>
    <row r="13" spans="1:4" s="24" customFormat="1" ht="30" customHeight="1">
      <c r="A13" s="21" t="s">
        <v>11</v>
      </c>
      <c r="B13" s="22" t="s">
        <v>22</v>
      </c>
      <c r="C13" s="23">
        <v>0</v>
      </c>
      <c r="D13" s="23">
        <v>720</v>
      </c>
    </row>
    <row r="14" spans="1:4" s="24" customFormat="1" ht="30" customHeight="1">
      <c r="A14" s="21" t="s">
        <v>13</v>
      </c>
      <c r="B14" s="25" t="s">
        <v>24</v>
      </c>
      <c r="C14" s="26">
        <v>0</v>
      </c>
      <c r="D14" s="26">
        <v>720</v>
      </c>
    </row>
    <row r="15" spans="1:4" s="24" customFormat="1" ht="30" customHeight="1">
      <c r="A15" s="21" t="s">
        <v>171</v>
      </c>
      <c r="B15" s="25" t="s">
        <v>26</v>
      </c>
      <c r="C15" s="26">
        <v>36727</v>
      </c>
      <c r="D15" s="26">
        <v>37202</v>
      </c>
    </row>
    <row r="16" spans="1:4" s="24" customFormat="1" ht="30" customHeight="1">
      <c r="A16" s="21" t="s">
        <v>159</v>
      </c>
      <c r="B16" s="25" t="s">
        <v>28</v>
      </c>
      <c r="C16" s="26">
        <v>10063</v>
      </c>
      <c r="D16" s="26">
        <v>10170</v>
      </c>
    </row>
    <row r="17" spans="1:4" s="24" customFormat="1" ht="30" customHeight="1">
      <c r="A17" s="21" t="s">
        <v>15</v>
      </c>
      <c r="B17" s="22" t="s">
        <v>30</v>
      </c>
      <c r="C17" s="23">
        <v>0</v>
      </c>
      <c r="D17" s="23">
        <v>0</v>
      </c>
    </row>
    <row r="18" spans="1:4" s="24" customFormat="1" ht="30" customHeight="1">
      <c r="A18" s="21" t="s">
        <v>161</v>
      </c>
      <c r="B18" s="22" t="s">
        <v>32</v>
      </c>
      <c r="C18" s="23">
        <v>0</v>
      </c>
      <c r="D18" s="23">
        <v>0</v>
      </c>
    </row>
    <row r="19" spans="1:4" s="24" customFormat="1" ht="30" customHeight="1">
      <c r="A19" s="21" t="s">
        <v>17</v>
      </c>
      <c r="B19" s="22" t="s">
        <v>36</v>
      </c>
      <c r="C19" s="23">
        <v>0</v>
      </c>
      <c r="D19" s="23">
        <v>0</v>
      </c>
    </row>
    <row r="20" spans="1:4" s="24" customFormat="1" ht="30" customHeight="1">
      <c r="A20" s="21" t="s">
        <v>19</v>
      </c>
      <c r="B20" s="22" t="s">
        <v>38</v>
      </c>
      <c r="C20" s="23">
        <v>98</v>
      </c>
      <c r="D20" s="23">
        <v>70</v>
      </c>
    </row>
    <row r="21" spans="1:4" s="24" customFormat="1" ht="30" customHeight="1">
      <c r="A21" s="21" t="s">
        <v>172</v>
      </c>
      <c r="B21" s="22" t="s">
        <v>40</v>
      </c>
      <c r="C21" s="23">
        <v>465</v>
      </c>
      <c r="D21" s="23">
        <v>547</v>
      </c>
    </row>
    <row r="22" spans="1:4" s="24" customFormat="1" ht="30" customHeight="1">
      <c r="A22" s="21" t="s">
        <v>21</v>
      </c>
      <c r="B22" s="25" t="s">
        <v>42</v>
      </c>
      <c r="C22" s="26">
        <v>563</v>
      </c>
      <c r="D22" s="26">
        <v>617</v>
      </c>
    </row>
    <row r="23" spans="1:4" s="24" customFormat="1" ht="30" customHeight="1">
      <c r="A23" s="21" t="s">
        <v>23</v>
      </c>
      <c r="B23" s="22" t="s">
        <v>44</v>
      </c>
      <c r="C23" s="23">
        <v>1677</v>
      </c>
      <c r="D23" s="23">
        <v>951</v>
      </c>
    </row>
    <row r="24" spans="1:4" s="24" customFormat="1" ht="30" customHeight="1">
      <c r="A24" s="21" t="s">
        <v>25</v>
      </c>
      <c r="B24" s="22" t="s">
        <v>46</v>
      </c>
      <c r="C24" s="23">
        <v>147</v>
      </c>
      <c r="D24" s="23">
        <v>256</v>
      </c>
    </row>
    <row r="25" spans="1:4" s="24" customFormat="1" ht="30" customHeight="1">
      <c r="A25" s="21" t="s">
        <v>27</v>
      </c>
      <c r="B25" s="25" t="s">
        <v>48</v>
      </c>
      <c r="C25" s="26">
        <v>1824</v>
      </c>
      <c r="D25" s="26">
        <v>1207</v>
      </c>
    </row>
    <row r="26" spans="1:4" s="24" customFormat="1" ht="30" customHeight="1">
      <c r="A26" s="21" t="s">
        <v>29</v>
      </c>
      <c r="B26" s="22" t="s">
        <v>50</v>
      </c>
      <c r="C26" s="23">
        <v>547</v>
      </c>
      <c r="D26" s="23">
        <v>3</v>
      </c>
    </row>
    <row r="27" spans="1:4" s="24" customFormat="1" ht="30" customHeight="1">
      <c r="A27" s="21" t="s">
        <v>164</v>
      </c>
      <c r="B27" s="22" t="s">
        <v>54</v>
      </c>
      <c r="C27" s="23">
        <v>5588</v>
      </c>
      <c r="D27" s="23">
        <v>3172</v>
      </c>
    </row>
    <row r="28" spans="1:4" s="24" customFormat="1" ht="30" customHeight="1">
      <c r="A28" s="21" t="s">
        <v>173</v>
      </c>
      <c r="B28" s="22" t="s">
        <v>58</v>
      </c>
      <c r="C28" s="23">
        <v>1375</v>
      </c>
      <c r="D28" s="23">
        <v>1185</v>
      </c>
    </row>
    <row r="29" spans="1:4" s="24" customFormat="1" ht="30" customHeight="1">
      <c r="A29" s="21" t="s">
        <v>31</v>
      </c>
      <c r="B29" s="22" t="s">
        <v>60</v>
      </c>
      <c r="C29" s="23">
        <v>885</v>
      </c>
      <c r="D29" s="23">
        <v>1990</v>
      </c>
    </row>
    <row r="30" spans="1:4" s="24" customFormat="1" ht="30" customHeight="1">
      <c r="A30" s="21" t="s">
        <v>33</v>
      </c>
      <c r="B30" s="25" t="s">
        <v>62</v>
      </c>
      <c r="C30" s="26">
        <v>8395</v>
      </c>
      <c r="D30" s="26">
        <v>6350</v>
      </c>
    </row>
    <row r="31" spans="1:4" s="24" customFormat="1" ht="30" customHeight="1">
      <c r="A31" s="21" t="s">
        <v>174</v>
      </c>
      <c r="B31" s="22" t="s">
        <v>196</v>
      </c>
      <c r="C31" s="23">
        <v>411</v>
      </c>
      <c r="D31" s="23">
        <v>494</v>
      </c>
    </row>
    <row r="32" spans="1:4" s="24" customFormat="1" ht="30" customHeight="1">
      <c r="A32" s="21" t="s">
        <v>35</v>
      </c>
      <c r="B32" s="25" t="s">
        <v>197</v>
      </c>
      <c r="C32" s="26">
        <v>411</v>
      </c>
      <c r="D32" s="26">
        <v>494</v>
      </c>
    </row>
    <row r="33" spans="1:4" s="24" customFormat="1" ht="30" customHeight="1">
      <c r="A33" s="21" t="s">
        <v>37</v>
      </c>
      <c r="B33" s="22" t="s">
        <v>64</v>
      </c>
      <c r="C33" s="23">
        <v>0</v>
      </c>
      <c r="D33" s="23">
        <v>742</v>
      </c>
    </row>
    <row r="34" spans="1:4" s="24" customFormat="1" ht="30" customHeight="1">
      <c r="A34" s="21" t="s">
        <v>39</v>
      </c>
      <c r="B34" s="25" t="s">
        <v>70</v>
      </c>
      <c r="C34" s="26">
        <v>0</v>
      </c>
      <c r="D34" s="26">
        <v>742</v>
      </c>
    </row>
    <row r="35" spans="1:4" s="24" customFormat="1" ht="30" customHeight="1">
      <c r="A35" s="21" t="s">
        <v>175</v>
      </c>
      <c r="B35" s="25" t="s">
        <v>72</v>
      </c>
      <c r="C35" s="26">
        <v>11193</v>
      </c>
      <c r="D35" s="26">
        <v>9410</v>
      </c>
    </row>
    <row r="36" spans="1:4" s="24" customFormat="1" ht="30" customHeight="1">
      <c r="A36" s="21" t="s">
        <v>41</v>
      </c>
      <c r="B36" s="22" t="s">
        <v>198</v>
      </c>
      <c r="C36" s="23">
        <v>0</v>
      </c>
      <c r="D36" s="23">
        <v>65</v>
      </c>
    </row>
    <row r="37" spans="1:4" s="24" customFormat="1" ht="30" customHeight="1">
      <c r="A37" s="21" t="s">
        <v>43</v>
      </c>
      <c r="B37" s="22" t="s">
        <v>199</v>
      </c>
      <c r="C37" s="23">
        <v>0</v>
      </c>
      <c r="D37" s="23">
        <v>0</v>
      </c>
    </row>
    <row r="38" spans="1:4" s="24" customFormat="1" ht="30" customHeight="1">
      <c r="A38" s="21" t="s">
        <v>45</v>
      </c>
      <c r="B38" s="22" t="s">
        <v>77</v>
      </c>
      <c r="C38" s="23">
        <v>0</v>
      </c>
      <c r="D38" s="23">
        <v>130</v>
      </c>
    </row>
    <row r="39" spans="1:4" s="24" customFormat="1" ht="30" customHeight="1">
      <c r="A39" s="21" t="s">
        <v>47</v>
      </c>
      <c r="B39" s="22" t="s">
        <v>200</v>
      </c>
      <c r="C39" s="23">
        <v>0</v>
      </c>
      <c r="D39" s="23">
        <v>0</v>
      </c>
    </row>
    <row r="40" spans="1:4" s="24" customFormat="1" ht="30" customHeight="1">
      <c r="A40" s="21" t="s">
        <v>49</v>
      </c>
      <c r="B40" s="25" t="s">
        <v>85</v>
      </c>
      <c r="C40" s="26">
        <v>0</v>
      </c>
      <c r="D40" s="26">
        <v>195</v>
      </c>
    </row>
    <row r="41" spans="1:4" s="24" customFormat="1" ht="30" customHeight="1">
      <c r="A41" s="21" t="s">
        <v>51</v>
      </c>
      <c r="B41" s="22" t="s">
        <v>201</v>
      </c>
      <c r="C41" s="23">
        <v>0</v>
      </c>
      <c r="D41" s="23">
        <v>15</v>
      </c>
    </row>
    <row r="42" spans="1:4" s="24" customFormat="1" ht="30" customHeight="1">
      <c r="A42" s="21" t="s">
        <v>53</v>
      </c>
      <c r="B42" s="22" t="s">
        <v>88</v>
      </c>
      <c r="C42" s="23">
        <v>0</v>
      </c>
      <c r="D42" s="23">
        <v>15</v>
      </c>
    </row>
    <row r="43" spans="1:4" s="24" customFormat="1" ht="30" customHeight="1">
      <c r="A43" s="21" t="s">
        <v>119</v>
      </c>
      <c r="B43" s="25" t="s">
        <v>96</v>
      </c>
      <c r="C43" s="26">
        <v>0</v>
      </c>
      <c r="D43" s="26">
        <v>15</v>
      </c>
    </row>
    <row r="44" spans="1:4" s="24" customFormat="1" ht="30" customHeight="1">
      <c r="A44" s="21" t="s">
        <v>55</v>
      </c>
      <c r="B44" s="22" t="s">
        <v>202</v>
      </c>
      <c r="C44" s="23">
        <v>0</v>
      </c>
      <c r="D44" s="23">
        <v>365</v>
      </c>
    </row>
    <row r="45" spans="1:4" s="24" customFormat="1" ht="30" customHeight="1">
      <c r="A45" s="21" t="s">
        <v>176</v>
      </c>
      <c r="B45" s="22" t="s">
        <v>98</v>
      </c>
      <c r="C45" s="23">
        <v>0</v>
      </c>
      <c r="D45" s="23">
        <v>234</v>
      </c>
    </row>
    <row r="46" spans="1:4" s="24" customFormat="1" ht="30" customHeight="1">
      <c r="A46" s="21" t="s">
        <v>177</v>
      </c>
      <c r="B46" s="22" t="s">
        <v>100</v>
      </c>
      <c r="C46" s="23">
        <v>0</v>
      </c>
      <c r="D46" s="23">
        <v>162</v>
      </c>
    </row>
    <row r="47" spans="1:4" s="24" customFormat="1" ht="30" customHeight="1">
      <c r="A47" s="21" t="s">
        <v>57</v>
      </c>
      <c r="B47" s="25" t="s">
        <v>101</v>
      </c>
      <c r="C47" s="26">
        <v>0</v>
      </c>
      <c r="D47" s="26">
        <v>761</v>
      </c>
    </row>
    <row r="48" spans="1:4" s="24" customFormat="1" ht="30" customHeight="1">
      <c r="A48" s="21" t="s">
        <v>59</v>
      </c>
      <c r="B48" s="25" t="s">
        <v>105</v>
      </c>
      <c r="C48" s="26">
        <v>57983</v>
      </c>
      <c r="D48" s="26">
        <v>57753</v>
      </c>
    </row>
  </sheetData>
  <mergeCells count="2">
    <mergeCell ref="A1:D1"/>
    <mergeCell ref="A2:D2"/>
  </mergeCells>
  <pageMargins left="0.25" right="0.25" top="0.75" bottom="0.75" header="0.3" footer="0.3"/>
  <pageSetup paperSize="9" scale="70" orientation="portrait" horizontalDpi="300" verticalDpi="300" r:id="rId1"/>
  <headerFooter alignWithMargins="0">
    <oddHeader>&amp;R1b melléklet a 3/2016.(IV.5.)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6"/>
  <sheetViews>
    <sheetView view="pageLayout" workbookViewId="0">
      <selection activeCell="F7" sqref="F7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67" t="s">
        <v>203</v>
      </c>
      <c r="B1" s="164"/>
      <c r="C1" s="164"/>
      <c r="D1" s="164"/>
    </row>
    <row r="2" spans="1:4" ht="30">
      <c r="A2" s="27" t="s">
        <v>4</v>
      </c>
      <c r="B2" s="27" t="s">
        <v>5</v>
      </c>
      <c r="C2" s="27" t="s">
        <v>6</v>
      </c>
      <c r="D2" s="27" t="s">
        <v>7</v>
      </c>
    </row>
    <row r="3" spans="1:4" ht="30" customHeight="1">
      <c r="A3" s="28">
        <v>2</v>
      </c>
      <c r="B3" s="28">
        <v>3</v>
      </c>
      <c r="C3" s="28">
        <v>4</v>
      </c>
      <c r="D3" s="28">
        <v>5</v>
      </c>
    </row>
    <row r="4" spans="1:4" ht="30" customHeight="1">
      <c r="A4" s="21">
        <v>1</v>
      </c>
      <c r="B4" s="22" t="s">
        <v>115</v>
      </c>
      <c r="C4" s="23">
        <v>0</v>
      </c>
      <c r="D4" s="23">
        <v>1548</v>
      </c>
    </row>
    <row r="5" spans="1:4" ht="30" customHeight="1">
      <c r="A5" s="21">
        <v>2</v>
      </c>
      <c r="B5" s="22" t="s">
        <v>204</v>
      </c>
      <c r="C5" s="23">
        <v>0</v>
      </c>
      <c r="D5" s="23">
        <v>0</v>
      </c>
    </row>
    <row r="6" spans="1:4" ht="30" customHeight="1">
      <c r="A6" s="21">
        <v>3</v>
      </c>
      <c r="B6" s="22" t="s">
        <v>120</v>
      </c>
      <c r="C6" s="23">
        <v>0</v>
      </c>
      <c r="D6" s="23">
        <v>0</v>
      </c>
    </row>
    <row r="7" spans="1:4" ht="30" customHeight="1">
      <c r="A7" s="29">
        <v>4</v>
      </c>
      <c r="B7" s="25" t="s">
        <v>121</v>
      </c>
      <c r="C7" s="26">
        <v>0</v>
      </c>
      <c r="D7" s="26">
        <v>1548</v>
      </c>
    </row>
    <row r="8" spans="1:4" ht="30" customHeight="1">
      <c r="A8" s="21">
        <v>5</v>
      </c>
      <c r="B8" s="22" t="s">
        <v>135</v>
      </c>
      <c r="C8" s="23">
        <v>0</v>
      </c>
      <c r="D8" s="23">
        <v>82</v>
      </c>
    </row>
    <row r="9" spans="1:4" ht="30" customHeight="1">
      <c r="A9" s="21">
        <v>6</v>
      </c>
      <c r="B9" s="22" t="s">
        <v>136</v>
      </c>
      <c r="C9" s="23">
        <v>0</v>
      </c>
      <c r="D9" s="23">
        <v>0</v>
      </c>
    </row>
    <row r="10" spans="1:4" ht="30" customHeight="1">
      <c r="A10" s="29">
        <v>7</v>
      </c>
      <c r="B10" s="25" t="s">
        <v>137</v>
      </c>
      <c r="C10" s="26">
        <v>0</v>
      </c>
      <c r="D10" s="26">
        <v>82</v>
      </c>
    </row>
    <row r="11" spans="1:4" ht="30" customHeight="1">
      <c r="A11" s="21">
        <v>8</v>
      </c>
      <c r="B11" s="22" t="s">
        <v>144</v>
      </c>
      <c r="C11" s="23">
        <v>0</v>
      </c>
      <c r="D11" s="23">
        <v>37</v>
      </c>
    </row>
    <row r="12" spans="1:4" ht="30" customHeight="1">
      <c r="A12" s="21">
        <v>9</v>
      </c>
      <c r="B12" s="22" t="s">
        <v>145</v>
      </c>
      <c r="C12" s="23">
        <v>0</v>
      </c>
      <c r="D12" s="23">
        <v>131</v>
      </c>
    </row>
    <row r="13" spans="1:4" ht="30" customHeight="1">
      <c r="A13" s="21">
        <v>10</v>
      </c>
      <c r="B13" s="22" t="s">
        <v>146</v>
      </c>
      <c r="C13" s="23">
        <v>0</v>
      </c>
      <c r="D13" s="23">
        <v>0</v>
      </c>
    </row>
    <row r="14" spans="1:4" ht="30" customHeight="1">
      <c r="A14" s="29">
        <v>11</v>
      </c>
      <c r="B14" s="25" t="s">
        <v>147</v>
      </c>
      <c r="C14" s="26">
        <v>0</v>
      </c>
      <c r="D14" s="26">
        <v>168</v>
      </c>
    </row>
    <row r="15" spans="1:4" ht="30" customHeight="1">
      <c r="A15" s="21">
        <v>12</v>
      </c>
      <c r="B15" s="22" t="s">
        <v>154</v>
      </c>
      <c r="C15" s="23">
        <v>0</v>
      </c>
      <c r="D15" s="23">
        <v>1798</v>
      </c>
    </row>
    <row r="16" spans="1:4" ht="30" customHeight="1"/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00" verticalDpi="300" r:id="rId1"/>
  <headerFooter alignWithMargins="0">
    <oddHeader>&amp;R2b melléklet a 3/2016.(IV.5.)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"/>
  <sheetViews>
    <sheetView view="pageLayout" workbookViewId="0">
      <selection activeCell="B21" sqref="B21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30" customFormat="1" ht="15.75">
      <c r="A1" s="168" t="s">
        <v>205</v>
      </c>
      <c r="B1" s="169"/>
      <c r="C1" s="169"/>
      <c r="D1" s="169"/>
    </row>
    <row r="2" spans="1:4" s="30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31" customFormat="1" ht="30" customHeight="1">
      <c r="A3" s="3">
        <v>2</v>
      </c>
      <c r="B3" s="3">
        <v>3</v>
      </c>
      <c r="C3" s="3">
        <v>4</v>
      </c>
      <c r="D3" s="3">
        <v>5</v>
      </c>
    </row>
    <row r="4" spans="1:4" s="30" customFormat="1" ht="30" customHeight="1">
      <c r="A4" s="5" t="s">
        <v>159</v>
      </c>
      <c r="B4" s="6" t="s">
        <v>160</v>
      </c>
      <c r="C4" s="7">
        <v>0</v>
      </c>
      <c r="D4" s="7">
        <v>159</v>
      </c>
    </row>
    <row r="5" spans="1:4" s="30" customFormat="1" ht="30" customHeight="1">
      <c r="A5" s="5" t="s">
        <v>161</v>
      </c>
      <c r="B5" s="6" t="s">
        <v>162</v>
      </c>
      <c r="C5" s="7">
        <v>0</v>
      </c>
      <c r="D5" s="7">
        <v>159</v>
      </c>
    </row>
    <row r="6" spans="1:4" s="30" customFormat="1" ht="30" customHeight="1">
      <c r="A6" s="5" t="s">
        <v>172</v>
      </c>
      <c r="B6" s="6" t="s">
        <v>206</v>
      </c>
      <c r="C6" s="7">
        <v>57983</v>
      </c>
      <c r="D6" s="7">
        <v>55796</v>
      </c>
    </row>
    <row r="7" spans="1:4" s="30" customFormat="1" ht="30" customHeight="1">
      <c r="A7" s="5" t="s">
        <v>164</v>
      </c>
      <c r="B7" s="6" t="s">
        <v>165</v>
      </c>
      <c r="C7" s="7">
        <v>57983</v>
      </c>
      <c r="D7" s="7">
        <v>55955</v>
      </c>
    </row>
    <row r="8" spans="1:4" s="30" customFormat="1" ht="30" customHeight="1">
      <c r="A8" s="5" t="s">
        <v>41</v>
      </c>
      <c r="B8" s="6" t="s">
        <v>166</v>
      </c>
      <c r="C8" s="7">
        <v>57983</v>
      </c>
      <c r="D8" s="7">
        <v>55955</v>
      </c>
    </row>
    <row r="9" spans="1:4" s="30" customFormat="1" ht="30" customHeight="1">
      <c r="A9" s="32"/>
      <c r="B9" s="32"/>
      <c r="C9" s="32"/>
      <c r="D9" s="32"/>
    </row>
    <row r="10" spans="1:4" s="30" customFormat="1"/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00" verticalDpi="300" r:id="rId1"/>
  <headerFooter alignWithMargins="0">
    <oddHeader>&amp;R4b melléklet a 3/2016.(IV.5.)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pane ySplit="3" topLeftCell="A4" activePane="bottomLeft" state="frozen"/>
      <selection pane="bottomLeft" activeCell="B46" sqref="B46"/>
    </sheetView>
  </sheetViews>
  <sheetFormatPr defaultRowHeight="12.75"/>
  <cols>
    <col min="1" max="1" width="8.140625" customWidth="1"/>
    <col min="2" max="2" width="71" customWidth="1"/>
    <col min="3" max="4" width="19.140625" customWidth="1"/>
  </cols>
  <sheetData>
    <row r="1" spans="1:4" s="33" customFormat="1" ht="30" customHeight="1">
      <c r="A1" s="170" t="s">
        <v>207</v>
      </c>
      <c r="B1" s="171"/>
      <c r="C1" s="171"/>
      <c r="D1" s="171"/>
    </row>
    <row r="2" spans="1:4" s="33" customFormat="1" ht="30" customHeight="1">
      <c r="A2" s="28" t="s">
        <v>4</v>
      </c>
      <c r="B2" s="28" t="s">
        <v>5</v>
      </c>
      <c r="C2" s="28" t="s">
        <v>6</v>
      </c>
      <c r="D2" s="28" t="s">
        <v>7</v>
      </c>
    </row>
    <row r="3" spans="1:4" s="33" customFormat="1" ht="30" customHeight="1">
      <c r="A3" s="28">
        <v>2</v>
      </c>
      <c r="B3" s="28">
        <v>3</v>
      </c>
      <c r="C3" s="28">
        <v>4</v>
      </c>
      <c r="D3" s="28">
        <v>5</v>
      </c>
    </row>
    <row r="4" spans="1:4" s="33" customFormat="1" ht="30" customHeight="1">
      <c r="A4" s="21" t="s">
        <v>0</v>
      </c>
      <c r="B4" s="22" t="s">
        <v>8</v>
      </c>
      <c r="C4" s="23">
        <v>42192</v>
      </c>
      <c r="D4" s="23">
        <v>45906</v>
      </c>
    </row>
    <row r="5" spans="1:4" s="33" customFormat="1" ht="30" customHeight="1">
      <c r="A5" s="21" t="s">
        <v>2</v>
      </c>
      <c r="B5" s="22" t="s">
        <v>194</v>
      </c>
      <c r="C5" s="23">
        <v>244</v>
      </c>
      <c r="D5" s="23">
        <v>244</v>
      </c>
    </row>
    <row r="6" spans="1:4" s="33" customFormat="1" ht="30" customHeight="1">
      <c r="A6" s="21" t="s">
        <v>112</v>
      </c>
      <c r="B6" s="22" t="s">
        <v>195</v>
      </c>
      <c r="C6" s="23">
        <v>2906</v>
      </c>
      <c r="D6" s="23">
        <v>2909</v>
      </c>
    </row>
    <row r="7" spans="1:4" s="33" customFormat="1" ht="30" customHeight="1">
      <c r="A7" s="21" t="s">
        <v>9</v>
      </c>
      <c r="B7" s="22" t="s">
        <v>10</v>
      </c>
      <c r="C7" s="23">
        <v>1794</v>
      </c>
      <c r="D7" s="23">
        <v>1952</v>
      </c>
    </row>
    <row r="8" spans="1:4" s="33" customFormat="1" ht="30" customHeight="1">
      <c r="A8" s="21" t="s">
        <v>11</v>
      </c>
      <c r="B8" s="22" t="s">
        <v>12</v>
      </c>
      <c r="C8" s="23">
        <v>237</v>
      </c>
      <c r="D8" s="23">
        <v>237</v>
      </c>
    </row>
    <row r="9" spans="1:4" s="33" customFormat="1" ht="30" customHeight="1">
      <c r="A9" s="21" t="s">
        <v>13</v>
      </c>
      <c r="B9" s="22" t="s">
        <v>14</v>
      </c>
      <c r="C9" s="23">
        <v>40</v>
      </c>
      <c r="D9" s="23">
        <v>48</v>
      </c>
    </row>
    <row r="10" spans="1:4" s="33" customFormat="1" ht="30" customHeight="1">
      <c r="A10" s="21" t="s">
        <v>15</v>
      </c>
      <c r="B10" s="22" t="s">
        <v>16</v>
      </c>
      <c r="C10" s="23">
        <v>0</v>
      </c>
      <c r="D10" s="23">
        <v>752</v>
      </c>
    </row>
    <row r="11" spans="1:4" s="33" customFormat="1" ht="30" customHeight="1">
      <c r="A11" s="29" t="s">
        <v>17</v>
      </c>
      <c r="B11" s="25" t="s">
        <v>18</v>
      </c>
      <c r="C11" s="26">
        <v>47413</v>
      </c>
      <c r="D11" s="26">
        <v>52048</v>
      </c>
    </row>
    <row r="12" spans="1:4" s="33" customFormat="1" ht="30" customHeight="1">
      <c r="A12" s="21" t="s">
        <v>172</v>
      </c>
      <c r="B12" s="22" t="s">
        <v>208</v>
      </c>
      <c r="C12" s="23">
        <v>0</v>
      </c>
      <c r="D12" s="23">
        <v>145</v>
      </c>
    </row>
    <row r="13" spans="1:4" s="33" customFormat="1" ht="30" customHeight="1">
      <c r="A13" s="29" t="s">
        <v>23</v>
      </c>
      <c r="B13" s="25" t="s">
        <v>24</v>
      </c>
      <c r="C13" s="26">
        <v>0</v>
      </c>
      <c r="D13" s="26">
        <v>145</v>
      </c>
    </row>
    <row r="14" spans="1:4" s="33" customFormat="1" ht="30" customHeight="1">
      <c r="A14" s="29" t="s">
        <v>25</v>
      </c>
      <c r="B14" s="25" t="s">
        <v>26</v>
      </c>
      <c r="C14" s="26">
        <v>47413</v>
      </c>
      <c r="D14" s="26">
        <v>52193</v>
      </c>
    </row>
    <row r="15" spans="1:4" s="33" customFormat="1" ht="30" customHeight="1">
      <c r="A15" s="29" t="s">
        <v>27</v>
      </c>
      <c r="B15" s="25" t="s">
        <v>28</v>
      </c>
      <c r="C15" s="26">
        <v>12883</v>
      </c>
      <c r="D15" s="26">
        <v>14148</v>
      </c>
    </row>
    <row r="16" spans="1:4" s="33" customFormat="1" ht="30" customHeight="1">
      <c r="A16" s="21">
        <v>1</v>
      </c>
      <c r="B16" s="22" t="s">
        <v>30</v>
      </c>
      <c r="C16" s="23">
        <v>0</v>
      </c>
      <c r="D16" s="23">
        <v>0</v>
      </c>
    </row>
    <row r="17" spans="1:4" s="33" customFormat="1" ht="30" customHeight="1">
      <c r="A17" s="21">
        <v>2</v>
      </c>
      <c r="B17" s="22" t="s">
        <v>32</v>
      </c>
      <c r="C17" s="23">
        <v>0</v>
      </c>
      <c r="D17" s="23">
        <v>0</v>
      </c>
    </row>
    <row r="18" spans="1:4" s="33" customFormat="1" ht="30" customHeight="1">
      <c r="A18" s="21">
        <v>3</v>
      </c>
      <c r="B18" s="22" t="s">
        <v>36</v>
      </c>
      <c r="C18" s="23">
        <v>0</v>
      </c>
      <c r="D18" s="23">
        <v>0</v>
      </c>
    </row>
    <row r="19" spans="1:4" s="33" customFormat="1" ht="30" customHeight="1">
      <c r="A19" s="21">
        <v>4</v>
      </c>
      <c r="B19" s="22" t="s">
        <v>38</v>
      </c>
      <c r="C19" s="23">
        <v>583</v>
      </c>
      <c r="D19" s="23">
        <v>483</v>
      </c>
    </row>
    <row r="20" spans="1:4" s="33" customFormat="1" ht="30" customHeight="1">
      <c r="A20" s="21">
        <v>5</v>
      </c>
      <c r="B20" s="22" t="s">
        <v>40</v>
      </c>
      <c r="C20" s="23">
        <v>4771</v>
      </c>
      <c r="D20" s="23">
        <v>12433</v>
      </c>
    </row>
    <row r="21" spans="1:4" s="33" customFormat="1" ht="30" customHeight="1">
      <c r="A21" s="21">
        <v>6</v>
      </c>
      <c r="B21" s="25" t="s">
        <v>42</v>
      </c>
      <c r="C21" s="26">
        <v>5354</v>
      </c>
      <c r="D21" s="26">
        <v>12916</v>
      </c>
    </row>
    <row r="22" spans="1:4" s="33" customFormat="1" ht="30" customHeight="1">
      <c r="A22" s="21">
        <v>7</v>
      </c>
      <c r="B22" s="22" t="s">
        <v>44</v>
      </c>
      <c r="C22" s="23">
        <v>130</v>
      </c>
      <c r="D22" s="23">
        <v>176</v>
      </c>
    </row>
    <row r="23" spans="1:4" s="33" customFormat="1" ht="30" customHeight="1">
      <c r="A23" s="21">
        <v>8</v>
      </c>
      <c r="B23" s="22" t="s">
        <v>46</v>
      </c>
      <c r="C23" s="23">
        <v>138</v>
      </c>
      <c r="D23" s="23">
        <v>209</v>
      </c>
    </row>
    <row r="24" spans="1:4" s="33" customFormat="1" ht="30" customHeight="1">
      <c r="A24" s="29">
        <v>9</v>
      </c>
      <c r="B24" s="25" t="s">
        <v>48</v>
      </c>
      <c r="C24" s="26">
        <v>268</v>
      </c>
      <c r="D24" s="26">
        <v>385</v>
      </c>
    </row>
    <row r="25" spans="1:4" s="33" customFormat="1" ht="30" customHeight="1">
      <c r="A25" s="21">
        <v>10</v>
      </c>
      <c r="B25" s="22" t="s">
        <v>50</v>
      </c>
      <c r="C25" s="23">
        <v>2531</v>
      </c>
      <c r="D25" s="23">
        <v>2725</v>
      </c>
    </row>
    <row r="26" spans="1:4" s="33" customFormat="1" ht="30" customHeight="1">
      <c r="A26" s="21">
        <v>11</v>
      </c>
      <c r="B26" s="22" t="s">
        <v>52</v>
      </c>
      <c r="C26" s="23">
        <v>1164</v>
      </c>
      <c r="D26" s="23">
        <v>1164</v>
      </c>
    </row>
    <row r="27" spans="1:4" s="33" customFormat="1" ht="30" customHeight="1">
      <c r="A27" s="21">
        <v>12</v>
      </c>
      <c r="B27" s="22" t="s">
        <v>56</v>
      </c>
      <c r="C27" s="23">
        <v>2326</v>
      </c>
      <c r="D27" s="23">
        <v>2153</v>
      </c>
    </row>
    <row r="28" spans="1:4" s="33" customFormat="1" ht="30" customHeight="1">
      <c r="A28" s="21">
        <v>13</v>
      </c>
      <c r="B28" s="22" t="s">
        <v>58</v>
      </c>
      <c r="C28" s="23">
        <v>134</v>
      </c>
      <c r="D28" s="23">
        <v>184</v>
      </c>
    </row>
    <row r="29" spans="1:4" s="33" customFormat="1" ht="30" customHeight="1">
      <c r="A29" s="21">
        <v>14</v>
      </c>
      <c r="B29" s="22" t="s">
        <v>60</v>
      </c>
      <c r="C29" s="23">
        <v>560</v>
      </c>
      <c r="D29" s="23">
        <v>754</v>
      </c>
    </row>
    <row r="30" spans="1:4" s="33" customFormat="1" ht="30" customHeight="1">
      <c r="A30" s="29">
        <v>15</v>
      </c>
      <c r="B30" s="25" t="s">
        <v>62</v>
      </c>
      <c r="C30" s="26">
        <v>6715</v>
      </c>
      <c r="D30" s="26">
        <v>6980</v>
      </c>
    </row>
    <row r="31" spans="1:4" s="33" customFormat="1" ht="30" customHeight="1">
      <c r="A31" s="21">
        <v>16</v>
      </c>
      <c r="B31" s="22" t="s">
        <v>196</v>
      </c>
      <c r="C31" s="23">
        <v>70</v>
      </c>
      <c r="D31" s="23">
        <v>70</v>
      </c>
    </row>
    <row r="32" spans="1:4" s="33" customFormat="1" ht="30" customHeight="1">
      <c r="A32" s="29">
        <v>17</v>
      </c>
      <c r="B32" s="25" t="s">
        <v>197</v>
      </c>
      <c r="C32" s="26">
        <v>70</v>
      </c>
      <c r="D32" s="26">
        <v>70</v>
      </c>
    </row>
    <row r="33" spans="1:4" s="33" customFormat="1" ht="30" customHeight="1">
      <c r="A33" s="21">
        <v>18</v>
      </c>
      <c r="B33" s="22" t="s">
        <v>64</v>
      </c>
      <c r="C33" s="23">
        <v>3147</v>
      </c>
      <c r="D33" s="23">
        <v>4336</v>
      </c>
    </row>
    <row r="34" spans="1:4" s="33" customFormat="1" ht="30" customHeight="1">
      <c r="A34" s="21">
        <v>19</v>
      </c>
      <c r="B34" s="22" t="s">
        <v>66</v>
      </c>
      <c r="C34" s="23">
        <v>0</v>
      </c>
      <c r="D34" s="23">
        <v>856</v>
      </c>
    </row>
    <row r="35" spans="1:4" s="33" customFormat="1" ht="30" customHeight="1">
      <c r="A35" s="29">
        <v>20</v>
      </c>
      <c r="B35" s="25" t="s">
        <v>70</v>
      </c>
      <c r="C35" s="26">
        <v>3147</v>
      </c>
      <c r="D35" s="26">
        <v>5192</v>
      </c>
    </row>
    <row r="36" spans="1:4" s="33" customFormat="1" ht="30" customHeight="1">
      <c r="A36" s="29">
        <v>21</v>
      </c>
      <c r="B36" s="25" t="s">
        <v>72</v>
      </c>
      <c r="C36" s="26">
        <v>15554</v>
      </c>
      <c r="D36" s="26">
        <v>25543</v>
      </c>
    </row>
    <row r="37" spans="1:4" s="33" customFormat="1" ht="30" customHeight="1">
      <c r="A37" s="21">
        <v>22</v>
      </c>
      <c r="B37" s="22" t="s">
        <v>201</v>
      </c>
      <c r="C37" s="23">
        <v>0</v>
      </c>
      <c r="D37" s="23">
        <v>73</v>
      </c>
    </row>
    <row r="38" spans="1:4" s="33" customFormat="1" ht="30" customHeight="1">
      <c r="A38" s="21">
        <v>23</v>
      </c>
      <c r="B38" s="22" t="s">
        <v>88</v>
      </c>
      <c r="C38" s="23">
        <v>0</v>
      </c>
      <c r="D38" s="23">
        <v>73</v>
      </c>
    </row>
    <row r="39" spans="1:4" s="33" customFormat="1" ht="30" customHeight="1">
      <c r="A39" s="29">
        <v>24</v>
      </c>
      <c r="B39" s="25" t="s">
        <v>96</v>
      </c>
      <c r="C39" s="26">
        <v>0</v>
      </c>
      <c r="D39" s="26">
        <v>73</v>
      </c>
    </row>
    <row r="40" spans="1:4" s="33" customFormat="1" ht="30" customHeight="1">
      <c r="A40" s="29">
        <v>25</v>
      </c>
      <c r="B40" s="25" t="s">
        <v>105</v>
      </c>
      <c r="C40" s="26">
        <v>75850</v>
      </c>
      <c r="D40" s="26">
        <v>91957</v>
      </c>
    </row>
  </sheetData>
  <mergeCells count="1">
    <mergeCell ref="A1:D1"/>
  </mergeCells>
  <pageMargins left="0" right="0" top="0.59055118110236227" bottom="0.19685039370078741" header="0.31496062992125984" footer="0.31496062992125984"/>
  <pageSetup paperSize="9" scale="60" orientation="portrait" horizontalDpi="300" verticalDpi="300" r:id="rId1"/>
  <headerFooter scaleWithDoc="0">
    <oddHeader>&amp;R1 c melléklet a 3/2016. (IV.5.)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1"/>
  <sheetViews>
    <sheetView view="pageLayout" workbookViewId="0">
      <selection activeCell="C16" sqref="C16"/>
    </sheetView>
  </sheetViews>
  <sheetFormatPr defaultRowHeight="12.75"/>
  <cols>
    <col min="1" max="1" width="8.140625" customWidth="1"/>
    <col min="2" max="2" width="70" customWidth="1"/>
    <col min="3" max="4" width="19.140625" customWidth="1"/>
  </cols>
  <sheetData>
    <row r="1" spans="1:4" s="30" customFormat="1" ht="15.75">
      <c r="A1" s="168" t="s">
        <v>209</v>
      </c>
      <c r="B1" s="169"/>
      <c r="C1" s="169"/>
      <c r="D1" s="169"/>
    </row>
    <row r="2" spans="1:4" s="30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30" customFormat="1" ht="15.75">
      <c r="A3" s="3">
        <v>2</v>
      </c>
      <c r="B3" s="3">
        <v>3</v>
      </c>
      <c r="C3" s="3">
        <v>4</v>
      </c>
      <c r="D3" s="3">
        <v>5</v>
      </c>
    </row>
    <row r="4" spans="1:4" s="30" customFormat="1" ht="30" customHeight="1">
      <c r="A4" s="5">
        <v>1</v>
      </c>
      <c r="B4" s="6" t="s">
        <v>210</v>
      </c>
      <c r="C4" s="7">
        <v>0</v>
      </c>
      <c r="D4" s="7">
        <v>6928</v>
      </c>
    </row>
    <row r="5" spans="1:4" s="30" customFormat="1" ht="30" customHeight="1">
      <c r="A5" s="5">
        <v>2</v>
      </c>
      <c r="B5" s="6" t="s">
        <v>141</v>
      </c>
      <c r="C5" s="7">
        <v>3272</v>
      </c>
      <c r="D5" s="7">
        <v>2738</v>
      </c>
    </row>
    <row r="6" spans="1:4" s="30" customFormat="1" ht="30" customHeight="1">
      <c r="A6" s="5">
        <v>3</v>
      </c>
      <c r="B6" s="6" t="s">
        <v>142</v>
      </c>
      <c r="C6" s="7">
        <v>883</v>
      </c>
      <c r="D6" s="7">
        <v>2529</v>
      </c>
    </row>
    <row r="7" spans="1:4" s="30" customFormat="1" ht="30" customHeight="1">
      <c r="A7" s="5">
        <v>4</v>
      </c>
      <c r="B7" s="6" t="s">
        <v>143</v>
      </c>
      <c r="C7" s="7">
        <v>0</v>
      </c>
      <c r="D7" s="7">
        <v>2613</v>
      </c>
    </row>
    <row r="8" spans="1:4" s="30" customFormat="1" ht="30" customHeight="1">
      <c r="A8" s="5">
        <v>5</v>
      </c>
      <c r="B8" s="6" t="s">
        <v>144</v>
      </c>
      <c r="C8" s="7">
        <v>0</v>
      </c>
      <c r="D8" s="7">
        <v>12</v>
      </c>
    </row>
    <row r="9" spans="1:4" s="30" customFormat="1" ht="30" customHeight="1">
      <c r="A9" s="34">
        <v>6</v>
      </c>
      <c r="B9" s="15" t="s">
        <v>147</v>
      </c>
      <c r="C9" s="16">
        <v>4155</v>
      </c>
      <c r="D9" s="16">
        <v>14820</v>
      </c>
    </row>
    <row r="10" spans="1:4" s="30" customFormat="1" ht="30" customHeight="1">
      <c r="A10" s="5">
        <v>7</v>
      </c>
      <c r="B10" s="6" t="s">
        <v>154</v>
      </c>
      <c r="C10" s="7">
        <v>4155</v>
      </c>
      <c r="D10" s="7">
        <v>14820</v>
      </c>
    </row>
    <row r="11" spans="1:4">
      <c r="A11" s="35"/>
    </row>
  </sheetData>
  <mergeCells count="1">
    <mergeCell ref="A1:D1"/>
  </mergeCells>
  <pageMargins left="0.75" right="0.75" top="1" bottom="1" header="0.5" footer="0.5"/>
  <pageSetup orientation="landscape" horizontalDpi="300" verticalDpi="300" r:id="rId1"/>
  <headerFooter alignWithMargins="0">
    <oddHeader>&amp;R2 c melléklet a 3/2016.(IV.5.)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01a</vt:lpstr>
      <vt:lpstr>02a</vt:lpstr>
      <vt:lpstr>03</vt:lpstr>
      <vt:lpstr>04a</vt:lpstr>
      <vt:lpstr>01b</vt:lpstr>
      <vt:lpstr>02b</vt:lpstr>
      <vt:lpstr>04b</vt:lpstr>
      <vt:lpstr>01c</vt:lpstr>
      <vt:lpstr>02c</vt:lpstr>
      <vt:lpstr>04c</vt:lpstr>
      <vt:lpstr>01</vt:lpstr>
      <vt:lpstr>02</vt:lpstr>
      <vt:lpstr>létszám</vt:lpstr>
      <vt:lpstr>8.1.sz.mell  </vt:lpstr>
      <vt:lpstr>8.2.sz.mell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2016-04-11T11:42:29Z</cp:lastPrinted>
  <dcterms:created xsi:type="dcterms:W3CDTF">2014-01-13T16:29:21Z</dcterms:created>
  <dcterms:modified xsi:type="dcterms:W3CDTF">2016-04-11T11:58:02Z</dcterms:modified>
</cp:coreProperties>
</file>