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825" windowHeight="1176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<sst xmlns="http://schemas.openxmlformats.org/spreadsheetml/2006/main" count="118" uniqueCount="90">
  <si>
    <t xml:space="preserve"> </t>
  </si>
  <si>
    <t>Sor-</t>
  </si>
  <si>
    <t>szám</t>
  </si>
  <si>
    <t>1.</t>
  </si>
  <si>
    <t>2.</t>
  </si>
  <si>
    <t>4.</t>
  </si>
  <si>
    <t>5.</t>
  </si>
  <si>
    <t>6.</t>
  </si>
  <si>
    <t>Kamatbevételek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</si>
  <si>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</si>
  <si>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</si>
  <si>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</si>
  <si>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</si>
  <si>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</si>
  <si>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</si>
  <si>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</si>
  <si>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</si>
  <si>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</si>
  <si>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</si>
  <si>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</si>
  <si>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</si>
  <si>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</si>
  <si>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</si>
  <si>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</si>
  <si>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</si>
  <si>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</si>
  <si>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</si>
  <si>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</si>
  <si>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</si>
  <si>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Össz.</t>
  </si>
  <si>
    <t>Kötelező</t>
  </si>
  <si>
    <t>Önként</t>
  </si>
  <si>
    <t>Államig.</t>
  </si>
  <si>
    <t>feladatok</t>
  </si>
  <si>
    <t>vállalt fel.</t>
  </si>
  <si>
    <t>Önkormányzatok működési támogatásai</t>
  </si>
  <si>
    <t>Egyéb működési célú támogatások bevételei</t>
  </si>
  <si>
    <t>Felhalmozási célú önkormányzati támogatások</t>
  </si>
  <si>
    <t>Jövedelemadók</t>
  </si>
  <si>
    <t>Vagyoni típusú adók</t>
  </si>
  <si>
    <t>Termékek és szolgáltatások adói</t>
  </si>
  <si>
    <t>Egyéb közhatalmi bevételek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</si>
  <si>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</si>
  <si>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</si>
  <si>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</si>
  <si>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</si>
  <si>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</si>
  <si>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</si>
  <si>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Egyéb pénzügyi  műveletek bevételei</t>
  </si>
  <si>
    <t>Egyéb működési bevételek</t>
  </si>
  <si>
    <t>Immateriális javak értékesítése</t>
  </si>
  <si>
    <t>Ingatlanok értékesítése</t>
  </si>
  <si>
    <t>Egyéb tárgyi eszköz értékesítése</t>
  </si>
  <si>
    <t>Működési célú garancia- és kezességvállalásból származó megtérülések</t>
  </si>
  <si>
    <t>Működési célú visszatérítendő támogatások, kölcsönök visszatérülése</t>
  </si>
  <si>
    <t>Egyéb működési célú átvett pénzeszközök</t>
  </si>
  <si>
    <t>Felhalmozási célú garancia- és kezességvállalásból származó megtérülések</t>
  </si>
  <si>
    <t>Felhalmozási célú visszatérítendő támogatások, kölcsönök visszatérülése</t>
  </si>
  <si>
    <t>Egyéb felhalmozási célú átvett pénzeszközök</t>
  </si>
  <si>
    <t>27.</t>
  </si>
  <si>
    <t>Likvid hitel</t>
  </si>
  <si>
    <t>28.</t>
  </si>
  <si>
    <t>Rövid lejáratú hitel</t>
  </si>
  <si>
    <t>29.</t>
  </si>
  <si>
    <t>Előző évi maradvány</t>
  </si>
  <si>
    <t>BEVÉTELEK (I+…+VIII):</t>
  </si>
  <si>
    <t>Egyéb felhalmozási célú támogatások bevételei</t>
  </si>
  <si>
    <t>Megnevezés</t>
  </si>
  <si>
    <t>TERV</t>
  </si>
  <si>
    <t>30.</t>
  </si>
  <si>
    <t>Általános forgalmi adó visszatérítése</t>
  </si>
  <si>
    <t>Adatok Ft-ban</t>
  </si>
  <si>
    <t>Összesített Bevételek</t>
  </si>
  <si>
    <t>ÁGFALVA KÖZSÉGI ÖNKORMÁNYZAT</t>
  </si>
  <si>
    <t>2017. évi költségvetés</t>
  </si>
  <si>
    <t>2017. évi</t>
  </si>
  <si>
    <t>3.</t>
  </si>
  <si>
    <t>I. MŰKÖDÉSI CÉLÚ TÁMOGATÁSOK (1+3):</t>
  </si>
  <si>
    <t>II. FELHALMOZÁSI CÉLÚ TÁMOGATÁSOK (4+5):</t>
  </si>
  <si>
    <t>III. KÖZHATALMI BEVÉTELEK (6+9):</t>
  </si>
  <si>
    <t>IV. MŰKÖDÉSI BEVÉTELEK (10+19):</t>
  </si>
  <si>
    <t>V. FELHALMOZÁSI BEVÉTELEK (20+22):</t>
  </si>
  <si>
    <t>VI. MŰKÖDÉSI CÉLÚ ÁTVETT PÉNZESZKÖZÖK (23+25):</t>
  </si>
  <si>
    <t>VII. FELHALMOZÁSI CÉLÚ ÁTVETT PÉNZESZKÖZÖK (26+28):</t>
  </si>
  <si>
    <t>31.</t>
  </si>
  <si>
    <t>VIII. FINANSZÍROZÁSI BEVÉTELEK (29+31):</t>
  </si>
  <si>
    <t>II. mód</t>
  </si>
  <si>
    <t>32.</t>
  </si>
  <si>
    <t>Államháztartáson belüli megelőlegezések</t>
  </si>
  <si>
    <t>TELJESÍTÉS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</si>
</sst>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0"/>
    </font>
    <font>
      <sz val="8"/>
      <name val="Times New Roman CE"/>
      <family val="1"/>
    </font>
    <font>
      <sz val="10"/>
      <name val="Times New Roman"/>
      <family val="1"/>
    </font>
    <font>
      <b/>
      <sz val="10"/>
      <name val="Arial"/>
      <family val="0"/>
    </font>
    <font>
      <b/>
      <sz val="9"/>
      <name val="Times New Roman"/>
      <family val="1"/>
    </font>
    <font>
      <sz val="10"/>
      <name val="Times New Roman CE"/>
      <family val="0"/>
    </font>
    <font>
      <b/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8" fillId="0" borderId="15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4" fillId="0" borderId="18" xfId="0" applyFont="1" applyBorder="1" applyAlignment="1">
      <alignment horizontal="center"/>
    </xf>
    <xf numFmtId="3" fontId="4" fillId="0" borderId="19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2" fillId="0" borderId="18" xfId="0" applyFont="1" applyBorder="1" applyAlignment="1">
      <alignment horizontal="center"/>
    </xf>
    <xf numFmtId="3" fontId="2" fillId="0" borderId="19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2" xfId="0" applyNumberFormat="1" applyFont="1" applyFill="1" applyBorder="1" applyAlignment="1">
      <alignment horizontal="right"/>
    </xf>
    <xf numFmtId="0" fontId="9" fillId="0" borderId="12" xfId="0" applyFont="1" applyBorder="1" applyAlignment="1">
      <alignment/>
    </xf>
    <xf numFmtId="3" fontId="9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C46">
      <selection activeCell="I49" sqref="I49"/>
    </sheetView>
  </sheetViews>
  <sheetFormatPr defaultColWidth="9.140625" defaultRowHeight="12.75"/>
  <cols>
    <col min="1" max="1" width="4.8515625" style="1" bestFit="1" customWidth="1"/>
    <col min="2" max="2" width="57.28125" style="1" customWidth="1"/>
    <col min="3" max="4" width="12.421875" style="1" bestFit="1" customWidth="1"/>
    <col min="5" max="5" width="10.140625" style="1" bestFit="1" customWidth="1"/>
    <col min="6" max="6" width="8.421875" style="1" bestFit="1" customWidth="1"/>
    <col min="7" max="8" width="12.421875" style="1" bestFit="1" customWidth="1"/>
    <col min="9" max="9" width="11.28125" style="1" bestFit="1" customWidth="1"/>
    <col min="10" max="10" width="12.140625" style="1" bestFit="1" customWidth="1"/>
    <col min="11" max="12" width="12.421875" style="1" bestFit="1" customWidth="1"/>
    <col min="13" max="13" width="11.28125" style="1" bestFit="1" customWidth="1"/>
    <col min="14" max="14" width="12.140625" style="1" bestFit="1" customWidth="1"/>
    <col min="15" max="16384" width="9.140625" style="1" customWidth="1"/>
  </cols>
  <sheetData>
    <row r="1" spans="1:10" ht="12.75">
      <c r="A1" s="62" t="s">
        <v>73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2.75">
      <c r="A2" s="64" t="s">
        <v>72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2.75">
      <c r="A3" s="64" t="s">
        <v>74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4" ht="12.75">
      <c r="A5" s="3"/>
      <c r="B5" s="4"/>
      <c r="C5" s="5"/>
      <c r="N5" s="6" t="s">
        <v>71</v>
      </c>
    </row>
    <row r="6" spans="1:14" ht="12.75">
      <c r="A6" s="7" t="s">
        <v>1</v>
      </c>
      <c r="B6" s="8" t="s">
        <v>0</v>
      </c>
      <c r="C6" s="9" t="s">
        <v>75</v>
      </c>
      <c r="D6" s="9" t="s">
        <v>75</v>
      </c>
      <c r="E6" s="9" t="s">
        <v>75</v>
      </c>
      <c r="F6" s="9" t="s">
        <v>75</v>
      </c>
      <c r="G6" s="9" t="s">
        <v>75</v>
      </c>
      <c r="H6" s="9" t="s">
        <v>75</v>
      </c>
      <c r="I6" s="9" t="s">
        <v>75</v>
      </c>
      <c r="J6" s="9" t="s">
        <v>75</v>
      </c>
      <c r="K6" s="9" t="s">
        <v>75</v>
      </c>
      <c r="L6" s="9" t="s">
        <v>75</v>
      </c>
      <c r="M6" s="9" t="s">
        <v>75</v>
      </c>
      <c r="N6" s="9" t="s">
        <v>75</v>
      </c>
    </row>
    <row r="7" spans="1:14" ht="12.75">
      <c r="A7" s="10" t="s">
        <v>2</v>
      </c>
      <c r="B7" s="11" t="s">
        <v>67</v>
      </c>
      <c r="C7" s="12" t="s">
        <v>29</v>
      </c>
      <c r="D7" s="12" t="s">
        <v>30</v>
      </c>
      <c r="E7" s="12" t="s">
        <v>31</v>
      </c>
      <c r="F7" s="12" t="s">
        <v>32</v>
      </c>
      <c r="G7" s="12" t="s">
        <v>29</v>
      </c>
      <c r="H7" s="12" t="s">
        <v>30</v>
      </c>
      <c r="I7" s="12" t="s">
        <v>31</v>
      </c>
      <c r="J7" s="12" t="s">
        <v>32</v>
      </c>
      <c r="K7" s="12" t="s">
        <v>29</v>
      </c>
      <c r="L7" s="12" t="s">
        <v>30</v>
      </c>
      <c r="M7" s="12" t="s">
        <v>31</v>
      </c>
      <c r="N7" s="12" t="s">
        <v>32</v>
      </c>
    </row>
    <row r="8" spans="1:14" ht="12.75">
      <c r="A8" s="10"/>
      <c r="B8" s="13"/>
      <c r="C8" s="14"/>
      <c r="D8" s="14" t="s">
        <v>33</v>
      </c>
      <c r="E8" s="14" t="s">
        <v>34</v>
      </c>
      <c r="F8" s="14" t="s">
        <v>33</v>
      </c>
      <c r="G8" s="14"/>
      <c r="H8" s="14" t="s">
        <v>33</v>
      </c>
      <c r="I8" s="14" t="s">
        <v>34</v>
      </c>
      <c r="J8" s="14" t="s">
        <v>33</v>
      </c>
      <c r="K8" s="14"/>
      <c r="L8" s="14" t="s">
        <v>33</v>
      </c>
      <c r="M8" s="14" t="s">
        <v>34</v>
      </c>
      <c r="N8" s="14" t="s">
        <v>33</v>
      </c>
    </row>
    <row r="9" spans="1:14" ht="12.75">
      <c r="A9" s="15"/>
      <c r="B9" s="16"/>
      <c r="C9" s="57" t="s">
        <v>68</v>
      </c>
      <c r="D9" s="58"/>
      <c r="E9" s="58"/>
      <c r="F9" s="59"/>
      <c r="G9" s="60" t="s">
        <v>86</v>
      </c>
      <c r="H9" s="60"/>
      <c r="I9" s="60"/>
      <c r="J9" s="61"/>
      <c r="K9" s="60" t="s">
        <v>89</v>
      </c>
      <c r="L9" s="60"/>
      <c r="M9" s="60"/>
      <c r="N9" s="61"/>
    </row>
    <row r="10" spans="1:14" ht="12.75">
      <c r="A10" s="10"/>
      <c r="B10" s="13"/>
      <c r="C10" s="12"/>
      <c r="D10" s="17"/>
      <c r="E10" s="18"/>
      <c r="F10" s="19"/>
      <c r="G10" s="20"/>
      <c r="H10" s="20"/>
      <c r="I10" s="21"/>
      <c r="J10" s="21"/>
      <c r="K10" s="20"/>
      <c r="L10" s="20"/>
      <c r="M10" s="21"/>
      <c r="N10" s="21"/>
    </row>
    <row r="11" spans="1:14" ht="12.75">
      <c r="A11" s="22" t="s">
        <v>3</v>
      </c>
      <c r="B11" s="23" t="s">
        <v>35</v>
      </c>
      <c r="C11" s="24">
        <v>170482417</v>
      </c>
      <c r="D11" s="25">
        <v>170482417</v>
      </c>
      <c r="E11" s="18">
        <v>0</v>
      </c>
      <c r="F11" s="19">
        <v>0</v>
      </c>
      <c r="G11" s="24">
        <v>152692229</v>
      </c>
      <c r="H11" s="24">
        <v>152692229</v>
      </c>
      <c r="I11" s="24">
        <v>0</v>
      </c>
      <c r="J11" s="24">
        <v>0</v>
      </c>
      <c r="K11" s="24">
        <v>152692229</v>
      </c>
      <c r="L11" s="24">
        <v>152692229</v>
      </c>
      <c r="M11" s="24">
        <v>0</v>
      </c>
      <c r="N11" s="24">
        <v>0</v>
      </c>
    </row>
    <row r="12" spans="1:14" ht="12.75">
      <c r="A12" s="22" t="s">
        <v>4</v>
      </c>
      <c r="B12" s="23" t="s">
        <v>54</v>
      </c>
      <c r="C12" s="24">
        <v>0</v>
      </c>
      <c r="D12" s="25">
        <v>0</v>
      </c>
      <c r="E12" s="18">
        <v>0</v>
      </c>
      <c r="F12" s="19">
        <v>0</v>
      </c>
      <c r="G12" s="24">
        <v>14000000</v>
      </c>
      <c r="H12" s="24">
        <v>0</v>
      </c>
      <c r="I12" s="24">
        <v>14000000</v>
      </c>
      <c r="J12" s="24">
        <v>0</v>
      </c>
      <c r="K12" s="24">
        <v>14000000</v>
      </c>
      <c r="L12" s="24">
        <v>0</v>
      </c>
      <c r="M12" s="24">
        <v>14000000</v>
      </c>
      <c r="N12" s="24">
        <v>0</v>
      </c>
    </row>
    <row r="13" spans="1:14" ht="12.75">
      <c r="A13" s="22" t="s">
        <v>76</v>
      </c>
      <c r="B13" s="23" t="s">
        <v>36</v>
      </c>
      <c r="C13" s="24">
        <v>5468837</v>
      </c>
      <c r="D13" s="25">
        <v>5468837</v>
      </c>
      <c r="E13" s="18">
        <v>0</v>
      </c>
      <c r="F13" s="19">
        <v>0</v>
      </c>
      <c r="G13" s="24">
        <v>61238326</v>
      </c>
      <c r="H13" s="24">
        <v>61238326</v>
      </c>
      <c r="I13" s="24">
        <v>0</v>
      </c>
      <c r="J13" s="24">
        <v>0</v>
      </c>
      <c r="K13" s="24">
        <v>61238326</v>
      </c>
      <c r="L13" s="24">
        <v>61238326</v>
      </c>
      <c r="M13" s="24">
        <v>0</v>
      </c>
      <c r="N13" s="24">
        <v>0</v>
      </c>
    </row>
    <row r="14" spans="1:14" ht="12.75">
      <c r="A14" s="22"/>
      <c r="B14" s="26"/>
      <c r="C14" s="24"/>
      <c r="D14" s="25"/>
      <c r="E14" s="18"/>
      <c r="F14" s="19"/>
      <c r="G14" s="27"/>
      <c r="H14" s="27"/>
      <c r="I14" s="28"/>
      <c r="J14" s="28"/>
      <c r="K14" s="27"/>
      <c r="L14" s="27"/>
      <c r="M14" s="28"/>
      <c r="N14" s="28"/>
    </row>
    <row r="15" spans="1:14" ht="12.75">
      <c r="A15" s="29"/>
      <c r="B15" s="30" t="s">
        <v>77</v>
      </c>
      <c r="C15" s="31">
        <f>SUM(C11:C13)</f>
        <v>175951254</v>
      </c>
      <c r="D15" s="31">
        <f aca="true" t="shared" si="0" ref="D15:J15">SUM(D11:D13)</f>
        <v>175951254</v>
      </c>
      <c r="E15" s="31">
        <f t="shared" si="0"/>
        <v>0</v>
      </c>
      <c r="F15" s="31">
        <f t="shared" si="0"/>
        <v>0</v>
      </c>
      <c r="G15" s="31">
        <f t="shared" si="0"/>
        <v>227930555</v>
      </c>
      <c r="H15" s="31">
        <f t="shared" si="0"/>
        <v>213930555</v>
      </c>
      <c r="I15" s="31">
        <f t="shared" si="0"/>
        <v>14000000</v>
      </c>
      <c r="J15" s="31">
        <f t="shared" si="0"/>
        <v>0</v>
      </c>
      <c r="K15" s="31">
        <f>SUM(K11:K13)</f>
        <v>227930555</v>
      </c>
      <c r="L15" s="31">
        <f>SUM(L11:L13)</f>
        <v>213930555</v>
      </c>
      <c r="M15" s="31">
        <f>SUM(M11:M13)</f>
        <v>14000000</v>
      </c>
      <c r="N15" s="31">
        <f>SUM(N11:N13)</f>
        <v>0</v>
      </c>
    </row>
    <row r="16" spans="1:14" ht="12.75">
      <c r="A16" s="22"/>
      <c r="B16" s="23"/>
      <c r="C16" s="24"/>
      <c r="D16" s="25"/>
      <c r="E16" s="18"/>
      <c r="F16" s="19"/>
      <c r="G16" s="27"/>
      <c r="H16" s="27"/>
      <c r="I16" s="28"/>
      <c r="J16" s="28"/>
      <c r="K16" s="27"/>
      <c r="L16" s="27"/>
      <c r="M16" s="28"/>
      <c r="N16" s="28"/>
    </row>
    <row r="17" spans="1:14" ht="12.75">
      <c r="A17" s="22" t="s">
        <v>5</v>
      </c>
      <c r="B17" s="23" t="s">
        <v>37</v>
      </c>
      <c r="C17" s="24">
        <v>0</v>
      </c>
      <c r="D17" s="25">
        <v>0</v>
      </c>
      <c r="E17" s="18">
        <v>0</v>
      </c>
      <c r="F17" s="19">
        <v>0</v>
      </c>
      <c r="G17" s="24">
        <v>40000000</v>
      </c>
      <c r="H17" s="24">
        <v>40000000</v>
      </c>
      <c r="I17" s="24">
        <v>0</v>
      </c>
      <c r="J17" s="24">
        <v>0</v>
      </c>
      <c r="K17" s="24">
        <v>40000000</v>
      </c>
      <c r="L17" s="24">
        <v>40000000</v>
      </c>
      <c r="M17" s="24">
        <v>0</v>
      </c>
      <c r="N17" s="24">
        <v>0</v>
      </c>
    </row>
    <row r="18" spans="1:14" ht="12.75">
      <c r="A18" s="22" t="s">
        <v>6</v>
      </c>
      <c r="B18" s="23" t="s">
        <v>66</v>
      </c>
      <c r="C18" s="24">
        <v>0</v>
      </c>
      <c r="D18" s="25">
        <v>0</v>
      </c>
      <c r="E18" s="18">
        <v>0</v>
      </c>
      <c r="F18" s="19">
        <v>0</v>
      </c>
      <c r="G18" s="24">
        <v>8141100</v>
      </c>
      <c r="H18" s="24">
        <v>3150000</v>
      </c>
      <c r="I18" s="24">
        <v>4991100</v>
      </c>
      <c r="J18" s="24">
        <v>0</v>
      </c>
      <c r="K18" s="24">
        <v>8141100</v>
      </c>
      <c r="L18" s="24">
        <v>3150000</v>
      </c>
      <c r="M18" s="24">
        <v>4991100</v>
      </c>
      <c r="N18" s="24">
        <v>0</v>
      </c>
    </row>
    <row r="19" spans="1:14" ht="12.75">
      <c r="A19" s="22"/>
      <c r="B19" s="23"/>
      <c r="C19" s="24"/>
      <c r="D19" s="25"/>
      <c r="E19" s="18"/>
      <c r="F19" s="19"/>
      <c r="G19" s="27"/>
      <c r="H19" s="27"/>
      <c r="I19" s="28"/>
      <c r="J19" s="28"/>
      <c r="K19" s="27"/>
      <c r="L19" s="27"/>
      <c r="M19" s="28"/>
      <c r="N19" s="28"/>
    </row>
    <row r="20" spans="1:14" ht="12.75">
      <c r="A20" s="32"/>
      <c r="B20" s="30" t="s">
        <v>78</v>
      </c>
      <c r="C20" s="33">
        <f>SUM(C17:C18)</f>
        <v>0</v>
      </c>
      <c r="D20" s="33">
        <f aca="true" t="shared" si="1" ref="D20:J20">SUM(D17:D18)</f>
        <v>0</v>
      </c>
      <c r="E20" s="33">
        <f t="shared" si="1"/>
        <v>0</v>
      </c>
      <c r="F20" s="33">
        <f t="shared" si="1"/>
        <v>0</v>
      </c>
      <c r="G20" s="33">
        <f t="shared" si="1"/>
        <v>48141100</v>
      </c>
      <c r="H20" s="33">
        <f t="shared" si="1"/>
        <v>43150000</v>
      </c>
      <c r="I20" s="33">
        <f t="shared" si="1"/>
        <v>4991100</v>
      </c>
      <c r="J20" s="33">
        <f t="shared" si="1"/>
        <v>0</v>
      </c>
      <c r="K20" s="33">
        <f>SUM(K17:K18)</f>
        <v>48141100</v>
      </c>
      <c r="L20" s="33">
        <f>SUM(L17:L18)</f>
        <v>43150000</v>
      </c>
      <c r="M20" s="33">
        <f>SUM(M17:M18)</f>
        <v>4991100</v>
      </c>
      <c r="N20" s="33">
        <f>SUM(N17:N18)</f>
        <v>0</v>
      </c>
    </row>
    <row r="21" spans="1:14" ht="12.75">
      <c r="A21" s="22"/>
      <c r="B21" s="23"/>
      <c r="C21" s="34"/>
      <c r="D21" s="25"/>
      <c r="E21" s="18"/>
      <c r="F21" s="19"/>
      <c r="G21" s="27"/>
      <c r="H21" s="27"/>
      <c r="I21" s="28"/>
      <c r="J21" s="28"/>
      <c r="K21" s="27"/>
      <c r="L21" s="27"/>
      <c r="M21" s="28"/>
      <c r="N21" s="28"/>
    </row>
    <row r="22" spans="1:14" ht="12.75">
      <c r="A22" s="22" t="s">
        <v>7</v>
      </c>
      <c r="B22" s="23" t="s">
        <v>38</v>
      </c>
      <c r="C22" s="24">
        <v>0</v>
      </c>
      <c r="D22" s="25">
        <v>0</v>
      </c>
      <c r="E22" s="18">
        <v>0</v>
      </c>
      <c r="F22" s="19">
        <v>0</v>
      </c>
      <c r="G22" s="24">
        <v>0</v>
      </c>
      <c r="H22" s="24">
        <v>0</v>
      </c>
      <c r="I22" s="24">
        <v>0</v>
      </c>
      <c r="J22" s="24">
        <v>0</v>
      </c>
      <c r="K22" s="24">
        <v>412752</v>
      </c>
      <c r="L22" s="24">
        <v>412752</v>
      </c>
      <c r="M22" s="24">
        <v>0</v>
      </c>
      <c r="N22" s="24">
        <v>0</v>
      </c>
    </row>
    <row r="23" spans="1:14" ht="12.75">
      <c r="A23" s="22" t="s">
        <v>9</v>
      </c>
      <c r="B23" s="23" t="s">
        <v>39</v>
      </c>
      <c r="C23" s="24">
        <v>11500000</v>
      </c>
      <c r="D23" s="25">
        <v>11500000</v>
      </c>
      <c r="E23" s="18">
        <v>0</v>
      </c>
      <c r="F23" s="19">
        <v>0</v>
      </c>
      <c r="G23" s="24">
        <v>11750000</v>
      </c>
      <c r="H23" s="24">
        <v>11750000</v>
      </c>
      <c r="I23" s="24">
        <v>0</v>
      </c>
      <c r="J23" s="24">
        <v>0</v>
      </c>
      <c r="K23" s="24">
        <v>11657155</v>
      </c>
      <c r="L23" s="24">
        <v>11657155</v>
      </c>
      <c r="M23" s="24">
        <v>0</v>
      </c>
      <c r="N23" s="24">
        <v>0</v>
      </c>
    </row>
    <row r="24" spans="1:14" ht="12.75">
      <c r="A24" s="22" t="s">
        <v>10</v>
      </c>
      <c r="B24" s="23" t="s">
        <v>40</v>
      </c>
      <c r="C24" s="24">
        <v>30000000</v>
      </c>
      <c r="D24" s="25">
        <v>30000000</v>
      </c>
      <c r="E24" s="18">
        <v>0</v>
      </c>
      <c r="F24" s="19">
        <v>0</v>
      </c>
      <c r="G24" s="24">
        <v>41850000</v>
      </c>
      <c r="H24" s="24">
        <v>41850000</v>
      </c>
      <c r="I24" s="24">
        <v>0</v>
      </c>
      <c r="J24" s="24">
        <v>0</v>
      </c>
      <c r="K24" s="24">
        <v>41046308</v>
      </c>
      <c r="L24" s="24">
        <v>41046308</v>
      </c>
      <c r="M24" s="24">
        <v>0</v>
      </c>
      <c r="N24" s="24">
        <v>0</v>
      </c>
    </row>
    <row r="25" spans="1:14" ht="12.75">
      <c r="A25" s="22" t="s">
        <v>11</v>
      </c>
      <c r="B25" s="35" t="s">
        <v>41</v>
      </c>
      <c r="C25" s="36">
        <v>0</v>
      </c>
      <c r="D25" s="25">
        <v>0</v>
      </c>
      <c r="E25" s="18">
        <v>0</v>
      </c>
      <c r="F25" s="19">
        <v>0</v>
      </c>
      <c r="G25" s="24">
        <v>285000</v>
      </c>
      <c r="H25" s="24">
        <v>285000</v>
      </c>
      <c r="I25" s="24">
        <v>0</v>
      </c>
      <c r="J25" s="24">
        <v>0</v>
      </c>
      <c r="K25" s="24">
        <v>284832</v>
      </c>
      <c r="L25" s="24">
        <v>284832</v>
      </c>
      <c r="M25" s="24">
        <v>0</v>
      </c>
      <c r="N25" s="24">
        <v>0</v>
      </c>
    </row>
    <row r="26" spans="1:14" ht="12.75">
      <c r="A26" s="22"/>
      <c r="B26" s="35"/>
      <c r="C26" s="36"/>
      <c r="D26" s="25"/>
      <c r="E26" s="18"/>
      <c r="F26" s="19"/>
      <c r="G26" s="27"/>
      <c r="H26" s="27"/>
      <c r="I26" s="28"/>
      <c r="J26" s="28"/>
      <c r="K26" s="27"/>
      <c r="L26" s="27"/>
      <c r="M26" s="28"/>
      <c r="N26" s="28"/>
    </row>
    <row r="27" spans="1:14" ht="12.75">
      <c r="A27" s="37"/>
      <c r="B27" s="30" t="s">
        <v>79</v>
      </c>
      <c r="C27" s="38">
        <f>SUM(C22:C25)</f>
        <v>41500000</v>
      </c>
      <c r="D27" s="38">
        <f aca="true" t="shared" si="2" ref="D27:J27">SUM(D22:D25)</f>
        <v>41500000</v>
      </c>
      <c r="E27" s="38">
        <f t="shared" si="2"/>
        <v>0</v>
      </c>
      <c r="F27" s="38">
        <f t="shared" si="2"/>
        <v>0</v>
      </c>
      <c r="G27" s="38">
        <f t="shared" si="2"/>
        <v>53885000</v>
      </c>
      <c r="H27" s="38">
        <f t="shared" si="2"/>
        <v>53885000</v>
      </c>
      <c r="I27" s="38">
        <f t="shared" si="2"/>
        <v>0</v>
      </c>
      <c r="J27" s="38">
        <f t="shared" si="2"/>
        <v>0</v>
      </c>
      <c r="K27" s="38">
        <f>SUM(K22:K25)</f>
        <v>53401047</v>
      </c>
      <c r="L27" s="38">
        <f>SUM(L22:L25)</f>
        <v>53401047</v>
      </c>
      <c r="M27" s="38">
        <f>SUM(M22:M25)</f>
        <v>0</v>
      </c>
      <c r="N27" s="38">
        <f>SUM(N22:N25)</f>
        <v>0</v>
      </c>
    </row>
    <row r="28" spans="1:14" ht="12.75">
      <c r="A28" s="22"/>
      <c r="B28" s="39"/>
      <c r="C28" s="34"/>
      <c r="D28" s="25"/>
      <c r="E28" s="18"/>
      <c r="F28" s="19"/>
      <c r="G28" s="27"/>
      <c r="H28" s="27"/>
      <c r="I28" s="28"/>
      <c r="J28" s="28"/>
      <c r="K28" s="27"/>
      <c r="L28" s="27"/>
      <c r="M28" s="28"/>
      <c r="N28" s="28"/>
    </row>
    <row r="29" spans="1:14" ht="12.75">
      <c r="A29" s="22" t="s">
        <v>12</v>
      </c>
      <c r="B29" s="23" t="s">
        <v>42</v>
      </c>
      <c r="C29" s="24">
        <v>0</v>
      </c>
      <c r="D29" s="25">
        <v>0</v>
      </c>
      <c r="E29" s="18">
        <v>0</v>
      </c>
      <c r="F29" s="19">
        <v>0</v>
      </c>
      <c r="G29" s="24">
        <v>275000</v>
      </c>
      <c r="H29" s="24">
        <v>0</v>
      </c>
      <c r="I29" s="24">
        <v>275000</v>
      </c>
      <c r="J29" s="24">
        <v>0</v>
      </c>
      <c r="K29" s="24">
        <v>253268</v>
      </c>
      <c r="L29" s="24">
        <v>0</v>
      </c>
      <c r="M29" s="24">
        <v>253268</v>
      </c>
      <c r="N29" s="24">
        <v>0</v>
      </c>
    </row>
    <row r="30" spans="1:14" ht="12.75">
      <c r="A30" s="22" t="s">
        <v>13</v>
      </c>
      <c r="B30" s="23" t="s">
        <v>43</v>
      </c>
      <c r="C30" s="24">
        <v>2839000</v>
      </c>
      <c r="D30" s="40">
        <v>1279000</v>
      </c>
      <c r="E30" s="41">
        <v>1200000</v>
      </c>
      <c r="F30" s="42">
        <v>360000</v>
      </c>
      <c r="G30" s="24">
        <v>3725000</v>
      </c>
      <c r="H30" s="24">
        <v>1625000</v>
      </c>
      <c r="I30" s="24">
        <v>1200000</v>
      </c>
      <c r="J30" s="24">
        <v>900000</v>
      </c>
      <c r="K30" s="24">
        <v>3689958</v>
      </c>
      <c r="L30" s="24">
        <v>1589958</v>
      </c>
      <c r="M30" s="24">
        <v>1200000</v>
      </c>
      <c r="N30" s="24">
        <v>900000</v>
      </c>
    </row>
    <row r="31" spans="1:14" ht="12.75">
      <c r="A31" s="22" t="s">
        <v>14</v>
      </c>
      <c r="B31" s="23" t="s">
        <v>44</v>
      </c>
      <c r="C31" s="24">
        <v>120000</v>
      </c>
      <c r="D31" s="25">
        <v>0</v>
      </c>
      <c r="E31" s="43">
        <v>120000</v>
      </c>
      <c r="F31" s="44">
        <v>0</v>
      </c>
      <c r="G31" s="24">
        <v>700000</v>
      </c>
      <c r="H31" s="24">
        <v>0</v>
      </c>
      <c r="I31" s="24">
        <v>700000</v>
      </c>
      <c r="J31" s="24">
        <v>0</v>
      </c>
      <c r="K31" s="24">
        <v>637773</v>
      </c>
      <c r="L31" s="24">
        <v>0</v>
      </c>
      <c r="M31" s="24">
        <v>637773</v>
      </c>
      <c r="N31" s="24">
        <v>0</v>
      </c>
    </row>
    <row r="32" spans="1:14" ht="12.75">
      <c r="A32" s="22" t="s">
        <v>15</v>
      </c>
      <c r="B32" s="23" t="s">
        <v>45</v>
      </c>
      <c r="C32" s="24">
        <v>17304000</v>
      </c>
      <c r="D32" s="25">
        <v>17304000</v>
      </c>
      <c r="E32" s="43">
        <v>0</v>
      </c>
      <c r="F32" s="44">
        <v>0</v>
      </c>
      <c r="G32" s="24">
        <v>17304000</v>
      </c>
      <c r="H32" s="24">
        <v>17304000</v>
      </c>
      <c r="I32" s="24">
        <v>0</v>
      </c>
      <c r="J32" s="24">
        <v>0</v>
      </c>
      <c r="K32" s="24">
        <v>17303820</v>
      </c>
      <c r="L32" s="24">
        <v>17303820</v>
      </c>
      <c r="M32" s="24">
        <v>0</v>
      </c>
      <c r="N32" s="24">
        <v>0</v>
      </c>
    </row>
    <row r="33" spans="1:14" ht="12.75">
      <c r="A33" s="22" t="s">
        <v>16</v>
      </c>
      <c r="B33" s="23" t="s">
        <v>46</v>
      </c>
      <c r="C33" s="24">
        <v>3266340</v>
      </c>
      <c r="D33" s="25">
        <v>3266340</v>
      </c>
      <c r="E33" s="43">
        <v>0</v>
      </c>
      <c r="F33" s="44">
        <v>0</v>
      </c>
      <c r="G33" s="24">
        <v>1310638</v>
      </c>
      <c r="H33" s="24">
        <v>1310638</v>
      </c>
      <c r="I33" s="24">
        <v>0</v>
      </c>
      <c r="J33" s="24">
        <v>0</v>
      </c>
      <c r="K33" s="24">
        <v>1310638</v>
      </c>
      <c r="L33" s="24">
        <v>1310638</v>
      </c>
      <c r="M33" s="24">
        <v>0</v>
      </c>
      <c r="N33" s="24">
        <v>0</v>
      </c>
    </row>
    <row r="34" spans="1:14" ht="12.75">
      <c r="A34" s="22" t="s">
        <v>17</v>
      </c>
      <c r="B34" s="23" t="s">
        <v>47</v>
      </c>
      <c r="C34" s="24">
        <v>5898912</v>
      </c>
      <c r="D34" s="25">
        <v>5898912</v>
      </c>
      <c r="E34" s="43">
        <v>0</v>
      </c>
      <c r="F34" s="44">
        <v>0</v>
      </c>
      <c r="G34" s="24">
        <v>5536867</v>
      </c>
      <c r="H34" s="24">
        <v>5461867</v>
      </c>
      <c r="I34" s="24">
        <v>75000</v>
      </c>
      <c r="J34" s="24">
        <v>0</v>
      </c>
      <c r="K34" s="24">
        <v>5523566</v>
      </c>
      <c r="L34" s="24">
        <v>5466866</v>
      </c>
      <c r="M34" s="24">
        <v>56700</v>
      </c>
      <c r="N34" s="24">
        <v>0</v>
      </c>
    </row>
    <row r="35" spans="1:14" ht="12.75">
      <c r="A35" s="22" t="s">
        <v>18</v>
      </c>
      <c r="B35" s="23" t="s">
        <v>70</v>
      </c>
      <c r="C35" s="24">
        <v>0</v>
      </c>
      <c r="D35" s="25">
        <v>0</v>
      </c>
      <c r="E35" s="43">
        <v>0</v>
      </c>
      <c r="F35" s="4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2.75">
      <c r="A36" s="22" t="s">
        <v>19</v>
      </c>
      <c r="B36" s="23" t="s">
        <v>8</v>
      </c>
      <c r="C36" s="24">
        <v>874</v>
      </c>
      <c r="D36" s="25">
        <v>874</v>
      </c>
      <c r="E36" s="43">
        <v>0</v>
      </c>
      <c r="F36" s="44">
        <v>0</v>
      </c>
      <c r="G36" s="24">
        <v>353793</v>
      </c>
      <c r="H36" s="24">
        <v>353793</v>
      </c>
      <c r="I36" s="24">
        <v>0</v>
      </c>
      <c r="J36" s="24">
        <v>0</v>
      </c>
      <c r="K36" s="24">
        <v>346408</v>
      </c>
      <c r="L36" s="24">
        <v>346408</v>
      </c>
      <c r="M36" s="24">
        <v>0</v>
      </c>
      <c r="N36" s="24">
        <v>0</v>
      </c>
    </row>
    <row r="37" spans="1:14" ht="12.75">
      <c r="A37" s="22" t="s">
        <v>20</v>
      </c>
      <c r="B37" s="23" t="s">
        <v>48</v>
      </c>
      <c r="C37" s="24">
        <v>0</v>
      </c>
      <c r="D37" s="25">
        <v>0</v>
      </c>
      <c r="E37" s="43">
        <v>0</v>
      </c>
      <c r="F37" s="4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</row>
    <row r="38" spans="1:14" ht="12.75">
      <c r="A38" s="22" t="s">
        <v>21</v>
      </c>
      <c r="B38" s="23" t="s">
        <v>49</v>
      </c>
      <c r="C38" s="24">
        <v>0</v>
      </c>
      <c r="D38" s="25">
        <v>0</v>
      </c>
      <c r="E38" s="43">
        <v>0</v>
      </c>
      <c r="F38" s="44">
        <v>0</v>
      </c>
      <c r="G38" s="24">
        <v>448549</v>
      </c>
      <c r="H38" s="24">
        <v>448549</v>
      </c>
      <c r="I38" s="24">
        <v>0</v>
      </c>
      <c r="J38" s="24">
        <v>0</v>
      </c>
      <c r="K38" s="24">
        <v>445866</v>
      </c>
      <c r="L38" s="24">
        <v>445866</v>
      </c>
      <c r="M38" s="24">
        <v>0</v>
      </c>
      <c r="N38" s="24">
        <v>0</v>
      </c>
    </row>
    <row r="39" spans="1:14" ht="12.75">
      <c r="A39" s="22"/>
      <c r="B39" s="23"/>
      <c r="C39" s="24"/>
      <c r="D39" s="25"/>
      <c r="E39" s="43"/>
      <c r="F39" s="44"/>
      <c r="G39" s="45"/>
      <c r="H39" s="45"/>
      <c r="I39" s="46"/>
      <c r="J39" s="46"/>
      <c r="K39" s="45"/>
      <c r="L39" s="45"/>
      <c r="M39" s="46"/>
      <c r="N39" s="46"/>
    </row>
    <row r="40" spans="1:14" ht="12.75">
      <c r="A40" s="29"/>
      <c r="B40" s="30" t="s">
        <v>80</v>
      </c>
      <c r="C40" s="31">
        <f>SUM(C29:C38)</f>
        <v>29429126</v>
      </c>
      <c r="D40" s="31">
        <f aca="true" t="shared" si="3" ref="D40:I40">SUM(D29:D38)</f>
        <v>27749126</v>
      </c>
      <c r="E40" s="31">
        <f t="shared" si="3"/>
        <v>1320000</v>
      </c>
      <c r="F40" s="31">
        <f t="shared" si="3"/>
        <v>360000</v>
      </c>
      <c r="G40" s="31">
        <f t="shared" si="3"/>
        <v>29653847</v>
      </c>
      <c r="H40" s="31">
        <f t="shared" si="3"/>
        <v>26503847</v>
      </c>
      <c r="I40" s="31">
        <f t="shared" si="3"/>
        <v>2250000</v>
      </c>
      <c r="J40" s="31">
        <f>SUM(J29:J38)</f>
        <v>900000</v>
      </c>
      <c r="K40" s="31">
        <f>SUM(K29:K38)</f>
        <v>29511297</v>
      </c>
      <c r="L40" s="31">
        <f>SUM(L29:L38)</f>
        <v>26463556</v>
      </c>
      <c r="M40" s="31">
        <f>SUM(M29:M38)</f>
        <v>2147741</v>
      </c>
      <c r="N40" s="31">
        <f>SUM(N29:N38)</f>
        <v>900000</v>
      </c>
    </row>
    <row r="41" spans="1:14" ht="12.75">
      <c r="A41" s="22"/>
      <c r="B41" s="39"/>
      <c r="C41" s="24"/>
      <c r="D41" s="25"/>
      <c r="E41" s="18"/>
      <c r="F41" s="19"/>
      <c r="G41" s="27"/>
      <c r="H41" s="27"/>
      <c r="I41" s="28"/>
      <c r="J41" s="28"/>
      <c r="K41" s="27"/>
      <c r="L41" s="27"/>
      <c r="M41" s="28"/>
      <c r="N41" s="28"/>
    </row>
    <row r="42" spans="1:14" ht="12.75">
      <c r="A42" s="22" t="s">
        <v>22</v>
      </c>
      <c r="B42" s="23" t="s">
        <v>50</v>
      </c>
      <c r="C42" s="24">
        <v>0</v>
      </c>
      <c r="D42" s="25">
        <v>0</v>
      </c>
      <c r="E42" s="18">
        <v>0</v>
      </c>
      <c r="F42" s="19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12.75">
      <c r="A43" s="22" t="s">
        <v>23</v>
      </c>
      <c r="B43" s="23" t="s">
        <v>51</v>
      </c>
      <c r="C43" s="24">
        <v>0</v>
      </c>
      <c r="D43" s="25">
        <v>0</v>
      </c>
      <c r="E43" s="18">
        <v>0</v>
      </c>
      <c r="F43" s="19">
        <v>0</v>
      </c>
      <c r="G43" s="24">
        <v>500000</v>
      </c>
      <c r="H43" s="24">
        <v>0</v>
      </c>
      <c r="I43" s="24">
        <v>500000</v>
      </c>
      <c r="J43" s="24">
        <v>0</v>
      </c>
      <c r="K43" s="24">
        <v>500000</v>
      </c>
      <c r="L43" s="24">
        <v>0</v>
      </c>
      <c r="M43" s="24">
        <v>500000</v>
      </c>
      <c r="N43" s="24">
        <v>0</v>
      </c>
    </row>
    <row r="44" spans="1:14" ht="12.75">
      <c r="A44" s="22" t="s">
        <v>24</v>
      </c>
      <c r="B44" s="23" t="s">
        <v>52</v>
      </c>
      <c r="C44" s="24">
        <v>0</v>
      </c>
      <c r="D44" s="25">
        <v>0</v>
      </c>
      <c r="E44" s="18">
        <v>0</v>
      </c>
      <c r="F44" s="19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</row>
    <row r="45" spans="1:14" ht="12.75">
      <c r="A45" s="22"/>
      <c r="B45" s="23"/>
      <c r="C45" s="24"/>
      <c r="D45" s="17"/>
      <c r="E45" s="18"/>
      <c r="F45" s="19"/>
      <c r="G45" s="27"/>
      <c r="H45" s="27"/>
      <c r="I45" s="28"/>
      <c r="J45" s="28"/>
      <c r="K45" s="27"/>
      <c r="L45" s="27"/>
      <c r="M45" s="28"/>
      <c r="N45" s="28"/>
    </row>
    <row r="46" spans="1:14" ht="12.75">
      <c r="A46" s="32"/>
      <c r="B46" s="30" t="s">
        <v>81</v>
      </c>
      <c r="C46" s="33">
        <f>SUM(C42:C44)</f>
        <v>0</v>
      </c>
      <c r="D46" s="33">
        <f aca="true" t="shared" si="4" ref="D46:J46">SUM(D42:D44)</f>
        <v>0</v>
      </c>
      <c r="E46" s="33">
        <f t="shared" si="4"/>
        <v>0</v>
      </c>
      <c r="F46" s="33">
        <f t="shared" si="4"/>
        <v>0</v>
      </c>
      <c r="G46" s="33">
        <f t="shared" si="4"/>
        <v>500000</v>
      </c>
      <c r="H46" s="33">
        <f t="shared" si="4"/>
        <v>0</v>
      </c>
      <c r="I46" s="33">
        <f t="shared" si="4"/>
        <v>500000</v>
      </c>
      <c r="J46" s="33">
        <f t="shared" si="4"/>
        <v>0</v>
      </c>
      <c r="K46" s="33">
        <f>SUM(K42:K44)</f>
        <v>500000</v>
      </c>
      <c r="L46" s="33">
        <f>SUM(L42:L44)</f>
        <v>0</v>
      </c>
      <c r="M46" s="33">
        <f>SUM(M42:M44)</f>
        <v>500000</v>
      </c>
      <c r="N46" s="33">
        <f>SUM(N42:N44)</f>
        <v>0</v>
      </c>
    </row>
    <row r="47" spans="1:14" ht="12.75">
      <c r="A47" s="47"/>
      <c r="B47" s="35"/>
      <c r="C47" s="36"/>
      <c r="D47" s="17"/>
      <c r="E47" s="18"/>
      <c r="F47" s="19"/>
      <c r="G47" s="27"/>
      <c r="H47" s="27"/>
      <c r="I47" s="28"/>
      <c r="J47" s="28"/>
      <c r="K47" s="27"/>
      <c r="L47" s="27"/>
      <c r="M47" s="28"/>
      <c r="N47" s="28"/>
    </row>
    <row r="48" spans="1:14" ht="12.75">
      <c r="A48" s="47" t="s">
        <v>25</v>
      </c>
      <c r="B48" s="23" t="s">
        <v>53</v>
      </c>
      <c r="C48" s="36">
        <v>0</v>
      </c>
      <c r="D48" s="17">
        <v>0</v>
      </c>
      <c r="E48" s="18">
        <v>0</v>
      </c>
      <c r="F48" s="19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</row>
    <row r="49" spans="1:14" ht="12.75">
      <c r="A49" s="47" t="s">
        <v>26</v>
      </c>
      <c r="B49" s="23" t="s">
        <v>54</v>
      </c>
      <c r="C49" s="36">
        <v>0</v>
      </c>
      <c r="D49" s="17">
        <v>0</v>
      </c>
      <c r="E49" s="18">
        <v>0</v>
      </c>
      <c r="F49" s="19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</row>
    <row r="50" spans="1:14" ht="12.75">
      <c r="A50" s="47" t="s">
        <v>27</v>
      </c>
      <c r="B50" s="35" t="s">
        <v>55</v>
      </c>
      <c r="C50" s="36">
        <v>135000</v>
      </c>
      <c r="D50" s="17">
        <v>0</v>
      </c>
      <c r="E50" s="43">
        <v>135000</v>
      </c>
      <c r="F50" s="19">
        <v>0</v>
      </c>
      <c r="G50" s="36">
        <v>369000</v>
      </c>
      <c r="H50" s="36">
        <v>0</v>
      </c>
      <c r="I50" s="36">
        <v>369000</v>
      </c>
      <c r="J50" s="36">
        <v>0</v>
      </c>
      <c r="K50" s="36">
        <v>368303</v>
      </c>
      <c r="L50" s="36">
        <v>0</v>
      </c>
      <c r="M50" s="36">
        <v>368303</v>
      </c>
      <c r="N50" s="36">
        <v>0</v>
      </c>
    </row>
    <row r="51" spans="1:14" ht="12.75">
      <c r="A51" s="47"/>
      <c r="B51" s="35"/>
      <c r="C51" s="36"/>
      <c r="D51" s="17"/>
      <c r="E51" s="18"/>
      <c r="F51" s="19"/>
      <c r="G51" s="27"/>
      <c r="H51" s="27"/>
      <c r="I51" s="28"/>
      <c r="J51" s="28"/>
      <c r="K51" s="27"/>
      <c r="L51" s="27"/>
      <c r="M51" s="28"/>
      <c r="N51" s="28"/>
    </row>
    <row r="52" spans="1:14" ht="12.75">
      <c r="A52" s="29"/>
      <c r="B52" s="30" t="s">
        <v>82</v>
      </c>
      <c r="C52" s="31">
        <f>SUM(C48:C50)</f>
        <v>135000</v>
      </c>
      <c r="D52" s="31">
        <f aca="true" t="shared" si="5" ref="D52:I52">SUM(D48:D50)</f>
        <v>0</v>
      </c>
      <c r="E52" s="31">
        <f t="shared" si="5"/>
        <v>135000</v>
      </c>
      <c r="F52" s="31">
        <f t="shared" si="5"/>
        <v>0</v>
      </c>
      <c r="G52" s="31">
        <f t="shared" si="5"/>
        <v>369000</v>
      </c>
      <c r="H52" s="31">
        <f t="shared" si="5"/>
        <v>0</v>
      </c>
      <c r="I52" s="31">
        <f t="shared" si="5"/>
        <v>369000</v>
      </c>
      <c r="J52" s="31">
        <f>SUM(J48:J50)</f>
        <v>0</v>
      </c>
      <c r="K52" s="31">
        <f>SUM(K48:K50)</f>
        <v>368303</v>
      </c>
      <c r="L52" s="31">
        <f>SUM(L48:L50)</f>
        <v>0</v>
      </c>
      <c r="M52" s="31">
        <f>SUM(M48:M50)</f>
        <v>368303</v>
      </c>
      <c r="N52" s="31">
        <f>SUM(N48:N50)</f>
        <v>0</v>
      </c>
    </row>
    <row r="53" spans="1:14" ht="12.75">
      <c r="A53" s="22"/>
      <c r="B53" s="23"/>
      <c r="C53" s="34"/>
      <c r="D53" s="17"/>
      <c r="E53" s="18"/>
      <c r="F53" s="19"/>
      <c r="G53" s="27"/>
      <c r="H53" s="27"/>
      <c r="I53" s="28"/>
      <c r="J53" s="28"/>
      <c r="K53" s="27"/>
      <c r="L53" s="27"/>
      <c r="M53" s="28"/>
      <c r="N53" s="28"/>
    </row>
    <row r="54" spans="1:14" ht="12.75">
      <c r="A54" s="22" t="s">
        <v>28</v>
      </c>
      <c r="B54" s="23" t="s">
        <v>56</v>
      </c>
      <c r="C54" s="24">
        <f>C239</f>
        <v>0</v>
      </c>
      <c r="D54" s="17">
        <v>0</v>
      </c>
      <c r="E54" s="18">
        <v>0</v>
      </c>
      <c r="F54" s="19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2.75">
      <c r="A55" s="22" t="s">
        <v>59</v>
      </c>
      <c r="B55" s="23" t="s">
        <v>57</v>
      </c>
      <c r="C55" s="36">
        <f>C240</f>
        <v>0</v>
      </c>
      <c r="D55" s="17">
        <v>0</v>
      </c>
      <c r="E55" s="18">
        <v>0</v>
      </c>
      <c r="F55" s="19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</row>
    <row r="56" spans="1:14" ht="12.75">
      <c r="A56" s="48" t="s">
        <v>61</v>
      </c>
      <c r="B56" s="35" t="s">
        <v>58</v>
      </c>
      <c r="C56" s="49">
        <f>C241</f>
        <v>0</v>
      </c>
      <c r="D56" s="17">
        <v>0</v>
      </c>
      <c r="E56" s="18">
        <v>0</v>
      </c>
      <c r="F56" s="19">
        <v>0</v>
      </c>
      <c r="G56" s="24">
        <v>160000</v>
      </c>
      <c r="H56" s="24">
        <v>160000</v>
      </c>
      <c r="I56" s="24">
        <v>0</v>
      </c>
      <c r="J56" s="24">
        <v>0</v>
      </c>
      <c r="K56" s="24">
        <v>160000</v>
      </c>
      <c r="L56" s="24">
        <v>160000</v>
      </c>
      <c r="M56" s="24">
        <v>0</v>
      </c>
      <c r="N56" s="24">
        <v>0</v>
      </c>
    </row>
    <row r="57" spans="1:14" ht="12.75">
      <c r="A57" s="48"/>
      <c r="B57" s="50"/>
      <c r="C57" s="51"/>
      <c r="D57" s="17"/>
      <c r="E57" s="18"/>
      <c r="F57" s="19"/>
      <c r="G57" s="27"/>
      <c r="H57" s="27"/>
      <c r="I57" s="28"/>
      <c r="J57" s="28"/>
      <c r="K57" s="27"/>
      <c r="L57" s="27"/>
      <c r="M57" s="28"/>
      <c r="N57" s="28"/>
    </row>
    <row r="58" spans="1:14" ht="12.75">
      <c r="A58" s="37"/>
      <c r="B58" s="30" t="s">
        <v>83</v>
      </c>
      <c r="C58" s="38">
        <f>SUM(C54:C56)</f>
        <v>0</v>
      </c>
      <c r="D58" s="38">
        <f aca="true" t="shared" si="6" ref="D58:J58">SUM(D54:D56)</f>
        <v>0</v>
      </c>
      <c r="E58" s="38">
        <f t="shared" si="6"/>
        <v>0</v>
      </c>
      <c r="F58" s="38">
        <f t="shared" si="6"/>
        <v>0</v>
      </c>
      <c r="G58" s="38">
        <f t="shared" si="6"/>
        <v>160000</v>
      </c>
      <c r="H58" s="38">
        <f t="shared" si="6"/>
        <v>160000</v>
      </c>
      <c r="I58" s="38">
        <f t="shared" si="6"/>
        <v>0</v>
      </c>
      <c r="J58" s="38">
        <f t="shared" si="6"/>
        <v>0</v>
      </c>
      <c r="K58" s="38">
        <f>SUM(K54:K56)</f>
        <v>160000</v>
      </c>
      <c r="L58" s="38">
        <f>SUM(L54:L56)</f>
        <v>160000</v>
      </c>
      <c r="M58" s="38">
        <f>SUM(M54:M56)</f>
        <v>0</v>
      </c>
      <c r="N58" s="38">
        <f>SUM(N54:N56)</f>
        <v>0</v>
      </c>
    </row>
    <row r="59" spans="1:14" ht="12.75">
      <c r="A59" s="48"/>
      <c r="B59" s="23"/>
      <c r="C59" s="52"/>
      <c r="D59" s="17"/>
      <c r="E59" s="18"/>
      <c r="F59" s="19"/>
      <c r="G59" s="27"/>
      <c r="H59" s="27"/>
      <c r="I59" s="28"/>
      <c r="J59" s="28"/>
      <c r="K59" s="27"/>
      <c r="L59" s="27"/>
      <c r="M59" s="28"/>
      <c r="N59" s="28"/>
    </row>
    <row r="60" spans="1:14" ht="12.75">
      <c r="A60" s="48" t="s">
        <v>63</v>
      </c>
      <c r="B60" s="23" t="s">
        <v>60</v>
      </c>
      <c r="C60" s="52">
        <v>0</v>
      </c>
      <c r="D60" s="17">
        <v>0</v>
      </c>
      <c r="E60" s="18">
        <v>0</v>
      </c>
      <c r="F60" s="19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</row>
    <row r="61" spans="1:14" ht="12.75">
      <c r="A61" s="48" t="s">
        <v>69</v>
      </c>
      <c r="B61" s="23" t="s">
        <v>62</v>
      </c>
      <c r="C61" s="52">
        <v>0</v>
      </c>
      <c r="D61" s="17">
        <v>0</v>
      </c>
      <c r="E61" s="18">
        <v>0</v>
      </c>
      <c r="F61" s="19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</row>
    <row r="62" spans="1:14" ht="12.75">
      <c r="A62" s="48" t="s">
        <v>84</v>
      </c>
      <c r="B62" s="23" t="s">
        <v>64</v>
      </c>
      <c r="C62" s="52">
        <v>118288620</v>
      </c>
      <c r="D62" s="25">
        <v>118288620</v>
      </c>
      <c r="E62" s="18">
        <v>0</v>
      </c>
      <c r="F62" s="19">
        <v>0</v>
      </c>
      <c r="G62" s="52">
        <v>116587472</v>
      </c>
      <c r="H62" s="52">
        <v>116587472</v>
      </c>
      <c r="I62" s="52">
        <v>0</v>
      </c>
      <c r="J62" s="52">
        <v>0</v>
      </c>
      <c r="K62" s="52">
        <v>116587472</v>
      </c>
      <c r="L62" s="52">
        <v>116587472</v>
      </c>
      <c r="M62" s="52">
        <v>0</v>
      </c>
      <c r="N62" s="52">
        <v>0</v>
      </c>
    </row>
    <row r="63" spans="1:14" ht="12.75">
      <c r="A63" s="48" t="s">
        <v>87</v>
      </c>
      <c r="B63" s="23" t="s">
        <v>88</v>
      </c>
      <c r="C63" s="52">
        <v>0</v>
      </c>
      <c r="D63" s="25">
        <v>0</v>
      </c>
      <c r="E63" s="18">
        <v>0</v>
      </c>
      <c r="F63" s="19">
        <v>0</v>
      </c>
      <c r="G63" s="52">
        <v>4384026</v>
      </c>
      <c r="H63" s="52">
        <v>4384026</v>
      </c>
      <c r="I63" s="56"/>
      <c r="J63" s="56"/>
      <c r="K63" s="52">
        <v>4384026</v>
      </c>
      <c r="L63" s="52">
        <v>4384026</v>
      </c>
      <c r="M63" s="56"/>
      <c r="N63" s="56"/>
    </row>
    <row r="64" spans="1:14" ht="12.75">
      <c r="A64" s="48"/>
      <c r="B64" s="23"/>
      <c r="C64" s="52"/>
      <c r="D64" s="17"/>
      <c r="E64" s="18"/>
      <c r="F64" s="19"/>
      <c r="G64" s="27"/>
      <c r="H64" s="27"/>
      <c r="I64" s="28"/>
      <c r="J64" s="28"/>
      <c r="K64" s="27"/>
      <c r="L64" s="27"/>
      <c r="M64" s="28"/>
      <c r="N64" s="28"/>
    </row>
    <row r="65" spans="1:14" ht="12.75">
      <c r="A65" s="37"/>
      <c r="B65" s="30" t="s">
        <v>85</v>
      </c>
      <c r="C65" s="38">
        <f aca="true" t="shared" si="7" ref="C65:H65">SUM(C60:C63)</f>
        <v>118288620</v>
      </c>
      <c r="D65" s="38">
        <f t="shared" si="7"/>
        <v>118288620</v>
      </c>
      <c r="E65" s="38">
        <f t="shared" si="7"/>
        <v>0</v>
      </c>
      <c r="F65" s="38">
        <f t="shared" si="7"/>
        <v>0</v>
      </c>
      <c r="G65" s="38">
        <f t="shared" si="7"/>
        <v>120971498</v>
      </c>
      <c r="H65" s="38">
        <f t="shared" si="7"/>
        <v>120971498</v>
      </c>
      <c r="I65" s="38">
        <f>SUM(I60:I62)</f>
        <v>0</v>
      </c>
      <c r="J65" s="38">
        <f>SUM(J60:J62)</f>
        <v>0</v>
      </c>
      <c r="K65" s="38">
        <f>SUM(K60:K63)</f>
        <v>120971498</v>
      </c>
      <c r="L65" s="38">
        <f>SUM(L60:L63)</f>
        <v>120971498</v>
      </c>
      <c r="M65" s="38">
        <f>SUM(M60:M62)</f>
        <v>0</v>
      </c>
      <c r="N65" s="38">
        <f>SUM(N60:N62)</f>
        <v>0</v>
      </c>
    </row>
    <row r="66" spans="1:14" ht="12.75">
      <c r="A66" s="22"/>
      <c r="B66" s="39"/>
      <c r="C66" s="34"/>
      <c r="D66" s="17"/>
      <c r="E66" s="18"/>
      <c r="F66" s="19"/>
      <c r="G66" s="27"/>
      <c r="H66" s="27"/>
      <c r="I66" s="28"/>
      <c r="J66" s="28"/>
      <c r="K66" s="27"/>
      <c r="L66" s="27"/>
      <c r="M66" s="28"/>
      <c r="N66" s="28"/>
    </row>
    <row r="67" spans="1:14" ht="14.25">
      <c r="A67" s="53" t="s">
        <v>0</v>
      </c>
      <c r="B67" s="54" t="s">
        <v>65</v>
      </c>
      <c r="C67" s="55">
        <f aca="true" t="shared" si="8" ref="C67:J67">+C15+C20+C27+C46+C58+C52+C40+C65</f>
        <v>365304000</v>
      </c>
      <c r="D67" s="55">
        <f t="shared" si="8"/>
        <v>363489000</v>
      </c>
      <c r="E67" s="55">
        <f t="shared" si="8"/>
        <v>1455000</v>
      </c>
      <c r="F67" s="55">
        <f t="shared" si="8"/>
        <v>360000</v>
      </c>
      <c r="G67" s="55">
        <f t="shared" si="8"/>
        <v>481611000</v>
      </c>
      <c r="H67" s="55">
        <f t="shared" si="8"/>
        <v>458600900</v>
      </c>
      <c r="I67" s="55">
        <f t="shared" si="8"/>
        <v>22110100</v>
      </c>
      <c r="J67" s="55">
        <f t="shared" si="8"/>
        <v>900000</v>
      </c>
      <c r="K67" s="55">
        <f>+K15+K20+K27+K46+K58+K52+K40+K65</f>
        <v>480983800</v>
      </c>
      <c r="L67" s="55">
        <f>+L15+L20+L27+L46+L58+L52+L40+L65</f>
        <v>458076656</v>
      </c>
      <c r="M67" s="55">
        <f>+M15+M20+M27+M46+M58+M52+M40+M65</f>
        <v>22007144</v>
      </c>
      <c r="N67" s="55">
        <f>+N15+N20+N27+N46+N58+N52+N40+N65</f>
        <v>900000</v>
      </c>
    </row>
  </sheetData>
  <sheetProtection/>
  <mergeCells count="6">
    <mergeCell ref="C9:F9"/>
    <mergeCell ref="G9:J9"/>
    <mergeCell ref="A1:J1"/>
    <mergeCell ref="A2:J2"/>
    <mergeCell ref="A3:J3"/>
    <mergeCell ref="K9:N9"/>
  </mergeCells>
  <printOptions/>
  <pageMargins left="0.7" right="0.7" top="0.75" bottom="0.75" header="0.3" footer="0.3"/>
  <pageSetup horizontalDpi="600" verticalDpi="600" orientation="landscape" paperSize="9" scale="58" r:id="rId1"/>
  <headerFooter>
    <oddHeader>&amp;R2/b. sz.melléklet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ÁGFALVA</dc:creator>
  <cp:keywords/>
  <dc:description/>
  <cp:lastModifiedBy>User</cp:lastModifiedBy>
  <cp:lastPrinted>2018-04-24T11:23:51Z</cp:lastPrinted>
  <dcterms:created xsi:type="dcterms:W3CDTF">2011-01-17T08:36:11Z</dcterms:created>
  <dcterms:modified xsi:type="dcterms:W3CDTF">2018-04-24T11:46:54Z</dcterms:modified>
  <cp:category/>
  <cp:version/>
  <cp:contentType/>
  <cp:contentStatus/>
</cp:coreProperties>
</file>