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firstSheet="12" activeTab="15"/>
  </bookViews>
  <sheets>
    <sheet name="l.sz.mell." sheetId="1" r:id="rId1"/>
    <sheet name="Kiemelt önk.nettósított" sheetId="2" r:id="rId2"/>
    <sheet name="3.sz.mell." sheetId="3" r:id="rId3"/>
    <sheet name="4.sz.mell.kiad" sheetId="4" r:id="rId4"/>
    <sheet name="5.sz.mell.kiad." sheetId="5" r:id="rId5"/>
    <sheet name="1.a.mell." sheetId="6" r:id="rId6"/>
    <sheet name="2.sz.mell. kiadás" sheetId="7" r:id="rId7"/>
    <sheet name="2.sz.mell.bevétel" sheetId="8" r:id="rId8"/>
    <sheet name="4.sz.mell.bev." sheetId="9" r:id="rId9"/>
    <sheet name="5.sz.mell.bev." sheetId="10" r:id="rId10"/>
    <sheet name="Bevétel összesen" sheetId="11" r:id="rId11"/>
    <sheet name="2.sz.Bevétel nettó összesen" sheetId="12" r:id="rId12"/>
    <sheet name="7.sz.mell." sheetId="13" r:id="rId13"/>
    <sheet name="6.sz.bev." sheetId="14" r:id="rId14"/>
    <sheet name="helyi adók-táj." sheetId="15" r:id="rId15"/>
    <sheet name="EU-8.sz.mell." sheetId="16" r:id="rId16"/>
    <sheet name="9. sz. melléklet" sheetId="17" r:id="rId17"/>
  </sheets>
  <externalReferences>
    <externalReference r:id="rId20"/>
  </externalReferences>
  <definedNames>
    <definedName name="_4._sz._sor_részletezése">#REF!</definedName>
    <definedName name="_xlnm.Print_Titles" localSheetId="15">'EU-8.sz.mell.'!$5:$8</definedName>
    <definedName name="_xlnm.Print_Area" localSheetId="11">'2.sz.Bevétel nettó összesen'!$A$1:$F$97</definedName>
    <definedName name="_xlnm.Print_Area" localSheetId="7">'2.sz.mell.bevétel'!$A$1:$F$97</definedName>
    <definedName name="_xlnm.Print_Area" localSheetId="2">'3.sz.mell.'!$A$1:$F$122</definedName>
    <definedName name="_xlnm.Print_Area" localSheetId="13">'6.sz.bev.'!$A$1:$E$33</definedName>
    <definedName name="_xlnm.Print_Area" localSheetId="10">'Bevétel összesen'!$A$1:$F$96</definedName>
    <definedName name="_xlnm.Print_Area" localSheetId="15">'EU-8.sz.mell.'!$G$1:$L$34</definedName>
    <definedName name="_xlnm.Print_Area" localSheetId="0">'l.sz.mell.'!$A$1:$B$26</definedName>
  </definedNames>
  <calcPr fullCalcOnLoad="1"/>
</workbook>
</file>

<file path=xl/sharedStrings.xml><?xml version="1.0" encoding="utf-8"?>
<sst xmlns="http://schemas.openxmlformats.org/spreadsheetml/2006/main" count="2356" uniqueCount="567">
  <si>
    <t>MINDÖSSZESEN</t>
  </si>
  <si>
    <t>ÖSSZESEN</t>
  </si>
  <si>
    <t>Helyi adó és egyéb közhatalmi bevételek (E Ft)</t>
  </si>
  <si>
    <t>Rovat-
szám</t>
  </si>
  <si>
    <t>Összesen</t>
  </si>
  <si>
    <t>Működési kiadások összesen</t>
  </si>
  <si>
    <t>Felhalmozási kiadások összesen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</si>
  <si>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</si>
  <si>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</si>
  <si>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</si>
  <si>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</si>
  <si>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KÖLTSÉGVETÉSI ENGEDÉLYEZETT LÉTSZÁMKERETBE NEM TARTOZÓ FOGLALKOZTATOTTAK LÉTSZÁMA AZ IDŐSZAK VÉGÉN ÖSSZESEN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</si>
  <si>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</si>
  <si>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</si>
  <si>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</si>
  <si>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</si>
  <si>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</si>
  <si>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</si>
  <si>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</si>
  <si>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</si>
  <si>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</si>
  <si>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</si>
  <si>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</si>
  <si>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</si>
  <si>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</si>
  <si>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</si>
  <si>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</si>
  <si>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</si>
  <si>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</si>
  <si>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</si>
  <si>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</si>
  <si>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</si>
  <si>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</si>
  <si>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</si>
  <si>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</si>
  <si>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</si>
  <si>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</si>
  <si>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</si>
  <si>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</si>
  <si>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</si>
  <si>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</si>
  <si>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</si>
  <si>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</si>
  <si>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</si>
  <si>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</si>
  <si>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</si>
  <si>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</si>
  <si>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</si>
  <si>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</si>
  <si>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</si>
  <si>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</si>
  <si>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</si>
  <si>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</si>
  <si>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</si>
  <si>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</si>
  <si>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</si>
  <si>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</si>
  <si>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</si>
  <si>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</si>
  <si>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</si>
  <si>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</si>
  <si>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</si>
  <si>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</si>
  <si>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</si>
  <si>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</si>
  <si>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</si>
  <si>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</si>
  <si>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</si>
  <si>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</si>
  <si>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</si>
  <si>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</si>
  <si>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</si>
  <si>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</si>
  <si>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</si>
  <si>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</si>
  <si>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</si>
  <si>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</si>
  <si>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</si>
  <si>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</si>
  <si>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</si>
  <si>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</si>
  <si>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</si>
  <si>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</si>
  <si>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</si>
  <si>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</si>
  <si>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</si>
  <si>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</si>
  <si>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</si>
  <si>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</si>
  <si>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</si>
  <si>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</si>
  <si>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</si>
  <si>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</si>
  <si>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</si>
  <si>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</si>
  <si>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</si>
  <si>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</si>
  <si>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</si>
  <si>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</si>
  <si>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</si>
  <si>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</si>
  <si>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</si>
  <si>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</si>
  <si>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</si>
  <si>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</si>
  <si>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</si>
  <si>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</si>
  <si>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</si>
  <si>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</si>
  <si>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</si>
  <si>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</si>
  <si>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</si>
  <si>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</si>
  <si>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</si>
  <si>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</si>
  <si>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</si>
  <si>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</si>
  <si>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</si>
  <si>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</si>
  <si>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</si>
  <si>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</si>
  <si>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</si>
  <si>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</si>
  <si>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</si>
  <si>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</si>
  <si>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</si>
  <si>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</si>
  <si>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</si>
  <si>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</si>
  <si>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</si>
  <si>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</si>
  <si>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</si>
  <si>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</si>
  <si>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</si>
  <si>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</si>
  <si>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</si>
  <si>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</si>
  <si>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</si>
  <si>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</si>
  <si>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</si>
  <si>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</si>
  <si>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</si>
  <si>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</si>
  <si>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</si>
  <si>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</si>
  <si>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</si>
  <si>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</si>
  <si>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</si>
  <si>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</si>
  <si>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</si>
  <si>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</si>
  <si>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</si>
  <si>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</si>
  <si>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</si>
  <si>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</si>
  <si>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</si>
  <si>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</si>
  <si>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</si>
  <si>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</si>
  <si>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</si>
  <si>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</si>
  <si>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</si>
  <si>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</si>
  <si>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</si>
  <si>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</si>
  <si>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</si>
  <si>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</si>
  <si>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</si>
  <si>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</si>
  <si>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</si>
  <si>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</si>
  <si>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</si>
  <si>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</si>
  <si>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</si>
  <si>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</si>
  <si>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</si>
  <si>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</si>
  <si>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</si>
  <si>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</si>
  <si>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</si>
  <si>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</si>
  <si>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</si>
  <si>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</si>
  <si>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</si>
  <si>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</si>
  <si>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</si>
  <si>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</si>
  <si>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</si>
  <si>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</si>
  <si>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</si>
  <si>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</si>
  <si>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</si>
  <si>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</si>
  <si>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</si>
  <si>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</si>
  <si>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</si>
  <si>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</si>
  <si>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</si>
  <si>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</si>
  <si>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</si>
  <si>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</si>
  <si>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</si>
  <si>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</si>
  <si>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</si>
  <si>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</si>
  <si>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</si>
  <si>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</si>
  <si>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</si>
  <si>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</si>
  <si>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</si>
  <si>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</si>
  <si>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</si>
  <si>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</si>
  <si>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</si>
  <si>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</si>
  <si>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</si>
  <si>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</si>
  <si>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</si>
  <si>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</si>
  <si>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</si>
  <si>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</si>
  <si>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</si>
  <si>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</si>
  <si>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</si>
  <si>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</si>
  <si>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</si>
  <si>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</si>
  <si>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</si>
  <si>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</si>
  <si>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</si>
  <si>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</si>
  <si>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</si>
  <si>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</si>
  <si>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</si>
  <si>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</si>
  <si>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</si>
  <si>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</si>
  <si>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</si>
  <si>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</si>
  <si>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</si>
  <si>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</si>
  <si>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</si>
  <si>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</si>
  <si>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</si>
  <si>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</si>
  <si>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</si>
  <si>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</si>
  <si>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</si>
  <si>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</si>
  <si>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</si>
  <si>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</si>
  <si>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</si>
  <si>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</si>
  <si>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</si>
  <si>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</si>
  <si>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</si>
  <si>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</si>
  <si>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</si>
  <si>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</si>
  <si>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</si>
  <si>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</si>
  <si>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</si>
  <si>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</si>
  <si>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</si>
  <si>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</si>
  <si>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</si>
  <si>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</si>
  <si>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</si>
  <si>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</si>
  <si>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</si>
  <si>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</si>
  <si>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</si>
  <si>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</si>
  <si>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</si>
  <si>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</si>
  <si>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</si>
  <si>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</si>
  <si>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</si>
  <si>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</si>
  <si>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</si>
  <si>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</si>
  <si>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</si>
  <si>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</si>
  <si>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</si>
  <si>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</si>
  <si>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</si>
  <si>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</si>
  <si>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</si>
  <si>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</si>
  <si>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</si>
  <si>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</si>
  <si>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</si>
  <si>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</si>
  <si>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</si>
  <si>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</si>
  <si>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</si>
  <si>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</si>
  <si>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</si>
  <si>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</si>
  <si>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</si>
  <si>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</si>
  <si>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</si>
  <si>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</si>
  <si>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</si>
  <si>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</si>
  <si>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</si>
  <si>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</si>
  <si>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</si>
  <si>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</si>
  <si>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</si>
  <si>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</si>
  <si>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</si>
  <si>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</si>
  <si>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</si>
  <si>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</si>
  <si>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</si>
  <si>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</si>
  <si>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</si>
  <si>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</si>
  <si>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</si>
  <si>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</si>
  <si>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</si>
  <si>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</si>
  <si>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</si>
  <si>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</si>
  <si>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</si>
  <si>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</si>
  <si>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</si>
  <si>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</si>
  <si>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</si>
  <si>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</si>
  <si>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</si>
  <si>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</si>
  <si>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</si>
  <si>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</si>
  <si>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</si>
  <si>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</si>
  <si>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</si>
  <si>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</si>
  <si>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</si>
  <si>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</si>
  <si>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</si>
  <si>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</si>
  <si>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</si>
  <si>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</si>
  <si>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</si>
  <si>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</si>
  <si>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</si>
  <si>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</si>
  <si>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</si>
  <si>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</si>
  <si>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</si>
  <si>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</si>
  <si>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</si>
  <si>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</si>
  <si>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</si>
  <si>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</si>
  <si>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</si>
  <si>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</si>
  <si>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</si>
  <si>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</si>
  <si>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</si>
  <si>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</si>
  <si>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</si>
  <si>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</si>
  <si>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</si>
  <si>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</si>
  <si>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</si>
  <si>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</si>
  <si>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</si>
  <si>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</si>
  <si>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</si>
  <si>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</si>
  <si>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</si>
  <si>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</si>
  <si>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</si>
  <si>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</si>
  <si>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</si>
  <si>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</si>
  <si>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</si>
  <si>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</si>
  <si>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</si>
  <si>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</si>
  <si>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</si>
  <si>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</si>
  <si>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</si>
  <si>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</si>
  <si>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</si>
  <si>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</si>
  <si>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</si>
  <si>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</si>
  <si>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</si>
  <si>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</si>
  <si>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</si>
  <si>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</si>
  <si>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</si>
  <si>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</si>
  <si>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</si>
  <si>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</si>
  <si>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</si>
  <si>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</si>
  <si>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</si>
  <si>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</si>
  <si>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</si>
  <si>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</si>
  <si>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</si>
  <si>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</si>
  <si>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</si>
  <si>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</si>
  <si>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</si>
  <si>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</si>
  <si>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</si>
  <si>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</si>
  <si>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</si>
  <si>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</si>
  <si>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</si>
  <si>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</si>
  <si>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</si>
  <si>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</si>
  <si>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</si>
  <si>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</si>
  <si>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</si>
  <si>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</si>
  <si>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</si>
  <si>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</si>
  <si>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</si>
  <si>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</si>
  <si>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</si>
  <si>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</si>
  <si>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</si>
  <si>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</si>
  <si>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</si>
  <si>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</si>
  <si>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</si>
  <si>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</si>
  <si>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</si>
  <si>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</si>
  <si>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</si>
  <si>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</si>
  <si>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</si>
  <si>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</si>
  <si>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</si>
  <si>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</si>
  <si>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</si>
  <si>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</si>
  <si>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</si>
  <si>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</si>
  <si>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</si>
  <si>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</si>
  <si>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</si>
  <si>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</si>
  <si>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>Bevételek (E Ft)</t>
  </si>
  <si>
    <t>Kiadások (E Ft)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</si>
  <si>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</si>
  <si>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</si>
  <si>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</si>
  <si>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</si>
  <si>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</si>
  <si>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</si>
  <si>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</si>
  <si>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</si>
  <si>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</si>
  <si>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</si>
  <si>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</si>
  <si>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</si>
  <si>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</si>
  <si>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</si>
  <si>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</si>
  <si>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</si>
  <si>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</si>
  <si>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</si>
  <si>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</si>
  <si>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</si>
  <si>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</si>
  <si>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</si>
  <si>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</si>
  <si>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</si>
  <si>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</si>
  <si>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</si>
  <si>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</si>
  <si>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</si>
  <si>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</si>
  <si>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</si>
  <si>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</si>
  <si>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</si>
  <si>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</si>
  <si>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Tartalékok-általános</t>
  </si>
  <si>
    <t>Tartalékok-cél</t>
  </si>
  <si>
    <t>Megnevezés</t>
  </si>
  <si>
    <t>Kötelező feladatok</t>
  </si>
  <si>
    <t>Önként vállalt feladatok</t>
  </si>
  <si>
    <t xml:space="preserve">Államigazgatási feladatok </t>
  </si>
  <si>
    <t>ÖNKORMÁNYZAT ÉS INTÉZMÉNYEI NETTÓSÍTOTT ÖSSZESEN 2015. ÉVI KÖLTSÉGVETÉSE</t>
  </si>
  <si>
    <t>Költségvetési engedélyezett létszámkeret (álláshely) (fő) POLGÁRMESTERI HIVATAL</t>
  </si>
  <si>
    <t>Költségvetési engedélyezett létszámkeret (álláshely) (fő) MŰVELŐDÉSI HÁZ</t>
  </si>
  <si>
    <t>ÖNKORMÁNYZATI FELADATELLÁTÁS</t>
  </si>
  <si>
    <t>MŰVELŐDÉSI HÁZ</t>
  </si>
  <si>
    <t>POLGÁRMESTERI HIVATAL</t>
  </si>
  <si>
    <t>Windows7 és Office program</t>
  </si>
  <si>
    <t>Notebook vásárlása</t>
  </si>
  <si>
    <t>eFt-ban</t>
  </si>
  <si>
    <t>Eredeti
előirányzat</t>
  </si>
  <si>
    <t>K513</t>
  </si>
  <si>
    <t>ÖNKORMÁNYZAT NETTÓSÍTOTT ÖSSZESEN 2016. ÉVI KÖLTSÉGVETÉSE</t>
  </si>
  <si>
    <t>POLGÁRMESTERI HIVATAL 2017. ÉVI KÖLTSÉGVETÉSE</t>
  </si>
  <si>
    <t>JÓKAI MÓR MŰVELŐDÉSI HÁZ, KÖZSÉGI-ISKOLAI KÖNYVTÁR ÉS TELEHÁZ 2017. ÉVI KÖLTSÉGVETÉSE</t>
  </si>
  <si>
    <t>ÖNKORMÁNYZATI FELADATELLÁTÁS 2017. ÉVI KÖLTSÉGVETÉSE</t>
  </si>
  <si>
    <t>B411</t>
  </si>
  <si>
    <t>B64</t>
  </si>
  <si>
    <t>B74</t>
  </si>
  <si>
    <t>ÖNKORMÁNYZAT ÉS INTÉZMÉNYEI ÖSSZESEN 2017. ÉVI KÖLTSÉGVETÉSE</t>
  </si>
  <si>
    <t>ÖNKORMÁNYZAT ÉS INTÉZMÉNYEI NETTÓSÍTOTT ÖSSZESEN 2017. ÉVI KÖLTSÉGVETÉSE</t>
  </si>
  <si>
    <t>ÖNKORMÁNYZAT ÖSSZESEN 2017. ÉVI KÖLTSÉGVETÉSE</t>
  </si>
  <si>
    <t>Önkormányzat 2017. évi költségvetése</t>
  </si>
  <si>
    <t>Mindösszesen</t>
  </si>
  <si>
    <t>Összes kiadás</t>
  </si>
  <si>
    <t>EU támogatás</t>
  </si>
  <si>
    <t>Saját erő</t>
  </si>
  <si>
    <t>Program megnevezés</t>
  </si>
  <si>
    <t>D</t>
  </si>
  <si>
    <t>C</t>
  </si>
  <si>
    <t>B</t>
  </si>
  <si>
    <t>A</t>
  </si>
  <si>
    <t>az Európai Uniós támogatással megvalósuló programokról az államháztartásról szóló törvény végrehajtásáról szóló 368/2011. (XII.31.) Kormányrendelet 24. § (1) bekezdés bd) pontjának megfelelően</t>
  </si>
  <si>
    <t>TÁJÉKOZTATÓ ADATOK</t>
  </si>
  <si>
    <t>Busz</t>
  </si>
  <si>
    <t>Pályafenn-tartás, busz</t>
  </si>
  <si>
    <t xml:space="preserve">Táplán SE </t>
  </si>
  <si>
    <t xml:space="preserve">Gázdíj, áramdíj </t>
  </si>
  <si>
    <t>Polgárőr Egyesület</t>
  </si>
  <si>
    <t xml:space="preserve">Gázdíj  </t>
  </si>
  <si>
    <t>Tűzoltó Egyesület</t>
  </si>
  <si>
    <t>Rendőrség internet-számla</t>
  </si>
  <si>
    <t>Rendőrség</t>
  </si>
  <si>
    <t>4. pont részletezése:</t>
  </si>
  <si>
    <t>Összesen:</t>
  </si>
  <si>
    <t>Egyéb nyújtott kedvezmény vagy elengedés összege</t>
  </si>
  <si>
    <t>5.</t>
  </si>
  <si>
    <t>Helyiségek, eszközök hasznosításából származó bevételből nyújtott kedvezmény, mentesség összege</t>
  </si>
  <si>
    <t>4.</t>
  </si>
  <si>
    <t>Talajterhelési díj</t>
  </si>
  <si>
    <t>Gépjárműadó</t>
  </si>
  <si>
    <t>Helyi adónál, gépjárműadónál biztosított kedveezmény, mentesség összege adónemenként</t>
  </si>
  <si>
    <t>3.</t>
  </si>
  <si>
    <t>Lakosság részére lakásépítéshez, lakásfelújításhoz nyújtott kölcsönök elengedésének összege</t>
  </si>
  <si>
    <t>2.</t>
  </si>
  <si>
    <t>Ellátottak térítési díjának, illetve kártérérítésének méltányossági alapon történő elengedésének összege</t>
  </si>
  <si>
    <t>1.</t>
  </si>
  <si>
    <t>e Ft</t>
  </si>
  <si>
    <t>db</t>
  </si>
  <si>
    <t>Egyéb</t>
  </si>
  <si>
    <t>Mentesség</t>
  </si>
  <si>
    <t>Kedvezmény</t>
  </si>
  <si>
    <t>Ssz.</t>
  </si>
  <si>
    <t>2017. évi eredeti előirányzatok</t>
  </si>
  <si>
    <t>Óvoda homokozó árkényolás</t>
  </si>
  <si>
    <t>Tornaterem tetőjavítás</t>
  </si>
  <si>
    <t>Egyéb irodai eszköz</t>
  </si>
  <si>
    <t>Bölcsőde homokozó árnyékolás, takaró</t>
  </si>
  <si>
    <t>Széll K. u. 10. - Tanácsadó felújítása, hőszigetelése</t>
  </si>
  <si>
    <t>Szabadtéri kondipark</t>
  </si>
  <si>
    <t>Nero vágóprogram beszerzése</t>
  </si>
  <si>
    <t>Temetőkerítések felújítása</t>
  </si>
  <si>
    <t>Önkormányzat 2017. évi költségvetés</t>
  </si>
  <si>
    <t xml:space="preserve">Tervezett közvetett támogatások     2017. év               </t>
  </si>
  <si>
    <t>Általános  iskolai nevelés</t>
  </si>
  <si>
    <t>Egyéb beruházás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</si>
</sst>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[$¥€-2]\ #\ ##,000_);[Red]\([$€-2]\ #\ ##,000\)"/>
    <numFmt numFmtId="174" formatCode="_-* #,##0.0\ _F_t_-;\-* #,##0.0\ _F_t_-;_-* &quot;-&quot;??\ _F_t_-;_-@_-"/>
    <numFmt numFmtId="175" formatCode="_-* #,##0\ _F_t_-;\-* #,##0\ _F_t_-;_-* &quot;-&quot;??\ _F_t_-;_-@_-"/>
    <numFmt numFmtId="176" formatCode="#,##0\ &quot;Ft&quot;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color indexed="8"/>
      <name val="Bookman Old Style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i/>
      <sz val="10"/>
      <color indexed="40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1"/>
      <color indexed="10"/>
      <name val="Bookman Old Style"/>
      <family val="1"/>
    </font>
    <font>
      <i/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color indexed="8"/>
      <name val="Bookman Old Style"/>
      <family val="1"/>
    </font>
    <font>
      <b/>
      <sz val="15"/>
      <color indexed="8"/>
      <name val="Bookman Old Style"/>
      <family val="1"/>
    </font>
    <font>
      <sz val="10"/>
      <name val="Palatino Linotype"/>
      <family val="1"/>
    </font>
    <font>
      <sz val="9"/>
      <name val="Palatino Linotype"/>
      <family val="1"/>
    </font>
    <font>
      <b/>
      <sz val="10"/>
      <name val="Palatino Linotype"/>
      <family val="1"/>
    </font>
    <font>
      <b/>
      <sz val="11"/>
      <name val="Palatino Linotype"/>
      <family val="1"/>
    </font>
    <font>
      <sz val="11"/>
      <name val="Palatino Linotype"/>
      <family val="1"/>
    </font>
    <font>
      <sz val="8"/>
      <name val="Arial"/>
      <family val="2"/>
    </font>
    <font>
      <sz val="10"/>
      <name val="Times New Roman CE"/>
      <family val="0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6"/>
      <color indexed="8"/>
      <name val="Calibri"/>
      <family val="2"/>
    </font>
    <font>
      <sz val="15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  <font>
      <sz val="16"/>
      <color theme="1"/>
      <name val="Calibri"/>
      <family val="2"/>
    </font>
    <font>
      <sz val="15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double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double"/>
      <top style="double"/>
      <bottom style="hair"/>
    </border>
    <border>
      <left style="double"/>
      <right style="double"/>
      <top style="hair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double"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2" fillId="19" borderId="1" applyNumberFormat="0" applyAlignment="0" applyProtection="0"/>
    <xf numFmtId="0" fontId="63" fillId="0" borderId="0" applyNumberFormat="0" applyFill="0" applyBorder="0" applyAlignment="0" applyProtection="0"/>
    <xf numFmtId="0" fontId="64" fillId="0" borderId="2" applyNumberFormat="0" applyFill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67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1" fillId="21" borderId="7" applyNumberFormat="0" applyFont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71" fillId="28" borderId="0" applyNumberFormat="0" applyBorder="0" applyAlignment="0" applyProtection="0"/>
    <xf numFmtId="0" fontId="72" fillId="29" borderId="8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>
      <alignment/>
      <protection/>
    </xf>
    <xf numFmtId="0" fontId="13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75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6" fillId="30" borderId="0" applyNumberFormat="0" applyBorder="0" applyAlignment="0" applyProtection="0"/>
    <xf numFmtId="0" fontId="77" fillId="31" borderId="0" applyNumberFormat="0" applyBorder="0" applyAlignment="0" applyProtection="0"/>
    <xf numFmtId="0" fontId="78" fillId="29" borderId="1" applyNumberFormat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7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5" fillId="32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65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horizontal="left" vertical="center"/>
    </xf>
    <xf numFmtId="0" fontId="6" fillId="10" borderId="10" xfId="0" applyFont="1" applyFill="1" applyBorder="1" applyAlignment="1">
      <alignment horizontal="left" vertical="center"/>
    </xf>
    <xf numFmtId="165" fontId="6" fillId="1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9" fillId="10" borderId="10" xfId="0" applyFont="1" applyFill="1" applyBorder="1" applyAlignment="1">
      <alignment horizontal="left" vertical="center"/>
    </xf>
    <xf numFmtId="0" fontId="6" fillId="10" borderId="10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6" fillId="34" borderId="10" xfId="0" applyFont="1" applyFill="1" applyBorder="1" applyAlignment="1">
      <alignment/>
    </xf>
    <xf numFmtId="0" fontId="16" fillId="34" borderId="10" xfId="0" applyFont="1" applyFill="1" applyBorder="1" applyAlignment="1">
      <alignment/>
    </xf>
    <xf numFmtId="0" fontId="9" fillId="1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165" fontId="11" fillId="0" borderId="10" xfId="0" applyNumberFormat="1" applyFont="1" applyFill="1" applyBorder="1" applyAlignment="1">
      <alignment vertical="center"/>
    </xf>
    <xf numFmtId="0" fontId="17" fillId="0" borderId="10" xfId="0" applyFont="1" applyFill="1" applyBorder="1" applyAlignment="1">
      <alignment horizontal="left" vertical="center" wrapText="1"/>
    </xf>
    <xf numFmtId="0" fontId="7" fillId="0" borderId="10" xfId="71" applyFont="1" applyFill="1" applyBorder="1" applyAlignment="1">
      <alignment horizontal="left" vertical="center" wrapText="1"/>
      <protection/>
    </xf>
    <xf numFmtId="0" fontId="8" fillId="0" borderId="10" xfId="71" applyFont="1" applyFill="1" applyBorder="1" applyAlignment="1">
      <alignment horizontal="left" vertical="center" wrapText="1"/>
      <protection/>
    </xf>
    <xf numFmtId="0" fontId="18" fillId="35" borderId="10" xfId="0" applyFont="1" applyFill="1" applyBorder="1" applyAlignment="1">
      <alignment/>
    </xf>
    <xf numFmtId="0" fontId="11" fillId="35" borderId="10" xfId="0" applyFont="1" applyFill="1" applyBorder="1" applyAlignment="1">
      <alignment horizontal="left" vertical="center"/>
    </xf>
    <xf numFmtId="0" fontId="19" fillId="0" borderId="0" xfId="0" applyFont="1" applyAlignment="1">
      <alignment/>
    </xf>
    <xf numFmtId="0" fontId="6" fillId="36" borderId="10" xfId="0" applyFont="1" applyFill="1" applyBorder="1" applyAlignment="1">
      <alignment horizontal="left" vertical="center"/>
    </xf>
    <xf numFmtId="0" fontId="6" fillId="36" borderId="1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75" fillId="0" borderId="0" xfId="0" applyFont="1" applyAlignment="1">
      <alignment/>
    </xf>
    <xf numFmtId="0" fontId="75" fillId="0" borderId="0" xfId="0" applyFont="1" applyBorder="1" applyAlignment="1">
      <alignment/>
    </xf>
    <xf numFmtId="175" fontId="22" fillId="0" borderId="10" xfId="40" applyNumberFormat="1" applyFont="1" applyBorder="1" applyAlignment="1">
      <alignment/>
    </xf>
    <xf numFmtId="175" fontId="79" fillId="0" borderId="10" xfId="40" applyNumberFormat="1" applyFont="1" applyBorder="1" applyAlignment="1">
      <alignment/>
    </xf>
    <xf numFmtId="175" fontId="24" fillId="0" borderId="10" xfId="40" applyNumberFormat="1" applyFont="1" applyFill="1" applyBorder="1" applyAlignment="1">
      <alignment horizontal="left" vertical="center" wrapText="1"/>
    </xf>
    <xf numFmtId="175" fontId="25" fillId="0" borderId="10" xfId="40" applyNumberFormat="1" applyFont="1" applyFill="1" applyBorder="1" applyAlignment="1">
      <alignment horizontal="left" vertical="center" wrapText="1"/>
    </xf>
    <xf numFmtId="175" fontId="24" fillId="0" borderId="10" xfId="40" applyNumberFormat="1" applyFont="1" applyFill="1" applyBorder="1" applyAlignment="1">
      <alignment horizontal="left" vertical="center"/>
    </xf>
    <xf numFmtId="175" fontId="25" fillId="0" borderId="10" xfId="40" applyNumberFormat="1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175" fontId="23" fillId="0" borderId="10" xfId="40" applyNumberFormat="1" applyFont="1" applyBorder="1" applyAlignment="1">
      <alignment/>
    </xf>
    <xf numFmtId="175" fontId="23" fillId="0" borderId="10" xfId="40" applyNumberFormat="1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175" fontId="80" fillId="0" borderId="10" xfId="40" applyNumberFormat="1" applyFont="1" applyBorder="1" applyAlignment="1">
      <alignment/>
    </xf>
    <xf numFmtId="0" fontId="7" fillId="0" borderId="10" xfId="71" applyFont="1" applyFill="1" applyBorder="1" applyAlignment="1">
      <alignment horizontal="center" vertical="center" wrapText="1"/>
      <protection/>
    </xf>
    <xf numFmtId="43" fontId="8" fillId="0" borderId="10" xfId="40" applyFont="1" applyFill="1" applyBorder="1" applyAlignment="1">
      <alignment horizontal="right" vertical="center" wrapText="1"/>
    </xf>
    <xf numFmtId="43" fontId="7" fillId="0" borderId="10" xfId="40" applyFont="1" applyFill="1" applyBorder="1" applyAlignment="1">
      <alignment horizontal="right" vertical="center" wrapText="1"/>
    </xf>
    <xf numFmtId="43" fontId="11" fillId="0" borderId="10" xfId="4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175" fontId="81" fillId="0" borderId="10" xfId="40" applyNumberFormat="1" applyFont="1" applyBorder="1" applyAlignment="1">
      <alignment/>
    </xf>
    <xf numFmtId="175" fontId="82" fillId="0" borderId="10" xfId="40" applyNumberFormat="1" applyFont="1" applyBorder="1" applyAlignment="1">
      <alignment/>
    </xf>
    <xf numFmtId="0" fontId="11" fillId="9" borderId="10" xfId="0" applyFont="1" applyFill="1" applyBorder="1" applyAlignment="1">
      <alignment/>
    </xf>
    <xf numFmtId="0" fontId="14" fillId="9" borderId="10" xfId="0" applyFont="1" applyFill="1" applyBorder="1" applyAlignment="1">
      <alignment/>
    </xf>
    <xf numFmtId="0" fontId="14" fillId="0" borderId="0" xfId="0" applyFont="1" applyAlignment="1">
      <alignment horizontal="center"/>
    </xf>
    <xf numFmtId="0" fontId="11" fillId="0" borderId="10" xfId="0" applyFont="1" applyBorder="1" applyAlignment="1">
      <alignment horizontal="center" wrapText="1"/>
    </xf>
    <xf numFmtId="175" fontId="80" fillId="0" borderId="10" xfId="40" applyNumberFormat="1" applyFont="1" applyFill="1" applyBorder="1" applyAlignment="1">
      <alignment/>
    </xf>
    <xf numFmtId="0" fontId="28" fillId="0" borderId="0" xfId="69" applyFont="1">
      <alignment/>
      <protection/>
    </xf>
    <xf numFmtId="3" fontId="28" fillId="0" borderId="0" xfId="69" applyNumberFormat="1" applyFont="1">
      <alignment/>
      <protection/>
    </xf>
    <xf numFmtId="0" fontId="28" fillId="0" borderId="0" xfId="69" applyFont="1" applyAlignment="1">
      <alignment wrapText="1"/>
      <protection/>
    </xf>
    <xf numFmtId="0" fontId="29" fillId="0" borderId="0" xfId="69" applyFont="1" applyBorder="1" applyAlignment="1">
      <alignment horizontal="center" vertical="top"/>
      <protection/>
    </xf>
    <xf numFmtId="0" fontId="30" fillId="0" borderId="0" xfId="69" applyFont="1" applyAlignment="1">
      <alignment horizontal="right" vertical="center"/>
      <protection/>
    </xf>
    <xf numFmtId="0" fontId="29" fillId="0" borderId="0" xfId="69" applyFont="1" applyBorder="1" applyAlignment="1">
      <alignment horizontal="center" vertical="center"/>
      <protection/>
    </xf>
    <xf numFmtId="0" fontId="28" fillId="0" borderId="0" xfId="69" applyFont="1" applyAlignment="1">
      <alignment vertical="center"/>
      <protection/>
    </xf>
    <xf numFmtId="0" fontId="28" fillId="0" borderId="0" xfId="69" applyFont="1" applyAlignment="1">
      <alignment horizontal="left" vertical="center"/>
      <protection/>
    </xf>
    <xf numFmtId="3" fontId="31" fillId="0" borderId="11" xfId="70" applyNumberFormat="1" applyFont="1" applyFill="1" applyBorder="1" applyAlignment="1">
      <alignment horizontal="right" vertical="center"/>
      <protection/>
    </xf>
    <xf numFmtId="3" fontId="31" fillId="0" borderId="12" xfId="70" applyNumberFormat="1" applyFont="1" applyFill="1" applyBorder="1" applyAlignment="1">
      <alignment horizontal="right" vertical="center"/>
      <protection/>
    </xf>
    <xf numFmtId="0" fontId="30" fillId="0" borderId="13" xfId="69" applyFont="1" applyBorder="1" applyAlignment="1">
      <alignment horizontal="right" vertical="center"/>
      <protection/>
    </xf>
    <xf numFmtId="0" fontId="31" fillId="0" borderId="14" xfId="70" applyFont="1" applyFill="1" applyBorder="1" applyAlignment="1">
      <alignment horizontal="center" vertical="center" wrapText="1"/>
      <protection/>
    </xf>
    <xf numFmtId="3" fontId="32" fillId="0" borderId="15" xfId="70" applyNumberFormat="1" applyFont="1" applyFill="1" applyBorder="1" applyAlignment="1">
      <alignment horizontal="right"/>
      <protection/>
    </xf>
    <xf numFmtId="3" fontId="32" fillId="0" borderId="16" xfId="70" applyNumberFormat="1" applyFont="1" applyFill="1" applyBorder="1" applyAlignment="1">
      <alignment horizontal="right"/>
      <protection/>
    </xf>
    <xf numFmtId="0" fontId="28" fillId="0" borderId="17" xfId="69" applyFont="1" applyBorder="1" applyAlignment="1">
      <alignment horizontal="right" wrapText="1"/>
      <protection/>
    </xf>
    <xf numFmtId="0" fontId="33" fillId="0" borderId="10" xfId="64" applyFont="1" applyBorder="1" applyAlignment="1">
      <alignment horizontal="left" vertical="center" wrapText="1"/>
      <protection/>
    </xf>
    <xf numFmtId="0" fontId="28" fillId="0" borderId="0" xfId="69" applyFont="1" applyAlignment="1">
      <alignment horizontal="center" vertical="center" wrapText="1"/>
      <protection/>
    </xf>
    <xf numFmtId="0" fontId="28" fillId="0" borderId="0" xfId="69" applyFont="1" applyAlignment="1">
      <alignment horizontal="center"/>
      <protection/>
    </xf>
    <xf numFmtId="3" fontId="28" fillId="0" borderId="0" xfId="69" applyNumberFormat="1" applyFont="1" applyAlignment="1">
      <alignment horizontal="center"/>
      <protection/>
    </xf>
    <xf numFmtId="3" fontId="28" fillId="0" borderId="0" xfId="69" applyNumberFormat="1" applyFont="1" applyBorder="1" applyAlignment="1">
      <alignment horizontal="center"/>
      <protection/>
    </xf>
    <xf numFmtId="0" fontId="28" fillId="0" borderId="0" xfId="69" applyFont="1" applyAlignment="1">
      <alignment horizontal="center" wrapText="1"/>
      <protection/>
    </xf>
    <xf numFmtId="3" fontId="28" fillId="0" borderId="0" xfId="69" applyNumberFormat="1" applyFont="1" applyBorder="1" applyAlignment="1">
      <alignment horizontal="right"/>
      <protection/>
    </xf>
    <xf numFmtId="0" fontId="28" fillId="0" borderId="0" xfId="69" applyFont="1" applyAlignment="1">
      <alignment vertical="top"/>
      <protection/>
    </xf>
    <xf numFmtId="0" fontId="32" fillId="0" borderId="0" xfId="64" applyFont="1" applyFill="1" applyBorder="1" applyAlignment="1">
      <alignment vertical="top"/>
      <protection/>
    </xf>
    <xf numFmtId="0" fontId="29" fillId="0" borderId="0" xfId="69" applyFont="1" applyAlignment="1">
      <alignment vertical="top"/>
      <protection/>
    </xf>
    <xf numFmtId="0" fontId="2" fillId="0" borderId="0" xfId="68" applyAlignment="1">
      <alignment vertical="center"/>
      <protection/>
    </xf>
    <xf numFmtId="41" fontId="3" fillId="0" borderId="0" xfId="68" applyNumberFormat="1" applyFont="1" applyAlignment="1">
      <alignment vertical="center"/>
      <protection/>
    </xf>
    <xf numFmtId="41" fontId="2" fillId="0" borderId="0" xfId="68" applyNumberFormat="1" applyAlignment="1">
      <alignment vertical="center"/>
      <protection/>
    </xf>
    <xf numFmtId="0" fontId="2" fillId="0" borderId="0" xfId="68" applyAlignment="1">
      <alignment horizontal="center" vertical="center"/>
      <protection/>
    </xf>
    <xf numFmtId="0" fontId="2" fillId="0" borderId="0" xfId="68" applyFont="1" applyAlignment="1">
      <alignment vertical="center"/>
      <protection/>
    </xf>
    <xf numFmtId="176" fontId="2" fillId="0" borderId="10" xfId="68" applyNumberFormat="1" applyBorder="1">
      <alignment/>
      <protection/>
    </xf>
    <xf numFmtId="0" fontId="2" fillId="0" borderId="10" xfId="68" applyFont="1" applyBorder="1">
      <alignment/>
      <protection/>
    </xf>
    <xf numFmtId="0" fontId="2" fillId="0" borderId="10" xfId="68" applyFont="1" applyBorder="1" applyAlignment="1">
      <alignment wrapText="1"/>
      <protection/>
    </xf>
    <xf numFmtId="0" fontId="2" fillId="0" borderId="10" xfId="68" applyBorder="1">
      <alignment/>
      <protection/>
    </xf>
    <xf numFmtId="0" fontId="2" fillId="0" borderId="0" xfId="68" applyAlignment="1">
      <alignment vertical="center" wrapText="1"/>
      <protection/>
    </xf>
    <xf numFmtId="0" fontId="3" fillId="0" borderId="0" xfId="68" applyFont="1" applyAlignment="1">
      <alignment vertical="center"/>
      <protection/>
    </xf>
    <xf numFmtId="41" fontId="3" fillId="37" borderId="10" xfId="68" applyNumberFormat="1" applyFont="1" applyFill="1" applyBorder="1" applyAlignment="1">
      <alignment vertical="center"/>
      <protection/>
    </xf>
    <xf numFmtId="0" fontId="3" fillId="0" borderId="10" xfId="68" applyFont="1" applyBorder="1" applyAlignment="1">
      <alignment vertical="center" wrapText="1"/>
      <protection/>
    </xf>
    <xf numFmtId="0" fontId="3" fillId="0" borderId="10" xfId="68" applyFont="1" applyBorder="1" applyAlignment="1">
      <alignment horizontal="center" vertical="center"/>
      <protection/>
    </xf>
    <xf numFmtId="41" fontId="2" fillId="37" borderId="10" xfId="68" applyNumberFormat="1" applyFill="1" applyBorder="1" applyAlignment="1">
      <alignment vertical="center"/>
      <protection/>
    </xf>
    <xf numFmtId="0" fontId="2" fillId="37" borderId="10" xfId="68" applyFill="1" applyBorder="1" applyAlignment="1">
      <alignment vertical="center"/>
      <protection/>
    </xf>
    <xf numFmtId="0" fontId="2" fillId="0" borderId="10" xfId="68" applyBorder="1" applyAlignment="1">
      <alignment vertical="center" wrapText="1"/>
      <protection/>
    </xf>
    <xf numFmtId="0" fontId="2" fillId="0" borderId="10" xfId="68" applyBorder="1" applyAlignment="1">
      <alignment horizontal="center" vertical="center"/>
      <protection/>
    </xf>
    <xf numFmtId="0" fontId="2" fillId="37" borderId="10" xfId="68" applyFill="1" applyBorder="1" applyAlignment="1">
      <alignment horizontal="center" vertical="center"/>
      <protection/>
    </xf>
    <xf numFmtId="0" fontId="2" fillId="0" borderId="10" xfId="68" applyFont="1" applyBorder="1" applyAlignment="1">
      <alignment horizontal="left" vertical="center" wrapText="1" indent="1"/>
      <protection/>
    </xf>
    <xf numFmtId="0" fontId="2" fillId="0" borderId="10" xfId="68" applyBorder="1" applyAlignment="1">
      <alignment horizontal="left" vertical="center" wrapText="1" indent="1"/>
      <protection/>
    </xf>
    <xf numFmtId="41" fontId="3" fillId="0" borderId="10" xfId="68" applyNumberFormat="1" applyFont="1" applyBorder="1" applyAlignment="1">
      <alignment horizontal="center" vertical="center"/>
      <protection/>
    </xf>
    <xf numFmtId="41" fontId="2" fillId="0" borderId="10" xfId="68" applyNumberFormat="1" applyBorder="1" applyAlignment="1">
      <alignment horizontal="center" vertical="center"/>
      <protection/>
    </xf>
    <xf numFmtId="0" fontId="2" fillId="0" borderId="10" xfId="68" applyBorder="1" applyAlignment="1">
      <alignment horizontal="centerContinuous" vertical="center"/>
      <protection/>
    </xf>
    <xf numFmtId="41" fontId="3" fillId="0" borderId="10" xfId="68" applyNumberFormat="1" applyFont="1" applyBorder="1" applyAlignment="1">
      <alignment vertical="center"/>
      <protection/>
    </xf>
    <xf numFmtId="41" fontId="3" fillId="0" borderId="18" xfId="68" applyNumberFormat="1" applyFont="1" applyBorder="1" applyAlignment="1">
      <alignment vertical="center"/>
      <protection/>
    </xf>
    <xf numFmtId="41" fontId="2" fillId="0" borderId="18" xfId="68" applyNumberFormat="1" applyBorder="1" applyAlignment="1">
      <alignment vertical="center"/>
      <protection/>
    </xf>
    <xf numFmtId="0" fontId="2" fillId="0" borderId="18" xfId="68" applyBorder="1" applyAlignment="1">
      <alignment vertical="center"/>
      <protection/>
    </xf>
    <xf numFmtId="0" fontId="2" fillId="0" borderId="18" xfId="68" applyBorder="1" applyAlignment="1">
      <alignment horizontal="center" vertical="center"/>
      <protection/>
    </xf>
    <xf numFmtId="41" fontId="40" fillId="0" borderId="0" xfId="68" applyNumberFormat="1" applyFont="1" applyAlignment="1">
      <alignment horizontal="right" vertical="center"/>
      <protection/>
    </xf>
    <xf numFmtId="3" fontId="28" fillId="0" borderId="19" xfId="69" applyNumberFormat="1" applyFont="1" applyBorder="1" applyAlignment="1">
      <alignment horizontal="center" vertical="center" wrapText="1"/>
      <protection/>
    </xf>
    <xf numFmtId="0" fontId="28" fillId="0" borderId="20" xfId="69" applyFont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175" fontId="75" fillId="0" borderId="10" xfId="46" applyNumberFormat="1" applyFont="1" applyBorder="1" applyAlignment="1">
      <alignment/>
    </xf>
    <xf numFmtId="175" fontId="0" fillId="0" borderId="10" xfId="46" applyNumberFormat="1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176" fontId="2" fillId="0" borderId="0" xfId="68" applyNumberFormat="1" applyAlignment="1">
      <alignment vertical="center"/>
      <protection/>
    </xf>
    <xf numFmtId="0" fontId="15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26" fillId="9" borderId="0" xfId="0" applyFont="1" applyFill="1" applyAlignment="1">
      <alignment horizontal="center" wrapText="1"/>
    </xf>
    <xf numFmtId="0" fontId="83" fillId="9" borderId="0" xfId="0" applyFont="1" applyFill="1" applyAlignment="1">
      <alignment horizontal="center" wrapText="1"/>
    </xf>
    <xf numFmtId="0" fontId="83" fillId="9" borderId="0" xfId="0" applyFont="1" applyFill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7" fillId="9" borderId="0" xfId="0" applyFont="1" applyFill="1" applyAlignment="1">
      <alignment horizontal="center" wrapText="1"/>
    </xf>
    <xf numFmtId="0" fontId="84" fillId="9" borderId="0" xfId="0" applyFont="1" applyFill="1" applyAlignment="1">
      <alignment horizontal="center" wrapText="1"/>
    </xf>
    <xf numFmtId="0" fontId="84" fillId="9" borderId="0" xfId="0" applyFont="1" applyFill="1" applyAlignment="1">
      <alignment wrapText="1"/>
    </xf>
    <xf numFmtId="0" fontId="15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 wrapText="1"/>
    </xf>
    <xf numFmtId="0" fontId="29" fillId="0" borderId="0" xfId="69" applyFont="1" applyBorder="1" applyAlignment="1">
      <alignment horizontal="center" vertical="center" wrapText="1"/>
      <protection/>
    </xf>
    <xf numFmtId="0" fontId="28" fillId="0" borderId="22" xfId="69" applyFont="1" applyBorder="1" applyAlignment="1">
      <alignment horizontal="center" vertical="center" wrapText="1"/>
      <protection/>
    </xf>
    <xf numFmtId="0" fontId="28" fillId="0" borderId="23" xfId="69" applyFont="1" applyBorder="1" applyAlignment="1">
      <alignment horizontal="center" vertical="center" wrapText="1"/>
      <protection/>
    </xf>
    <xf numFmtId="3" fontId="28" fillId="0" borderId="24" xfId="69" applyNumberFormat="1" applyFont="1" applyBorder="1" applyAlignment="1">
      <alignment horizontal="center" vertical="center" wrapText="1"/>
      <protection/>
    </xf>
    <xf numFmtId="3" fontId="28" fillId="0" borderId="25" xfId="69" applyNumberFormat="1" applyFont="1" applyBorder="1" applyAlignment="1">
      <alignment horizontal="center" vertical="center" wrapText="1"/>
      <protection/>
    </xf>
    <xf numFmtId="3" fontId="28" fillId="0" borderId="26" xfId="69" applyNumberFormat="1" applyFont="1" applyBorder="1" applyAlignment="1">
      <alignment horizontal="center" vertical="center" wrapText="1"/>
      <protection/>
    </xf>
    <xf numFmtId="3" fontId="28" fillId="0" borderId="27" xfId="69" applyNumberFormat="1" applyFont="1" applyBorder="1" applyAlignment="1">
      <alignment horizontal="center" vertical="center" wrapText="1"/>
      <protection/>
    </xf>
    <xf numFmtId="3" fontId="28" fillId="0" borderId="19" xfId="69" applyNumberFormat="1" applyFont="1" applyBorder="1" applyAlignment="1">
      <alignment horizontal="center" vertical="center" wrapText="1"/>
      <protection/>
    </xf>
    <xf numFmtId="0" fontId="28" fillId="0" borderId="0" xfId="64" applyFont="1" applyFill="1" applyBorder="1" applyAlignment="1">
      <alignment horizontal="left" vertical="top"/>
      <protection/>
    </xf>
    <xf numFmtId="3" fontId="28" fillId="0" borderId="0" xfId="69" applyNumberFormat="1" applyFont="1" applyBorder="1" applyAlignment="1">
      <alignment horizontal="center"/>
      <protection/>
    </xf>
    <xf numFmtId="2" fontId="30" fillId="0" borderId="0" xfId="69" applyNumberFormat="1" applyFont="1" applyAlignment="1">
      <alignment horizontal="center" vertical="center"/>
      <protection/>
    </xf>
    <xf numFmtId="0" fontId="30" fillId="0" borderId="0" xfId="69" applyFont="1" applyAlignment="1">
      <alignment horizontal="center" vertical="center" wrapText="1"/>
      <protection/>
    </xf>
    <xf numFmtId="0" fontId="30" fillId="0" borderId="0" xfId="69" applyFont="1" applyAlignment="1">
      <alignment horizontal="center" vertical="center"/>
      <protection/>
    </xf>
    <xf numFmtId="0" fontId="3" fillId="0" borderId="0" xfId="68" applyFont="1" applyAlignment="1">
      <alignment horizontal="center" vertical="center"/>
      <protection/>
    </xf>
  </cellXfs>
  <cellStyles count="6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Ezres 4" xfId="44"/>
    <cellStyle name="Ezres 5" xfId="45"/>
    <cellStyle name="Ezres 6" xfId="46"/>
    <cellStyle name="Figyelmeztetés" xfId="47"/>
    <cellStyle name="Hiperhivatkozás" xfId="48"/>
    <cellStyle name="Hyperlink" xfId="49"/>
    <cellStyle name="Hivatkozott cella" xfId="50"/>
    <cellStyle name="Jegyzet" xfId="51"/>
    <cellStyle name="Jelölőszín (1)" xfId="52"/>
    <cellStyle name="Jelölőszín (2)" xfId="53"/>
    <cellStyle name="Jelölőszín (3)" xfId="54"/>
    <cellStyle name="Jelölőszín (4)" xfId="55"/>
    <cellStyle name="Jelölőszín (5)" xfId="56"/>
    <cellStyle name="Jelölőszín (6)" xfId="57"/>
    <cellStyle name="Jó" xfId="58"/>
    <cellStyle name="Kimenet" xfId="59"/>
    <cellStyle name="Followed Hyperlink" xfId="60"/>
    <cellStyle name="Magyarázó szöveg" xfId="61"/>
    <cellStyle name="Már látott hiperhivatkozás" xfId="62"/>
    <cellStyle name="Normal 2" xfId="63"/>
    <cellStyle name="Normál 2" xfId="64"/>
    <cellStyle name="Normál 3" xfId="65"/>
    <cellStyle name="Normál 4" xfId="66"/>
    <cellStyle name="Normál 5" xfId="67"/>
    <cellStyle name="Normál 6" xfId="68"/>
    <cellStyle name="Normál_EU-s tábla kv-hez" xfId="69"/>
    <cellStyle name="Normál_EU-s tábla kv-hez_EU projektek tábla" xfId="70"/>
    <cellStyle name="Normal_KTRSZJ" xfId="71"/>
    <cellStyle name="Összesen" xfId="72"/>
    <cellStyle name="Currency" xfId="73"/>
    <cellStyle name="Currency [0]" xfId="74"/>
    <cellStyle name="Rossz" xfId="75"/>
    <cellStyle name="Semleges" xfId="76"/>
    <cellStyle name="Számítás" xfId="77"/>
    <cellStyle name="Percent" xfId="78"/>
    <cellStyle name="Százalék 2" xfId="79"/>
    <cellStyle name="Százalék 3" xfId="80"/>
    <cellStyle name="Százalék 4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1517kr_1_18_mellekl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Onbe"/>
      <sheetName val="2.tám."/>
      <sheetName val="3.Onki"/>
      <sheetName val="4.Inbe"/>
      <sheetName val="5.Inki"/>
      <sheetName val="6.Önk.műk."/>
      <sheetName val="7.Beruh."/>
      <sheetName val="8.Felúj."/>
      <sheetName val="9. Képvis."/>
      <sheetName val="11.Mérleg"/>
      <sheetName val="12. Mérl.össz."/>
      <sheetName val="14.pe.vált."/>
      <sheetName val="15.Hitel"/>
      <sheetName val="16.Üzletrész"/>
      <sheetName val="17.Közvetett tám."/>
      <sheetName val="18.Vagyonmérl."/>
      <sheetName val="18.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32"/>
  <sheetViews>
    <sheetView view="pageLayout" workbookViewId="0" topLeftCell="A1">
      <selection activeCell="B25" sqref="B25"/>
    </sheetView>
  </sheetViews>
  <sheetFormatPr defaultColWidth="9.140625" defaultRowHeight="15"/>
  <cols>
    <col min="1" max="1" width="85.57421875" style="0" customWidth="1"/>
    <col min="2" max="2" width="15.57421875" style="0" customWidth="1"/>
  </cols>
  <sheetData>
    <row r="1" spans="1:2" ht="32.25" customHeight="1">
      <c r="A1" s="146" t="s">
        <v>512</v>
      </c>
      <c r="B1" s="146"/>
    </row>
    <row r="2" spans="1:2" ht="34.5" customHeight="1">
      <c r="A2" s="147" t="s">
        <v>418</v>
      </c>
      <c r="B2" s="147"/>
    </row>
    <row r="4" spans="2:9" ht="45.75" customHeight="1">
      <c r="B4" s="81" t="s">
        <v>500</v>
      </c>
      <c r="C4" s="4"/>
      <c r="D4" s="4"/>
      <c r="E4" s="4"/>
      <c r="F4" s="4"/>
      <c r="G4" s="4"/>
      <c r="H4" s="4"/>
      <c r="I4" s="4"/>
    </row>
    <row r="5" spans="1:9" ht="24.75" customHeight="1">
      <c r="A5" s="36" t="s">
        <v>13</v>
      </c>
      <c r="B5" s="36">
        <v>44941</v>
      </c>
      <c r="C5" s="4"/>
      <c r="D5" s="4"/>
      <c r="E5" s="4"/>
      <c r="F5" s="4"/>
      <c r="G5" s="4"/>
      <c r="H5" s="4"/>
      <c r="I5" s="4"/>
    </row>
    <row r="6" spans="1:9" ht="24.75" customHeight="1">
      <c r="A6" s="36" t="s">
        <v>14</v>
      </c>
      <c r="B6" s="36">
        <v>9904</v>
      </c>
      <c r="C6" s="4"/>
      <c r="D6" s="4"/>
      <c r="E6" s="4"/>
      <c r="F6" s="4"/>
      <c r="G6" s="4"/>
      <c r="H6" s="4"/>
      <c r="I6" s="4"/>
    </row>
    <row r="7" spans="1:9" ht="24.75" customHeight="1">
      <c r="A7" s="36" t="s">
        <v>15</v>
      </c>
      <c r="B7" s="36">
        <v>39507</v>
      </c>
      <c r="C7" s="4"/>
      <c r="D7" s="4"/>
      <c r="E7" s="4"/>
      <c r="F7" s="4"/>
      <c r="G7" s="4"/>
      <c r="H7" s="4"/>
      <c r="I7" s="4"/>
    </row>
    <row r="8" spans="1:9" ht="24.75" customHeight="1">
      <c r="A8" s="36" t="s">
        <v>16</v>
      </c>
      <c r="B8" s="36">
        <v>5626</v>
      </c>
      <c r="C8" s="4"/>
      <c r="D8" s="4"/>
      <c r="E8" s="4"/>
      <c r="F8" s="4"/>
      <c r="G8" s="4"/>
      <c r="H8" s="4"/>
      <c r="I8" s="4"/>
    </row>
    <row r="9" spans="1:9" ht="24.75" customHeight="1">
      <c r="A9" s="36" t="s">
        <v>17</v>
      </c>
      <c r="B9" s="36">
        <v>151932</v>
      </c>
      <c r="C9" s="4"/>
      <c r="D9" s="4"/>
      <c r="E9" s="4"/>
      <c r="F9" s="4"/>
      <c r="G9" s="4"/>
      <c r="H9" s="4"/>
      <c r="I9" s="4"/>
    </row>
    <row r="10" spans="1:9" ht="24.75" customHeight="1">
      <c r="A10" s="36" t="s">
        <v>18</v>
      </c>
      <c r="B10" s="36">
        <v>1368</v>
      </c>
      <c r="C10" s="4"/>
      <c r="D10" s="4"/>
      <c r="E10" s="4"/>
      <c r="F10" s="4"/>
      <c r="G10" s="4"/>
      <c r="H10" s="4"/>
      <c r="I10" s="4"/>
    </row>
    <row r="11" spans="1:9" ht="24.75" customHeight="1">
      <c r="A11" s="36" t="s">
        <v>19</v>
      </c>
      <c r="B11" s="36">
        <v>12175</v>
      </c>
      <c r="C11" s="4"/>
      <c r="D11" s="4"/>
      <c r="E11" s="4"/>
      <c r="F11" s="4"/>
      <c r="G11" s="4"/>
      <c r="H11" s="4"/>
      <c r="I11" s="4"/>
    </row>
    <row r="12" spans="1:9" ht="24.75" customHeight="1">
      <c r="A12" s="36" t="s">
        <v>20</v>
      </c>
      <c r="B12" s="36"/>
      <c r="C12" s="4"/>
      <c r="D12" s="4"/>
      <c r="E12" s="4"/>
      <c r="F12" s="4"/>
      <c r="G12" s="4"/>
      <c r="H12" s="4"/>
      <c r="I12" s="4"/>
    </row>
    <row r="13" spans="1:9" ht="24.75" customHeight="1">
      <c r="A13" s="37" t="s">
        <v>12</v>
      </c>
      <c r="B13" s="36">
        <f>SUM(B5:B12)</f>
        <v>265453</v>
      </c>
      <c r="C13" s="4"/>
      <c r="D13" s="4"/>
      <c r="E13" s="4"/>
      <c r="F13" s="4"/>
      <c r="G13" s="4"/>
      <c r="H13" s="4"/>
      <c r="I13" s="4"/>
    </row>
    <row r="14" spans="1:9" ht="24.75" customHeight="1">
      <c r="A14" s="37" t="s">
        <v>21</v>
      </c>
      <c r="B14" s="36">
        <v>48804</v>
      </c>
      <c r="C14" s="4"/>
      <c r="D14" s="4"/>
      <c r="E14" s="4"/>
      <c r="F14" s="4"/>
      <c r="G14" s="4"/>
      <c r="H14" s="4"/>
      <c r="I14" s="4"/>
    </row>
    <row r="15" spans="1:9" ht="24.75" customHeight="1">
      <c r="A15" s="79" t="s">
        <v>416</v>
      </c>
      <c r="B15" s="80">
        <f>SUM(B13:B14)</f>
        <v>314257</v>
      </c>
      <c r="C15" s="4"/>
      <c r="D15" s="4"/>
      <c r="E15" s="4"/>
      <c r="F15" s="4"/>
      <c r="G15" s="4"/>
      <c r="H15" s="4"/>
      <c r="I15" s="4"/>
    </row>
    <row r="16" spans="1:9" ht="24.75" customHeight="1">
      <c r="A16" s="36" t="s">
        <v>23</v>
      </c>
      <c r="B16" s="36">
        <v>205823</v>
      </c>
      <c r="C16" s="4"/>
      <c r="D16" s="4"/>
      <c r="E16" s="4"/>
      <c r="F16" s="4"/>
      <c r="G16" s="4"/>
      <c r="H16" s="4"/>
      <c r="I16" s="4"/>
    </row>
    <row r="17" spans="1:9" ht="24.75" customHeight="1">
      <c r="A17" s="36" t="s">
        <v>24</v>
      </c>
      <c r="B17" s="36"/>
      <c r="C17" s="4"/>
      <c r="D17" s="4"/>
      <c r="E17" s="4"/>
      <c r="F17" s="4"/>
      <c r="G17" s="4"/>
      <c r="H17" s="4"/>
      <c r="I17" s="4"/>
    </row>
    <row r="18" spans="1:9" ht="24.75" customHeight="1">
      <c r="A18" s="36" t="s">
        <v>25</v>
      </c>
      <c r="B18" s="36">
        <v>45250</v>
      </c>
      <c r="C18" s="4"/>
      <c r="D18" s="4"/>
      <c r="E18" s="4"/>
      <c r="F18" s="4"/>
      <c r="G18" s="4"/>
      <c r="H18" s="4"/>
      <c r="I18" s="4"/>
    </row>
    <row r="19" spans="1:9" ht="24.75" customHeight="1">
      <c r="A19" s="36" t="s">
        <v>26</v>
      </c>
      <c r="B19" s="36">
        <v>6283</v>
      </c>
      <c r="C19" s="4"/>
      <c r="D19" s="4"/>
      <c r="E19" s="4"/>
      <c r="F19" s="4"/>
      <c r="G19" s="4"/>
      <c r="H19" s="4"/>
      <c r="I19" s="4"/>
    </row>
    <row r="20" spans="1:9" ht="24.75" customHeight="1">
      <c r="A20" s="36" t="s">
        <v>27</v>
      </c>
      <c r="B20" s="36"/>
      <c r="C20" s="4"/>
      <c r="D20" s="4"/>
      <c r="E20" s="4"/>
      <c r="F20" s="4"/>
      <c r="G20" s="4"/>
      <c r="H20" s="4"/>
      <c r="I20" s="4"/>
    </row>
    <row r="21" spans="1:9" ht="24.75" customHeight="1">
      <c r="A21" s="36" t="s">
        <v>28</v>
      </c>
      <c r="B21" s="36">
        <v>30</v>
      </c>
      <c r="C21" s="4"/>
      <c r="D21" s="4"/>
      <c r="E21" s="4"/>
      <c r="F21" s="4"/>
      <c r="G21" s="4"/>
      <c r="H21" s="4"/>
      <c r="I21" s="4"/>
    </row>
    <row r="22" spans="1:9" ht="24.75" customHeight="1">
      <c r="A22" s="36" t="s">
        <v>29</v>
      </c>
      <c r="B22" s="36">
        <v>94</v>
      </c>
      <c r="C22" s="4"/>
      <c r="D22" s="4"/>
      <c r="E22" s="4"/>
      <c r="F22" s="4"/>
      <c r="G22" s="4"/>
      <c r="H22" s="4"/>
      <c r="I22" s="4"/>
    </row>
    <row r="23" spans="1:9" ht="24.75" customHeight="1">
      <c r="A23" s="37" t="s">
        <v>22</v>
      </c>
      <c r="B23" s="36">
        <f>SUM(B16:B22)</f>
        <v>257480</v>
      </c>
      <c r="C23" s="4"/>
      <c r="D23" s="4"/>
      <c r="E23" s="4"/>
      <c r="F23" s="4"/>
      <c r="G23" s="4"/>
      <c r="H23" s="4"/>
      <c r="I23" s="4"/>
    </row>
    <row r="24" spans="1:9" ht="24.75" customHeight="1">
      <c r="A24" s="37" t="s">
        <v>30</v>
      </c>
      <c r="B24" s="36">
        <v>56777</v>
      </c>
      <c r="C24" s="4"/>
      <c r="D24" s="4"/>
      <c r="E24" s="4"/>
      <c r="F24" s="4"/>
      <c r="G24" s="4"/>
      <c r="H24" s="4"/>
      <c r="I24" s="4"/>
    </row>
    <row r="25" spans="1:9" ht="24.75" customHeight="1">
      <c r="A25" s="79" t="s">
        <v>417</v>
      </c>
      <c r="B25" s="80">
        <f>SUM(B23:B24)</f>
        <v>314257</v>
      </c>
      <c r="C25" s="4"/>
      <c r="D25" s="4"/>
      <c r="E25" s="4"/>
      <c r="F25" s="4"/>
      <c r="G25" s="4"/>
      <c r="H25" s="4"/>
      <c r="I25" s="4"/>
    </row>
    <row r="26" spans="1:9" ht="15">
      <c r="A26" s="4"/>
      <c r="B26" s="4"/>
      <c r="C26" s="4"/>
      <c r="D26" s="4"/>
      <c r="E26" s="4"/>
      <c r="F26" s="4"/>
      <c r="G26" s="4"/>
      <c r="H26" s="4"/>
      <c r="I26" s="4"/>
    </row>
    <row r="27" spans="1:9" ht="15">
      <c r="A27" s="4"/>
      <c r="B27" s="4"/>
      <c r="C27" s="4"/>
      <c r="D27" s="4"/>
      <c r="E27" s="4"/>
      <c r="F27" s="4"/>
      <c r="G27" s="4"/>
      <c r="H27" s="4"/>
      <c r="I27" s="4"/>
    </row>
    <row r="28" spans="1:9" ht="15">
      <c r="A28" s="4"/>
      <c r="B28" s="4"/>
      <c r="C28" s="4"/>
      <c r="D28" s="4"/>
      <c r="E28" s="4"/>
      <c r="F28" s="4"/>
      <c r="G28" s="4"/>
      <c r="H28" s="4"/>
      <c r="I28" s="4"/>
    </row>
    <row r="29" spans="1:9" ht="15">
      <c r="A29" s="4"/>
      <c r="B29" s="4"/>
      <c r="C29" s="4"/>
      <c r="D29" s="4"/>
      <c r="E29" s="4"/>
      <c r="F29" s="4"/>
      <c r="G29" s="4"/>
      <c r="H29" s="4"/>
      <c r="I29" s="4"/>
    </row>
    <row r="30" spans="1:9" ht="15">
      <c r="A30" s="4"/>
      <c r="B30" s="4"/>
      <c r="C30" s="4"/>
      <c r="D30" s="4"/>
      <c r="E30" s="4"/>
      <c r="F30" s="4"/>
      <c r="G30" s="4"/>
      <c r="H30" s="4"/>
      <c r="I30" s="4"/>
    </row>
    <row r="31" spans="1:9" ht="15">
      <c r="A31" s="4"/>
      <c r="B31" s="4"/>
      <c r="C31" s="4"/>
      <c r="D31" s="4"/>
      <c r="E31" s="4"/>
      <c r="F31" s="4"/>
      <c r="G31" s="4"/>
      <c r="H31" s="4"/>
      <c r="I31" s="4"/>
    </row>
    <row r="32" spans="1:9" ht="15">
      <c r="A32" s="4"/>
      <c r="B32" s="4"/>
      <c r="C32" s="4"/>
      <c r="D32" s="4"/>
      <c r="E32" s="4"/>
      <c r="F32" s="4"/>
      <c r="G32" s="4"/>
      <c r="H32" s="4"/>
      <c r="I32" s="4"/>
    </row>
  </sheetData>
  <sheetProtection/>
  <mergeCells count="2">
    <mergeCell ref="A1:B1"/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6" r:id="rId1"/>
  <headerFooter>
    <oddHeader>&amp;C1/2017./III.01./ önkormányzati rendelet 1. sz. melléklete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H95"/>
  <sheetViews>
    <sheetView zoomScalePageLayoutView="0" workbookViewId="0" topLeftCell="A79">
      <selection activeCell="A10" sqref="A10"/>
    </sheetView>
  </sheetViews>
  <sheetFormatPr defaultColWidth="9.140625" defaultRowHeight="15"/>
  <cols>
    <col min="1" max="1" width="92.57421875" style="0" customWidth="1"/>
    <col min="3" max="3" width="14.140625" style="0" customWidth="1"/>
    <col min="4" max="4" width="16.140625" style="0" customWidth="1"/>
    <col min="5" max="5" width="16.7109375" style="0" customWidth="1"/>
    <col min="6" max="6" width="14.00390625" style="0" customWidth="1"/>
  </cols>
  <sheetData>
    <row r="1" spans="1:6" ht="24" customHeight="1">
      <c r="A1" s="153" t="s">
        <v>505</v>
      </c>
      <c r="B1" s="154"/>
      <c r="C1" s="154"/>
      <c r="D1" s="154"/>
      <c r="E1" s="154"/>
      <c r="F1" s="155"/>
    </row>
    <row r="2" spans="1:8" ht="24" customHeight="1">
      <c r="A2" s="147" t="s">
        <v>451</v>
      </c>
      <c r="B2" s="151"/>
      <c r="C2" s="151"/>
      <c r="D2" s="151"/>
      <c r="E2" s="151"/>
      <c r="F2" s="152"/>
      <c r="H2" s="51"/>
    </row>
    <row r="3" ht="15">
      <c r="A3" s="4"/>
    </row>
    <row r="4" spans="1:6" ht="26.25">
      <c r="A4" s="2" t="s">
        <v>31</v>
      </c>
      <c r="B4" s="3" t="s">
        <v>3</v>
      </c>
      <c r="C4" s="67" t="s">
        <v>489</v>
      </c>
      <c r="D4" s="67" t="s">
        <v>490</v>
      </c>
      <c r="E4" s="67" t="s">
        <v>491</v>
      </c>
      <c r="F4" s="68" t="s">
        <v>1</v>
      </c>
    </row>
    <row r="5" spans="1:6" ht="15" customHeight="1">
      <c r="A5" s="25" t="s">
        <v>203</v>
      </c>
      <c r="B5" s="6" t="s">
        <v>204</v>
      </c>
      <c r="C5" s="69"/>
      <c r="D5" s="69"/>
      <c r="E5" s="69"/>
      <c r="F5" s="69">
        <f>SUM(C5:E5)</f>
        <v>0</v>
      </c>
    </row>
    <row r="6" spans="1:6" ht="15" customHeight="1">
      <c r="A6" s="5" t="s">
        <v>205</v>
      </c>
      <c r="B6" s="6" t="s">
        <v>206</v>
      </c>
      <c r="C6" s="69"/>
      <c r="D6" s="69"/>
      <c r="E6" s="69"/>
      <c r="F6" s="69">
        <f aca="true" t="shared" si="0" ref="F6:F69">SUM(C6:E6)</f>
        <v>0</v>
      </c>
    </row>
    <row r="7" spans="1:6" ht="15" customHeight="1">
      <c r="A7" s="5" t="s">
        <v>207</v>
      </c>
      <c r="B7" s="6" t="s">
        <v>208</v>
      </c>
      <c r="C7" s="69"/>
      <c r="D7" s="69"/>
      <c r="E7" s="69"/>
      <c r="F7" s="69">
        <f t="shared" si="0"/>
        <v>0</v>
      </c>
    </row>
    <row r="8" spans="1:6" ht="15" customHeight="1">
      <c r="A8" s="5" t="s">
        <v>209</v>
      </c>
      <c r="B8" s="6" t="s">
        <v>210</v>
      </c>
      <c r="C8" s="69"/>
      <c r="D8" s="69"/>
      <c r="E8" s="69"/>
      <c r="F8" s="69">
        <f t="shared" si="0"/>
        <v>0</v>
      </c>
    </row>
    <row r="9" spans="1:6" ht="15" customHeight="1">
      <c r="A9" s="5" t="s">
        <v>211</v>
      </c>
      <c r="B9" s="6" t="s">
        <v>212</v>
      </c>
      <c r="C9" s="69"/>
      <c r="D9" s="69"/>
      <c r="E9" s="69"/>
      <c r="F9" s="69">
        <f t="shared" si="0"/>
        <v>0</v>
      </c>
    </row>
    <row r="10" spans="1:6" ht="15" customHeight="1">
      <c r="A10" s="5" t="s">
        <v>213</v>
      </c>
      <c r="B10" s="6" t="s">
        <v>214</v>
      </c>
      <c r="C10" s="69"/>
      <c r="D10" s="69"/>
      <c r="E10" s="69"/>
      <c r="F10" s="69">
        <f t="shared" si="0"/>
        <v>0</v>
      </c>
    </row>
    <row r="11" spans="1:6" ht="15" customHeight="1">
      <c r="A11" s="7" t="s">
        <v>419</v>
      </c>
      <c r="B11" s="8" t="s">
        <v>215</v>
      </c>
      <c r="C11" s="58">
        <f>SUM(C5:C10)</f>
        <v>0</v>
      </c>
      <c r="D11" s="58">
        <f>SUM(D5:D10)</f>
        <v>0</v>
      </c>
      <c r="E11" s="58">
        <f>SUM(E5:E10)</f>
        <v>0</v>
      </c>
      <c r="F11" s="58">
        <f>SUM(F5:F10)</f>
        <v>0</v>
      </c>
    </row>
    <row r="12" spans="1:6" ht="15" customHeight="1">
      <c r="A12" s="5" t="s">
        <v>216</v>
      </c>
      <c r="B12" s="6" t="s">
        <v>217</v>
      </c>
      <c r="C12" s="69"/>
      <c r="D12" s="69"/>
      <c r="E12" s="69"/>
      <c r="F12" s="69">
        <f t="shared" si="0"/>
        <v>0</v>
      </c>
    </row>
    <row r="13" spans="1:6" ht="15" customHeight="1">
      <c r="A13" s="5" t="s">
        <v>218</v>
      </c>
      <c r="B13" s="6" t="s">
        <v>219</v>
      </c>
      <c r="C13" s="69"/>
      <c r="D13" s="69"/>
      <c r="E13" s="69"/>
      <c r="F13" s="69">
        <f t="shared" si="0"/>
        <v>0</v>
      </c>
    </row>
    <row r="14" spans="1:6" ht="15" customHeight="1">
      <c r="A14" s="5" t="s">
        <v>381</v>
      </c>
      <c r="B14" s="6" t="s">
        <v>220</v>
      </c>
      <c r="C14" s="69"/>
      <c r="D14" s="69"/>
      <c r="E14" s="69"/>
      <c r="F14" s="69">
        <f t="shared" si="0"/>
        <v>0</v>
      </c>
    </row>
    <row r="15" spans="1:6" ht="15" customHeight="1">
      <c r="A15" s="5" t="s">
        <v>382</v>
      </c>
      <c r="B15" s="6" t="s">
        <v>221</v>
      </c>
      <c r="C15" s="69"/>
      <c r="D15" s="69"/>
      <c r="E15" s="69"/>
      <c r="F15" s="69">
        <f t="shared" si="0"/>
        <v>0</v>
      </c>
    </row>
    <row r="16" spans="1:6" ht="15" customHeight="1">
      <c r="A16" s="5" t="s">
        <v>383</v>
      </c>
      <c r="B16" s="6" t="s">
        <v>222</v>
      </c>
      <c r="C16" s="69"/>
      <c r="D16" s="69"/>
      <c r="E16" s="69"/>
      <c r="F16" s="69">
        <f t="shared" si="0"/>
        <v>0</v>
      </c>
    </row>
    <row r="17" spans="1:6" ht="15" customHeight="1">
      <c r="A17" s="33" t="s">
        <v>420</v>
      </c>
      <c r="B17" s="43" t="s">
        <v>223</v>
      </c>
      <c r="C17" s="58">
        <f>SUM(C11:C16)</f>
        <v>0</v>
      </c>
      <c r="D17" s="58">
        <f>SUM(D11:D16)</f>
        <v>0</v>
      </c>
      <c r="E17" s="58">
        <f>SUM(E11:E16)</f>
        <v>0</v>
      </c>
      <c r="F17" s="58">
        <f>SUM(F11:F16)</f>
        <v>0</v>
      </c>
    </row>
    <row r="18" spans="1:6" ht="15" customHeight="1">
      <c r="A18" s="5" t="s">
        <v>387</v>
      </c>
      <c r="B18" s="6" t="s">
        <v>232</v>
      </c>
      <c r="C18" s="69"/>
      <c r="D18" s="69"/>
      <c r="E18" s="69"/>
      <c r="F18" s="69">
        <f t="shared" si="0"/>
        <v>0</v>
      </c>
    </row>
    <row r="19" spans="1:6" ht="15" customHeight="1">
      <c r="A19" s="5" t="s">
        <v>388</v>
      </c>
      <c r="B19" s="6" t="s">
        <v>233</v>
      </c>
      <c r="C19" s="69"/>
      <c r="D19" s="69"/>
      <c r="E19" s="69"/>
      <c r="F19" s="69">
        <f t="shared" si="0"/>
        <v>0</v>
      </c>
    </row>
    <row r="20" spans="1:6" ht="15" customHeight="1">
      <c r="A20" s="7" t="s">
        <v>422</v>
      </c>
      <c r="B20" s="8" t="s">
        <v>234</v>
      </c>
      <c r="C20" s="69">
        <f>SUM(C18:C19)</f>
        <v>0</v>
      </c>
      <c r="D20" s="69">
        <f>SUM(D18:D19)</f>
        <v>0</v>
      </c>
      <c r="E20" s="69">
        <f>SUM(E18:E19)</f>
        <v>0</v>
      </c>
      <c r="F20" s="69">
        <f>SUM(F18:F19)</f>
        <v>0</v>
      </c>
    </row>
    <row r="21" spans="1:6" ht="15" customHeight="1">
      <c r="A21" s="5" t="s">
        <v>389</v>
      </c>
      <c r="B21" s="6" t="s">
        <v>235</v>
      </c>
      <c r="C21" s="69"/>
      <c r="D21" s="69"/>
      <c r="E21" s="69"/>
      <c r="F21" s="69">
        <f t="shared" si="0"/>
        <v>0</v>
      </c>
    </row>
    <row r="22" spans="1:6" ht="15" customHeight="1">
      <c r="A22" s="5" t="s">
        <v>390</v>
      </c>
      <c r="B22" s="6" t="s">
        <v>236</v>
      </c>
      <c r="C22" s="69"/>
      <c r="D22" s="69"/>
      <c r="E22" s="69"/>
      <c r="F22" s="69">
        <f t="shared" si="0"/>
        <v>0</v>
      </c>
    </row>
    <row r="23" spans="1:6" ht="15" customHeight="1">
      <c r="A23" s="5" t="s">
        <v>391</v>
      </c>
      <c r="B23" s="6" t="s">
        <v>237</v>
      </c>
      <c r="C23" s="69"/>
      <c r="D23" s="69"/>
      <c r="E23" s="69"/>
      <c r="F23" s="69">
        <f t="shared" si="0"/>
        <v>0</v>
      </c>
    </row>
    <row r="24" spans="1:6" ht="15" customHeight="1">
      <c r="A24" s="5" t="s">
        <v>392</v>
      </c>
      <c r="B24" s="6" t="s">
        <v>238</v>
      </c>
      <c r="C24" s="69"/>
      <c r="D24" s="69"/>
      <c r="E24" s="69"/>
      <c r="F24" s="69">
        <f t="shared" si="0"/>
        <v>0</v>
      </c>
    </row>
    <row r="25" spans="1:6" ht="15" customHeight="1">
      <c r="A25" s="5" t="s">
        <v>393</v>
      </c>
      <c r="B25" s="6" t="s">
        <v>241</v>
      </c>
      <c r="C25" s="69"/>
      <c r="D25" s="69"/>
      <c r="E25" s="69"/>
      <c r="F25" s="69">
        <f t="shared" si="0"/>
        <v>0</v>
      </c>
    </row>
    <row r="26" spans="1:6" ht="15" customHeight="1">
      <c r="A26" s="5" t="s">
        <v>242</v>
      </c>
      <c r="B26" s="6" t="s">
        <v>243</v>
      </c>
      <c r="C26" s="69"/>
      <c r="D26" s="69"/>
      <c r="E26" s="69"/>
      <c r="F26" s="69">
        <f t="shared" si="0"/>
        <v>0</v>
      </c>
    </row>
    <row r="27" spans="1:6" ht="15" customHeight="1">
      <c r="A27" s="5" t="s">
        <v>394</v>
      </c>
      <c r="B27" s="6" t="s">
        <v>244</v>
      </c>
      <c r="C27" s="69"/>
      <c r="D27" s="69"/>
      <c r="E27" s="69"/>
      <c r="F27" s="69">
        <f t="shared" si="0"/>
        <v>0</v>
      </c>
    </row>
    <row r="28" spans="1:6" ht="15" customHeight="1">
      <c r="A28" s="5" t="s">
        <v>395</v>
      </c>
      <c r="B28" s="6" t="s">
        <v>249</v>
      </c>
      <c r="C28" s="69"/>
      <c r="D28" s="69"/>
      <c r="E28" s="69"/>
      <c r="F28" s="69">
        <f t="shared" si="0"/>
        <v>0</v>
      </c>
    </row>
    <row r="29" spans="1:6" ht="15" customHeight="1">
      <c r="A29" s="7" t="s">
        <v>423</v>
      </c>
      <c r="B29" s="8" t="s">
        <v>252</v>
      </c>
      <c r="C29" s="58">
        <f>SUM(C24:C28)</f>
        <v>0</v>
      </c>
      <c r="D29" s="58">
        <f>SUM(D24:D28)</f>
        <v>0</v>
      </c>
      <c r="E29" s="58">
        <f>SUM(E24:E28)</f>
        <v>0</v>
      </c>
      <c r="F29" s="58">
        <f>SUM(F24:F28)</f>
        <v>0</v>
      </c>
    </row>
    <row r="30" spans="1:6" ht="15" customHeight="1">
      <c r="A30" s="5" t="s">
        <v>396</v>
      </c>
      <c r="B30" s="6" t="s">
        <v>253</v>
      </c>
      <c r="C30" s="69"/>
      <c r="D30" s="69"/>
      <c r="E30" s="69"/>
      <c r="F30" s="69">
        <f t="shared" si="0"/>
        <v>0</v>
      </c>
    </row>
    <row r="31" spans="1:6" ht="15" customHeight="1">
      <c r="A31" s="33" t="s">
        <v>424</v>
      </c>
      <c r="B31" s="43" t="s">
        <v>254</v>
      </c>
      <c r="C31" s="58">
        <f>SUM(C21:C23,C29,C30)</f>
        <v>0</v>
      </c>
      <c r="D31" s="58">
        <f>SUM(D21:D23,D29,D30)</f>
        <v>0</v>
      </c>
      <c r="E31" s="58">
        <f>SUM(E21:E23,E29,E30)</f>
        <v>0</v>
      </c>
      <c r="F31" s="58">
        <f>SUM(F21:F23,F29,F30)</f>
        <v>0</v>
      </c>
    </row>
    <row r="32" spans="1:6" ht="15" customHeight="1">
      <c r="A32" s="11" t="s">
        <v>255</v>
      </c>
      <c r="B32" s="6" t="s">
        <v>256</v>
      </c>
      <c r="C32" s="69"/>
      <c r="D32" s="69"/>
      <c r="E32" s="69"/>
      <c r="F32" s="69">
        <f t="shared" si="0"/>
        <v>0</v>
      </c>
    </row>
    <row r="33" spans="1:6" ht="15" customHeight="1">
      <c r="A33" s="11" t="s">
        <v>397</v>
      </c>
      <c r="B33" s="6" t="s">
        <v>257</v>
      </c>
      <c r="C33" s="69">
        <v>15</v>
      </c>
      <c r="D33" s="69">
        <v>145</v>
      </c>
      <c r="E33" s="69"/>
      <c r="F33" s="69">
        <f t="shared" si="0"/>
        <v>160</v>
      </c>
    </row>
    <row r="34" spans="1:6" ht="15" customHeight="1">
      <c r="A34" s="11" t="s">
        <v>398</v>
      </c>
      <c r="B34" s="6" t="s">
        <v>258</v>
      </c>
      <c r="C34" s="69"/>
      <c r="D34" s="69"/>
      <c r="E34" s="69"/>
      <c r="F34" s="69">
        <f t="shared" si="0"/>
        <v>0</v>
      </c>
    </row>
    <row r="35" spans="1:6" ht="15" customHeight="1">
      <c r="A35" s="11" t="s">
        <v>399</v>
      </c>
      <c r="B35" s="6" t="s">
        <v>259</v>
      </c>
      <c r="C35" s="69"/>
      <c r="D35" s="69"/>
      <c r="E35" s="69"/>
      <c r="F35" s="69">
        <f t="shared" si="0"/>
        <v>0</v>
      </c>
    </row>
    <row r="36" spans="1:6" ht="15" customHeight="1">
      <c r="A36" s="11" t="s">
        <v>260</v>
      </c>
      <c r="B36" s="6" t="s">
        <v>261</v>
      </c>
      <c r="C36" s="69"/>
      <c r="D36" s="69"/>
      <c r="E36" s="69"/>
      <c r="F36" s="69">
        <f t="shared" si="0"/>
        <v>0</v>
      </c>
    </row>
    <row r="37" spans="1:6" ht="15" customHeight="1">
      <c r="A37" s="11" t="s">
        <v>262</v>
      </c>
      <c r="B37" s="6" t="s">
        <v>263</v>
      </c>
      <c r="C37" s="69"/>
      <c r="D37" s="69"/>
      <c r="E37" s="69"/>
      <c r="F37" s="69">
        <f t="shared" si="0"/>
        <v>0</v>
      </c>
    </row>
    <row r="38" spans="1:6" ht="15" customHeight="1">
      <c r="A38" s="11" t="s">
        <v>264</v>
      </c>
      <c r="B38" s="6" t="s">
        <v>265</v>
      </c>
      <c r="C38" s="69"/>
      <c r="D38" s="69"/>
      <c r="E38" s="69"/>
      <c r="F38" s="69">
        <f t="shared" si="0"/>
        <v>0</v>
      </c>
    </row>
    <row r="39" spans="1:6" ht="15" customHeight="1">
      <c r="A39" s="11" t="s">
        <v>400</v>
      </c>
      <c r="B39" s="6" t="s">
        <v>266</v>
      </c>
      <c r="C39" s="69"/>
      <c r="D39" s="69"/>
      <c r="E39" s="69"/>
      <c r="F39" s="69">
        <f t="shared" si="0"/>
        <v>0</v>
      </c>
    </row>
    <row r="40" spans="1:6" ht="15" customHeight="1">
      <c r="A40" s="11" t="s">
        <v>401</v>
      </c>
      <c r="B40" s="6" t="s">
        <v>267</v>
      </c>
      <c r="C40" s="69"/>
      <c r="D40" s="69"/>
      <c r="E40" s="69"/>
      <c r="F40" s="69">
        <f t="shared" si="0"/>
        <v>0</v>
      </c>
    </row>
    <row r="41" spans="1:6" ht="15" customHeight="1">
      <c r="A41" s="11" t="s">
        <v>402</v>
      </c>
      <c r="B41" s="6" t="s">
        <v>268</v>
      </c>
      <c r="C41" s="69"/>
      <c r="D41" s="69"/>
      <c r="E41" s="69"/>
      <c r="F41" s="69">
        <f t="shared" si="0"/>
        <v>0</v>
      </c>
    </row>
    <row r="42" spans="1:6" ht="15" customHeight="1">
      <c r="A42" s="42" t="s">
        <v>425</v>
      </c>
      <c r="B42" s="43" t="s">
        <v>269</v>
      </c>
      <c r="C42" s="58">
        <f>SUM(C32:C41)</f>
        <v>15</v>
      </c>
      <c r="D42" s="58">
        <f>SUM(D32:D41)</f>
        <v>145</v>
      </c>
      <c r="E42" s="58">
        <f>SUM(E32:E41)</f>
        <v>0</v>
      </c>
      <c r="F42" s="58">
        <f>SUM(F32:F41)</f>
        <v>160</v>
      </c>
    </row>
    <row r="43" spans="1:6" ht="15" customHeight="1">
      <c r="A43" s="11" t="s">
        <v>278</v>
      </c>
      <c r="B43" s="6" t="s">
        <v>279</v>
      </c>
      <c r="C43" s="69"/>
      <c r="D43" s="69"/>
      <c r="E43" s="69"/>
      <c r="F43" s="69">
        <f t="shared" si="0"/>
        <v>0</v>
      </c>
    </row>
    <row r="44" spans="1:6" ht="15" customHeight="1">
      <c r="A44" s="5" t="s">
        <v>406</v>
      </c>
      <c r="B44" s="6" t="s">
        <v>280</v>
      </c>
      <c r="C44" s="69"/>
      <c r="D44" s="69"/>
      <c r="E44" s="69"/>
      <c r="F44" s="69">
        <f t="shared" si="0"/>
        <v>0</v>
      </c>
    </row>
    <row r="45" spans="1:6" ht="15" customHeight="1">
      <c r="A45" s="11" t="s">
        <v>407</v>
      </c>
      <c r="B45" s="6" t="s">
        <v>281</v>
      </c>
      <c r="C45" s="69"/>
      <c r="D45" s="69"/>
      <c r="E45" s="69"/>
      <c r="F45" s="69">
        <f t="shared" si="0"/>
        <v>0</v>
      </c>
    </row>
    <row r="46" spans="1:6" ht="15" customHeight="1">
      <c r="A46" s="33" t="s">
        <v>427</v>
      </c>
      <c r="B46" s="43" t="s">
        <v>282</v>
      </c>
      <c r="C46" s="58">
        <f>SUM(C43:C45)</f>
        <v>0</v>
      </c>
      <c r="D46" s="58">
        <f>SUM(D43:D45)</f>
        <v>0</v>
      </c>
      <c r="E46" s="58">
        <f>SUM(E43:E45)</f>
        <v>0</v>
      </c>
      <c r="F46" s="58">
        <f>SUM(F43:F45)</f>
        <v>0</v>
      </c>
    </row>
    <row r="47" spans="1:6" ht="15" customHeight="1">
      <c r="A47" s="49" t="s">
        <v>7</v>
      </c>
      <c r="B47" s="50"/>
      <c r="C47" s="58">
        <f>SUM(C46,C42,C31,C17)</f>
        <v>15</v>
      </c>
      <c r="D47" s="58">
        <f>SUM(D46,D42,D31,D17)</f>
        <v>145</v>
      </c>
      <c r="E47" s="58">
        <f>SUM(E46,E42,E31,E17)</f>
        <v>0</v>
      </c>
      <c r="F47" s="58">
        <f>SUM(F46,F42,F31,F17)</f>
        <v>160</v>
      </c>
    </row>
    <row r="48" spans="1:6" ht="15" customHeight="1">
      <c r="A48" s="5" t="s">
        <v>224</v>
      </c>
      <c r="B48" s="6" t="s">
        <v>225</v>
      </c>
      <c r="C48" s="69"/>
      <c r="D48" s="69"/>
      <c r="E48" s="69"/>
      <c r="F48" s="69">
        <f t="shared" si="0"/>
        <v>0</v>
      </c>
    </row>
    <row r="49" spans="1:6" ht="15" customHeight="1">
      <c r="A49" s="5" t="s">
        <v>226</v>
      </c>
      <c r="B49" s="6" t="s">
        <v>227</v>
      </c>
      <c r="C49" s="69"/>
      <c r="D49" s="69"/>
      <c r="E49" s="69"/>
      <c r="F49" s="69">
        <f t="shared" si="0"/>
        <v>0</v>
      </c>
    </row>
    <row r="50" spans="1:6" ht="15" customHeight="1">
      <c r="A50" s="5" t="s">
        <v>384</v>
      </c>
      <c r="B50" s="6" t="s">
        <v>228</v>
      </c>
      <c r="C50" s="69"/>
      <c r="D50" s="69"/>
      <c r="E50" s="69"/>
      <c r="F50" s="69">
        <f t="shared" si="0"/>
        <v>0</v>
      </c>
    </row>
    <row r="51" spans="1:6" ht="15" customHeight="1">
      <c r="A51" s="5" t="s">
        <v>385</v>
      </c>
      <c r="B51" s="6" t="s">
        <v>229</v>
      </c>
      <c r="C51" s="69"/>
      <c r="D51" s="69"/>
      <c r="E51" s="69"/>
      <c r="F51" s="69">
        <f t="shared" si="0"/>
        <v>0</v>
      </c>
    </row>
    <row r="52" spans="1:6" ht="15" customHeight="1">
      <c r="A52" s="5" t="s">
        <v>386</v>
      </c>
      <c r="B52" s="6" t="s">
        <v>230</v>
      </c>
      <c r="C52" s="69"/>
      <c r="D52" s="69"/>
      <c r="E52" s="69"/>
      <c r="F52" s="69">
        <f t="shared" si="0"/>
        <v>0</v>
      </c>
    </row>
    <row r="53" spans="1:6" ht="15" customHeight="1">
      <c r="A53" s="33" t="s">
        <v>421</v>
      </c>
      <c r="B53" s="43" t="s">
        <v>231</v>
      </c>
      <c r="C53" s="69">
        <f>SUM(C48:C52)</f>
        <v>0</v>
      </c>
      <c r="D53" s="69">
        <f>SUM(D48:D52)</f>
        <v>0</v>
      </c>
      <c r="E53" s="69">
        <f>SUM(E48:E52)</f>
        <v>0</v>
      </c>
      <c r="F53" s="69">
        <f>SUM(F48:F52)</f>
        <v>0</v>
      </c>
    </row>
    <row r="54" spans="1:6" ht="15" customHeight="1">
      <c r="A54" s="11" t="s">
        <v>403</v>
      </c>
      <c r="B54" s="6" t="s">
        <v>270</v>
      </c>
      <c r="C54" s="69"/>
      <c r="D54" s="69"/>
      <c r="E54" s="69"/>
      <c r="F54" s="69">
        <f t="shared" si="0"/>
        <v>0</v>
      </c>
    </row>
    <row r="55" spans="1:6" ht="15" customHeight="1">
      <c r="A55" s="11" t="s">
        <v>404</v>
      </c>
      <c r="B55" s="6" t="s">
        <v>271</v>
      </c>
      <c r="C55" s="69"/>
      <c r="D55" s="69"/>
      <c r="E55" s="69"/>
      <c r="F55" s="69">
        <f t="shared" si="0"/>
        <v>0</v>
      </c>
    </row>
    <row r="56" spans="1:6" ht="15" customHeight="1">
      <c r="A56" s="11" t="s">
        <v>272</v>
      </c>
      <c r="B56" s="6" t="s">
        <v>273</v>
      </c>
      <c r="C56" s="69"/>
      <c r="D56" s="69"/>
      <c r="E56" s="69"/>
      <c r="F56" s="69">
        <f t="shared" si="0"/>
        <v>0</v>
      </c>
    </row>
    <row r="57" spans="1:6" ht="15" customHeight="1">
      <c r="A57" s="11" t="s">
        <v>405</v>
      </c>
      <c r="B57" s="6" t="s">
        <v>274</v>
      </c>
      <c r="C57" s="69"/>
      <c r="D57" s="69"/>
      <c r="E57" s="69"/>
      <c r="F57" s="69">
        <f t="shared" si="0"/>
        <v>0</v>
      </c>
    </row>
    <row r="58" spans="1:6" ht="15" customHeight="1">
      <c r="A58" s="11" t="s">
        <v>275</v>
      </c>
      <c r="B58" s="6" t="s">
        <v>276</v>
      </c>
      <c r="C58" s="69"/>
      <c r="D58" s="69"/>
      <c r="E58" s="69"/>
      <c r="F58" s="69">
        <f t="shared" si="0"/>
        <v>0</v>
      </c>
    </row>
    <row r="59" spans="1:6" ht="15" customHeight="1">
      <c r="A59" s="33" t="s">
        <v>426</v>
      </c>
      <c r="B59" s="43" t="s">
        <v>277</v>
      </c>
      <c r="C59" s="69">
        <f>SUM(C54:C58)</f>
        <v>0</v>
      </c>
      <c r="D59" s="69">
        <f>SUM(D54:D58)</f>
        <v>0</v>
      </c>
      <c r="E59" s="69">
        <f>SUM(E54:E58)</f>
        <v>0</v>
      </c>
      <c r="F59" s="69">
        <f>SUM(F54:F58)</f>
        <v>0</v>
      </c>
    </row>
    <row r="60" spans="1:6" ht="15" customHeight="1">
      <c r="A60" s="11" t="s">
        <v>283</v>
      </c>
      <c r="B60" s="6" t="s">
        <v>284</v>
      </c>
      <c r="C60" s="69"/>
      <c r="D60" s="69"/>
      <c r="E60" s="69"/>
      <c r="F60" s="69">
        <f t="shared" si="0"/>
        <v>0</v>
      </c>
    </row>
    <row r="61" spans="1:6" ht="15" customHeight="1">
      <c r="A61" s="5" t="s">
        <v>408</v>
      </c>
      <c r="B61" s="6" t="s">
        <v>285</v>
      </c>
      <c r="C61" s="69"/>
      <c r="D61" s="69"/>
      <c r="E61" s="69"/>
      <c r="F61" s="69">
        <f t="shared" si="0"/>
        <v>0</v>
      </c>
    </row>
    <row r="62" spans="1:6" ht="15" customHeight="1">
      <c r="A62" s="11" t="s">
        <v>409</v>
      </c>
      <c r="B62" s="6" t="s">
        <v>286</v>
      </c>
      <c r="C62" s="69"/>
      <c r="D62" s="69"/>
      <c r="E62" s="69"/>
      <c r="F62" s="69">
        <f t="shared" si="0"/>
        <v>0</v>
      </c>
    </row>
    <row r="63" spans="1:6" ht="15" customHeight="1">
      <c r="A63" s="33" t="s">
        <v>429</v>
      </c>
      <c r="B63" s="43" t="s">
        <v>287</v>
      </c>
      <c r="C63" s="58">
        <f>SUM(C60:C62)</f>
        <v>0</v>
      </c>
      <c r="D63" s="58">
        <f>SUM(D60:D62)</f>
        <v>0</v>
      </c>
      <c r="E63" s="58">
        <f>SUM(E60:E62)</f>
        <v>0</v>
      </c>
      <c r="F63" s="58">
        <f>SUM(F60:F62)</f>
        <v>0</v>
      </c>
    </row>
    <row r="64" spans="1:6" ht="15" customHeight="1">
      <c r="A64" s="49" t="s">
        <v>8</v>
      </c>
      <c r="B64" s="50"/>
      <c r="C64" s="58">
        <f>SUM(C63,C59,C53)</f>
        <v>0</v>
      </c>
      <c r="D64" s="58">
        <f>SUM(D63,D59,D53)</f>
        <v>0</v>
      </c>
      <c r="E64" s="58">
        <f>SUM(E63,E59,E53)</f>
        <v>0</v>
      </c>
      <c r="F64" s="58">
        <f>SUM(F63,F59,F53)</f>
        <v>0</v>
      </c>
    </row>
    <row r="65" spans="1:6" ht="15.75">
      <c r="A65" s="40" t="s">
        <v>428</v>
      </c>
      <c r="B65" s="29" t="s">
        <v>288</v>
      </c>
      <c r="C65" s="58">
        <f>SUM(C47,C64)</f>
        <v>15</v>
      </c>
      <c r="D65" s="58">
        <f>SUM(D47,D64)</f>
        <v>145</v>
      </c>
      <c r="E65" s="58">
        <f>SUM(E47,E64)</f>
        <v>0</v>
      </c>
      <c r="F65" s="58">
        <f>SUM(F47,F64)</f>
        <v>160</v>
      </c>
    </row>
    <row r="66" spans="1:6" ht="15.75">
      <c r="A66" s="53" t="s">
        <v>9</v>
      </c>
      <c r="B66" s="52"/>
      <c r="C66" s="69">
        <f>C47-'5.sz.mell.kiad.'!C74</f>
        <v>-6842</v>
      </c>
      <c r="D66" s="69">
        <f>D47-'5.sz.mell.kiad.'!D74</f>
        <v>-725</v>
      </c>
      <c r="E66" s="69">
        <f>E47-'5.sz.mell.kiad.'!E74</f>
        <v>0</v>
      </c>
      <c r="F66" s="69">
        <f>F47-'5.sz.mell.kiad.'!F74</f>
        <v>-7567</v>
      </c>
    </row>
    <row r="67" spans="1:6" ht="15.75">
      <c r="A67" s="53" t="s">
        <v>10</v>
      </c>
      <c r="B67" s="52"/>
      <c r="C67" s="69">
        <f>C64-'5.sz.mell.kiad.'!C97</f>
        <v>-25</v>
      </c>
      <c r="D67" s="69">
        <f>D64-'5.sz.mell.kiad.'!D97</f>
        <v>0</v>
      </c>
      <c r="E67" s="69">
        <f>E64-'5.sz.mell.kiad.'!E97</f>
        <v>0</v>
      </c>
      <c r="F67" s="69">
        <f>F64-'5.sz.mell.kiad.'!F97</f>
        <v>-25</v>
      </c>
    </row>
    <row r="68" spans="1:6" ht="15">
      <c r="A68" s="31" t="s">
        <v>410</v>
      </c>
      <c r="B68" s="5" t="s">
        <v>289</v>
      </c>
      <c r="C68" s="69"/>
      <c r="D68" s="69"/>
      <c r="E68" s="69"/>
      <c r="F68" s="69">
        <f t="shared" si="0"/>
        <v>0</v>
      </c>
    </row>
    <row r="69" spans="1:6" ht="15">
      <c r="A69" s="11" t="s">
        <v>290</v>
      </c>
      <c r="B69" s="5" t="s">
        <v>291</v>
      </c>
      <c r="C69" s="69"/>
      <c r="D69" s="69"/>
      <c r="E69" s="69"/>
      <c r="F69" s="69">
        <f t="shared" si="0"/>
        <v>0</v>
      </c>
    </row>
    <row r="70" spans="1:6" ht="15">
      <c r="A70" s="31" t="s">
        <v>411</v>
      </c>
      <c r="B70" s="5" t="s">
        <v>292</v>
      </c>
      <c r="C70" s="69"/>
      <c r="D70" s="69"/>
      <c r="E70" s="69"/>
      <c r="F70" s="69">
        <f aca="true" t="shared" si="1" ref="F70:F93">SUM(C70:E70)</f>
        <v>0</v>
      </c>
    </row>
    <row r="71" spans="1:6" ht="15">
      <c r="A71" s="13" t="s">
        <v>430</v>
      </c>
      <c r="B71" s="7" t="s">
        <v>293</v>
      </c>
      <c r="C71" s="69"/>
      <c r="D71" s="69"/>
      <c r="E71" s="69"/>
      <c r="F71" s="69">
        <f t="shared" si="1"/>
        <v>0</v>
      </c>
    </row>
    <row r="72" spans="1:6" ht="15">
      <c r="A72" s="11" t="s">
        <v>412</v>
      </c>
      <c r="B72" s="5" t="s">
        <v>294</v>
      </c>
      <c r="C72" s="69"/>
      <c r="D72" s="69"/>
      <c r="E72" s="69"/>
      <c r="F72" s="69">
        <f t="shared" si="1"/>
        <v>0</v>
      </c>
    </row>
    <row r="73" spans="1:6" ht="15">
      <c r="A73" s="31" t="s">
        <v>295</v>
      </c>
      <c r="B73" s="5" t="s">
        <v>296</v>
      </c>
      <c r="C73" s="69"/>
      <c r="D73" s="69"/>
      <c r="E73" s="69"/>
      <c r="F73" s="69">
        <f t="shared" si="1"/>
        <v>0</v>
      </c>
    </row>
    <row r="74" spans="1:6" ht="15">
      <c r="A74" s="11" t="s">
        <v>413</v>
      </c>
      <c r="B74" s="5" t="s">
        <v>297</v>
      </c>
      <c r="C74" s="69"/>
      <c r="D74" s="69"/>
      <c r="E74" s="69"/>
      <c r="F74" s="69">
        <f t="shared" si="1"/>
        <v>0</v>
      </c>
    </row>
    <row r="75" spans="1:6" ht="15">
      <c r="A75" s="31" t="s">
        <v>298</v>
      </c>
      <c r="B75" s="5" t="s">
        <v>299</v>
      </c>
      <c r="C75" s="69"/>
      <c r="D75" s="69"/>
      <c r="E75" s="69"/>
      <c r="F75" s="69">
        <f t="shared" si="1"/>
        <v>0</v>
      </c>
    </row>
    <row r="76" spans="1:6" ht="15">
      <c r="A76" s="12" t="s">
        <v>431</v>
      </c>
      <c r="B76" s="7" t="s">
        <v>300</v>
      </c>
      <c r="C76" s="69"/>
      <c r="D76" s="69"/>
      <c r="E76" s="69"/>
      <c r="F76" s="69">
        <f t="shared" si="1"/>
        <v>0</v>
      </c>
    </row>
    <row r="77" spans="1:6" ht="15">
      <c r="A77" s="5" t="s">
        <v>484</v>
      </c>
      <c r="B77" s="5" t="s">
        <v>301</v>
      </c>
      <c r="C77" s="69"/>
      <c r="D77" s="69"/>
      <c r="E77" s="69"/>
      <c r="F77" s="69">
        <f t="shared" si="1"/>
        <v>0</v>
      </c>
    </row>
    <row r="78" spans="1:6" ht="15">
      <c r="A78" s="5" t="s">
        <v>485</v>
      </c>
      <c r="B78" s="5" t="s">
        <v>301</v>
      </c>
      <c r="C78" s="69"/>
      <c r="D78" s="69"/>
      <c r="E78" s="69"/>
      <c r="F78" s="69">
        <f t="shared" si="1"/>
        <v>0</v>
      </c>
    </row>
    <row r="79" spans="1:6" ht="15">
      <c r="A79" s="5" t="s">
        <v>482</v>
      </c>
      <c r="B79" s="5" t="s">
        <v>302</v>
      </c>
      <c r="C79" s="69"/>
      <c r="D79" s="69"/>
      <c r="E79" s="69"/>
      <c r="F79" s="69">
        <f t="shared" si="1"/>
        <v>0</v>
      </c>
    </row>
    <row r="80" spans="1:6" ht="15">
      <c r="A80" s="5" t="s">
        <v>483</v>
      </c>
      <c r="B80" s="5" t="s">
        <v>302</v>
      </c>
      <c r="C80" s="69"/>
      <c r="D80" s="69"/>
      <c r="E80" s="69"/>
      <c r="F80" s="69">
        <f t="shared" si="1"/>
        <v>0</v>
      </c>
    </row>
    <row r="81" spans="1:6" ht="15">
      <c r="A81" s="7" t="s">
        <v>432</v>
      </c>
      <c r="B81" s="7" t="s">
        <v>303</v>
      </c>
      <c r="C81" s="58">
        <f>SUM(C77:C80)</f>
        <v>0</v>
      </c>
      <c r="D81" s="58">
        <f>SUM(D77:D80)</f>
        <v>0</v>
      </c>
      <c r="E81" s="58">
        <f>SUM(E77:E80)</f>
        <v>0</v>
      </c>
      <c r="F81" s="58">
        <f>SUM(F77:F80)</f>
        <v>0</v>
      </c>
    </row>
    <row r="82" spans="1:6" ht="15">
      <c r="A82" s="31" t="s">
        <v>304</v>
      </c>
      <c r="B82" s="5" t="s">
        <v>305</v>
      </c>
      <c r="C82" s="69"/>
      <c r="D82" s="69"/>
      <c r="E82" s="69"/>
      <c r="F82" s="69">
        <f t="shared" si="1"/>
        <v>0</v>
      </c>
    </row>
    <row r="83" spans="1:6" ht="15">
      <c r="A83" s="31" t="s">
        <v>306</v>
      </c>
      <c r="B83" s="5" t="s">
        <v>307</v>
      </c>
      <c r="C83" s="69"/>
      <c r="D83" s="69"/>
      <c r="E83" s="69"/>
      <c r="F83" s="69">
        <f t="shared" si="1"/>
        <v>0</v>
      </c>
    </row>
    <row r="84" spans="1:6" ht="15">
      <c r="A84" s="31" t="s">
        <v>308</v>
      </c>
      <c r="B84" s="5" t="s">
        <v>309</v>
      </c>
      <c r="C84" s="69">
        <v>6867</v>
      </c>
      <c r="D84" s="69">
        <v>725</v>
      </c>
      <c r="E84" s="69"/>
      <c r="F84" s="69">
        <f t="shared" si="1"/>
        <v>7592</v>
      </c>
    </row>
    <row r="85" spans="1:6" ht="15">
      <c r="A85" s="31" t="s">
        <v>310</v>
      </c>
      <c r="B85" s="5" t="s">
        <v>311</v>
      </c>
      <c r="C85" s="69"/>
      <c r="D85" s="69"/>
      <c r="E85" s="69"/>
      <c r="F85" s="69">
        <f t="shared" si="1"/>
        <v>0</v>
      </c>
    </row>
    <row r="86" spans="1:6" ht="15">
      <c r="A86" s="11" t="s">
        <v>414</v>
      </c>
      <c r="B86" s="5" t="s">
        <v>312</v>
      </c>
      <c r="C86" s="69"/>
      <c r="D86" s="69"/>
      <c r="E86" s="69"/>
      <c r="F86" s="69">
        <f t="shared" si="1"/>
        <v>0</v>
      </c>
    </row>
    <row r="87" spans="1:6" ht="15">
      <c r="A87" s="13" t="s">
        <v>433</v>
      </c>
      <c r="B87" s="7" t="s">
        <v>313</v>
      </c>
      <c r="C87" s="58">
        <f>SUM(C71,C76,C81,C82:C86)</f>
        <v>6867</v>
      </c>
      <c r="D87" s="58">
        <f>SUM(D71,D76,D81,D82:D86)</f>
        <v>725</v>
      </c>
      <c r="E87" s="58">
        <f>SUM(E71,E76,E81,E82:E86)</f>
        <v>0</v>
      </c>
      <c r="F87" s="58">
        <f>SUM(F71,F76,F81,F82:F86)</f>
        <v>7592</v>
      </c>
    </row>
    <row r="88" spans="1:6" ht="15">
      <c r="A88" s="11" t="s">
        <v>314</v>
      </c>
      <c r="B88" s="5" t="s">
        <v>315</v>
      </c>
      <c r="C88" s="69"/>
      <c r="D88" s="69"/>
      <c r="E88" s="69"/>
      <c r="F88" s="69">
        <f t="shared" si="1"/>
        <v>0</v>
      </c>
    </row>
    <row r="89" spans="1:6" ht="15">
      <c r="A89" s="11" t="s">
        <v>316</v>
      </c>
      <c r="B89" s="5" t="s">
        <v>317</v>
      </c>
      <c r="C89" s="69"/>
      <c r="D89" s="69"/>
      <c r="E89" s="69"/>
      <c r="F89" s="69">
        <f t="shared" si="1"/>
        <v>0</v>
      </c>
    </row>
    <row r="90" spans="1:6" ht="15">
      <c r="A90" s="31" t="s">
        <v>318</v>
      </c>
      <c r="B90" s="5" t="s">
        <v>319</v>
      </c>
      <c r="C90" s="69"/>
      <c r="D90" s="69"/>
      <c r="E90" s="69"/>
      <c r="F90" s="69">
        <f t="shared" si="1"/>
        <v>0</v>
      </c>
    </row>
    <row r="91" spans="1:6" ht="15">
      <c r="A91" s="31" t="s">
        <v>415</v>
      </c>
      <c r="B91" s="5" t="s">
        <v>320</v>
      </c>
      <c r="C91" s="69"/>
      <c r="D91" s="69"/>
      <c r="E91" s="69"/>
      <c r="F91" s="69">
        <f t="shared" si="1"/>
        <v>0</v>
      </c>
    </row>
    <row r="92" spans="1:6" ht="15">
      <c r="A92" s="12" t="s">
        <v>434</v>
      </c>
      <c r="B92" s="7" t="s">
        <v>321</v>
      </c>
      <c r="C92" s="69"/>
      <c r="D92" s="69"/>
      <c r="E92" s="69"/>
      <c r="F92" s="69">
        <f t="shared" si="1"/>
        <v>0</v>
      </c>
    </row>
    <row r="93" spans="1:6" ht="15">
      <c r="A93" s="13" t="s">
        <v>322</v>
      </c>
      <c r="B93" s="7" t="s">
        <v>323</v>
      </c>
      <c r="C93" s="69"/>
      <c r="D93" s="69"/>
      <c r="E93" s="69"/>
      <c r="F93" s="69">
        <f t="shared" si="1"/>
        <v>0</v>
      </c>
    </row>
    <row r="94" spans="1:6" ht="15.75">
      <c r="A94" s="34" t="s">
        <v>435</v>
      </c>
      <c r="B94" s="35" t="s">
        <v>324</v>
      </c>
      <c r="C94" s="58">
        <f>SUM(C87,C92,C93)</f>
        <v>6867</v>
      </c>
      <c r="D94" s="58">
        <f>SUM(D87,D92,D93)</f>
        <v>725</v>
      </c>
      <c r="E94" s="58">
        <f>SUM(E87,E92,E93)</f>
        <v>0</v>
      </c>
      <c r="F94" s="58">
        <f>SUM(F87,F92,F93)</f>
        <v>7592</v>
      </c>
    </row>
    <row r="95" spans="1:6" ht="15.75">
      <c r="A95" s="38" t="s">
        <v>417</v>
      </c>
      <c r="B95" s="39"/>
      <c r="C95" s="58">
        <f>SUM(C65,C94)</f>
        <v>6882</v>
      </c>
      <c r="D95" s="58">
        <f>SUM(D65,D94)</f>
        <v>870</v>
      </c>
      <c r="E95" s="58">
        <f>SUM(E65,E94)</f>
        <v>0</v>
      </c>
      <c r="F95" s="58">
        <f>SUM(F65,F94)</f>
        <v>7752</v>
      </c>
    </row>
  </sheetData>
  <sheetProtection/>
  <mergeCells count="2">
    <mergeCell ref="A1:F1"/>
    <mergeCell ref="A2:F2"/>
  </mergeCells>
  <printOptions/>
  <pageMargins left="0.5118110236220472" right="0.5118110236220472" top="0.15748031496062992" bottom="0.15748031496062992" header="0.31496062992125984" footer="0.31496062992125984"/>
  <pageSetup horizontalDpi="600" verticalDpi="600" orientation="portrait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H95"/>
  <sheetViews>
    <sheetView zoomScalePageLayoutView="0" workbookViewId="0" topLeftCell="A81">
      <selection activeCell="G91" sqref="G91"/>
    </sheetView>
  </sheetViews>
  <sheetFormatPr defaultColWidth="9.140625" defaultRowHeight="15"/>
  <cols>
    <col min="1" max="1" width="92.57421875" style="0" customWidth="1"/>
    <col min="3" max="3" width="14.140625" style="0" customWidth="1"/>
    <col min="4" max="4" width="16.140625" style="0" customWidth="1"/>
    <col min="5" max="5" width="16.7109375" style="0" customWidth="1"/>
    <col min="6" max="6" width="14.00390625" style="0" customWidth="1"/>
  </cols>
  <sheetData>
    <row r="1" spans="1:6" ht="24" customHeight="1">
      <c r="A1" s="148" t="s">
        <v>510</v>
      </c>
      <c r="B1" s="149"/>
      <c r="C1" s="149"/>
      <c r="D1" s="149"/>
      <c r="E1" s="149"/>
      <c r="F1" s="150"/>
    </row>
    <row r="2" spans="1:8" ht="24" customHeight="1">
      <c r="A2" s="147" t="s">
        <v>451</v>
      </c>
      <c r="B2" s="151"/>
      <c r="C2" s="151"/>
      <c r="D2" s="151"/>
      <c r="E2" s="151"/>
      <c r="F2" s="152"/>
      <c r="H2" s="51"/>
    </row>
    <row r="3" ht="7.5" customHeight="1">
      <c r="A3" s="4"/>
    </row>
    <row r="4" spans="1:6" ht="26.25">
      <c r="A4" s="2" t="s">
        <v>31</v>
      </c>
      <c r="B4" s="3" t="s">
        <v>3</v>
      </c>
      <c r="C4" s="67" t="s">
        <v>489</v>
      </c>
      <c r="D4" s="67" t="s">
        <v>490</v>
      </c>
      <c r="E4" s="67" t="s">
        <v>491</v>
      </c>
      <c r="F4" s="68" t="s">
        <v>1</v>
      </c>
    </row>
    <row r="5" spans="1:6" ht="15" customHeight="1">
      <c r="A5" s="25" t="s">
        <v>203</v>
      </c>
      <c r="B5" s="6" t="s">
        <v>204</v>
      </c>
      <c r="C5" s="69">
        <f>SUM('2.sz.mell.bevétel'!C6,'4.sz.mell.bev.'!C5,'5.sz.mell.bev.'!C5)</f>
        <v>67002</v>
      </c>
      <c r="D5" s="69">
        <f>SUM('2.sz.mell.bevétel'!D6,'4.sz.mell.bev.'!D5,'5.sz.mell.bev.'!D5)</f>
        <v>0</v>
      </c>
      <c r="E5" s="69">
        <f>SUM('2.sz.mell.bevétel'!E6,'4.sz.mell.bev.'!E5,'5.sz.mell.bev.'!E5)</f>
        <v>0</v>
      </c>
      <c r="F5" s="58">
        <f>SUM(C5:E5)</f>
        <v>67002</v>
      </c>
    </row>
    <row r="6" spans="1:6" ht="15" customHeight="1">
      <c r="A6" s="5" t="s">
        <v>205</v>
      </c>
      <c r="B6" s="6" t="s">
        <v>206</v>
      </c>
      <c r="C6" s="69">
        <f>SUM('2.sz.mell.bevétel'!C7,'4.sz.mell.bev.'!C6,'5.sz.mell.bev.'!C6)</f>
        <v>64893</v>
      </c>
      <c r="D6" s="69">
        <f>SUM('2.sz.mell.bevétel'!D7,'4.sz.mell.bev.'!D6,'5.sz.mell.bev.'!D6)</f>
        <v>0</v>
      </c>
      <c r="E6" s="69">
        <f>SUM('2.sz.mell.bevétel'!E7,'4.sz.mell.bev.'!E6,'5.sz.mell.bev.'!E6)</f>
        <v>0</v>
      </c>
      <c r="F6" s="58">
        <f aca="true" t="shared" si="0" ref="F6:F69">SUM(C6:E6)</f>
        <v>64893</v>
      </c>
    </row>
    <row r="7" spans="1:6" ht="15" customHeight="1">
      <c r="A7" s="5" t="s">
        <v>207</v>
      </c>
      <c r="B7" s="6" t="s">
        <v>208</v>
      </c>
      <c r="C7" s="69">
        <f>SUM('2.sz.mell.bevétel'!C8,'4.sz.mell.bev.'!C7,'5.sz.mell.bev.'!C7)</f>
        <v>55198</v>
      </c>
      <c r="D7" s="69">
        <f>SUM('2.sz.mell.bevétel'!D8,'4.sz.mell.bev.'!D7,'5.sz.mell.bev.'!D7)</f>
        <v>12899</v>
      </c>
      <c r="E7" s="69">
        <f>SUM('2.sz.mell.bevétel'!E8,'4.sz.mell.bev.'!E7,'5.sz.mell.bev.'!E7)</f>
        <v>0</v>
      </c>
      <c r="F7" s="58">
        <f t="shared" si="0"/>
        <v>68097</v>
      </c>
    </row>
    <row r="8" spans="1:6" ht="15" customHeight="1">
      <c r="A8" s="5" t="s">
        <v>209</v>
      </c>
      <c r="B8" s="6" t="s">
        <v>210</v>
      </c>
      <c r="C8" s="69">
        <f>SUM('2.sz.mell.bevétel'!C9,'4.sz.mell.bev.'!C8,'5.sz.mell.bev.'!C8)</f>
        <v>2961</v>
      </c>
      <c r="D8" s="69">
        <f>SUM('2.sz.mell.bevétel'!D9,'4.sz.mell.bev.'!D8,'5.sz.mell.bev.'!D8)</f>
        <v>0</v>
      </c>
      <c r="E8" s="69">
        <f>SUM('2.sz.mell.bevétel'!E9,'4.sz.mell.bev.'!E8,'5.sz.mell.bev.'!E8)</f>
        <v>0</v>
      </c>
      <c r="F8" s="58">
        <f t="shared" si="0"/>
        <v>2961</v>
      </c>
    </row>
    <row r="9" spans="1:6" ht="15" customHeight="1">
      <c r="A9" s="5" t="s">
        <v>211</v>
      </c>
      <c r="B9" s="6" t="s">
        <v>212</v>
      </c>
      <c r="C9" s="69">
        <f>SUM('2.sz.mell.bevétel'!C10,'4.sz.mell.bev.'!C9,'5.sz.mell.bev.'!C9)</f>
        <v>0</v>
      </c>
      <c r="D9" s="69">
        <f>SUM('2.sz.mell.bevétel'!D10,'4.sz.mell.bev.'!D9,'5.sz.mell.bev.'!D9)</f>
        <v>0</v>
      </c>
      <c r="E9" s="69">
        <f>SUM('2.sz.mell.bevétel'!E10,'4.sz.mell.bev.'!E9,'5.sz.mell.bev.'!E9)</f>
        <v>0</v>
      </c>
      <c r="F9" s="58">
        <f t="shared" si="0"/>
        <v>0</v>
      </c>
    </row>
    <row r="10" spans="1:6" ht="15" customHeight="1">
      <c r="A10" s="5" t="s">
        <v>213</v>
      </c>
      <c r="B10" s="6" t="s">
        <v>214</v>
      </c>
      <c r="C10" s="69">
        <f>SUM('2.sz.mell.bevétel'!C11,'4.sz.mell.bev.'!C10,'5.sz.mell.bev.'!C10)</f>
        <v>0</v>
      </c>
      <c r="D10" s="69">
        <f>SUM('2.sz.mell.bevétel'!D11,'4.sz.mell.bev.'!D10,'5.sz.mell.bev.'!D10)</f>
        <v>0</v>
      </c>
      <c r="E10" s="69">
        <f>SUM('2.sz.mell.bevétel'!E11,'4.sz.mell.bev.'!E10,'5.sz.mell.bev.'!E10)</f>
        <v>0</v>
      </c>
      <c r="F10" s="58">
        <f t="shared" si="0"/>
        <v>0</v>
      </c>
    </row>
    <row r="11" spans="1:6" ht="15" customHeight="1">
      <c r="A11" s="7" t="s">
        <v>419</v>
      </c>
      <c r="B11" s="8" t="s">
        <v>215</v>
      </c>
      <c r="C11" s="58">
        <f>SUM('2.sz.mell.bevétel'!C12,'4.sz.mell.bev.'!C11,'5.sz.mell.bev.'!C11)</f>
        <v>190054</v>
      </c>
      <c r="D11" s="58">
        <f>SUM('2.sz.mell.bevétel'!D12,'4.sz.mell.bev.'!D11,'5.sz.mell.bev.'!D11)</f>
        <v>12899</v>
      </c>
      <c r="E11" s="58">
        <f>SUM('2.sz.mell.bevétel'!E12,'4.sz.mell.bev.'!E11,'5.sz.mell.bev.'!E11)</f>
        <v>0</v>
      </c>
      <c r="F11" s="58">
        <f>SUM(F5:F10)</f>
        <v>202953</v>
      </c>
    </row>
    <row r="12" spans="1:6" ht="15" customHeight="1">
      <c r="A12" s="5" t="s">
        <v>216</v>
      </c>
      <c r="B12" s="6" t="s">
        <v>217</v>
      </c>
      <c r="C12" s="69">
        <f>SUM('2.sz.mell.bevétel'!C13,'4.sz.mell.bev.'!C12,'5.sz.mell.bev.'!C12)</f>
        <v>0</v>
      </c>
      <c r="D12" s="69">
        <f>SUM('2.sz.mell.bevétel'!D13,'4.sz.mell.bev.'!D12,'5.sz.mell.bev.'!D12)</f>
        <v>0</v>
      </c>
      <c r="E12" s="69">
        <f>SUM('2.sz.mell.bevétel'!E13,'4.sz.mell.bev.'!E12,'5.sz.mell.bev.'!E12)</f>
        <v>0</v>
      </c>
      <c r="F12" s="58">
        <f t="shared" si="0"/>
        <v>0</v>
      </c>
    </row>
    <row r="13" spans="1:6" ht="15" customHeight="1">
      <c r="A13" s="5" t="s">
        <v>218</v>
      </c>
      <c r="B13" s="6" t="s">
        <v>219</v>
      </c>
      <c r="C13" s="69">
        <f>SUM('2.sz.mell.bevétel'!C14,'4.sz.mell.bev.'!C13,'5.sz.mell.bev.'!C13)</f>
        <v>0</v>
      </c>
      <c r="D13" s="69">
        <f>SUM('2.sz.mell.bevétel'!D14,'4.sz.mell.bev.'!D13,'5.sz.mell.bev.'!D13)</f>
        <v>0</v>
      </c>
      <c r="E13" s="69">
        <f>SUM('2.sz.mell.bevétel'!E14,'4.sz.mell.bev.'!E13,'5.sz.mell.bev.'!E13)</f>
        <v>0</v>
      </c>
      <c r="F13" s="58">
        <f t="shared" si="0"/>
        <v>0</v>
      </c>
    </row>
    <row r="14" spans="1:6" ht="15" customHeight="1">
      <c r="A14" s="5" t="s">
        <v>381</v>
      </c>
      <c r="B14" s="6" t="s">
        <v>220</v>
      </c>
      <c r="C14" s="69">
        <f>SUM('2.sz.mell.bevétel'!C15,'4.sz.mell.bev.'!C14,'5.sz.mell.bev.'!C14)</f>
        <v>0</v>
      </c>
      <c r="D14" s="69">
        <f>SUM('2.sz.mell.bevétel'!D15,'4.sz.mell.bev.'!D14,'5.sz.mell.bev.'!D14)</f>
        <v>0</v>
      </c>
      <c r="E14" s="69">
        <f>SUM('2.sz.mell.bevétel'!E15,'4.sz.mell.bev.'!E14,'5.sz.mell.bev.'!E14)</f>
        <v>0</v>
      </c>
      <c r="F14" s="58">
        <f t="shared" si="0"/>
        <v>0</v>
      </c>
    </row>
    <row r="15" spans="1:6" ht="15" customHeight="1">
      <c r="A15" s="5" t="s">
        <v>382</v>
      </c>
      <c r="B15" s="6" t="s">
        <v>221</v>
      </c>
      <c r="C15" s="69">
        <f>SUM('2.sz.mell.bevétel'!C16,'4.sz.mell.bev.'!C15,'5.sz.mell.bev.'!C15)</f>
        <v>0</v>
      </c>
      <c r="D15" s="69">
        <f>SUM('2.sz.mell.bevétel'!D16,'4.sz.mell.bev.'!D15,'5.sz.mell.bev.'!D15)</f>
        <v>0</v>
      </c>
      <c r="E15" s="69">
        <f>SUM('2.sz.mell.bevétel'!E16,'4.sz.mell.bev.'!E15,'5.sz.mell.bev.'!E15)</f>
        <v>0</v>
      </c>
      <c r="F15" s="58">
        <f t="shared" si="0"/>
        <v>0</v>
      </c>
    </row>
    <row r="16" spans="1:6" ht="15" customHeight="1">
      <c r="A16" s="5" t="s">
        <v>383</v>
      </c>
      <c r="B16" s="6" t="s">
        <v>222</v>
      </c>
      <c r="C16" s="69">
        <f>SUM('2.sz.mell.bevétel'!C17,'4.sz.mell.bev.'!C16,'5.sz.mell.bev.'!C16)</f>
        <v>0</v>
      </c>
      <c r="D16" s="69">
        <f>SUM('2.sz.mell.bevétel'!D17,'4.sz.mell.bev.'!D16,'5.sz.mell.bev.'!D16)</f>
        <v>2870</v>
      </c>
      <c r="E16" s="69">
        <f>SUM('2.sz.mell.bevétel'!E17,'4.sz.mell.bev.'!E16,'5.sz.mell.bev.'!E16)</f>
        <v>0</v>
      </c>
      <c r="F16" s="58">
        <f t="shared" si="0"/>
        <v>2870</v>
      </c>
    </row>
    <row r="17" spans="1:6" ht="15" customHeight="1">
      <c r="A17" s="33" t="s">
        <v>420</v>
      </c>
      <c r="B17" s="43" t="s">
        <v>223</v>
      </c>
      <c r="C17" s="58">
        <f>SUM('2.sz.mell.bevétel'!C18,'4.sz.mell.bev.'!C17,'5.sz.mell.bev.'!C17)</f>
        <v>190054</v>
      </c>
      <c r="D17" s="58">
        <f>SUM('2.sz.mell.bevétel'!D18,'4.sz.mell.bev.'!D17,'5.sz.mell.bev.'!D17)</f>
        <v>15769</v>
      </c>
      <c r="E17" s="58">
        <f>SUM('2.sz.mell.bevétel'!E18,'4.sz.mell.bev.'!E17,'5.sz.mell.bev.'!E17)</f>
        <v>0</v>
      </c>
      <c r="F17" s="58">
        <f>SUM(F11:F16)</f>
        <v>205823</v>
      </c>
    </row>
    <row r="18" spans="1:6" ht="15" customHeight="1">
      <c r="A18" s="5" t="s">
        <v>387</v>
      </c>
      <c r="B18" s="6" t="s">
        <v>232</v>
      </c>
      <c r="C18" s="69">
        <f>SUM('2.sz.mell.bevétel'!C19,'4.sz.mell.bev.'!C18,'5.sz.mell.bev.'!C18)</f>
        <v>0</v>
      </c>
      <c r="D18" s="69">
        <f>SUM('2.sz.mell.bevétel'!D19,'4.sz.mell.bev.'!D18,'5.sz.mell.bev.'!D18)</f>
        <v>0</v>
      </c>
      <c r="E18" s="69">
        <f>SUM('2.sz.mell.bevétel'!E19,'4.sz.mell.bev.'!E18,'5.sz.mell.bev.'!E18)</f>
        <v>0</v>
      </c>
      <c r="F18" s="58">
        <f t="shared" si="0"/>
        <v>0</v>
      </c>
    </row>
    <row r="19" spans="1:6" ht="15" customHeight="1">
      <c r="A19" s="5" t="s">
        <v>388</v>
      </c>
      <c r="B19" s="6" t="s">
        <v>233</v>
      </c>
      <c r="C19" s="69">
        <f>SUM('2.sz.mell.bevétel'!C20,'4.sz.mell.bev.'!C19,'5.sz.mell.bev.'!C19)</f>
        <v>0</v>
      </c>
      <c r="D19" s="69">
        <f>SUM('2.sz.mell.bevétel'!D20,'4.sz.mell.bev.'!D19,'5.sz.mell.bev.'!D19)</f>
        <v>0</v>
      </c>
      <c r="E19" s="69">
        <f>SUM('2.sz.mell.bevétel'!E20,'4.sz.mell.bev.'!E19,'5.sz.mell.bev.'!E19)</f>
        <v>0</v>
      </c>
      <c r="F19" s="58">
        <f t="shared" si="0"/>
        <v>0</v>
      </c>
    </row>
    <row r="20" spans="1:6" ht="15" customHeight="1">
      <c r="A20" s="7" t="s">
        <v>422</v>
      </c>
      <c r="B20" s="8" t="s">
        <v>234</v>
      </c>
      <c r="C20" s="69">
        <f>SUM('2.sz.mell.bevétel'!C21,'4.sz.mell.bev.'!C20,'5.sz.mell.bev.'!C20)</f>
        <v>0</v>
      </c>
      <c r="D20" s="69">
        <f>SUM('2.sz.mell.bevétel'!D21,'4.sz.mell.bev.'!D20,'5.sz.mell.bev.'!D20)</f>
        <v>0</v>
      </c>
      <c r="E20" s="69">
        <f>SUM('2.sz.mell.bevétel'!E21,'4.sz.mell.bev.'!E20,'5.sz.mell.bev.'!E20)</f>
        <v>0</v>
      </c>
      <c r="F20" s="58">
        <f>SUM(F18:F19)</f>
        <v>0</v>
      </c>
    </row>
    <row r="21" spans="1:6" ht="15" customHeight="1">
      <c r="A21" s="5" t="s">
        <v>389</v>
      </c>
      <c r="B21" s="6" t="s">
        <v>235</v>
      </c>
      <c r="C21" s="69">
        <f>SUM('2.sz.mell.bevétel'!C22,'4.sz.mell.bev.'!C21,'5.sz.mell.bev.'!C21)</f>
        <v>0</v>
      </c>
      <c r="D21" s="69">
        <f>SUM('2.sz.mell.bevétel'!D22,'4.sz.mell.bev.'!D21,'5.sz.mell.bev.'!D21)</f>
        <v>0</v>
      </c>
      <c r="E21" s="69">
        <f>SUM('2.sz.mell.bevétel'!E22,'4.sz.mell.bev.'!E21,'5.sz.mell.bev.'!E21)</f>
        <v>0</v>
      </c>
      <c r="F21" s="58">
        <f t="shared" si="0"/>
        <v>0</v>
      </c>
    </row>
    <row r="22" spans="1:6" ht="15" customHeight="1">
      <c r="A22" s="5" t="s">
        <v>390</v>
      </c>
      <c r="B22" s="6" t="s">
        <v>236</v>
      </c>
      <c r="C22" s="69">
        <f>SUM('2.sz.mell.bevétel'!C23,'4.sz.mell.bev.'!C22,'5.sz.mell.bev.'!C22)</f>
        <v>0</v>
      </c>
      <c r="D22" s="69">
        <f>SUM('2.sz.mell.bevétel'!D23,'4.sz.mell.bev.'!D22,'5.sz.mell.bev.'!D22)</f>
        <v>0</v>
      </c>
      <c r="E22" s="69">
        <f>SUM('2.sz.mell.bevétel'!E23,'4.sz.mell.bev.'!E22,'5.sz.mell.bev.'!E22)</f>
        <v>0</v>
      </c>
      <c r="F22" s="58">
        <f t="shared" si="0"/>
        <v>0</v>
      </c>
    </row>
    <row r="23" spans="1:6" ht="15" customHeight="1">
      <c r="A23" s="5" t="s">
        <v>391</v>
      </c>
      <c r="B23" s="6" t="s">
        <v>237</v>
      </c>
      <c r="C23" s="69">
        <f>SUM('2.sz.mell.bevétel'!C24,'4.sz.mell.bev.'!C23,'5.sz.mell.bev.'!C23)</f>
        <v>0</v>
      </c>
      <c r="D23" s="69">
        <f>SUM('2.sz.mell.bevétel'!D24,'4.sz.mell.bev.'!D23,'5.sz.mell.bev.'!D23)</f>
        <v>0</v>
      </c>
      <c r="E23" s="69">
        <f>SUM('2.sz.mell.bevétel'!E24,'4.sz.mell.bev.'!E23,'5.sz.mell.bev.'!E23)</f>
        <v>0</v>
      </c>
      <c r="F23" s="58">
        <f t="shared" si="0"/>
        <v>0</v>
      </c>
    </row>
    <row r="24" spans="1:6" ht="15" customHeight="1">
      <c r="A24" s="5" t="s">
        <v>392</v>
      </c>
      <c r="B24" s="6" t="s">
        <v>238</v>
      </c>
      <c r="C24" s="69">
        <f>SUM('2.sz.mell.bevétel'!C25,'4.sz.mell.bev.'!C24,'5.sz.mell.bev.'!C24)</f>
        <v>32000</v>
      </c>
      <c r="D24" s="69">
        <f>SUM('2.sz.mell.bevétel'!D25,'4.sz.mell.bev.'!D24,'5.sz.mell.bev.'!D24)</f>
        <v>0</v>
      </c>
      <c r="E24" s="69">
        <f>SUM('2.sz.mell.bevétel'!E25,'4.sz.mell.bev.'!E24,'5.sz.mell.bev.'!E24)</f>
        <v>0</v>
      </c>
      <c r="F24" s="58">
        <f t="shared" si="0"/>
        <v>32000</v>
      </c>
    </row>
    <row r="25" spans="1:6" ht="15" customHeight="1">
      <c r="A25" s="5" t="s">
        <v>393</v>
      </c>
      <c r="B25" s="6" t="s">
        <v>241</v>
      </c>
      <c r="C25" s="69">
        <f>SUM('2.sz.mell.bevétel'!C26,'4.sz.mell.bev.'!C25,'5.sz.mell.bev.'!C25)</f>
        <v>0</v>
      </c>
      <c r="D25" s="69">
        <f>SUM('2.sz.mell.bevétel'!D26,'4.sz.mell.bev.'!D25,'5.sz.mell.bev.'!D25)</f>
        <v>0</v>
      </c>
      <c r="E25" s="69">
        <f>SUM('2.sz.mell.bevétel'!E26,'4.sz.mell.bev.'!E25,'5.sz.mell.bev.'!E25)</f>
        <v>0</v>
      </c>
      <c r="F25" s="58">
        <f t="shared" si="0"/>
        <v>0</v>
      </c>
    </row>
    <row r="26" spans="1:6" ht="15" customHeight="1">
      <c r="A26" s="5" t="s">
        <v>242</v>
      </c>
      <c r="B26" s="6" t="s">
        <v>243</v>
      </c>
      <c r="C26" s="69">
        <f>SUM('2.sz.mell.bevétel'!C27,'4.sz.mell.bev.'!C26,'5.sz.mell.bev.'!C26)</f>
        <v>0</v>
      </c>
      <c r="D26" s="69">
        <f>SUM('2.sz.mell.bevétel'!D27,'4.sz.mell.bev.'!D26,'5.sz.mell.bev.'!D26)</f>
        <v>0</v>
      </c>
      <c r="E26" s="69">
        <f>SUM('2.sz.mell.bevétel'!E27,'4.sz.mell.bev.'!E26,'5.sz.mell.bev.'!E26)</f>
        <v>0</v>
      </c>
      <c r="F26" s="58">
        <f t="shared" si="0"/>
        <v>0</v>
      </c>
    </row>
    <row r="27" spans="1:6" ht="15" customHeight="1">
      <c r="A27" s="5" t="s">
        <v>394</v>
      </c>
      <c r="B27" s="6" t="s">
        <v>244</v>
      </c>
      <c r="C27" s="69">
        <f>SUM('2.sz.mell.bevétel'!C28,'4.sz.mell.bev.'!C27,'5.sz.mell.bev.'!C27)</f>
        <v>8000</v>
      </c>
      <c r="D27" s="69">
        <f>SUM('2.sz.mell.bevétel'!D28,'4.sz.mell.bev.'!D27,'5.sz.mell.bev.'!D27)</f>
        <v>0</v>
      </c>
      <c r="E27" s="69">
        <f>SUM('2.sz.mell.bevétel'!E28,'4.sz.mell.bev.'!E27,'5.sz.mell.bev.'!E27)</f>
        <v>0</v>
      </c>
      <c r="F27" s="58">
        <f t="shared" si="0"/>
        <v>8000</v>
      </c>
    </row>
    <row r="28" spans="1:6" ht="15" customHeight="1">
      <c r="A28" s="5" t="s">
        <v>395</v>
      </c>
      <c r="B28" s="6" t="s">
        <v>249</v>
      </c>
      <c r="C28" s="69">
        <f>SUM('2.sz.mell.bevétel'!C29,'4.sz.mell.bev.'!C28,'5.sz.mell.bev.'!C28)</f>
        <v>0</v>
      </c>
      <c r="D28" s="69">
        <f>SUM('2.sz.mell.bevétel'!D29,'4.sz.mell.bev.'!D28,'5.sz.mell.bev.'!D28)</f>
        <v>0</v>
      </c>
      <c r="E28" s="69">
        <f>SUM('2.sz.mell.bevétel'!E29,'4.sz.mell.bev.'!E28,'5.sz.mell.bev.'!E28)</f>
        <v>0</v>
      </c>
      <c r="F28" s="58">
        <f t="shared" si="0"/>
        <v>0</v>
      </c>
    </row>
    <row r="29" spans="1:6" ht="15" customHeight="1">
      <c r="A29" s="7" t="s">
        <v>423</v>
      </c>
      <c r="B29" s="8" t="s">
        <v>252</v>
      </c>
      <c r="C29" s="58">
        <f>SUM('2.sz.mell.bevétel'!C30,'4.sz.mell.bev.'!C29,'5.sz.mell.bev.'!C29)</f>
        <v>40000</v>
      </c>
      <c r="D29" s="58">
        <f>SUM('2.sz.mell.bevétel'!D30,'4.sz.mell.bev.'!D29,'5.sz.mell.bev.'!D29)</f>
        <v>0</v>
      </c>
      <c r="E29" s="58">
        <f>SUM('2.sz.mell.bevétel'!E30,'4.sz.mell.bev.'!E29,'5.sz.mell.bev.'!E29)</f>
        <v>0</v>
      </c>
      <c r="F29" s="58">
        <f>SUM(F24:F28)</f>
        <v>40000</v>
      </c>
    </row>
    <row r="30" spans="1:6" ht="15" customHeight="1">
      <c r="A30" s="5" t="s">
        <v>396</v>
      </c>
      <c r="B30" s="6" t="s">
        <v>253</v>
      </c>
      <c r="C30" s="69">
        <f>SUM('2.sz.mell.bevétel'!C31,'4.sz.mell.bev.'!C30,'5.sz.mell.bev.'!C30)</f>
        <v>5250</v>
      </c>
      <c r="D30" s="69">
        <f>SUM('2.sz.mell.bevétel'!D31,'4.sz.mell.bev.'!D30,'5.sz.mell.bev.'!D30)</f>
        <v>0</v>
      </c>
      <c r="E30" s="69">
        <f>SUM('2.sz.mell.bevétel'!E31,'4.sz.mell.bev.'!E30,'5.sz.mell.bev.'!E30)</f>
        <v>0</v>
      </c>
      <c r="F30" s="58">
        <f t="shared" si="0"/>
        <v>5250</v>
      </c>
    </row>
    <row r="31" spans="1:6" ht="15" customHeight="1">
      <c r="A31" s="33" t="s">
        <v>424</v>
      </c>
      <c r="B31" s="43" t="s">
        <v>254</v>
      </c>
      <c r="C31" s="58">
        <f>SUM('2.sz.mell.bevétel'!C32,'4.sz.mell.bev.'!C31,'5.sz.mell.bev.'!C31)</f>
        <v>45250</v>
      </c>
      <c r="D31" s="58">
        <f>SUM('2.sz.mell.bevétel'!D32,'4.sz.mell.bev.'!D31,'5.sz.mell.bev.'!D31)</f>
        <v>0</v>
      </c>
      <c r="E31" s="58">
        <f>SUM('2.sz.mell.bevétel'!E32,'4.sz.mell.bev.'!E31,'5.sz.mell.bev.'!E31)</f>
        <v>0</v>
      </c>
      <c r="F31" s="58">
        <f>SUM(F21:F23,F29,F30)</f>
        <v>45250</v>
      </c>
    </row>
    <row r="32" spans="1:6" ht="15" customHeight="1">
      <c r="A32" s="11" t="s">
        <v>255</v>
      </c>
      <c r="B32" s="6" t="s">
        <v>256</v>
      </c>
      <c r="C32" s="69">
        <f>SUM('2.sz.mell.bevétel'!C33,'4.sz.mell.bev.'!C32,'5.sz.mell.bev.'!C32)</f>
        <v>0</v>
      </c>
      <c r="D32" s="69">
        <f>SUM('2.sz.mell.bevétel'!D33,'4.sz.mell.bev.'!D32,'5.sz.mell.bev.'!D32)</f>
        <v>0</v>
      </c>
      <c r="E32" s="69">
        <f>SUM('2.sz.mell.bevétel'!E33,'4.sz.mell.bev.'!E32,'5.sz.mell.bev.'!E32)</f>
        <v>0</v>
      </c>
      <c r="F32" s="58">
        <f t="shared" si="0"/>
        <v>0</v>
      </c>
    </row>
    <row r="33" spans="1:6" ht="15" customHeight="1">
      <c r="A33" s="11" t="s">
        <v>397</v>
      </c>
      <c r="B33" s="6" t="s">
        <v>257</v>
      </c>
      <c r="C33" s="69">
        <f>SUM('2.sz.mell.bevétel'!C34,'4.sz.mell.bev.'!C33,'5.sz.mell.bev.'!C33)</f>
        <v>1697</v>
      </c>
      <c r="D33" s="69">
        <f>SUM('2.sz.mell.bevétel'!D34,'4.sz.mell.bev.'!D33,'5.sz.mell.bev.'!D33)</f>
        <v>3186</v>
      </c>
      <c r="E33" s="69">
        <f>SUM('2.sz.mell.bevétel'!E34,'4.sz.mell.bev.'!E33,'5.sz.mell.bev.'!E33)</f>
        <v>0</v>
      </c>
      <c r="F33" s="58">
        <f t="shared" si="0"/>
        <v>4883</v>
      </c>
    </row>
    <row r="34" spans="1:6" ht="15" customHeight="1">
      <c r="A34" s="11" t="s">
        <v>398</v>
      </c>
      <c r="B34" s="6" t="s">
        <v>258</v>
      </c>
      <c r="C34" s="69">
        <f>SUM('2.sz.mell.bevétel'!C35,'4.sz.mell.bev.'!C34,'5.sz.mell.bev.'!C34)</f>
        <v>0</v>
      </c>
      <c r="D34" s="69">
        <f>SUM('2.sz.mell.bevétel'!D35,'4.sz.mell.bev.'!D34,'5.sz.mell.bev.'!D34)</f>
        <v>935</v>
      </c>
      <c r="E34" s="69">
        <f>SUM('2.sz.mell.bevétel'!E35,'4.sz.mell.bev.'!E34,'5.sz.mell.bev.'!E34)</f>
        <v>0</v>
      </c>
      <c r="F34" s="58">
        <f t="shared" si="0"/>
        <v>935</v>
      </c>
    </row>
    <row r="35" spans="1:6" ht="15" customHeight="1">
      <c r="A35" s="11" t="s">
        <v>399</v>
      </c>
      <c r="B35" s="6" t="s">
        <v>259</v>
      </c>
      <c r="C35" s="69">
        <f>SUM('2.sz.mell.bevétel'!C36,'4.sz.mell.bev.'!C35,'5.sz.mell.bev.'!C35)</f>
        <v>0</v>
      </c>
      <c r="D35" s="69">
        <f>SUM('2.sz.mell.bevétel'!D36,'4.sz.mell.bev.'!D35,'5.sz.mell.bev.'!D35)</f>
        <v>0</v>
      </c>
      <c r="E35" s="69">
        <f>SUM('2.sz.mell.bevétel'!E36,'4.sz.mell.bev.'!E35,'5.sz.mell.bev.'!E35)</f>
        <v>0</v>
      </c>
      <c r="F35" s="58">
        <f t="shared" si="0"/>
        <v>0</v>
      </c>
    </row>
    <row r="36" spans="1:6" ht="15" customHeight="1">
      <c r="A36" s="11" t="s">
        <v>260</v>
      </c>
      <c r="B36" s="6" t="s">
        <v>261</v>
      </c>
      <c r="C36" s="69">
        <f>SUM('2.sz.mell.bevétel'!C37,'4.sz.mell.bev.'!C36,'5.sz.mell.bev.'!C36)</f>
        <v>0</v>
      </c>
      <c r="D36" s="69">
        <f>SUM('2.sz.mell.bevétel'!D37,'4.sz.mell.bev.'!D36,'5.sz.mell.bev.'!D36)</f>
        <v>0</v>
      </c>
      <c r="E36" s="69">
        <f>SUM('2.sz.mell.bevétel'!E37,'4.sz.mell.bev.'!E36,'5.sz.mell.bev.'!E36)</f>
        <v>0</v>
      </c>
      <c r="F36" s="58">
        <f t="shared" si="0"/>
        <v>0</v>
      </c>
    </row>
    <row r="37" spans="1:6" ht="15" customHeight="1">
      <c r="A37" s="11" t="s">
        <v>262</v>
      </c>
      <c r="B37" s="6" t="s">
        <v>263</v>
      </c>
      <c r="C37" s="69">
        <f>SUM('2.sz.mell.bevétel'!C38,'4.sz.mell.bev.'!C37,'5.sz.mell.bev.'!C37)</f>
        <v>27</v>
      </c>
      <c r="D37" s="69">
        <f>SUM('2.sz.mell.bevétel'!D38,'4.sz.mell.bev.'!D37,'5.sz.mell.bev.'!D37)</f>
        <v>275</v>
      </c>
      <c r="E37" s="69">
        <f>SUM('2.sz.mell.bevétel'!E38,'4.sz.mell.bev.'!E37,'5.sz.mell.bev.'!E37)</f>
        <v>0</v>
      </c>
      <c r="F37" s="58">
        <f t="shared" si="0"/>
        <v>302</v>
      </c>
    </row>
    <row r="38" spans="1:6" ht="15" customHeight="1">
      <c r="A38" s="11" t="s">
        <v>264</v>
      </c>
      <c r="B38" s="6" t="s">
        <v>265</v>
      </c>
      <c r="C38" s="69">
        <f>SUM('2.sz.mell.bevétel'!C39,'4.sz.mell.bev.'!C38,'5.sz.mell.bev.'!C38)</f>
        <v>0</v>
      </c>
      <c r="D38" s="69">
        <f>SUM('2.sz.mell.bevétel'!D39,'4.sz.mell.bev.'!D38,'5.sz.mell.bev.'!D38)</f>
        <v>0</v>
      </c>
      <c r="E38" s="69">
        <f>SUM('2.sz.mell.bevétel'!E39,'4.sz.mell.bev.'!E38,'5.sz.mell.bev.'!E38)</f>
        <v>0</v>
      </c>
      <c r="F38" s="58">
        <f t="shared" si="0"/>
        <v>0</v>
      </c>
    </row>
    <row r="39" spans="1:6" ht="15" customHeight="1">
      <c r="A39" s="11" t="s">
        <v>400</v>
      </c>
      <c r="B39" s="6" t="s">
        <v>266</v>
      </c>
      <c r="C39" s="69">
        <f>SUM('2.sz.mell.bevétel'!C40,'4.sz.mell.bev.'!C39,'5.sz.mell.bev.'!C39)</f>
        <v>0</v>
      </c>
      <c r="D39" s="69">
        <f>SUM('2.sz.mell.bevétel'!D40,'4.sz.mell.bev.'!D39,'5.sz.mell.bev.'!D39)</f>
        <v>0</v>
      </c>
      <c r="E39" s="69">
        <f>SUM('2.sz.mell.bevétel'!E40,'4.sz.mell.bev.'!E39,'5.sz.mell.bev.'!E39)</f>
        <v>0</v>
      </c>
      <c r="F39" s="58">
        <f t="shared" si="0"/>
        <v>0</v>
      </c>
    </row>
    <row r="40" spans="1:6" ht="15" customHeight="1">
      <c r="A40" s="11" t="s">
        <v>401</v>
      </c>
      <c r="B40" s="6" t="s">
        <v>267</v>
      </c>
      <c r="C40" s="69">
        <f>SUM('2.sz.mell.bevétel'!C41,'4.sz.mell.bev.'!C40,'5.sz.mell.bev.'!C40)</f>
        <v>0</v>
      </c>
      <c r="D40" s="69">
        <f>SUM('2.sz.mell.bevétel'!D41,'4.sz.mell.bev.'!D40,'5.sz.mell.bev.'!D40)</f>
        <v>0</v>
      </c>
      <c r="E40" s="69">
        <f>SUM('2.sz.mell.bevétel'!E41,'4.sz.mell.bev.'!E40,'5.sz.mell.bev.'!E40)</f>
        <v>0</v>
      </c>
      <c r="F40" s="58">
        <f t="shared" si="0"/>
        <v>0</v>
      </c>
    </row>
    <row r="41" spans="1:6" ht="15" customHeight="1">
      <c r="A41" s="11" t="s">
        <v>402</v>
      </c>
      <c r="B41" s="6" t="s">
        <v>268</v>
      </c>
      <c r="C41" s="69">
        <f>SUM('2.sz.mell.bevétel'!C42,'4.sz.mell.bev.'!C41,'5.sz.mell.bev.'!C41)</f>
        <v>163</v>
      </c>
      <c r="D41" s="69">
        <f>SUM('2.sz.mell.bevétel'!D42,'4.sz.mell.bev.'!D41,'5.sz.mell.bev.'!D41)</f>
        <v>0</v>
      </c>
      <c r="E41" s="69">
        <f>SUM('2.sz.mell.bevétel'!E42,'4.sz.mell.bev.'!E41,'5.sz.mell.bev.'!E41)</f>
        <v>0</v>
      </c>
      <c r="F41" s="58">
        <f t="shared" si="0"/>
        <v>163</v>
      </c>
    </row>
    <row r="42" spans="1:6" ht="15" customHeight="1">
      <c r="A42" s="42" t="s">
        <v>425</v>
      </c>
      <c r="B42" s="43" t="s">
        <v>269</v>
      </c>
      <c r="C42" s="58">
        <f>SUM('2.sz.mell.bevétel'!C43,'4.sz.mell.bev.'!C42,'5.sz.mell.bev.'!C42)</f>
        <v>1887</v>
      </c>
      <c r="D42" s="58">
        <f>SUM('2.sz.mell.bevétel'!D43,'4.sz.mell.bev.'!D42,'5.sz.mell.bev.'!D42)</f>
        <v>4396</v>
      </c>
      <c r="E42" s="58">
        <f>SUM('2.sz.mell.bevétel'!E43,'4.sz.mell.bev.'!E42,'5.sz.mell.bev.'!E42)</f>
        <v>0</v>
      </c>
      <c r="F42" s="58">
        <f>SUM(F32:F41)</f>
        <v>6283</v>
      </c>
    </row>
    <row r="43" spans="1:6" ht="15" customHeight="1">
      <c r="A43" s="11" t="s">
        <v>278</v>
      </c>
      <c r="B43" s="6" t="s">
        <v>279</v>
      </c>
      <c r="C43" s="69">
        <f>SUM('2.sz.mell.bevétel'!C44,'4.sz.mell.bev.'!C43,'5.sz.mell.bev.'!C43)</f>
        <v>0</v>
      </c>
      <c r="D43" s="69">
        <f>SUM('2.sz.mell.bevétel'!D44,'4.sz.mell.bev.'!D43,'5.sz.mell.bev.'!D43)</f>
        <v>0</v>
      </c>
      <c r="E43" s="69">
        <f>SUM('2.sz.mell.bevétel'!E44,'4.sz.mell.bev.'!E43,'5.sz.mell.bev.'!E43)</f>
        <v>0</v>
      </c>
      <c r="F43" s="58">
        <f t="shared" si="0"/>
        <v>0</v>
      </c>
    </row>
    <row r="44" spans="1:6" ht="15" customHeight="1">
      <c r="A44" s="5" t="s">
        <v>406</v>
      </c>
      <c r="B44" s="6" t="s">
        <v>280</v>
      </c>
      <c r="C44" s="69">
        <f>SUM('2.sz.mell.bevétel'!C45,'4.sz.mell.bev.'!C44,'5.sz.mell.bev.'!C44)</f>
        <v>0</v>
      </c>
      <c r="D44" s="69">
        <f>SUM('2.sz.mell.bevétel'!D45,'4.sz.mell.bev.'!D44,'5.sz.mell.bev.'!D44)</f>
        <v>30</v>
      </c>
      <c r="E44" s="69">
        <f>SUM('2.sz.mell.bevétel'!E45,'4.sz.mell.bev.'!E44,'5.sz.mell.bev.'!E44)</f>
        <v>0</v>
      </c>
      <c r="F44" s="58">
        <f t="shared" si="0"/>
        <v>30</v>
      </c>
    </row>
    <row r="45" spans="1:6" ht="15" customHeight="1">
      <c r="A45" s="11" t="s">
        <v>407</v>
      </c>
      <c r="B45" s="6" t="s">
        <v>281</v>
      </c>
      <c r="C45" s="69">
        <f>SUM('2.sz.mell.bevétel'!C46,'4.sz.mell.bev.'!C45,'5.sz.mell.bev.'!C45)</f>
        <v>0</v>
      </c>
      <c r="D45" s="69">
        <f>SUM('2.sz.mell.bevétel'!D46,'4.sz.mell.bev.'!D45,'5.sz.mell.bev.'!D45)</f>
        <v>0</v>
      </c>
      <c r="E45" s="69">
        <f>SUM('2.sz.mell.bevétel'!E46,'4.sz.mell.bev.'!E45,'5.sz.mell.bev.'!E45)</f>
        <v>0</v>
      </c>
      <c r="F45" s="58">
        <f t="shared" si="0"/>
        <v>0</v>
      </c>
    </row>
    <row r="46" spans="1:6" ht="15" customHeight="1">
      <c r="A46" s="33" t="s">
        <v>427</v>
      </c>
      <c r="B46" s="43" t="s">
        <v>282</v>
      </c>
      <c r="C46" s="58">
        <f>SUM('2.sz.mell.bevétel'!C47,'4.sz.mell.bev.'!C46,'5.sz.mell.bev.'!C46)</f>
        <v>0</v>
      </c>
      <c r="D46" s="58">
        <f>SUM('2.sz.mell.bevétel'!D47,'4.sz.mell.bev.'!D46,'5.sz.mell.bev.'!D46)</f>
        <v>30</v>
      </c>
      <c r="E46" s="58">
        <f>SUM('2.sz.mell.bevétel'!E47,'4.sz.mell.bev.'!E46,'5.sz.mell.bev.'!E46)</f>
        <v>0</v>
      </c>
      <c r="F46" s="58">
        <f>SUM(F43:F45)</f>
        <v>30</v>
      </c>
    </row>
    <row r="47" spans="1:6" ht="15" customHeight="1">
      <c r="A47" s="49" t="s">
        <v>7</v>
      </c>
      <c r="B47" s="50"/>
      <c r="C47" s="58">
        <f>SUM('2.sz.mell.bevétel'!C48,'4.sz.mell.bev.'!C47,'5.sz.mell.bev.'!C47)</f>
        <v>237191</v>
      </c>
      <c r="D47" s="58">
        <f>SUM('2.sz.mell.bevétel'!D48,'4.sz.mell.bev.'!D47,'5.sz.mell.bev.'!D47)</f>
        <v>20195</v>
      </c>
      <c r="E47" s="58">
        <f>SUM('2.sz.mell.bevétel'!E48,'4.sz.mell.bev.'!E47,'5.sz.mell.bev.'!E47)</f>
        <v>0</v>
      </c>
      <c r="F47" s="58">
        <f>SUM(F46,F42,F31,F17)</f>
        <v>257386</v>
      </c>
    </row>
    <row r="48" spans="1:6" ht="15" customHeight="1">
      <c r="A48" s="5" t="s">
        <v>224</v>
      </c>
      <c r="B48" s="6" t="s">
        <v>225</v>
      </c>
      <c r="C48" s="69">
        <f>SUM('2.sz.mell.bevétel'!C49,'4.sz.mell.bev.'!C48,'5.sz.mell.bev.'!C48)</f>
        <v>0</v>
      </c>
      <c r="D48" s="69">
        <f>SUM('2.sz.mell.bevétel'!D49,'4.sz.mell.bev.'!D48,'5.sz.mell.bev.'!D48)</f>
        <v>0</v>
      </c>
      <c r="E48" s="69">
        <f>SUM('2.sz.mell.bevétel'!E49,'4.sz.mell.bev.'!E48,'5.sz.mell.bev.'!E48)</f>
        <v>0</v>
      </c>
      <c r="F48" s="58">
        <f t="shared" si="0"/>
        <v>0</v>
      </c>
    </row>
    <row r="49" spans="1:6" ht="15" customHeight="1">
      <c r="A49" s="5" t="s">
        <v>226</v>
      </c>
      <c r="B49" s="6" t="s">
        <v>227</v>
      </c>
      <c r="C49" s="69">
        <f>SUM('2.sz.mell.bevétel'!C50,'4.sz.mell.bev.'!C49,'5.sz.mell.bev.'!C49)</f>
        <v>0</v>
      </c>
      <c r="D49" s="69">
        <f>SUM('2.sz.mell.bevétel'!D50,'4.sz.mell.bev.'!D49,'5.sz.mell.bev.'!D49)</f>
        <v>0</v>
      </c>
      <c r="E49" s="69">
        <f>SUM('2.sz.mell.bevétel'!E50,'4.sz.mell.bev.'!E49,'5.sz.mell.bev.'!E49)</f>
        <v>0</v>
      </c>
      <c r="F49" s="58">
        <f t="shared" si="0"/>
        <v>0</v>
      </c>
    </row>
    <row r="50" spans="1:6" ht="15" customHeight="1">
      <c r="A50" s="5" t="s">
        <v>384</v>
      </c>
      <c r="B50" s="6" t="s">
        <v>228</v>
      </c>
      <c r="C50" s="69">
        <f>SUM('2.sz.mell.bevétel'!C51,'4.sz.mell.bev.'!C50,'5.sz.mell.bev.'!C50)</f>
        <v>0</v>
      </c>
      <c r="D50" s="69">
        <f>SUM('2.sz.mell.bevétel'!D51,'4.sz.mell.bev.'!D50,'5.sz.mell.bev.'!D50)</f>
        <v>0</v>
      </c>
      <c r="E50" s="69">
        <f>SUM('2.sz.mell.bevétel'!E51,'4.sz.mell.bev.'!E50,'5.sz.mell.bev.'!E50)</f>
        <v>0</v>
      </c>
      <c r="F50" s="58">
        <f t="shared" si="0"/>
        <v>0</v>
      </c>
    </row>
    <row r="51" spans="1:6" ht="15" customHeight="1">
      <c r="A51" s="5" t="s">
        <v>385</v>
      </c>
      <c r="B51" s="6" t="s">
        <v>229</v>
      </c>
      <c r="C51" s="69">
        <f>SUM('2.sz.mell.bevétel'!C52,'4.sz.mell.bev.'!C51,'5.sz.mell.bev.'!C51)</f>
        <v>0</v>
      </c>
      <c r="D51" s="69">
        <f>SUM('2.sz.mell.bevétel'!D52,'4.sz.mell.bev.'!D51,'5.sz.mell.bev.'!D51)</f>
        <v>0</v>
      </c>
      <c r="E51" s="69">
        <f>SUM('2.sz.mell.bevétel'!E52,'4.sz.mell.bev.'!E51,'5.sz.mell.bev.'!E51)</f>
        <v>0</v>
      </c>
      <c r="F51" s="58">
        <f t="shared" si="0"/>
        <v>0</v>
      </c>
    </row>
    <row r="52" spans="1:6" ht="15" customHeight="1">
      <c r="A52" s="5" t="s">
        <v>386</v>
      </c>
      <c r="B52" s="6" t="s">
        <v>230</v>
      </c>
      <c r="C52" s="69">
        <f>SUM('2.sz.mell.bevétel'!C53,'4.sz.mell.bev.'!C52,'5.sz.mell.bev.'!C52)</f>
        <v>0</v>
      </c>
      <c r="D52" s="69">
        <f>SUM('2.sz.mell.bevétel'!D53,'4.sz.mell.bev.'!D52,'5.sz.mell.bev.'!D52)</f>
        <v>0</v>
      </c>
      <c r="E52" s="69">
        <f>SUM('2.sz.mell.bevétel'!E53,'4.sz.mell.bev.'!E52,'5.sz.mell.bev.'!E52)</f>
        <v>0</v>
      </c>
      <c r="F52" s="58">
        <f t="shared" si="0"/>
        <v>0</v>
      </c>
    </row>
    <row r="53" spans="1:6" ht="15" customHeight="1">
      <c r="A53" s="33" t="s">
        <v>421</v>
      </c>
      <c r="B53" s="43" t="s">
        <v>231</v>
      </c>
      <c r="C53" s="69">
        <f>SUM('2.sz.mell.bevétel'!C54,'4.sz.mell.bev.'!C53,'5.sz.mell.bev.'!C53)</f>
        <v>0</v>
      </c>
      <c r="D53" s="69">
        <f>SUM('2.sz.mell.bevétel'!D54,'4.sz.mell.bev.'!D53,'5.sz.mell.bev.'!D53)</f>
        <v>0</v>
      </c>
      <c r="E53" s="69">
        <f>SUM('2.sz.mell.bevétel'!E54,'4.sz.mell.bev.'!E53,'5.sz.mell.bev.'!E53)</f>
        <v>0</v>
      </c>
      <c r="F53" s="58">
        <f>SUM(F48:F52)</f>
        <v>0</v>
      </c>
    </row>
    <row r="54" spans="1:6" ht="15" customHeight="1">
      <c r="A54" s="11" t="s">
        <v>403</v>
      </c>
      <c r="B54" s="6" t="s">
        <v>270</v>
      </c>
      <c r="C54" s="69">
        <f>SUM('2.sz.mell.bevétel'!C55,'4.sz.mell.bev.'!C54,'5.sz.mell.bev.'!C54)</f>
        <v>0</v>
      </c>
      <c r="D54" s="69">
        <f>SUM('2.sz.mell.bevétel'!D55,'4.sz.mell.bev.'!D54,'5.sz.mell.bev.'!D54)</f>
        <v>0</v>
      </c>
      <c r="E54" s="69">
        <f>SUM('2.sz.mell.bevétel'!E55,'4.sz.mell.bev.'!E54,'5.sz.mell.bev.'!E54)</f>
        <v>0</v>
      </c>
      <c r="F54" s="58">
        <f t="shared" si="0"/>
        <v>0</v>
      </c>
    </row>
    <row r="55" spans="1:6" ht="15" customHeight="1">
      <c r="A55" s="11" t="s">
        <v>404</v>
      </c>
      <c r="B55" s="6" t="s">
        <v>271</v>
      </c>
      <c r="C55" s="69">
        <f>SUM('2.sz.mell.bevétel'!C56,'4.sz.mell.bev.'!C55,'5.sz.mell.bev.'!C55)</f>
        <v>0</v>
      </c>
      <c r="D55" s="69">
        <f>SUM('2.sz.mell.bevétel'!D56,'4.sz.mell.bev.'!D55,'5.sz.mell.bev.'!D55)</f>
        <v>0</v>
      </c>
      <c r="E55" s="69">
        <f>SUM('2.sz.mell.bevétel'!E56,'4.sz.mell.bev.'!E55,'5.sz.mell.bev.'!E55)</f>
        <v>0</v>
      </c>
      <c r="F55" s="58">
        <f t="shared" si="0"/>
        <v>0</v>
      </c>
    </row>
    <row r="56" spans="1:6" ht="15" customHeight="1">
      <c r="A56" s="11" t="s">
        <v>272</v>
      </c>
      <c r="B56" s="6" t="s">
        <v>273</v>
      </c>
      <c r="C56" s="69">
        <f>SUM('2.sz.mell.bevétel'!C57,'4.sz.mell.bev.'!C56,'5.sz.mell.bev.'!C56)</f>
        <v>0</v>
      </c>
      <c r="D56" s="69">
        <f>SUM('2.sz.mell.bevétel'!D57,'4.sz.mell.bev.'!D56,'5.sz.mell.bev.'!D56)</f>
        <v>0</v>
      </c>
      <c r="E56" s="69">
        <f>SUM('2.sz.mell.bevétel'!E57,'4.sz.mell.bev.'!E56,'5.sz.mell.bev.'!E56)</f>
        <v>0</v>
      </c>
      <c r="F56" s="58">
        <f t="shared" si="0"/>
        <v>0</v>
      </c>
    </row>
    <row r="57" spans="1:6" ht="15" customHeight="1">
      <c r="A57" s="11" t="s">
        <v>405</v>
      </c>
      <c r="B57" s="6" t="s">
        <v>274</v>
      </c>
      <c r="C57" s="69">
        <f>SUM('2.sz.mell.bevétel'!C58,'4.sz.mell.bev.'!C57,'5.sz.mell.bev.'!C57)</f>
        <v>0</v>
      </c>
      <c r="D57" s="69">
        <f>SUM('2.sz.mell.bevétel'!D58,'4.sz.mell.bev.'!D57,'5.sz.mell.bev.'!D57)</f>
        <v>0</v>
      </c>
      <c r="E57" s="69">
        <f>SUM('2.sz.mell.bevétel'!E58,'4.sz.mell.bev.'!E57,'5.sz.mell.bev.'!E57)</f>
        <v>0</v>
      </c>
      <c r="F57" s="58">
        <f t="shared" si="0"/>
        <v>0</v>
      </c>
    </row>
    <row r="58" spans="1:6" ht="15" customHeight="1">
      <c r="A58" s="11" t="s">
        <v>275</v>
      </c>
      <c r="B58" s="6" t="s">
        <v>276</v>
      </c>
      <c r="C58" s="69">
        <f>SUM('2.sz.mell.bevétel'!C59,'4.sz.mell.bev.'!C58,'5.sz.mell.bev.'!C58)</f>
        <v>0</v>
      </c>
      <c r="D58" s="69">
        <f>SUM('2.sz.mell.bevétel'!D59,'4.sz.mell.bev.'!D58,'5.sz.mell.bev.'!D58)</f>
        <v>0</v>
      </c>
      <c r="E58" s="69">
        <f>SUM('2.sz.mell.bevétel'!E59,'4.sz.mell.bev.'!E58,'5.sz.mell.bev.'!E58)</f>
        <v>0</v>
      </c>
      <c r="F58" s="58">
        <f t="shared" si="0"/>
        <v>0</v>
      </c>
    </row>
    <row r="59" spans="1:6" ht="15" customHeight="1">
      <c r="A59" s="33" t="s">
        <v>426</v>
      </c>
      <c r="B59" s="43" t="s">
        <v>277</v>
      </c>
      <c r="C59" s="69">
        <f>SUM('2.sz.mell.bevétel'!C60,'4.sz.mell.bev.'!C59,'5.sz.mell.bev.'!C59)</f>
        <v>0</v>
      </c>
      <c r="D59" s="69">
        <f>SUM('2.sz.mell.bevétel'!D60,'4.sz.mell.bev.'!D59,'5.sz.mell.bev.'!D59)</f>
        <v>0</v>
      </c>
      <c r="E59" s="69">
        <f>SUM('2.sz.mell.bevétel'!E60,'4.sz.mell.bev.'!E59,'5.sz.mell.bev.'!E59)</f>
        <v>0</v>
      </c>
      <c r="F59" s="58">
        <f>SUM(F54:F58)</f>
        <v>0</v>
      </c>
    </row>
    <row r="60" spans="1:6" ht="15" customHeight="1">
      <c r="A60" s="11" t="s">
        <v>283</v>
      </c>
      <c r="B60" s="6" t="s">
        <v>284</v>
      </c>
      <c r="C60" s="69">
        <f>SUM('2.sz.mell.bevétel'!C61,'4.sz.mell.bev.'!C60,'5.sz.mell.bev.'!C60)</f>
        <v>0</v>
      </c>
      <c r="D60" s="69">
        <f>SUM('2.sz.mell.bevétel'!D61,'4.sz.mell.bev.'!D60,'5.sz.mell.bev.'!D60)</f>
        <v>0</v>
      </c>
      <c r="E60" s="69">
        <f>SUM('2.sz.mell.bevétel'!E61,'4.sz.mell.bev.'!E60,'5.sz.mell.bev.'!E60)</f>
        <v>0</v>
      </c>
      <c r="F60" s="58">
        <f t="shared" si="0"/>
        <v>0</v>
      </c>
    </row>
    <row r="61" spans="1:6" ht="15" customHeight="1">
      <c r="A61" s="5" t="s">
        <v>408</v>
      </c>
      <c r="B61" s="6" t="s">
        <v>285</v>
      </c>
      <c r="C61" s="69">
        <f>SUM('2.sz.mell.bevétel'!C62,'4.sz.mell.bev.'!C61,'5.sz.mell.bev.'!C61)</f>
        <v>0</v>
      </c>
      <c r="D61" s="69">
        <f>SUM('2.sz.mell.bevétel'!D62,'4.sz.mell.bev.'!D61,'5.sz.mell.bev.'!D61)</f>
        <v>94</v>
      </c>
      <c r="E61" s="69">
        <f>SUM('2.sz.mell.bevétel'!E62,'4.sz.mell.bev.'!E61,'5.sz.mell.bev.'!E61)</f>
        <v>0</v>
      </c>
      <c r="F61" s="58">
        <f t="shared" si="0"/>
        <v>94</v>
      </c>
    </row>
    <row r="62" spans="1:6" ht="15" customHeight="1">
      <c r="A62" s="11" t="s">
        <v>409</v>
      </c>
      <c r="B62" s="6" t="s">
        <v>286</v>
      </c>
      <c r="C62" s="69">
        <f>SUM('2.sz.mell.bevétel'!C63,'4.sz.mell.bev.'!C62,'5.sz.mell.bev.'!C62)</f>
        <v>0</v>
      </c>
      <c r="D62" s="69">
        <f>SUM('2.sz.mell.bevétel'!D63,'4.sz.mell.bev.'!D62,'5.sz.mell.bev.'!D62)</f>
        <v>0</v>
      </c>
      <c r="E62" s="69">
        <f>SUM('2.sz.mell.bevétel'!E63,'4.sz.mell.bev.'!E62,'5.sz.mell.bev.'!E62)</f>
        <v>0</v>
      </c>
      <c r="F62" s="58">
        <f t="shared" si="0"/>
        <v>0</v>
      </c>
    </row>
    <row r="63" spans="1:6" ht="15" customHeight="1">
      <c r="A63" s="33" t="s">
        <v>429</v>
      </c>
      <c r="B63" s="43" t="s">
        <v>287</v>
      </c>
      <c r="C63" s="58">
        <f>SUM('2.sz.mell.bevétel'!C64,'4.sz.mell.bev.'!C63,'5.sz.mell.bev.'!C63)</f>
        <v>0</v>
      </c>
      <c r="D63" s="58">
        <f>SUM('2.sz.mell.bevétel'!D64,'4.sz.mell.bev.'!D63,'5.sz.mell.bev.'!D63)</f>
        <v>94</v>
      </c>
      <c r="E63" s="58">
        <f>SUM('2.sz.mell.bevétel'!E64,'4.sz.mell.bev.'!E63,'5.sz.mell.bev.'!E63)</f>
        <v>0</v>
      </c>
      <c r="F63" s="58">
        <f>SUM(F60:F62)</f>
        <v>94</v>
      </c>
    </row>
    <row r="64" spans="1:6" ht="15" customHeight="1">
      <c r="A64" s="49" t="s">
        <v>8</v>
      </c>
      <c r="B64" s="50"/>
      <c r="C64" s="58">
        <f>SUM('2.sz.mell.bevétel'!C65,'4.sz.mell.bev.'!C64,'5.sz.mell.bev.'!C64)</f>
        <v>0</v>
      </c>
      <c r="D64" s="58">
        <f>SUM('2.sz.mell.bevétel'!D65,'4.sz.mell.bev.'!D64,'5.sz.mell.bev.'!D64)</f>
        <v>94</v>
      </c>
      <c r="E64" s="58">
        <f>SUM('2.sz.mell.bevétel'!E65,'4.sz.mell.bev.'!E64,'5.sz.mell.bev.'!E64)</f>
        <v>0</v>
      </c>
      <c r="F64" s="58">
        <f>SUM(F63,F59,F53)</f>
        <v>94</v>
      </c>
    </row>
    <row r="65" spans="1:6" ht="15.75">
      <c r="A65" s="40" t="s">
        <v>428</v>
      </c>
      <c r="B65" s="29" t="s">
        <v>288</v>
      </c>
      <c r="C65" s="58">
        <f>SUM('2.sz.mell.bevétel'!C66,'4.sz.mell.bev.'!C65,'5.sz.mell.bev.'!C65)</f>
        <v>237191</v>
      </c>
      <c r="D65" s="58">
        <f>SUM('2.sz.mell.bevétel'!D66,'4.sz.mell.bev.'!D65,'5.sz.mell.bev.'!D65)</f>
        <v>20289</v>
      </c>
      <c r="E65" s="58">
        <f>SUM('2.sz.mell.bevétel'!E66,'4.sz.mell.bev.'!E65,'5.sz.mell.bev.'!E65)</f>
        <v>0</v>
      </c>
      <c r="F65" s="58">
        <f>SUM(F47,F64)</f>
        <v>257480</v>
      </c>
    </row>
    <row r="66" spans="1:6" ht="15.75">
      <c r="A66" s="53" t="s">
        <v>9</v>
      </c>
      <c r="B66" s="52"/>
      <c r="C66" s="69">
        <f>C47-'2.sz.mell. kiadás'!C74</f>
        <v>6639</v>
      </c>
      <c r="D66" s="69">
        <f>D47-'2.sz.mell. kiadás'!D74</f>
        <v>2528</v>
      </c>
      <c r="E66" s="69">
        <f>E47-'2.sz.mell. kiadás'!E74</f>
        <v>-3691</v>
      </c>
      <c r="F66" s="58">
        <f t="shared" si="0"/>
        <v>5476</v>
      </c>
    </row>
    <row r="67" spans="1:6" ht="15.75">
      <c r="A67" s="53" t="s">
        <v>10</v>
      </c>
      <c r="B67" s="52"/>
      <c r="C67" s="69">
        <f>C64-'1.a.mell.'!C96</f>
        <v>-7977</v>
      </c>
      <c r="D67" s="69">
        <f>D64-'1.a.mell.'!D96</f>
        <v>-5472</v>
      </c>
      <c r="E67" s="69">
        <f>E64-'1.a.mell.'!E96</f>
        <v>0</v>
      </c>
      <c r="F67" s="58">
        <f t="shared" si="0"/>
        <v>-13449</v>
      </c>
    </row>
    <row r="68" spans="1:6" ht="15">
      <c r="A68" s="31" t="s">
        <v>410</v>
      </c>
      <c r="B68" s="5" t="s">
        <v>289</v>
      </c>
      <c r="C68" s="69">
        <f>SUM('2.sz.mell.bevétel'!C69,'4.sz.mell.bev.'!C68,'5.sz.mell.bev.'!C68)</f>
        <v>0</v>
      </c>
      <c r="D68" s="69">
        <f>SUM('2.sz.mell.bevétel'!D69,'4.sz.mell.bev.'!D68,'5.sz.mell.bev.'!D68)</f>
        <v>0</v>
      </c>
      <c r="E68" s="69">
        <f>SUM('2.sz.mell.bevétel'!E69,'4.sz.mell.bev.'!E68,'5.sz.mell.bev.'!E68)</f>
        <v>0</v>
      </c>
      <c r="F68" s="58">
        <f t="shared" si="0"/>
        <v>0</v>
      </c>
    </row>
    <row r="69" spans="1:6" ht="15">
      <c r="A69" s="11" t="s">
        <v>290</v>
      </c>
      <c r="B69" s="5" t="s">
        <v>291</v>
      </c>
      <c r="C69" s="69">
        <f>SUM('2.sz.mell.bevétel'!C70,'4.sz.mell.bev.'!C69,'5.sz.mell.bev.'!C69)</f>
        <v>0</v>
      </c>
      <c r="D69" s="69">
        <f>SUM('2.sz.mell.bevétel'!D70,'4.sz.mell.bev.'!D69,'5.sz.mell.bev.'!D69)</f>
        <v>0</v>
      </c>
      <c r="E69" s="69">
        <f>SUM('2.sz.mell.bevétel'!E70,'4.sz.mell.bev.'!E69,'5.sz.mell.bev.'!E69)</f>
        <v>0</v>
      </c>
      <c r="F69" s="58">
        <f t="shared" si="0"/>
        <v>0</v>
      </c>
    </row>
    <row r="70" spans="1:6" ht="15">
      <c r="A70" s="31" t="s">
        <v>411</v>
      </c>
      <c r="B70" s="5" t="s">
        <v>292</v>
      </c>
      <c r="C70" s="69">
        <f>SUM('2.sz.mell.bevétel'!C71,'4.sz.mell.bev.'!C70,'5.sz.mell.bev.'!C70)</f>
        <v>0</v>
      </c>
      <c r="D70" s="69">
        <f>SUM('2.sz.mell.bevétel'!D71,'4.sz.mell.bev.'!D70,'5.sz.mell.bev.'!D70)</f>
        <v>0</v>
      </c>
      <c r="E70" s="69">
        <f>SUM('2.sz.mell.bevétel'!E71,'4.sz.mell.bev.'!E70,'5.sz.mell.bev.'!E70)</f>
        <v>0</v>
      </c>
      <c r="F70" s="58">
        <f aca="true" t="shared" si="1" ref="F70:F93">SUM(C70:E70)</f>
        <v>0</v>
      </c>
    </row>
    <row r="71" spans="1:6" ht="15">
      <c r="A71" s="13" t="s">
        <v>430</v>
      </c>
      <c r="B71" s="7" t="s">
        <v>293</v>
      </c>
      <c r="C71" s="69">
        <f>SUM('2.sz.mell.bevétel'!C72,'4.sz.mell.bev.'!C71,'5.sz.mell.bev.'!C71)</f>
        <v>0</v>
      </c>
      <c r="D71" s="69">
        <f>SUM('2.sz.mell.bevétel'!D72,'4.sz.mell.bev.'!D71,'5.sz.mell.bev.'!D71)</f>
        <v>0</v>
      </c>
      <c r="E71" s="69">
        <f>SUM('2.sz.mell.bevétel'!E72,'4.sz.mell.bev.'!E71,'5.sz.mell.bev.'!E71)</f>
        <v>0</v>
      </c>
      <c r="F71" s="58">
        <f t="shared" si="1"/>
        <v>0</v>
      </c>
    </row>
    <row r="72" spans="1:6" ht="15">
      <c r="A72" s="11" t="s">
        <v>412</v>
      </c>
      <c r="B72" s="5" t="s">
        <v>294</v>
      </c>
      <c r="C72" s="69">
        <f>SUM('2.sz.mell.bevétel'!C73,'4.sz.mell.bev.'!C72,'5.sz.mell.bev.'!C72)</f>
        <v>0</v>
      </c>
      <c r="D72" s="69">
        <f>SUM('2.sz.mell.bevétel'!D73,'4.sz.mell.bev.'!D72,'5.sz.mell.bev.'!D72)</f>
        <v>0</v>
      </c>
      <c r="E72" s="69">
        <f>SUM('2.sz.mell.bevétel'!E73,'4.sz.mell.bev.'!E72,'5.sz.mell.bev.'!E72)</f>
        <v>0</v>
      </c>
      <c r="F72" s="58">
        <f t="shared" si="1"/>
        <v>0</v>
      </c>
    </row>
    <row r="73" spans="1:6" ht="15">
      <c r="A73" s="31" t="s">
        <v>295</v>
      </c>
      <c r="B73" s="5" t="s">
        <v>296</v>
      </c>
      <c r="C73" s="69">
        <f>SUM('2.sz.mell.bevétel'!C74,'4.sz.mell.bev.'!C73,'5.sz.mell.bev.'!C73)</f>
        <v>0</v>
      </c>
      <c r="D73" s="69">
        <f>SUM('2.sz.mell.bevétel'!D74,'4.sz.mell.bev.'!D73,'5.sz.mell.bev.'!D73)</f>
        <v>0</v>
      </c>
      <c r="E73" s="69">
        <f>SUM('2.sz.mell.bevétel'!E74,'4.sz.mell.bev.'!E73,'5.sz.mell.bev.'!E73)</f>
        <v>0</v>
      </c>
      <c r="F73" s="58">
        <f t="shared" si="1"/>
        <v>0</v>
      </c>
    </row>
    <row r="74" spans="1:6" ht="15">
      <c r="A74" s="11" t="s">
        <v>413</v>
      </c>
      <c r="B74" s="5" t="s">
        <v>297</v>
      </c>
      <c r="C74" s="69">
        <f>SUM('2.sz.mell.bevétel'!C75,'4.sz.mell.bev.'!C74,'5.sz.mell.bev.'!C74)</f>
        <v>0</v>
      </c>
      <c r="D74" s="69">
        <f>SUM('2.sz.mell.bevétel'!D75,'4.sz.mell.bev.'!D74,'5.sz.mell.bev.'!D74)</f>
        <v>0</v>
      </c>
      <c r="E74" s="69">
        <f>SUM('2.sz.mell.bevétel'!E75,'4.sz.mell.bev.'!E74,'5.sz.mell.bev.'!E74)</f>
        <v>0</v>
      </c>
      <c r="F74" s="58">
        <f t="shared" si="1"/>
        <v>0</v>
      </c>
    </row>
    <row r="75" spans="1:6" ht="15">
      <c r="A75" s="31" t="s">
        <v>298</v>
      </c>
      <c r="B75" s="5" t="s">
        <v>299</v>
      </c>
      <c r="C75" s="69">
        <f>SUM('2.sz.mell.bevétel'!C76,'4.sz.mell.bev.'!C75,'5.sz.mell.bev.'!C75)</f>
        <v>0</v>
      </c>
      <c r="D75" s="69">
        <f>SUM('2.sz.mell.bevétel'!D76,'4.sz.mell.bev.'!D75,'5.sz.mell.bev.'!D75)</f>
        <v>0</v>
      </c>
      <c r="E75" s="69">
        <f>SUM('2.sz.mell.bevétel'!E76,'4.sz.mell.bev.'!E75,'5.sz.mell.bev.'!E75)</f>
        <v>0</v>
      </c>
      <c r="F75" s="58">
        <f t="shared" si="1"/>
        <v>0</v>
      </c>
    </row>
    <row r="76" spans="1:6" ht="15">
      <c r="A76" s="12" t="s">
        <v>431</v>
      </c>
      <c r="B76" s="7" t="s">
        <v>300</v>
      </c>
      <c r="C76" s="69">
        <f>SUM('2.sz.mell.bevétel'!C77,'4.sz.mell.bev.'!C76,'5.sz.mell.bev.'!C76)</f>
        <v>0</v>
      </c>
      <c r="D76" s="69">
        <f>SUM('2.sz.mell.bevétel'!D77,'4.sz.mell.bev.'!D76,'5.sz.mell.bev.'!D76)</f>
        <v>0</v>
      </c>
      <c r="E76" s="69">
        <f>SUM('2.sz.mell.bevétel'!E77,'4.sz.mell.bev.'!E76,'5.sz.mell.bev.'!E76)</f>
        <v>0</v>
      </c>
      <c r="F76" s="58">
        <f t="shared" si="1"/>
        <v>0</v>
      </c>
    </row>
    <row r="77" spans="1:6" ht="15">
      <c r="A77" s="5" t="s">
        <v>484</v>
      </c>
      <c r="B77" s="5" t="s">
        <v>301</v>
      </c>
      <c r="C77" s="69">
        <f>SUM('2.sz.mell.bevétel'!C78,'4.sz.mell.bev.'!C77,'5.sz.mell.bev.'!C77)</f>
        <v>8441</v>
      </c>
      <c r="D77" s="69">
        <f>SUM('2.sz.mell.bevétel'!D78,'4.sz.mell.bev.'!D77,'5.sz.mell.bev.'!D77)</f>
        <v>4123</v>
      </c>
      <c r="E77" s="69">
        <f>SUM('2.sz.mell.bevétel'!E78,'4.sz.mell.bev.'!E77,'5.sz.mell.bev.'!E77)</f>
        <v>3691</v>
      </c>
      <c r="F77" s="58">
        <f t="shared" si="1"/>
        <v>16255</v>
      </c>
    </row>
    <row r="78" spans="1:6" ht="15">
      <c r="A78" s="5" t="s">
        <v>485</v>
      </c>
      <c r="B78" s="5" t="s">
        <v>301</v>
      </c>
      <c r="C78" s="69">
        <f>SUM('2.sz.mell.bevétel'!C79,'4.sz.mell.bev.'!C78,'5.sz.mell.bev.'!C78)</f>
        <v>0</v>
      </c>
      <c r="D78" s="69">
        <f>SUM('2.sz.mell.bevétel'!D79,'4.sz.mell.bev.'!D78,'5.sz.mell.bev.'!D78)</f>
        <v>0</v>
      </c>
      <c r="E78" s="69">
        <f>SUM('2.sz.mell.bevétel'!E79,'4.sz.mell.bev.'!E78,'5.sz.mell.bev.'!E78)</f>
        <v>0</v>
      </c>
      <c r="F78" s="58">
        <f t="shared" si="1"/>
        <v>0</v>
      </c>
    </row>
    <row r="79" spans="1:6" ht="15">
      <c r="A79" s="5" t="s">
        <v>482</v>
      </c>
      <c r="B79" s="5" t="s">
        <v>302</v>
      </c>
      <c r="C79" s="69">
        <f>SUM('2.sz.mell.bevétel'!C80,'4.sz.mell.bev.'!C79,'5.sz.mell.bev.'!C79)</f>
        <v>0</v>
      </c>
      <c r="D79" s="69">
        <f>SUM('2.sz.mell.bevétel'!D80,'4.sz.mell.bev.'!D79,'5.sz.mell.bev.'!D79)</f>
        <v>0</v>
      </c>
      <c r="E79" s="69">
        <f>SUM('2.sz.mell.bevétel'!E80,'4.sz.mell.bev.'!E79,'5.sz.mell.bev.'!E79)</f>
        <v>0</v>
      </c>
      <c r="F79" s="58">
        <f t="shared" si="1"/>
        <v>0</v>
      </c>
    </row>
    <row r="80" spans="1:6" ht="15">
      <c r="A80" s="5" t="s">
        <v>483</v>
      </c>
      <c r="B80" s="5" t="s">
        <v>302</v>
      </c>
      <c r="C80" s="69">
        <f>SUM('2.sz.mell.bevétel'!C81,'4.sz.mell.bev.'!C80,'5.sz.mell.bev.'!C80)</f>
        <v>0</v>
      </c>
      <c r="D80" s="69">
        <f>SUM('2.sz.mell.bevétel'!D81,'4.sz.mell.bev.'!D80,'5.sz.mell.bev.'!D80)</f>
        <v>0</v>
      </c>
      <c r="E80" s="69">
        <f>SUM('2.sz.mell.bevétel'!E81,'4.sz.mell.bev.'!E80,'5.sz.mell.bev.'!E80)</f>
        <v>0</v>
      </c>
      <c r="F80" s="58">
        <f t="shared" si="1"/>
        <v>0</v>
      </c>
    </row>
    <row r="81" spans="1:6" ht="15">
      <c r="A81" s="7" t="s">
        <v>432</v>
      </c>
      <c r="B81" s="7" t="s">
        <v>303</v>
      </c>
      <c r="C81" s="58">
        <f>SUM('2.sz.mell.bevétel'!C82,'4.sz.mell.bev.'!C81,'5.sz.mell.bev.'!C81)</f>
        <v>8441</v>
      </c>
      <c r="D81" s="58">
        <f>SUM('2.sz.mell.bevétel'!D82,'4.sz.mell.bev.'!D81,'5.sz.mell.bev.'!D81)</f>
        <v>4123</v>
      </c>
      <c r="E81" s="58">
        <f>SUM('2.sz.mell.bevétel'!E82,'4.sz.mell.bev.'!E81,'5.sz.mell.bev.'!E81)</f>
        <v>3691</v>
      </c>
      <c r="F81" s="58">
        <f>SUM(F77:F80)</f>
        <v>16255</v>
      </c>
    </row>
    <row r="82" spans="1:6" ht="15">
      <c r="A82" s="31" t="s">
        <v>304</v>
      </c>
      <c r="B82" s="5" t="s">
        <v>305</v>
      </c>
      <c r="C82" s="69">
        <f>SUM('2.sz.mell.bevétel'!C83,'4.sz.mell.bev.'!C82,'5.sz.mell.bev.'!C82)</f>
        <v>0</v>
      </c>
      <c r="D82" s="69">
        <f>SUM('2.sz.mell.bevétel'!D83,'4.sz.mell.bev.'!D82,'5.sz.mell.bev.'!D82)</f>
        <v>0</v>
      </c>
      <c r="E82" s="69">
        <f>SUM('2.sz.mell.bevétel'!E83,'4.sz.mell.bev.'!E82,'5.sz.mell.bev.'!E82)</f>
        <v>0</v>
      </c>
      <c r="F82" s="58">
        <f t="shared" si="1"/>
        <v>0</v>
      </c>
    </row>
    <row r="83" spans="1:6" ht="15">
      <c r="A83" s="31" t="s">
        <v>306</v>
      </c>
      <c r="B83" s="5" t="s">
        <v>307</v>
      </c>
      <c r="C83" s="69">
        <f>SUM('2.sz.mell.bevétel'!C84,'4.sz.mell.bev.'!C83,'5.sz.mell.bev.'!C83)</f>
        <v>0</v>
      </c>
      <c r="D83" s="69">
        <f>SUM('2.sz.mell.bevétel'!D84,'4.sz.mell.bev.'!D83,'5.sz.mell.bev.'!D83)</f>
        <v>0</v>
      </c>
      <c r="E83" s="69">
        <f>SUM('2.sz.mell.bevétel'!E84,'4.sz.mell.bev.'!E83,'5.sz.mell.bev.'!E83)</f>
        <v>0</v>
      </c>
      <c r="F83" s="58">
        <f t="shared" si="1"/>
        <v>0</v>
      </c>
    </row>
    <row r="84" spans="1:6" ht="15">
      <c r="A84" s="31" t="s">
        <v>308</v>
      </c>
      <c r="B84" s="5" t="s">
        <v>309</v>
      </c>
      <c r="C84" s="69">
        <f>SUM('2.sz.mell.bevétel'!C85,'4.sz.mell.bev.'!C84,'5.sz.mell.bev.'!C84)</f>
        <v>36106</v>
      </c>
      <c r="D84" s="69">
        <f>SUM('2.sz.mell.bevétel'!D85,'4.sz.mell.bev.'!D84,'5.sz.mell.bev.'!D84)</f>
        <v>725</v>
      </c>
      <c r="E84" s="69">
        <f>SUM('2.sz.mell.bevétel'!E85,'4.sz.mell.bev.'!E84,'5.sz.mell.bev.'!E84)</f>
        <v>3691</v>
      </c>
      <c r="F84" s="58">
        <f t="shared" si="1"/>
        <v>40522</v>
      </c>
    </row>
    <row r="85" spans="1:6" ht="15">
      <c r="A85" s="31" t="s">
        <v>310</v>
      </c>
      <c r="B85" s="5" t="s">
        <v>311</v>
      </c>
      <c r="C85" s="69">
        <f>SUM('2.sz.mell.bevétel'!C86,'4.sz.mell.bev.'!C85,'5.sz.mell.bev.'!C85)</f>
        <v>0</v>
      </c>
      <c r="D85" s="69">
        <f>SUM('2.sz.mell.bevétel'!D86,'4.sz.mell.bev.'!D85,'5.sz.mell.bev.'!D85)</f>
        <v>0</v>
      </c>
      <c r="E85" s="69">
        <f>SUM('2.sz.mell.bevétel'!E86,'4.sz.mell.bev.'!E85,'5.sz.mell.bev.'!E85)</f>
        <v>0</v>
      </c>
      <c r="F85" s="58">
        <f t="shared" si="1"/>
        <v>0</v>
      </c>
    </row>
    <row r="86" spans="1:6" ht="15">
      <c r="A86" s="11" t="s">
        <v>414</v>
      </c>
      <c r="B86" s="5" t="s">
        <v>312</v>
      </c>
      <c r="C86" s="69">
        <f>SUM('2.sz.mell.bevétel'!C87,'4.sz.mell.bev.'!C86,'5.sz.mell.bev.'!C86)</f>
        <v>0</v>
      </c>
      <c r="D86" s="69">
        <f>SUM('2.sz.mell.bevétel'!D87,'4.sz.mell.bev.'!D86,'5.sz.mell.bev.'!D86)</f>
        <v>0</v>
      </c>
      <c r="E86" s="69">
        <f>SUM('2.sz.mell.bevétel'!E87,'4.sz.mell.bev.'!E86,'5.sz.mell.bev.'!E86)</f>
        <v>0</v>
      </c>
      <c r="F86" s="58">
        <f t="shared" si="1"/>
        <v>0</v>
      </c>
    </row>
    <row r="87" spans="1:6" ht="15">
      <c r="A87" s="13" t="s">
        <v>433</v>
      </c>
      <c r="B87" s="7" t="s">
        <v>313</v>
      </c>
      <c r="C87" s="58">
        <f>SUM('2.sz.mell.bevétel'!C88,'4.sz.mell.bev.'!C87,'5.sz.mell.bev.'!C87)</f>
        <v>44547</v>
      </c>
      <c r="D87" s="58">
        <f>SUM('2.sz.mell.bevétel'!D88,'4.sz.mell.bev.'!D87,'5.sz.mell.bev.'!D87)</f>
        <v>4848</v>
      </c>
      <c r="E87" s="58">
        <f>SUM('2.sz.mell.bevétel'!E88,'4.sz.mell.bev.'!E87,'5.sz.mell.bev.'!E87)</f>
        <v>7382</v>
      </c>
      <c r="F87" s="58">
        <f>SUM(F71,F76,F81,F82:F86)</f>
        <v>56777</v>
      </c>
    </row>
    <row r="88" spans="1:6" ht="15">
      <c r="A88" s="11" t="s">
        <v>314</v>
      </c>
      <c r="B88" s="5" t="s">
        <v>315</v>
      </c>
      <c r="C88" s="69">
        <f>SUM('2.sz.mell.bevétel'!C89,'4.sz.mell.bev.'!C88,'5.sz.mell.bev.'!C88)</f>
        <v>0</v>
      </c>
      <c r="D88" s="69">
        <f>SUM('2.sz.mell.bevétel'!D89,'4.sz.mell.bev.'!D88,'5.sz.mell.bev.'!D88)</f>
        <v>0</v>
      </c>
      <c r="E88" s="69">
        <f>SUM('2.sz.mell.bevétel'!E89,'4.sz.mell.bev.'!E88,'5.sz.mell.bev.'!E88)</f>
        <v>0</v>
      </c>
      <c r="F88" s="58">
        <f t="shared" si="1"/>
        <v>0</v>
      </c>
    </row>
    <row r="89" spans="1:6" ht="15">
      <c r="A89" s="11" t="s">
        <v>316</v>
      </c>
      <c r="B89" s="5" t="s">
        <v>317</v>
      </c>
      <c r="C89" s="69">
        <f>SUM('2.sz.mell.bevétel'!C90,'4.sz.mell.bev.'!C89,'5.sz.mell.bev.'!C89)</f>
        <v>0</v>
      </c>
      <c r="D89" s="69">
        <f>SUM('2.sz.mell.bevétel'!D90,'4.sz.mell.bev.'!D89,'5.sz.mell.bev.'!D89)</f>
        <v>0</v>
      </c>
      <c r="E89" s="69">
        <f>SUM('2.sz.mell.bevétel'!E90,'4.sz.mell.bev.'!E89,'5.sz.mell.bev.'!E89)</f>
        <v>0</v>
      </c>
      <c r="F89" s="58">
        <f t="shared" si="1"/>
        <v>0</v>
      </c>
    </row>
    <row r="90" spans="1:6" ht="15">
      <c r="A90" s="31" t="s">
        <v>318</v>
      </c>
      <c r="B90" s="5" t="s">
        <v>319</v>
      </c>
      <c r="C90" s="69">
        <f>SUM('2.sz.mell.bevétel'!C91,'4.sz.mell.bev.'!C90,'5.sz.mell.bev.'!C90)</f>
        <v>0</v>
      </c>
      <c r="D90" s="69">
        <f>SUM('2.sz.mell.bevétel'!D91,'4.sz.mell.bev.'!D90,'5.sz.mell.bev.'!D90)</f>
        <v>0</v>
      </c>
      <c r="E90" s="69">
        <f>SUM('2.sz.mell.bevétel'!E91,'4.sz.mell.bev.'!E90,'5.sz.mell.bev.'!E90)</f>
        <v>0</v>
      </c>
      <c r="F90" s="58">
        <f t="shared" si="1"/>
        <v>0</v>
      </c>
    </row>
    <row r="91" spans="1:6" ht="15">
      <c r="A91" s="31" t="s">
        <v>415</v>
      </c>
      <c r="B91" s="5" t="s">
        <v>320</v>
      </c>
      <c r="C91" s="69">
        <f>SUM('2.sz.mell.bevétel'!C92,'4.sz.mell.bev.'!C91,'5.sz.mell.bev.'!C91)</f>
        <v>0</v>
      </c>
      <c r="D91" s="69">
        <f>SUM('2.sz.mell.bevétel'!D92,'4.sz.mell.bev.'!D91,'5.sz.mell.bev.'!D91)</f>
        <v>0</v>
      </c>
      <c r="E91" s="69">
        <f>SUM('2.sz.mell.bevétel'!E92,'4.sz.mell.bev.'!E91,'5.sz.mell.bev.'!E91)</f>
        <v>0</v>
      </c>
      <c r="F91" s="58">
        <f t="shared" si="1"/>
        <v>0</v>
      </c>
    </row>
    <row r="92" spans="1:6" ht="15">
      <c r="A92" s="12" t="s">
        <v>434</v>
      </c>
      <c r="B92" s="7" t="s">
        <v>321</v>
      </c>
      <c r="C92" s="69">
        <f>SUM('2.sz.mell.bevétel'!C93,'4.sz.mell.bev.'!C92,'5.sz.mell.bev.'!C92)</f>
        <v>0</v>
      </c>
      <c r="D92" s="69">
        <f>SUM('2.sz.mell.bevétel'!D93,'4.sz.mell.bev.'!D92,'5.sz.mell.bev.'!D92)</f>
        <v>0</v>
      </c>
      <c r="E92" s="69">
        <f>SUM('2.sz.mell.bevétel'!E93,'4.sz.mell.bev.'!E92,'5.sz.mell.bev.'!E92)</f>
        <v>0</v>
      </c>
      <c r="F92" s="58">
        <f t="shared" si="1"/>
        <v>0</v>
      </c>
    </row>
    <row r="93" spans="1:6" ht="15">
      <c r="A93" s="13" t="s">
        <v>322</v>
      </c>
      <c r="B93" s="7" t="s">
        <v>323</v>
      </c>
      <c r="C93" s="69">
        <f>SUM('2.sz.mell.bevétel'!C94,'4.sz.mell.bev.'!C93,'5.sz.mell.bev.'!C93)</f>
        <v>0</v>
      </c>
      <c r="D93" s="69">
        <f>SUM('2.sz.mell.bevétel'!D94,'4.sz.mell.bev.'!D93,'5.sz.mell.bev.'!D93)</f>
        <v>0</v>
      </c>
      <c r="E93" s="69">
        <f>SUM('2.sz.mell.bevétel'!E94,'4.sz.mell.bev.'!E93,'5.sz.mell.bev.'!E93)</f>
        <v>0</v>
      </c>
      <c r="F93" s="58">
        <f t="shared" si="1"/>
        <v>0</v>
      </c>
    </row>
    <row r="94" spans="1:6" ht="15.75">
      <c r="A94" s="34" t="s">
        <v>435</v>
      </c>
      <c r="B94" s="35" t="s">
        <v>324</v>
      </c>
      <c r="C94" s="58">
        <f>SUM('2.sz.mell.bevétel'!C95,'4.sz.mell.bev.'!C94,'5.sz.mell.bev.'!C94)</f>
        <v>44547</v>
      </c>
      <c r="D94" s="58">
        <f>SUM('2.sz.mell.bevétel'!D95,'4.sz.mell.bev.'!D94,'5.sz.mell.bev.'!D94)</f>
        <v>4848</v>
      </c>
      <c r="E94" s="58">
        <f>SUM('2.sz.mell.bevétel'!E95,'4.sz.mell.bev.'!E94,'5.sz.mell.bev.'!E94)</f>
        <v>7382</v>
      </c>
      <c r="F94" s="58">
        <f>SUM(F87,F92,F93)</f>
        <v>56777</v>
      </c>
    </row>
    <row r="95" spans="1:6" ht="15.75">
      <c r="A95" s="38" t="s">
        <v>417</v>
      </c>
      <c r="B95" s="39"/>
      <c r="C95" s="58">
        <f>SUM('2.sz.mell.bevétel'!C96,'4.sz.mell.bev.'!C95,'5.sz.mell.bev.'!C95)</f>
        <v>281738</v>
      </c>
      <c r="D95" s="58">
        <f>SUM('2.sz.mell.bevétel'!D96,'4.sz.mell.bev.'!D95,'5.sz.mell.bev.'!D95)</f>
        <v>25137</v>
      </c>
      <c r="E95" s="58">
        <f>SUM('2.sz.mell.bevétel'!E96,'4.sz.mell.bev.'!E95,'5.sz.mell.bev.'!E95)</f>
        <v>7382</v>
      </c>
      <c r="F95" s="58">
        <f>SUM(F65,F94)</f>
        <v>314257</v>
      </c>
    </row>
  </sheetData>
  <sheetProtection/>
  <mergeCells count="2">
    <mergeCell ref="A1:F1"/>
    <mergeCell ref="A2:F2"/>
  </mergeCells>
  <printOptions/>
  <pageMargins left="0.31496062992125984" right="0.31496062992125984" top="0.15748031496062992" bottom="0.11811023622047245" header="0.31496062992125984" footer="0.31496062992125984"/>
  <pageSetup horizontalDpi="600" verticalDpi="600" orientation="portrait" paperSize="9" scale="5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view="pageLayout" workbookViewId="0" topLeftCell="A1">
      <selection activeCell="C43" sqref="C43"/>
    </sheetView>
  </sheetViews>
  <sheetFormatPr defaultColWidth="9.140625" defaultRowHeight="15"/>
  <cols>
    <col min="1" max="1" width="92.57421875" style="0" customWidth="1"/>
    <col min="3" max="3" width="14.140625" style="0" customWidth="1"/>
    <col min="4" max="4" width="16.140625" style="0" customWidth="1"/>
    <col min="5" max="5" width="16.7109375" style="0" customWidth="1"/>
    <col min="6" max="6" width="14.00390625" style="0" customWidth="1"/>
  </cols>
  <sheetData>
    <row r="1" spans="1:6" ht="24" customHeight="1">
      <c r="A1" s="148" t="s">
        <v>511</v>
      </c>
      <c r="B1" s="149"/>
      <c r="C1" s="149"/>
      <c r="D1" s="149"/>
      <c r="E1" s="149"/>
      <c r="F1" s="150"/>
    </row>
    <row r="2" spans="1:8" ht="24" customHeight="1">
      <c r="A2" s="147" t="s">
        <v>451</v>
      </c>
      <c r="B2" s="151"/>
      <c r="C2" s="151"/>
      <c r="D2" s="151"/>
      <c r="E2" s="151"/>
      <c r="F2" s="152"/>
      <c r="H2" s="51"/>
    </row>
    <row r="3" ht="18">
      <c r="A3" s="41"/>
    </row>
    <row r="4" ht="15">
      <c r="A4" s="4"/>
    </row>
    <row r="5" spans="1:6" ht="26.25">
      <c r="A5" s="2" t="s">
        <v>31</v>
      </c>
      <c r="B5" s="3" t="s">
        <v>3</v>
      </c>
      <c r="C5" s="67" t="s">
        <v>489</v>
      </c>
      <c r="D5" s="67" t="s">
        <v>490</v>
      </c>
      <c r="E5" s="67" t="s">
        <v>491</v>
      </c>
      <c r="F5" s="68" t="s">
        <v>1</v>
      </c>
    </row>
    <row r="6" spans="1:6" ht="15" customHeight="1">
      <c r="A6" s="25" t="s">
        <v>203</v>
      </c>
      <c r="B6" s="6" t="s">
        <v>204</v>
      </c>
      <c r="C6" s="69">
        <f>SUM('2.sz.mell.bevétel'!C6,'4.sz.mell.bev.'!C5,'5.sz.mell.bev.'!C5)</f>
        <v>67002</v>
      </c>
      <c r="D6" s="69">
        <f>SUM('2.sz.mell.bevétel'!D6,'4.sz.mell.bev.'!D5,'5.sz.mell.bev.'!D5)</f>
        <v>0</v>
      </c>
      <c r="E6" s="69">
        <f>SUM('2.sz.mell.bevétel'!E6,'4.sz.mell.bev.'!E5,'5.sz.mell.bev.'!E5)</f>
        <v>0</v>
      </c>
      <c r="F6" s="58">
        <f>SUM(C6:E6)</f>
        <v>67002</v>
      </c>
    </row>
    <row r="7" spans="1:6" ht="15" customHeight="1">
      <c r="A7" s="5" t="s">
        <v>205</v>
      </c>
      <c r="B7" s="6" t="s">
        <v>206</v>
      </c>
      <c r="C7" s="69">
        <f>SUM('2.sz.mell.bevétel'!C7,'4.sz.mell.bev.'!C6,'5.sz.mell.bev.'!C6)</f>
        <v>64893</v>
      </c>
      <c r="D7" s="69">
        <f>SUM('2.sz.mell.bevétel'!D7,'4.sz.mell.bev.'!D6,'5.sz.mell.bev.'!D6)</f>
        <v>0</v>
      </c>
      <c r="E7" s="69">
        <f>SUM('2.sz.mell.bevétel'!E7,'4.sz.mell.bev.'!E6,'5.sz.mell.bev.'!E6)</f>
        <v>0</v>
      </c>
      <c r="F7" s="58">
        <f aca="true" t="shared" si="0" ref="F7:F70">SUM(C7:E7)</f>
        <v>64893</v>
      </c>
    </row>
    <row r="8" spans="1:6" ht="15" customHeight="1">
      <c r="A8" s="5" t="s">
        <v>207</v>
      </c>
      <c r="B8" s="6" t="s">
        <v>208</v>
      </c>
      <c r="C8" s="69">
        <f>SUM('2.sz.mell.bevétel'!C8,'4.sz.mell.bev.'!C7,'5.sz.mell.bev.'!C7)</f>
        <v>55198</v>
      </c>
      <c r="D8" s="69">
        <f>SUM('2.sz.mell.bevétel'!D8,'4.sz.mell.bev.'!D7,'5.sz.mell.bev.'!D7)</f>
        <v>12899</v>
      </c>
      <c r="E8" s="69">
        <f>SUM('2.sz.mell.bevétel'!E8,'4.sz.mell.bev.'!E7,'5.sz.mell.bev.'!E7)</f>
        <v>0</v>
      </c>
      <c r="F8" s="58">
        <f t="shared" si="0"/>
        <v>68097</v>
      </c>
    </row>
    <row r="9" spans="1:6" ht="15" customHeight="1">
      <c r="A9" s="5" t="s">
        <v>209</v>
      </c>
      <c r="B9" s="6" t="s">
        <v>210</v>
      </c>
      <c r="C9" s="69">
        <f>SUM('2.sz.mell.bevétel'!C9,'4.sz.mell.bev.'!C8,'5.sz.mell.bev.'!C8)</f>
        <v>2961</v>
      </c>
      <c r="D9" s="69">
        <f>SUM('2.sz.mell.bevétel'!D9,'4.sz.mell.bev.'!D8,'5.sz.mell.bev.'!D8)</f>
        <v>0</v>
      </c>
      <c r="E9" s="69">
        <f>SUM('2.sz.mell.bevétel'!E9,'4.sz.mell.bev.'!E8,'5.sz.mell.bev.'!E8)</f>
        <v>0</v>
      </c>
      <c r="F9" s="58">
        <f t="shared" si="0"/>
        <v>2961</v>
      </c>
    </row>
    <row r="10" spans="1:6" ht="15" customHeight="1">
      <c r="A10" s="5" t="s">
        <v>211</v>
      </c>
      <c r="B10" s="6" t="s">
        <v>212</v>
      </c>
      <c r="C10" s="69">
        <f>SUM('2.sz.mell.bevétel'!C10,'4.sz.mell.bev.'!C9,'5.sz.mell.bev.'!C9)</f>
        <v>0</v>
      </c>
      <c r="D10" s="69">
        <f>SUM('2.sz.mell.bevétel'!D10,'4.sz.mell.bev.'!D9,'5.sz.mell.bev.'!D9)</f>
        <v>0</v>
      </c>
      <c r="E10" s="69">
        <f>SUM('2.sz.mell.bevétel'!E10,'4.sz.mell.bev.'!E9,'5.sz.mell.bev.'!E9)</f>
        <v>0</v>
      </c>
      <c r="F10" s="58">
        <f t="shared" si="0"/>
        <v>0</v>
      </c>
    </row>
    <row r="11" spans="1:6" ht="15" customHeight="1">
      <c r="A11" s="5" t="s">
        <v>213</v>
      </c>
      <c r="B11" s="6" t="s">
        <v>214</v>
      </c>
      <c r="C11" s="69">
        <f>SUM('2.sz.mell.bevétel'!C11,'4.sz.mell.bev.'!C10,'5.sz.mell.bev.'!C10)</f>
        <v>0</v>
      </c>
      <c r="D11" s="69">
        <f>SUM('2.sz.mell.bevétel'!D11,'4.sz.mell.bev.'!D10,'5.sz.mell.bev.'!D10)</f>
        <v>0</v>
      </c>
      <c r="E11" s="69">
        <f>SUM('2.sz.mell.bevétel'!E11,'4.sz.mell.bev.'!E10,'5.sz.mell.bev.'!E10)</f>
        <v>0</v>
      </c>
      <c r="F11" s="58">
        <f t="shared" si="0"/>
        <v>0</v>
      </c>
    </row>
    <row r="12" spans="1:6" ht="15" customHeight="1">
      <c r="A12" s="7" t="s">
        <v>419</v>
      </c>
      <c r="B12" s="8" t="s">
        <v>215</v>
      </c>
      <c r="C12" s="58">
        <f>SUM('2.sz.mell.bevétel'!C12,'4.sz.mell.bev.'!C11,'5.sz.mell.bev.'!C11)</f>
        <v>190054</v>
      </c>
      <c r="D12" s="58">
        <f>SUM('2.sz.mell.bevétel'!D12,'4.sz.mell.bev.'!D11,'5.sz.mell.bev.'!D11)</f>
        <v>12899</v>
      </c>
      <c r="E12" s="58">
        <f>SUM('2.sz.mell.bevétel'!E12,'4.sz.mell.bev.'!E11,'5.sz.mell.bev.'!E11)</f>
        <v>0</v>
      </c>
      <c r="F12" s="58">
        <f>SUM(F6:F11)</f>
        <v>202953</v>
      </c>
    </row>
    <row r="13" spans="1:6" ht="15" customHeight="1">
      <c r="A13" s="5" t="s">
        <v>216</v>
      </c>
      <c r="B13" s="6" t="s">
        <v>217</v>
      </c>
      <c r="C13" s="69">
        <f>SUM('2.sz.mell.bevétel'!C13,'4.sz.mell.bev.'!C12,'5.sz.mell.bev.'!C12)</f>
        <v>0</v>
      </c>
      <c r="D13" s="69">
        <f>SUM('2.sz.mell.bevétel'!D13,'4.sz.mell.bev.'!D12,'5.sz.mell.bev.'!D12)</f>
        <v>0</v>
      </c>
      <c r="E13" s="69">
        <f>SUM('2.sz.mell.bevétel'!E13,'4.sz.mell.bev.'!E12,'5.sz.mell.bev.'!E12)</f>
        <v>0</v>
      </c>
      <c r="F13" s="58">
        <f t="shared" si="0"/>
        <v>0</v>
      </c>
    </row>
    <row r="14" spans="1:6" ht="15" customHeight="1">
      <c r="A14" s="5" t="s">
        <v>218</v>
      </c>
      <c r="B14" s="6" t="s">
        <v>219</v>
      </c>
      <c r="C14" s="69">
        <f>SUM('2.sz.mell.bevétel'!C14,'4.sz.mell.bev.'!C13,'5.sz.mell.bev.'!C13)</f>
        <v>0</v>
      </c>
      <c r="D14" s="69">
        <f>SUM('2.sz.mell.bevétel'!D14,'4.sz.mell.bev.'!D13,'5.sz.mell.bev.'!D13)</f>
        <v>0</v>
      </c>
      <c r="E14" s="69">
        <f>SUM('2.sz.mell.bevétel'!E14,'4.sz.mell.bev.'!E13,'5.sz.mell.bev.'!E13)</f>
        <v>0</v>
      </c>
      <c r="F14" s="58">
        <f t="shared" si="0"/>
        <v>0</v>
      </c>
    </row>
    <row r="15" spans="1:6" ht="15" customHeight="1">
      <c r="A15" s="5" t="s">
        <v>381</v>
      </c>
      <c r="B15" s="6" t="s">
        <v>220</v>
      </c>
      <c r="C15" s="69">
        <f>SUM('2.sz.mell.bevétel'!C15,'4.sz.mell.bev.'!C14,'5.sz.mell.bev.'!C14)</f>
        <v>0</v>
      </c>
      <c r="D15" s="69">
        <f>SUM('2.sz.mell.bevétel'!D15,'4.sz.mell.bev.'!D14,'5.sz.mell.bev.'!D14)</f>
        <v>0</v>
      </c>
      <c r="E15" s="69">
        <f>SUM('2.sz.mell.bevétel'!E15,'4.sz.mell.bev.'!E14,'5.sz.mell.bev.'!E14)</f>
        <v>0</v>
      </c>
      <c r="F15" s="58">
        <f t="shared" si="0"/>
        <v>0</v>
      </c>
    </row>
    <row r="16" spans="1:6" ht="15" customHeight="1">
      <c r="A16" s="5" t="s">
        <v>382</v>
      </c>
      <c r="B16" s="6" t="s">
        <v>221</v>
      </c>
      <c r="C16" s="69">
        <f>SUM('2.sz.mell.bevétel'!C16,'4.sz.mell.bev.'!C15,'5.sz.mell.bev.'!C15)</f>
        <v>0</v>
      </c>
      <c r="D16" s="69">
        <f>SUM('2.sz.mell.bevétel'!D16,'4.sz.mell.bev.'!D15,'5.sz.mell.bev.'!D15)</f>
        <v>0</v>
      </c>
      <c r="E16" s="69">
        <f>SUM('2.sz.mell.bevétel'!E16,'4.sz.mell.bev.'!E15,'5.sz.mell.bev.'!E15)</f>
        <v>0</v>
      </c>
      <c r="F16" s="58">
        <f t="shared" si="0"/>
        <v>0</v>
      </c>
    </row>
    <row r="17" spans="1:6" ht="15" customHeight="1">
      <c r="A17" s="5" t="s">
        <v>383</v>
      </c>
      <c r="B17" s="6" t="s">
        <v>222</v>
      </c>
      <c r="C17" s="69">
        <f>SUM('2.sz.mell.bevétel'!C17,'4.sz.mell.bev.'!C16,'5.sz.mell.bev.'!C16)</f>
        <v>0</v>
      </c>
      <c r="D17" s="69">
        <f>SUM('2.sz.mell.bevétel'!D17,'4.sz.mell.bev.'!D16,'5.sz.mell.bev.'!D16)</f>
        <v>2870</v>
      </c>
      <c r="E17" s="69">
        <f>SUM('2.sz.mell.bevétel'!E17,'4.sz.mell.bev.'!E16,'5.sz.mell.bev.'!E16)</f>
        <v>0</v>
      </c>
      <c r="F17" s="58">
        <f t="shared" si="0"/>
        <v>2870</v>
      </c>
    </row>
    <row r="18" spans="1:6" ht="15" customHeight="1">
      <c r="A18" s="33" t="s">
        <v>420</v>
      </c>
      <c r="B18" s="43" t="s">
        <v>223</v>
      </c>
      <c r="C18" s="58">
        <f>SUM('2.sz.mell.bevétel'!C18,'4.sz.mell.bev.'!C17,'5.sz.mell.bev.'!C17)</f>
        <v>190054</v>
      </c>
      <c r="D18" s="58">
        <f>SUM('2.sz.mell.bevétel'!D18,'4.sz.mell.bev.'!D17,'5.sz.mell.bev.'!D17)</f>
        <v>15769</v>
      </c>
      <c r="E18" s="58">
        <f>SUM('2.sz.mell.bevétel'!E18,'4.sz.mell.bev.'!E17,'5.sz.mell.bev.'!E17)</f>
        <v>0</v>
      </c>
      <c r="F18" s="58">
        <f>SUM(F12:F17)</f>
        <v>205823</v>
      </c>
    </row>
    <row r="19" spans="1:6" ht="15" customHeight="1">
      <c r="A19" s="5" t="s">
        <v>387</v>
      </c>
      <c r="B19" s="6" t="s">
        <v>232</v>
      </c>
      <c r="C19" s="69">
        <f>SUM('2.sz.mell.bevétel'!C19,'4.sz.mell.bev.'!C18,'5.sz.mell.bev.'!C18)</f>
        <v>0</v>
      </c>
      <c r="D19" s="69">
        <f>SUM('2.sz.mell.bevétel'!D19,'4.sz.mell.bev.'!D18,'5.sz.mell.bev.'!D18)</f>
        <v>0</v>
      </c>
      <c r="E19" s="69">
        <f>SUM('2.sz.mell.bevétel'!E19,'4.sz.mell.bev.'!E18,'5.sz.mell.bev.'!E18)</f>
        <v>0</v>
      </c>
      <c r="F19" s="58">
        <f t="shared" si="0"/>
        <v>0</v>
      </c>
    </row>
    <row r="20" spans="1:6" ht="15" customHeight="1">
      <c r="A20" s="5" t="s">
        <v>388</v>
      </c>
      <c r="B20" s="6" t="s">
        <v>233</v>
      </c>
      <c r="C20" s="69">
        <f>SUM('2.sz.mell.bevétel'!C20,'4.sz.mell.bev.'!C19,'5.sz.mell.bev.'!C19)</f>
        <v>0</v>
      </c>
      <c r="D20" s="69">
        <f>SUM('2.sz.mell.bevétel'!D20,'4.sz.mell.bev.'!D19,'5.sz.mell.bev.'!D19)</f>
        <v>0</v>
      </c>
      <c r="E20" s="69">
        <f>SUM('2.sz.mell.bevétel'!E20,'4.sz.mell.bev.'!E19,'5.sz.mell.bev.'!E19)</f>
        <v>0</v>
      </c>
      <c r="F20" s="58">
        <f t="shared" si="0"/>
        <v>0</v>
      </c>
    </row>
    <row r="21" spans="1:6" ht="15" customHeight="1">
      <c r="A21" s="7" t="s">
        <v>422</v>
      </c>
      <c r="B21" s="8" t="s">
        <v>234</v>
      </c>
      <c r="C21" s="69">
        <f>SUM('2.sz.mell.bevétel'!C21,'4.sz.mell.bev.'!C20,'5.sz.mell.bev.'!C20)</f>
        <v>0</v>
      </c>
      <c r="D21" s="69">
        <f>SUM('2.sz.mell.bevétel'!D21,'4.sz.mell.bev.'!D20,'5.sz.mell.bev.'!D20)</f>
        <v>0</v>
      </c>
      <c r="E21" s="69">
        <f>SUM('2.sz.mell.bevétel'!E21,'4.sz.mell.bev.'!E20,'5.sz.mell.bev.'!E20)</f>
        <v>0</v>
      </c>
      <c r="F21" s="58">
        <f>SUM(F19:F20)</f>
        <v>0</v>
      </c>
    </row>
    <row r="22" spans="1:6" ht="15" customHeight="1">
      <c r="A22" s="5" t="s">
        <v>389</v>
      </c>
      <c r="B22" s="6" t="s">
        <v>235</v>
      </c>
      <c r="C22" s="69">
        <f>SUM('2.sz.mell.bevétel'!C22,'4.sz.mell.bev.'!C21,'5.sz.mell.bev.'!C21)</f>
        <v>0</v>
      </c>
      <c r="D22" s="69">
        <f>SUM('2.sz.mell.bevétel'!D22,'4.sz.mell.bev.'!D21,'5.sz.mell.bev.'!D21)</f>
        <v>0</v>
      </c>
      <c r="E22" s="69">
        <f>SUM('2.sz.mell.bevétel'!E22,'4.sz.mell.bev.'!E21,'5.sz.mell.bev.'!E21)</f>
        <v>0</v>
      </c>
      <c r="F22" s="58">
        <f t="shared" si="0"/>
        <v>0</v>
      </c>
    </row>
    <row r="23" spans="1:6" ht="15" customHeight="1">
      <c r="A23" s="5" t="s">
        <v>390</v>
      </c>
      <c r="B23" s="6" t="s">
        <v>236</v>
      </c>
      <c r="C23" s="69">
        <f>SUM('2.sz.mell.bevétel'!C23,'4.sz.mell.bev.'!C22,'5.sz.mell.bev.'!C22)</f>
        <v>0</v>
      </c>
      <c r="D23" s="69">
        <f>SUM('2.sz.mell.bevétel'!D23,'4.sz.mell.bev.'!D22,'5.sz.mell.bev.'!D22)</f>
        <v>0</v>
      </c>
      <c r="E23" s="69">
        <f>SUM('2.sz.mell.bevétel'!E23,'4.sz.mell.bev.'!E22,'5.sz.mell.bev.'!E22)</f>
        <v>0</v>
      </c>
      <c r="F23" s="58">
        <f t="shared" si="0"/>
        <v>0</v>
      </c>
    </row>
    <row r="24" spans="1:6" ht="15" customHeight="1">
      <c r="A24" s="5" t="s">
        <v>391</v>
      </c>
      <c r="B24" s="6" t="s">
        <v>237</v>
      </c>
      <c r="C24" s="69">
        <f>SUM('2.sz.mell.bevétel'!C24,'4.sz.mell.bev.'!C23,'5.sz.mell.bev.'!C23)</f>
        <v>0</v>
      </c>
      <c r="D24" s="69">
        <f>SUM('2.sz.mell.bevétel'!D24,'4.sz.mell.bev.'!D23,'5.sz.mell.bev.'!D23)</f>
        <v>0</v>
      </c>
      <c r="E24" s="69">
        <f>SUM('2.sz.mell.bevétel'!E24,'4.sz.mell.bev.'!E23,'5.sz.mell.bev.'!E23)</f>
        <v>0</v>
      </c>
      <c r="F24" s="58">
        <f t="shared" si="0"/>
        <v>0</v>
      </c>
    </row>
    <row r="25" spans="1:6" ht="15" customHeight="1">
      <c r="A25" s="5" t="s">
        <v>392</v>
      </c>
      <c r="B25" s="6" t="s">
        <v>238</v>
      </c>
      <c r="C25" s="69">
        <f>SUM('2.sz.mell.bevétel'!C25,'4.sz.mell.bev.'!C24,'5.sz.mell.bev.'!C24)</f>
        <v>32000</v>
      </c>
      <c r="D25" s="69">
        <f>SUM('2.sz.mell.bevétel'!D25,'4.sz.mell.bev.'!D24,'5.sz.mell.bev.'!D24)</f>
        <v>0</v>
      </c>
      <c r="E25" s="69">
        <f>SUM('2.sz.mell.bevétel'!E25,'4.sz.mell.bev.'!E24,'5.sz.mell.bev.'!E24)</f>
        <v>0</v>
      </c>
      <c r="F25" s="58">
        <f t="shared" si="0"/>
        <v>32000</v>
      </c>
    </row>
    <row r="26" spans="1:6" ht="15" customHeight="1">
      <c r="A26" s="5" t="s">
        <v>393</v>
      </c>
      <c r="B26" s="6" t="s">
        <v>241</v>
      </c>
      <c r="C26" s="69">
        <f>SUM('2.sz.mell.bevétel'!C26,'4.sz.mell.bev.'!C25,'5.sz.mell.bev.'!C25)</f>
        <v>0</v>
      </c>
      <c r="D26" s="69">
        <f>SUM('2.sz.mell.bevétel'!D26,'4.sz.mell.bev.'!D25,'5.sz.mell.bev.'!D25)</f>
        <v>0</v>
      </c>
      <c r="E26" s="69">
        <f>SUM('2.sz.mell.bevétel'!E26,'4.sz.mell.bev.'!E25,'5.sz.mell.bev.'!E25)</f>
        <v>0</v>
      </c>
      <c r="F26" s="58">
        <f t="shared" si="0"/>
        <v>0</v>
      </c>
    </row>
    <row r="27" spans="1:6" ht="15" customHeight="1">
      <c r="A27" s="5" t="s">
        <v>242</v>
      </c>
      <c r="B27" s="6" t="s">
        <v>243</v>
      </c>
      <c r="C27" s="69">
        <f>SUM('2.sz.mell.bevétel'!C27,'4.sz.mell.bev.'!C26,'5.sz.mell.bev.'!C26)</f>
        <v>0</v>
      </c>
      <c r="D27" s="69">
        <f>SUM('2.sz.mell.bevétel'!D27,'4.sz.mell.bev.'!D26,'5.sz.mell.bev.'!D26)</f>
        <v>0</v>
      </c>
      <c r="E27" s="69">
        <f>SUM('2.sz.mell.bevétel'!E27,'4.sz.mell.bev.'!E26,'5.sz.mell.bev.'!E26)</f>
        <v>0</v>
      </c>
      <c r="F27" s="58">
        <f t="shared" si="0"/>
        <v>0</v>
      </c>
    </row>
    <row r="28" spans="1:6" ht="15" customHeight="1">
      <c r="A28" s="5" t="s">
        <v>394</v>
      </c>
      <c r="B28" s="6" t="s">
        <v>244</v>
      </c>
      <c r="C28" s="69">
        <f>SUM('2.sz.mell.bevétel'!C28,'4.sz.mell.bev.'!C27,'5.sz.mell.bev.'!C27)</f>
        <v>8000</v>
      </c>
      <c r="D28" s="69">
        <f>SUM('2.sz.mell.bevétel'!D28,'4.sz.mell.bev.'!D27,'5.sz.mell.bev.'!D27)</f>
        <v>0</v>
      </c>
      <c r="E28" s="69">
        <f>SUM('2.sz.mell.bevétel'!E28,'4.sz.mell.bev.'!E27,'5.sz.mell.bev.'!E27)</f>
        <v>0</v>
      </c>
      <c r="F28" s="58">
        <f t="shared" si="0"/>
        <v>8000</v>
      </c>
    </row>
    <row r="29" spans="1:6" ht="15" customHeight="1">
      <c r="A29" s="5" t="s">
        <v>395</v>
      </c>
      <c r="B29" s="6" t="s">
        <v>249</v>
      </c>
      <c r="C29" s="69">
        <f>SUM('2.sz.mell.bevétel'!C29,'4.sz.mell.bev.'!C28,'5.sz.mell.bev.'!C28)</f>
        <v>0</v>
      </c>
      <c r="D29" s="69">
        <f>SUM('2.sz.mell.bevétel'!D29,'4.sz.mell.bev.'!D28,'5.sz.mell.bev.'!D28)</f>
        <v>0</v>
      </c>
      <c r="E29" s="69">
        <f>SUM('2.sz.mell.bevétel'!E29,'4.sz.mell.bev.'!E28,'5.sz.mell.bev.'!E28)</f>
        <v>0</v>
      </c>
      <c r="F29" s="58">
        <f t="shared" si="0"/>
        <v>0</v>
      </c>
    </row>
    <row r="30" spans="1:6" ht="15" customHeight="1">
      <c r="A30" s="7" t="s">
        <v>423</v>
      </c>
      <c r="B30" s="8" t="s">
        <v>252</v>
      </c>
      <c r="C30" s="58">
        <f>SUM('2.sz.mell.bevétel'!C30,'4.sz.mell.bev.'!C29,'5.sz.mell.bev.'!C29)</f>
        <v>40000</v>
      </c>
      <c r="D30" s="58">
        <f>SUM('2.sz.mell.bevétel'!D30,'4.sz.mell.bev.'!D29,'5.sz.mell.bev.'!D29)</f>
        <v>0</v>
      </c>
      <c r="E30" s="58">
        <f>SUM('2.sz.mell.bevétel'!E30,'4.sz.mell.bev.'!E29,'5.sz.mell.bev.'!E29)</f>
        <v>0</v>
      </c>
      <c r="F30" s="58">
        <f>SUM(F25:F29)</f>
        <v>40000</v>
      </c>
    </row>
    <row r="31" spans="1:6" ht="15" customHeight="1">
      <c r="A31" s="5" t="s">
        <v>396</v>
      </c>
      <c r="B31" s="6" t="s">
        <v>253</v>
      </c>
      <c r="C31" s="69">
        <f>SUM('2.sz.mell.bevétel'!C31,'4.sz.mell.bev.'!C30,'5.sz.mell.bev.'!C30)</f>
        <v>5250</v>
      </c>
      <c r="D31" s="69">
        <f>SUM('2.sz.mell.bevétel'!D31,'4.sz.mell.bev.'!D30,'5.sz.mell.bev.'!D30)</f>
        <v>0</v>
      </c>
      <c r="E31" s="69">
        <f>SUM('2.sz.mell.bevétel'!E31,'4.sz.mell.bev.'!E30,'5.sz.mell.bev.'!E30)</f>
        <v>0</v>
      </c>
      <c r="F31" s="58">
        <f t="shared" si="0"/>
        <v>5250</v>
      </c>
    </row>
    <row r="32" spans="1:6" ht="15" customHeight="1">
      <c r="A32" s="33" t="s">
        <v>424</v>
      </c>
      <c r="B32" s="43" t="s">
        <v>254</v>
      </c>
      <c r="C32" s="58">
        <f>SUM('2.sz.mell.bevétel'!C32,'4.sz.mell.bev.'!C31,'5.sz.mell.bev.'!C31)</f>
        <v>45250</v>
      </c>
      <c r="D32" s="58">
        <f>SUM('2.sz.mell.bevétel'!D32,'4.sz.mell.bev.'!D31,'5.sz.mell.bev.'!D31)</f>
        <v>0</v>
      </c>
      <c r="E32" s="58">
        <f>SUM('2.sz.mell.bevétel'!E32,'4.sz.mell.bev.'!E31,'5.sz.mell.bev.'!E31)</f>
        <v>0</v>
      </c>
      <c r="F32" s="58">
        <f>SUM(F22:F24,F30,F31)</f>
        <v>45250</v>
      </c>
    </row>
    <row r="33" spans="1:6" ht="15" customHeight="1">
      <c r="A33" s="11" t="s">
        <v>255</v>
      </c>
      <c r="B33" s="6" t="s">
        <v>256</v>
      </c>
      <c r="C33" s="69">
        <f>SUM('2.sz.mell.bevétel'!C33,'4.sz.mell.bev.'!C32,'5.sz.mell.bev.'!C32)</f>
        <v>0</v>
      </c>
      <c r="D33" s="69">
        <f>SUM('2.sz.mell.bevétel'!D33,'4.sz.mell.bev.'!D32,'5.sz.mell.bev.'!D32)</f>
        <v>0</v>
      </c>
      <c r="E33" s="69">
        <f>SUM('2.sz.mell.bevétel'!E33,'4.sz.mell.bev.'!E32,'5.sz.mell.bev.'!E32)</f>
        <v>0</v>
      </c>
      <c r="F33" s="58">
        <f t="shared" si="0"/>
        <v>0</v>
      </c>
    </row>
    <row r="34" spans="1:6" ht="15" customHeight="1">
      <c r="A34" s="11" t="s">
        <v>397</v>
      </c>
      <c r="B34" s="6" t="s">
        <v>257</v>
      </c>
      <c r="C34" s="69">
        <f>SUM('2.sz.mell.bevétel'!C34,'4.sz.mell.bev.'!C33,'5.sz.mell.bev.'!C33)</f>
        <v>1697</v>
      </c>
      <c r="D34" s="69">
        <f>SUM('2.sz.mell.bevétel'!D34,'4.sz.mell.bev.'!D33,'5.sz.mell.bev.'!D33)</f>
        <v>3186</v>
      </c>
      <c r="E34" s="69">
        <f>SUM('2.sz.mell.bevétel'!E34,'4.sz.mell.bev.'!E33,'5.sz.mell.bev.'!E33)</f>
        <v>0</v>
      </c>
      <c r="F34" s="58">
        <f t="shared" si="0"/>
        <v>4883</v>
      </c>
    </row>
    <row r="35" spans="1:6" ht="15" customHeight="1">
      <c r="A35" s="11" t="s">
        <v>398</v>
      </c>
      <c r="B35" s="6" t="s">
        <v>258</v>
      </c>
      <c r="C35" s="69">
        <f>SUM('2.sz.mell.bevétel'!C35,'4.sz.mell.bev.'!C34,'5.sz.mell.bev.'!C34)</f>
        <v>0</v>
      </c>
      <c r="D35" s="69">
        <f>SUM('2.sz.mell.bevétel'!D35,'4.sz.mell.bev.'!D34,'5.sz.mell.bev.'!D34)</f>
        <v>935</v>
      </c>
      <c r="E35" s="69">
        <f>SUM('2.sz.mell.bevétel'!E35,'4.sz.mell.bev.'!E34,'5.sz.mell.bev.'!E34)</f>
        <v>0</v>
      </c>
      <c r="F35" s="58">
        <f t="shared" si="0"/>
        <v>935</v>
      </c>
    </row>
    <row r="36" spans="1:6" ht="15" customHeight="1">
      <c r="A36" s="11" t="s">
        <v>399</v>
      </c>
      <c r="B36" s="6" t="s">
        <v>259</v>
      </c>
      <c r="C36" s="69">
        <f>SUM('2.sz.mell.bevétel'!C36,'4.sz.mell.bev.'!C35,'5.sz.mell.bev.'!C35)</f>
        <v>0</v>
      </c>
      <c r="D36" s="69">
        <f>SUM('2.sz.mell.bevétel'!D36,'4.sz.mell.bev.'!D35,'5.sz.mell.bev.'!D35)</f>
        <v>0</v>
      </c>
      <c r="E36" s="69">
        <f>SUM('2.sz.mell.bevétel'!E36,'4.sz.mell.bev.'!E35,'5.sz.mell.bev.'!E35)</f>
        <v>0</v>
      </c>
      <c r="F36" s="58">
        <f t="shared" si="0"/>
        <v>0</v>
      </c>
    </row>
    <row r="37" spans="1:6" ht="15" customHeight="1">
      <c r="A37" s="11" t="s">
        <v>260</v>
      </c>
      <c r="B37" s="6" t="s">
        <v>261</v>
      </c>
      <c r="C37" s="69">
        <f>SUM('2.sz.mell.bevétel'!C37,'4.sz.mell.bev.'!C36,'5.sz.mell.bev.'!C36)</f>
        <v>0</v>
      </c>
      <c r="D37" s="69">
        <f>SUM('2.sz.mell.bevétel'!D37,'4.sz.mell.bev.'!D36,'5.sz.mell.bev.'!D36)</f>
        <v>0</v>
      </c>
      <c r="E37" s="69">
        <f>SUM('2.sz.mell.bevétel'!E37,'4.sz.mell.bev.'!E36,'5.sz.mell.bev.'!E36)</f>
        <v>0</v>
      </c>
      <c r="F37" s="58">
        <f t="shared" si="0"/>
        <v>0</v>
      </c>
    </row>
    <row r="38" spans="1:6" ht="15" customHeight="1">
      <c r="A38" s="11" t="s">
        <v>262</v>
      </c>
      <c r="B38" s="6" t="s">
        <v>263</v>
      </c>
      <c r="C38" s="69">
        <f>SUM('2.sz.mell.bevétel'!C38,'4.sz.mell.bev.'!C37,'5.sz.mell.bev.'!C37)</f>
        <v>27</v>
      </c>
      <c r="D38" s="69">
        <f>SUM('2.sz.mell.bevétel'!D38,'4.sz.mell.bev.'!D37,'5.sz.mell.bev.'!D37)</f>
        <v>275</v>
      </c>
      <c r="E38" s="69">
        <f>SUM('2.sz.mell.bevétel'!E38,'4.sz.mell.bev.'!E37,'5.sz.mell.bev.'!E37)</f>
        <v>0</v>
      </c>
      <c r="F38" s="58">
        <f t="shared" si="0"/>
        <v>302</v>
      </c>
    </row>
    <row r="39" spans="1:6" ht="15" customHeight="1">
      <c r="A39" s="11" t="s">
        <v>264</v>
      </c>
      <c r="B39" s="6" t="s">
        <v>265</v>
      </c>
      <c r="C39" s="69">
        <f>SUM('2.sz.mell.bevétel'!C39,'4.sz.mell.bev.'!C38,'5.sz.mell.bev.'!C38)</f>
        <v>0</v>
      </c>
      <c r="D39" s="69">
        <f>SUM('2.sz.mell.bevétel'!D39,'4.sz.mell.bev.'!D38,'5.sz.mell.bev.'!D38)</f>
        <v>0</v>
      </c>
      <c r="E39" s="69">
        <f>SUM('2.sz.mell.bevétel'!E39,'4.sz.mell.bev.'!E38,'5.sz.mell.bev.'!E38)</f>
        <v>0</v>
      </c>
      <c r="F39" s="58">
        <f t="shared" si="0"/>
        <v>0</v>
      </c>
    </row>
    <row r="40" spans="1:6" ht="15" customHeight="1">
      <c r="A40" s="11" t="s">
        <v>400</v>
      </c>
      <c r="B40" s="6" t="s">
        <v>266</v>
      </c>
      <c r="C40" s="69">
        <f>SUM('2.sz.mell.bevétel'!C40,'4.sz.mell.bev.'!C39,'5.sz.mell.bev.'!C39)</f>
        <v>0</v>
      </c>
      <c r="D40" s="69">
        <f>SUM('2.sz.mell.bevétel'!D40,'4.sz.mell.bev.'!D39,'5.sz.mell.bev.'!D39)</f>
        <v>0</v>
      </c>
      <c r="E40" s="69">
        <f>SUM('2.sz.mell.bevétel'!E40,'4.sz.mell.bev.'!E39,'5.sz.mell.bev.'!E39)</f>
        <v>0</v>
      </c>
      <c r="F40" s="58">
        <f t="shared" si="0"/>
        <v>0</v>
      </c>
    </row>
    <row r="41" spans="1:6" ht="15" customHeight="1">
      <c r="A41" s="11" t="s">
        <v>401</v>
      </c>
      <c r="B41" s="6" t="s">
        <v>267</v>
      </c>
      <c r="C41" s="69">
        <f>SUM('2.sz.mell.bevétel'!C41,'4.sz.mell.bev.'!C40,'5.sz.mell.bev.'!C40)</f>
        <v>0</v>
      </c>
      <c r="D41" s="69">
        <f>SUM('2.sz.mell.bevétel'!D41,'4.sz.mell.bev.'!D40,'5.sz.mell.bev.'!D40)</f>
        <v>0</v>
      </c>
      <c r="E41" s="69">
        <f>SUM('2.sz.mell.bevétel'!E41,'4.sz.mell.bev.'!E40,'5.sz.mell.bev.'!E40)</f>
        <v>0</v>
      </c>
      <c r="F41" s="58">
        <f t="shared" si="0"/>
        <v>0</v>
      </c>
    </row>
    <row r="42" spans="1:6" ht="15" customHeight="1">
      <c r="A42" s="11" t="s">
        <v>402</v>
      </c>
      <c r="B42" s="6" t="s">
        <v>268</v>
      </c>
      <c r="C42" s="69">
        <f>SUM('2.sz.mell.bevétel'!C42,'4.sz.mell.bev.'!C41,'5.sz.mell.bev.'!C41)</f>
        <v>163</v>
      </c>
      <c r="D42" s="69">
        <f>SUM('2.sz.mell.bevétel'!D42,'4.sz.mell.bev.'!D41,'5.sz.mell.bev.'!D41)</f>
        <v>0</v>
      </c>
      <c r="E42" s="69">
        <f>SUM('2.sz.mell.bevétel'!E42,'4.sz.mell.bev.'!E41,'5.sz.mell.bev.'!E41)</f>
        <v>0</v>
      </c>
      <c r="F42" s="58">
        <f t="shared" si="0"/>
        <v>163</v>
      </c>
    </row>
    <row r="43" spans="1:6" ht="15" customHeight="1">
      <c r="A43" s="42" t="s">
        <v>425</v>
      </c>
      <c r="B43" s="43" t="s">
        <v>269</v>
      </c>
      <c r="C43" s="58">
        <f>SUM('2.sz.mell.bevétel'!C43,'4.sz.mell.bev.'!C42,'5.sz.mell.bev.'!C42)</f>
        <v>1887</v>
      </c>
      <c r="D43" s="58">
        <f>SUM('2.sz.mell.bevétel'!D43,'4.sz.mell.bev.'!D42,'5.sz.mell.bev.'!D42)</f>
        <v>4396</v>
      </c>
      <c r="E43" s="58">
        <f>SUM('2.sz.mell.bevétel'!E43,'4.sz.mell.bev.'!E42,'5.sz.mell.bev.'!E42)</f>
        <v>0</v>
      </c>
      <c r="F43" s="58">
        <f>SUM(F33:F42)</f>
        <v>6283</v>
      </c>
    </row>
    <row r="44" spans="1:6" ht="15" customHeight="1">
      <c r="A44" s="11" t="s">
        <v>278</v>
      </c>
      <c r="B44" s="6" t="s">
        <v>279</v>
      </c>
      <c r="C44" s="69">
        <f>SUM('2.sz.mell.bevétel'!C44,'4.sz.mell.bev.'!C43,'5.sz.mell.bev.'!C43)</f>
        <v>0</v>
      </c>
      <c r="D44" s="69">
        <f>SUM('2.sz.mell.bevétel'!D44,'4.sz.mell.bev.'!D43,'5.sz.mell.bev.'!D43)</f>
        <v>0</v>
      </c>
      <c r="E44" s="69">
        <f>SUM('2.sz.mell.bevétel'!E44,'4.sz.mell.bev.'!E43,'5.sz.mell.bev.'!E43)</f>
        <v>0</v>
      </c>
      <c r="F44" s="58">
        <f t="shared" si="0"/>
        <v>0</v>
      </c>
    </row>
    <row r="45" spans="1:6" ht="15" customHeight="1">
      <c r="A45" s="5" t="s">
        <v>406</v>
      </c>
      <c r="B45" s="6" t="s">
        <v>280</v>
      </c>
      <c r="C45" s="69">
        <f>SUM('2.sz.mell.bevétel'!C45,'4.sz.mell.bev.'!C44,'5.sz.mell.bev.'!C44)</f>
        <v>0</v>
      </c>
      <c r="D45" s="69">
        <f>SUM('2.sz.mell.bevétel'!D45,'4.sz.mell.bev.'!D44,'5.sz.mell.bev.'!D44)</f>
        <v>30</v>
      </c>
      <c r="E45" s="69">
        <f>SUM('2.sz.mell.bevétel'!E45,'4.sz.mell.bev.'!E44,'5.sz.mell.bev.'!E44)</f>
        <v>0</v>
      </c>
      <c r="F45" s="58">
        <f t="shared" si="0"/>
        <v>30</v>
      </c>
    </row>
    <row r="46" spans="1:6" ht="15" customHeight="1">
      <c r="A46" s="11" t="s">
        <v>407</v>
      </c>
      <c r="B46" s="6" t="s">
        <v>281</v>
      </c>
      <c r="C46" s="69">
        <f>SUM('2.sz.mell.bevétel'!C46,'4.sz.mell.bev.'!C45,'5.sz.mell.bev.'!C45)</f>
        <v>0</v>
      </c>
      <c r="D46" s="69">
        <f>SUM('2.sz.mell.bevétel'!D46,'4.sz.mell.bev.'!D45,'5.sz.mell.bev.'!D45)</f>
        <v>0</v>
      </c>
      <c r="E46" s="69">
        <f>SUM('2.sz.mell.bevétel'!E46,'4.sz.mell.bev.'!E45,'5.sz.mell.bev.'!E45)</f>
        <v>0</v>
      </c>
      <c r="F46" s="58">
        <f t="shared" si="0"/>
        <v>0</v>
      </c>
    </row>
    <row r="47" spans="1:6" ht="15" customHeight="1">
      <c r="A47" s="33" t="s">
        <v>427</v>
      </c>
      <c r="B47" s="43" t="s">
        <v>282</v>
      </c>
      <c r="C47" s="58">
        <f>SUM('2.sz.mell.bevétel'!C47,'4.sz.mell.bev.'!C46,'5.sz.mell.bev.'!C46)</f>
        <v>0</v>
      </c>
      <c r="D47" s="58">
        <f>SUM('2.sz.mell.bevétel'!D47,'4.sz.mell.bev.'!D46,'5.sz.mell.bev.'!D46)</f>
        <v>30</v>
      </c>
      <c r="E47" s="58">
        <f>SUM('2.sz.mell.bevétel'!E47,'4.sz.mell.bev.'!E46,'5.sz.mell.bev.'!E46)</f>
        <v>0</v>
      </c>
      <c r="F47" s="58">
        <f>SUM(F44:F46)</f>
        <v>30</v>
      </c>
    </row>
    <row r="48" spans="1:6" ht="15" customHeight="1">
      <c r="A48" s="49" t="s">
        <v>7</v>
      </c>
      <c r="B48" s="50"/>
      <c r="C48" s="58">
        <f>SUM('2.sz.mell.bevétel'!C48,'4.sz.mell.bev.'!C47,'5.sz.mell.bev.'!C47)</f>
        <v>237191</v>
      </c>
      <c r="D48" s="58">
        <f>SUM('2.sz.mell.bevétel'!D48,'4.sz.mell.bev.'!D47,'5.sz.mell.bev.'!D47)</f>
        <v>20195</v>
      </c>
      <c r="E48" s="58">
        <f>SUM('2.sz.mell.bevétel'!E48,'4.sz.mell.bev.'!E47,'5.sz.mell.bev.'!E47)</f>
        <v>0</v>
      </c>
      <c r="F48" s="58">
        <f>SUM(F47,F43,F32,F18)</f>
        <v>257386</v>
      </c>
    </row>
    <row r="49" spans="1:6" ht="15" customHeight="1">
      <c r="A49" s="5" t="s">
        <v>224</v>
      </c>
      <c r="B49" s="6" t="s">
        <v>225</v>
      </c>
      <c r="C49" s="69">
        <f>SUM('2.sz.mell.bevétel'!C49,'4.sz.mell.bev.'!C48,'5.sz.mell.bev.'!C48)</f>
        <v>0</v>
      </c>
      <c r="D49" s="69">
        <f>SUM('2.sz.mell.bevétel'!D49,'4.sz.mell.bev.'!D48,'5.sz.mell.bev.'!D48)</f>
        <v>0</v>
      </c>
      <c r="E49" s="69">
        <f>SUM('2.sz.mell.bevétel'!E49,'4.sz.mell.bev.'!E48,'5.sz.mell.bev.'!E48)</f>
        <v>0</v>
      </c>
      <c r="F49" s="58">
        <f t="shared" si="0"/>
        <v>0</v>
      </c>
    </row>
    <row r="50" spans="1:6" ht="15" customHeight="1">
      <c r="A50" s="5" t="s">
        <v>226</v>
      </c>
      <c r="B50" s="6" t="s">
        <v>227</v>
      </c>
      <c r="C50" s="69">
        <f>SUM('2.sz.mell.bevétel'!C50,'4.sz.mell.bev.'!C49,'5.sz.mell.bev.'!C49)</f>
        <v>0</v>
      </c>
      <c r="D50" s="69">
        <f>SUM('2.sz.mell.bevétel'!D50,'4.sz.mell.bev.'!D49,'5.sz.mell.bev.'!D49)</f>
        <v>0</v>
      </c>
      <c r="E50" s="69">
        <f>SUM('2.sz.mell.bevétel'!E50,'4.sz.mell.bev.'!E49,'5.sz.mell.bev.'!E49)</f>
        <v>0</v>
      </c>
      <c r="F50" s="58">
        <f t="shared" si="0"/>
        <v>0</v>
      </c>
    </row>
    <row r="51" spans="1:6" ht="15" customHeight="1">
      <c r="A51" s="5" t="s">
        <v>384</v>
      </c>
      <c r="B51" s="6" t="s">
        <v>228</v>
      </c>
      <c r="C51" s="69">
        <f>SUM('2.sz.mell.bevétel'!C51,'4.sz.mell.bev.'!C50,'5.sz.mell.bev.'!C50)</f>
        <v>0</v>
      </c>
      <c r="D51" s="69">
        <f>SUM('2.sz.mell.bevétel'!D51,'4.sz.mell.bev.'!D50,'5.sz.mell.bev.'!D50)</f>
        <v>0</v>
      </c>
      <c r="E51" s="69">
        <f>SUM('2.sz.mell.bevétel'!E51,'4.sz.mell.bev.'!E50,'5.sz.mell.bev.'!E50)</f>
        <v>0</v>
      </c>
      <c r="F51" s="58">
        <f t="shared" si="0"/>
        <v>0</v>
      </c>
    </row>
    <row r="52" spans="1:6" ht="15" customHeight="1">
      <c r="A52" s="5" t="s">
        <v>385</v>
      </c>
      <c r="B52" s="6" t="s">
        <v>229</v>
      </c>
      <c r="C52" s="69">
        <f>SUM('2.sz.mell.bevétel'!C52,'4.sz.mell.bev.'!C51,'5.sz.mell.bev.'!C51)</f>
        <v>0</v>
      </c>
      <c r="D52" s="69">
        <f>SUM('2.sz.mell.bevétel'!D52,'4.sz.mell.bev.'!D51,'5.sz.mell.bev.'!D51)</f>
        <v>0</v>
      </c>
      <c r="E52" s="69">
        <f>SUM('2.sz.mell.bevétel'!E52,'4.sz.mell.bev.'!E51,'5.sz.mell.bev.'!E51)</f>
        <v>0</v>
      </c>
      <c r="F52" s="58">
        <f t="shared" si="0"/>
        <v>0</v>
      </c>
    </row>
    <row r="53" spans="1:6" ht="15" customHeight="1">
      <c r="A53" s="5" t="s">
        <v>386</v>
      </c>
      <c r="B53" s="6" t="s">
        <v>230</v>
      </c>
      <c r="C53" s="69">
        <f>SUM('2.sz.mell.bevétel'!C53,'4.sz.mell.bev.'!C52,'5.sz.mell.bev.'!C52)</f>
        <v>0</v>
      </c>
      <c r="D53" s="69">
        <f>SUM('2.sz.mell.bevétel'!D53,'4.sz.mell.bev.'!D52,'5.sz.mell.bev.'!D52)</f>
        <v>0</v>
      </c>
      <c r="E53" s="69">
        <f>SUM('2.sz.mell.bevétel'!E53,'4.sz.mell.bev.'!E52,'5.sz.mell.bev.'!E52)</f>
        <v>0</v>
      </c>
      <c r="F53" s="58">
        <f t="shared" si="0"/>
        <v>0</v>
      </c>
    </row>
    <row r="54" spans="1:6" ht="15" customHeight="1">
      <c r="A54" s="33" t="s">
        <v>421</v>
      </c>
      <c r="B54" s="43" t="s">
        <v>231</v>
      </c>
      <c r="C54" s="69">
        <f>SUM('2.sz.mell.bevétel'!C54,'4.sz.mell.bev.'!C53,'5.sz.mell.bev.'!C53)</f>
        <v>0</v>
      </c>
      <c r="D54" s="69">
        <f>SUM('2.sz.mell.bevétel'!D54,'4.sz.mell.bev.'!D53,'5.sz.mell.bev.'!D53)</f>
        <v>0</v>
      </c>
      <c r="E54" s="69">
        <f>SUM('2.sz.mell.bevétel'!E54,'4.sz.mell.bev.'!E53,'5.sz.mell.bev.'!E53)</f>
        <v>0</v>
      </c>
      <c r="F54" s="58">
        <f>SUM(F49:F53)</f>
        <v>0</v>
      </c>
    </row>
    <row r="55" spans="1:6" ht="15" customHeight="1">
      <c r="A55" s="11" t="s">
        <v>403</v>
      </c>
      <c r="B55" s="6" t="s">
        <v>270</v>
      </c>
      <c r="C55" s="69">
        <f>SUM('2.sz.mell.bevétel'!C55,'4.sz.mell.bev.'!C54,'5.sz.mell.bev.'!C54)</f>
        <v>0</v>
      </c>
      <c r="D55" s="69">
        <f>SUM('2.sz.mell.bevétel'!D55,'4.sz.mell.bev.'!D54,'5.sz.mell.bev.'!D54)</f>
        <v>0</v>
      </c>
      <c r="E55" s="69">
        <f>SUM('2.sz.mell.bevétel'!E55,'4.sz.mell.bev.'!E54,'5.sz.mell.bev.'!E54)</f>
        <v>0</v>
      </c>
      <c r="F55" s="58">
        <f t="shared" si="0"/>
        <v>0</v>
      </c>
    </row>
    <row r="56" spans="1:6" ht="15" customHeight="1">
      <c r="A56" s="11" t="s">
        <v>404</v>
      </c>
      <c r="B56" s="6" t="s">
        <v>271</v>
      </c>
      <c r="C56" s="69">
        <f>SUM('2.sz.mell.bevétel'!C56,'4.sz.mell.bev.'!C55,'5.sz.mell.bev.'!C55)</f>
        <v>0</v>
      </c>
      <c r="D56" s="69">
        <f>SUM('2.sz.mell.bevétel'!D56,'4.sz.mell.bev.'!D55,'5.sz.mell.bev.'!D55)</f>
        <v>0</v>
      </c>
      <c r="E56" s="69">
        <f>SUM('2.sz.mell.bevétel'!E56,'4.sz.mell.bev.'!E55,'5.sz.mell.bev.'!E55)</f>
        <v>0</v>
      </c>
      <c r="F56" s="58">
        <f t="shared" si="0"/>
        <v>0</v>
      </c>
    </row>
    <row r="57" spans="1:6" ht="15" customHeight="1">
      <c r="A57" s="11" t="s">
        <v>272</v>
      </c>
      <c r="B57" s="6" t="s">
        <v>273</v>
      </c>
      <c r="C57" s="69">
        <f>SUM('2.sz.mell.bevétel'!C57,'4.sz.mell.bev.'!C56,'5.sz.mell.bev.'!C56)</f>
        <v>0</v>
      </c>
      <c r="D57" s="69">
        <f>SUM('2.sz.mell.bevétel'!D57,'4.sz.mell.bev.'!D56,'5.sz.mell.bev.'!D56)</f>
        <v>0</v>
      </c>
      <c r="E57" s="69">
        <f>SUM('2.sz.mell.bevétel'!E57,'4.sz.mell.bev.'!E56,'5.sz.mell.bev.'!E56)</f>
        <v>0</v>
      </c>
      <c r="F57" s="58">
        <f t="shared" si="0"/>
        <v>0</v>
      </c>
    </row>
    <row r="58" spans="1:6" ht="15" customHeight="1">
      <c r="A58" s="11" t="s">
        <v>405</v>
      </c>
      <c r="B58" s="6" t="s">
        <v>274</v>
      </c>
      <c r="C58" s="69">
        <f>SUM('2.sz.mell.bevétel'!C58,'4.sz.mell.bev.'!C57,'5.sz.mell.bev.'!C57)</f>
        <v>0</v>
      </c>
      <c r="D58" s="69">
        <f>SUM('2.sz.mell.bevétel'!D58,'4.sz.mell.bev.'!D57,'5.sz.mell.bev.'!D57)</f>
        <v>0</v>
      </c>
      <c r="E58" s="69">
        <f>SUM('2.sz.mell.bevétel'!E58,'4.sz.mell.bev.'!E57,'5.sz.mell.bev.'!E57)</f>
        <v>0</v>
      </c>
      <c r="F58" s="58">
        <f t="shared" si="0"/>
        <v>0</v>
      </c>
    </row>
    <row r="59" spans="1:6" ht="15" customHeight="1">
      <c r="A59" s="11" t="s">
        <v>275</v>
      </c>
      <c r="B59" s="6" t="s">
        <v>276</v>
      </c>
      <c r="C59" s="69">
        <f>SUM('2.sz.mell.bevétel'!C59,'4.sz.mell.bev.'!C58,'5.sz.mell.bev.'!C58)</f>
        <v>0</v>
      </c>
      <c r="D59" s="69">
        <f>SUM('2.sz.mell.bevétel'!D59,'4.sz.mell.bev.'!D58,'5.sz.mell.bev.'!D58)</f>
        <v>0</v>
      </c>
      <c r="E59" s="69">
        <f>SUM('2.sz.mell.bevétel'!E59,'4.sz.mell.bev.'!E58,'5.sz.mell.bev.'!E58)</f>
        <v>0</v>
      </c>
      <c r="F59" s="58">
        <f t="shared" si="0"/>
        <v>0</v>
      </c>
    </row>
    <row r="60" spans="1:6" ht="15" customHeight="1">
      <c r="A60" s="33" t="s">
        <v>426</v>
      </c>
      <c r="B60" s="43" t="s">
        <v>277</v>
      </c>
      <c r="C60" s="69">
        <f>SUM('2.sz.mell.bevétel'!C60,'4.sz.mell.bev.'!C59,'5.sz.mell.bev.'!C59)</f>
        <v>0</v>
      </c>
      <c r="D60" s="69">
        <f>SUM('2.sz.mell.bevétel'!D60,'4.sz.mell.bev.'!D59,'5.sz.mell.bev.'!D59)</f>
        <v>0</v>
      </c>
      <c r="E60" s="69">
        <f>SUM('2.sz.mell.bevétel'!E60,'4.sz.mell.bev.'!E59,'5.sz.mell.bev.'!E59)</f>
        <v>0</v>
      </c>
      <c r="F60" s="58">
        <f>SUM(F55:F59)</f>
        <v>0</v>
      </c>
    </row>
    <row r="61" spans="1:6" ht="15" customHeight="1">
      <c r="A61" s="11" t="s">
        <v>283</v>
      </c>
      <c r="B61" s="6" t="s">
        <v>284</v>
      </c>
      <c r="C61" s="69">
        <f>SUM('2.sz.mell.bevétel'!C61,'4.sz.mell.bev.'!C60,'5.sz.mell.bev.'!C60)</f>
        <v>0</v>
      </c>
      <c r="D61" s="69">
        <f>SUM('2.sz.mell.bevétel'!D61,'4.sz.mell.bev.'!D60,'5.sz.mell.bev.'!D60)</f>
        <v>0</v>
      </c>
      <c r="E61" s="69">
        <f>SUM('2.sz.mell.bevétel'!E61,'4.sz.mell.bev.'!E60,'5.sz.mell.bev.'!E60)</f>
        <v>0</v>
      </c>
      <c r="F61" s="58">
        <f t="shared" si="0"/>
        <v>0</v>
      </c>
    </row>
    <row r="62" spans="1:6" ht="15" customHeight="1">
      <c r="A62" s="5" t="s">
        <v>408</v>
      </c>
      <c r="B62" s="6" t="s">
        <v>285</v>
      </c>
      <c r="C62" s="69">
        <f>SUM('2.sz.mell.bevétel'!C62,'4.sz.mell.bev.'!C61,'5.sz.mell.bev.'!C61)</f>
        <v>0</v>
      </c>
      <c r="D62" s="69">
        <f>SUM('2.sz.mell.bevétel'!D62,'4.sz.mell.bev.'!D61,'5.sz.mell.bev.'!D61)</f>
        <v>94</v>
      </c>
      <c r="E62" s="69">
        <f>SUM('2.sz.mell.bevétel'!E62,'4.sz.mell.bev.'!E61,'5.sz.mell.bev.'!E61)</f>
        <v>0</v>
      </c>
      <c r="F62" s="58">
        <f t="shared" si="0"/>
        <v>94</v>
      </c>
    </row>
    <row r="63" spans="1:6" ht="15" customHeight="1">
      <c r="A63" s="11" t="s">
        <v>409</v>
      </c>
      <c r="B63" s="6" t="s">
        <v>286</v>
      </c>
      <c r="C63" s="69">
        <f>SUM('2.sz.mell.bevétel'!C63,'4.sz.mell.bev.'!C62,'5.sz.mell.bev.'!C62)</f>
        <v>0</v>
      </c>
      <c r="D63" s="69">
        <f>SUM('2.sz.mell.bevétel'!D63,'4.sz.mell.bev.'!D62,'5.sz.mell.bev.'!D62)</f>
        <v>0</v>
      </c>
      <c r="E63" s="69">
        <f>SUM('2.sz.mell.bevétel'!E63,'4.sz.mell.bev.'!E62,'5.sz.mell.bev.'!E62)</f>
        <v>0</v>
      </c>
      <c r="F63" s="58">
        <f t="shared" si="0"/>
        <v>0</v>
      </c>
    </row>
    <row r="64" spans="1:6" ht="15" customHeight="1">
      <c r="A64" s="33" t="s">
        <v>429</v>
      </c>
      <c r="B64" s="43" t="s">
        <v>287</v>
      </c>
      <c r="C64" s="58">
        <f>SUM('2.sz.mell.bevétel'!C64,'4.sz.mell.bev.'!C63,'5.sz.mell.bev.'!C63)</f>
        <v>0</v>
      </c>
      <c r="D64" s="58">
        <f>SUM('2.sz.mell.bevétel'!D64,'4.sz.mell.bev.'!D63,'5.sz.mell.bev.'!D63)</f>
        <v>94</v>
      </c>
      <c r="E64" s="58">
        <f>SUM('2.sz.mell.bevétel'!E64,'4.sz.mell.bev.'!E63,'5.sz.mell.bev.'!E63)</f>
        <v>0</v>
      </c>
      <c r="F64" s="58">
        <f>SUM(F61:F63)</f>
        <v>94</v>
      </c>
    </row>
    <row r="65" spans="1:6" ht="15" customHeight="1">
      <c r="A65" s="49" t="s">
        <v>8</v>
      </c>
      <c r="B65" s="50"/>
      <c r="C65" s="58">
        <f>SUM('2.sz.mell.bevétel'!C65,'4.sz.mell.bev.'!C64,'5.sz.mell.bev.'!C64)</f>
        <v>0</v>
      </c>
      <c r="D65" s="58">
        <f>SUM('2.sz.mell.bevétel'!D65,'4.sz.mell.bev.'!D64,'5.sz.mell.bev.'!D64)</f>
        <v>94</v>
      </c>
      <c r="E65" s="58">
        <f>SUM('2.sz.mell.bevétel'!E65,'4.sz.mell.bev.'!E64,'5.sz.mell.bev.'!E64)</f>
        <v>0</v>
      </c>
      <c r="F65" s="58">
        <f>SUM(F64,F60,F54)</f>
        <v>94</v>
      </c>
    </row>
    <row r="66" spans="1:6" ht="15.75">
      <c r="A66" s="40" t="s">
        <v>428</v>
      </c>
      <c r="B66" s="29" t="s">
        <v>288</v>
      </c>
      <c r="C66" s="58">
        <f>SUM('2.sz.mell.bevétel'!C66,'4.sz.mell.bev.'!C65,'5.sz.mell.bev.'!C65)</f>
        <v>237191</v>
      </c>
      <c r="D66" s="58">
        <f>SUM('2.sz.mell.bevétel'!D66,'4.sz.mell.bev.'!D65,'5.sz.mell.bev.'!D65)</f>
        <v>20289</v>
      </c>
      <c r="E66" s="58">
        <f>SUM('2.sz.mell.bevétel'!E66,'4.sz.mell.bev.'!E65,'5.sz.mell.bev.'!E65)</f>
        <v>0</v>
      </c>
      <c r="F66" s="58">
        <f>SUM(F48,F65)</f>
        <v>257480</v>
      </c>
    </row>
    <row r="67" spans="1:6" ht="15.75">
      <c r="A67" s="53" t="s">
        <v>9</v>
      </c>
      <c r="B67" s="52"/>
      <c r="C67" s="69">
        <f>C48-'2.sz.mell. kiadás'!C74</f>
        <v>6639</v>
      </c>
      <c r="D67" s="69">
        <f>D48-'2.sz.mell. kiadás'!D74</f>
        <v>2528</v>
      </c>
      <c r="E67" s="69">
        <f>E48-'2.sz.mell. kiadás'!E74</f>
        <v>-3691</v>
      </c>
      <c r="F67" s="58">
        <f t="shared" si="0"/>
        <v>5476</v>
      </c>
    </row>
    <row r="68" spans="1:6" ht="15.75">
      <c r="A68" s="53" t="s">
        <v>10</v>
      </c>
      <c r="B68" s="52"/>
      <c r="C68" s="69">
        <f>C65-'1.a.mell.'!C96</f>
        <v>-7977</v>
      </c>
      <c r="D68" s="69">
        <f>D65-'1.a.mell.'!D96</f>
        <v>-5472</v>
      </c>
      <c r="E68" s="69">
        <f>E65-'1.a.mell.'!E96</f>
        <v>0</v>
      </c>
      <c r="F68" s="58">
        <f t="shared" si="0"/>
        <v>-13449</v>
      </c>
    </row>
    <row r="69" spans="1:6" ht="15">
      <c r="A69" s="31" t="s">
        <v>410</v>
      </c>
      <c r="B69" s="5" t="s">
        <v>289</v>
      </c>
      <c r="C69" s="69">
        <f>SUM('2.sz.mell.bevétel'!C69,'4.sz.mell.bev.'!C68,'5.sz.mell.bev.'!C68)</f>
        <v>0</v>
      </c>
      <c r="D69" s="69">
        <f>SUM('2.sz.mell.bevétel'!D69,'4.sz.mell.bev.'!D68,'5.sz.mell.bev.'!D68)</f>
        <v>0</v>
      </c>
      <c r="E69" s="69">
        <f>SUM('2.sz.mell.bevétel'!E69,'4.sz.mell.bev.'!E68,'5.sz.mell.bev.'!E68)</f>
        <v>0</v>
      </c>
      <c r="F69" s="58">
        <f t="shared" si="0"/>
        <v>0</v>
      </c>
    </row>
    <row r="70" spans="1:6" ht="15">
      <c r="A70" s="11" t="s">
        <v>290</v>
      </c>
      <c r="B70" s="5" t="s">
        <v>291</v>
      </c>
      <c r="C70" s="69">
        <f>SUM('2.sz.mell.bevétel'!C70,'4.sz.mell.bev.'!C69,'5.sz.mell.bev.'!C69)</f>
        <v>0</v>
      </c>
      <c r="D70" s="69">
        <f>SUM('2.sz.mell.bevétel'!D70,'4.sz.mell.bev.'!D69,'5.sz.mell.bev.'!D69)</f>
        <v>0</v>
      </c>
      <c r="E70" s="69">
        <f>SUM('2.sz.mell.bevétel'!E70,'4.sz.mell.bev.'!E69,'5.sz.mell.bev.'!E69)</f>
        <v>0</v>
      </c>
      <c r="F70" s="58">
        <f t="shared" si="0"/>
        <v>0</v>
      </c>
    </row>
    <row r="71" spans="1:6" ht="15">
      <c r="A71" s="31" t="s">
        <v>411</v>
      </c>
      <c r="B71" s="5" t="s">
        <v>292</v>
      </c>
      <c r="C71" s="69">
        <f>SUM('2.sz.mell.bevétel'!C71,'4.sz.mell.bev.'!C70,'5.sz.mell.bev.'!C70)</f>
        <v>0</v>
      </c>
      <c r="D71" s="69">
        <f>SUM('2.sz.mell.bevétel'!D71,'4.sz.mell.bev.'!D70,'5.sz.mell.bev.'!D70)</f>
        <v>0</v>
      </c>
      <c r="E71" s="69">
        <f>SUM('2.sz.mell.bevétel'!E71,'4.sz.mell.bev.'!E70,'5.sz.mell.bev.'!E70)</f>
        <v>0</v>
      </c>
      <c r="F71" s="58">
        <f aca="true" t="shared" si="1" ref="F71:F94">SUM(C71:E71)</f>
        <v>0</v>
      </c>
    </row>
    <row r="72" spans="1:6" ht="15">
      <c r="A72" s="13" t="s">
        <v>430</v>
      </c>
      <c r="B72" s="7" t="s">
        <v>293</v>
      </c>
      <c r="C72" s="69">
        <f>SUM('2.sz.mell.bevétel'!C72,'4.sz.mell.bev.'!C71,'5.sz.mell.bev.'!C71)</f>
        <v>0</v>
      </c>
      <c r="D72" s="69">
        <f>SUM('2.sz.mell.bevétel'!D72,'4.sz.mell.bev.'!D71,'5.sz.mell.bev.'!D71)</f>
        <v>0</v>
      </c>
      <c r="E72" s="69">
        <f>SUM('2.sz.mell.bevétel'!E72,'4.sz.mell.bev.'!E71,'5.sz.mell.bev.'!E71)</f>
        <v>0</v>
      </c>
      <c r="F72" s="58">
        <f t="shared" si="1"/>
        <v>0</v>
      </c>
    </row>
    <row r="73" spans="1:6" ht="15">
      <c r="A73" s="11" t="s">
        <v>412</v>
      </c>
      <c r="B73" s="5" t="s">
        <v>294</v>
      </c>
      <c r="C73" s="69">
        <f>SUM('2.sz.mell.bevétel'!C73,'4.sz.mell.bev.'!C72,'5.sz.mell.bev.'!C72)</f>
        <v>0</v>
      </c>
      <c r="D73" s="69">
        <f>SUM('2.sz.mell.bevétel'!D73,'4.sz.mell.bev.'!D72,'5.sz.mell.bev.'!D72)</f>
        <v>0</v>
      </c>
      <c r="E73" s="69">
        <f>SUM('2.sz.mell.bevétel'!E73,'4.sz.mell.bev.'!E72,'5.sz.mell.bev.'!E72)</f>
        <v>0</v>
      </c>
      <c r="F73" s="58">
        <f t="shared" si="1"/>
        <v>0</v>
      </c>
    </row>
    <row r="74" spans="1:6" ht="15">
      <c r="A74" s="31" t="s">
        <v>295</v>
      </c>
      <c r="B74" s="5" t="s">
        <v>296</v>
      </c>
      <c r="C74" s="69">
        <f>SUM('2.sz.mell.bevétel'!C74,'4.sz.mell.bev.'!C73,'5.sz.mell.bev.'!C73)</f>
        <v>0</v>
      </c>
      <c r="D74" s="69">
        <f>SUM('2.sz.mell.bevétel'!D74,'4.sz.mell.bev.'!D73,'5.sz.mell.bev.'!D73)</f>
        <v>0</v>
      </c>
      <c r="E74" s="69">
        <f>SUM('2.sz.mell.bevétel'!E74,'4.sz.mell.bev.'!E73,'5.sz.mell.bev.'!E73)</f>
        <v>0</v>
      </c>
      <c r="F74" s="58">
        <f t="shared" si="1"/>
        <v>0</v>
      </c>
    </row>
    <row r="75" spans="1:6" ht="15">
      <c r="A75" s="11" t="s">
        <v>413</v>
      </c>
      <c r="B75" s="5" t="s">
        <v>297</v>
      </c>
      <c r="C75" s="69">
        <f>SUM('2.sz.mell.bevétel'!C75,'4.sz.mell.bev.'!C74,'5.sz.mell.bev.'!C74)</f>
        <v>0</v>
      </c>
      <c r="D75" s="69">
        <f>SUM('2.sz.mell.bevétel'!D75,'4.sz.mell.bev.'!D74,'5.sz.mell.bev.'!D74)</f>
        <v>0</v>
      </c>
      <c r="E75" s="69">
        <f>SUM('2.sz.mell.bevétel'!E75,'4.sz.mell.bev.'!E74,'5.sz.mell.bev.'!E74)</f>
        <v>0</v>
      </c>
      <c r="F75" s="58">
        <f t="shared" si="1"/>
        <v>0</v>
      </c>
    </row>
    <row r="76" spans="1:6" ht="15">
      <c r="A76" s="31" t="s">
        <v>298</v>
      </c>
      <c r="B76" s="5" t="s">
        <v>299</v>
      </c>
      <c r="C76" s="69">
        <f>SUM('2.sz.mell.bevétel'!C76,'4.sz.mell.bev.'!C75,'5.sz.mell.bev.'!C75)</f>
        <v>0</v>
      </c>
      <c r="D76" s="69">
        <f>SUM('2.sz.mell.bevétel'!D76,'4.sz.mell.bev.'!D75,'5.sz.mell.bev.'!D75)</f>
        <v>0</v>
      </c>
      <c r="E76" s="69">
        <f>SUM('2.sz.mell.bevétel'!E76,'4.sz.mell.bev.'!E75,'5.sz.mell.bev.'!E75)</f>
        <v>0</v>
      </c>
      <c r="F76" s="58">
        <f t="shared" si="1"/>
        <v>0</v>
      </c>
    </row>
    <row r="77" spans="1:6" ht="15">
      <c r="A77" s="12" t="s">
        <v>431</v>
      </c>
      <c r="B77" s="7" t="s">
        <v>300</v>
      </c>
      <c r="C77" s="69">
        <f>SUM('2.sz.mell.bevétel'!C77,'4.sz.mell.bev.'!C76,'5.sz.mell.bev.'!C76)</f>
        <v>0</v>
      </c>
      <c r="D77" s="69">
        <f>SUM('2.sz.mell.bevétel'!D77,'4.sz.mell.bev.'!D76,'5.sz.mell.bev.'!D76)</f>
        <v>0</v>
      </c>
      <c r="E77" s="69">
        <f>SUM('2.sz.mell.bevétel'!E77,'4.sz.mell.bev.'!E76,'5.sz.mell.bev.'!E76)</f>
        <v>0</v>
      </c>
      <c r="F77" s="58">
        <f t="shared" si="1"/>
        <v>0</v>
      </c>
    </row>
    <row r="78" spans="1:6" ht="15">
      <c r="A78" s="5" t="s">
        <v>484</v>
      </c>
      <c r="B78" s="5" t="s">
        <v>301</v>
      </c>
      <c r="C78" s="69">
        <f>SUM('2.sz.mell.bevétel'!C78,'4.sz.mell.bev.'!C77,'5.sz.mell.bev.'!C77)</f>
        <v>8441</v>
      </c>
      <c r="D78" s="69">
        <f>SUM('2.sz.mell.bevétel'!D78,'4.sz.mell.bev.'!D77,'5.sz.mell.bev.'!D77)</f>
        <v>4123</v>
      </c>
      <c r="E78" s="69">
        <f>SUM('2.sz.mell.bevétel'!E78,'4.sz.mell.bev.'!E77,'5.sz.mell.bev.'!E77)</f>
        <v>3691</v>
      </c>
      <c r="F78" s="58">
        <f t="shared" si="1"/>
        <v>16255</v>
      </c>
    </row>
    <row r="79" spans="1:6" ht="15">
      <c r="A79" s="5" t="s">
        <v>485</v>
      </c>
      <c r="B79" s="5" t="s">
        <v>301</v>
      </c>
      <c r="C79" s="69">
        <f>SUM('2.sz.mell.bevétel'!C79,'4.sz.mell.bev.'!C78,'5.sz.mell.bev.'!C78)</f>
        <v>0</v>
      </c>
      <c r="D79" s="69">
        <f>SUM('2.sz.mell.bevétel'!D79,'4.sz.mell.bev.'!D78,'5.sz.mell.bev.'!D78)</f>
        <v>0</v>
      </c>
      <c r="E79" s="69">
        <f>SUM('2.sz.mell.bevétel'!E79,'4.sz.mell.bev.'!E78,'5.sz.mell.bev.'!E78)</f>
        <v>0</v>
      </c>
      <c r="F79" s="58">
        <f t="shared" si="1"/>
        <v>0</v>
      </c>
    </row>
    <row r="80" spans="1:6" ht="15">
      <c r="A80" s="5" t="s">
        <v>482</v>
      </c>
      <c r="B80" s="5" t="s">
        <v>302</v>
      </c>
      <c r="C80" s="69">
        <f>SUM('2.sz.mell.bevétel'!C80,'4.sz.mell.bev.'!C79,'5.sz.mell.bev.'!C79)</f>
        <v>0</v>
      </c>
      <c r="D80" s="69">
        <f>SUM('2.sz.mell.bevétel'!D80,'4.sz.mell.bev.'!D79,'5.sz.mell.bev.'!D79)</f>
        <v>0</v>
      </c>
      <c r="E80" s="69">
        <f>SUM('2.sz.mell.bevétel'!E80,'4.sz.mell.bev.'!E79,'5.sz.mell.bev.'!E79)</f>
        <v>0</v>
      </c>
      <c r="F80" s="58">
        <f t="shared" si="1"/>
        <v>0</v>
      </c>
    </row>
    <row r="81" spans="1:6" ht="15">
      <c r="A81" s="5" t="s">
        <v>483</v>
      </c>
      <c r="B81" s="5" t="s">
        <v>302</v>
      </c>
      <c r="C81" s="69">
        <f>SUM('2.sz.mell.bevétel'!C81,'4.sz.mell.bev.'!C80,'5.sz.mell.bev.'!C80)</f>
        <v>0</v>
      </c>
      <c r="D81" s="69">
        <f>SUM('2.sz.mell.bevétel'!D81,'4.sz.mell.bev.'!D80,'5.sz.mell.bev.'!D80)</f>
        <v>0</v>
      </c>
      <c r="E81" s="69">
        <f>SUM('2.sz.mell.bevétel'!E81,'4.sz.mell.bev.'!E80,'5.sz.mell.bev.'!E80)</f>
        <v>0</v>
      </c>
      <c r="F81" s="58">
        <f t="shared" si="1"/>
        <v>0</v>
      </c>
    </row>
    <row r="82" spans="1:6" ht="15">
      <c r="A82" s="7" t="s">
        <v>432</v>
      </c>
      <c r="B82" s="7" t="s">
        <v>303</v>
      </c>
      <c r="C82" s="58">
        <f>SUM('2.sz.mell.bevétel'!C82,'4.sz.mell.bev.'!C81,'5.sz.mell.bev.'!C81)</f>
        <v>8441</v>
      </c>
      <c r="D82" s="58">
        <f>SUM('2.sz.mell.bevétel'!D82,'4.sz.mell.bev.'!D81,'5.sz.mell.bev.'!D81)</f>
        <v>4123</v>
      </c>
      <c r="E82" s="58">
        <f>SUM('2.sz.mell.bevétel'!E82,'4.sz.mell.bev.'!E81,'5.sz.mell.bev.'!E81)</f>
        <v>3691</v>
      </c>
      <c r="F82" s="58">
        <f>SUM(F78:F81)</f>
        <v>16255</v>
      </c>
    </row>
    <row r="83" spans="1:6" ht="15">
      <c r="A83" s="31" t="s">
        <v>304</v>
      </c>
      <c r="B83" s="5" t="s">
        <v>305</v>
      </c>
      <c r="C83" s="69">
        <f>SUM('2.sz.mell.bevétel'!C83,'4.sz.mell.bev.'!C82,'5.sz.mell.bev.'!C82)</f>
        <v>0</v>
      </c>
      <c r="D83" s="69">
        <f>SUM('2.sz.mell.bevétel'!D83,'4.sz.mell.bev.'!D82,'5.sz.mell.bev.'!D82)</f>
        <v>0</v>
      </c>
      <c r="E83" s="69">
        <f>SUM('2.sz.mell.bevétel'!E83,'4.sz.mell.bev.'!E82,'5.sz.mell.bev.'!E82)</f>
        <v>0</v>
      </c>
      <c r="F83" s="58">
        <f t="shared" si="1"/>
        <v>0</v>
      </c>
    </row>
    <row r="84" spans="1:6" ht="15">
      <c r="A84" s="31" t="s">
        <v>306</v>
      </c>
      <c r="B84" s="5" t="s">
        <v>307</v>
      </c>
      <c r="C84" s="69">
        <f>SUM('2.sz.mell.bevétel'!C84,'4.sz.mell.bev.'!C83,'5.sz.mell.bev.'!C83)</f>
        <v>0</v>
      </c>
      <c r="D84" s="69">
        <f>SUM('2.sz.mell.bevétel'!D84,'4.sz.mell.bev.'!D83,'5.sz.mell.bev.'!D83)</f>
        <v>0</v>
      </c>
      <c r="E84" s="69">
        <f>SUM('2.sz.mell.bevétel'!E84,'4.sz.mell.bev.'!E83,'5.sz.mell.bev.'!E83)</f>
        <v>0</v>
      </c>
      <c r="F84" s="58">
        <f t="shared" si="1"/>
        <v>0</v>
      </c>
    </row>
    <row r="85" spans="1:6" ht="15">
      <c r="A85" s="31" t="s">
        <v>308</v>
      </c>
      <c r="B85" s="5" t="s">
        <v>309</v>
      </c>
      <c r="C85" s="69">
        <v>0</v>
      </c>
      <c r="D85" s="69">
        <v>0</v>
      </c>
      <c r="E85" s="69">
        <v>0</v>
      </c>
      <c r="F85" s="58">
        <f t="shared" si="1"/>
        <v>0</v>
      </c>
    </row>
    <row r="86" spans="1:6" ht="15">
      <c r="A86" s="31" t="s">
        <v>310</v>
      </c>
      <c r="B86" s="5" t="s">
        <v>311</v>
      </c>
      <c r="C86" s="69">
        <f>SUM('2.sz.mell.bevétel'!C86,'4.sz.mell.bev.'!C85,'5.sz.mell.bev.'!C85)</f>
        <v>0</v>
      </c>
      <c r="D86" s="69">
        <f>SUM('2.sz.mell.bevétel'!D86,'4.sz.mell.bev.'!D85,'5.sz.mell.bev.'!D85)</f>
        <v>0</v>
      </c>
      <c r="E86" s="69">
        <f>SUM('2.sz.mell.bevétel'!E86,'4.sz.mell.bev.'!E85,'5.sz.mell.bev.'!E85)</f>
        <v>0</v>
      </c>
      <c r="F86" s="58">
        <f t="shared" si="1"/>
        <v>0</v>
      </c>
    </row>
    <row r="87" spans="1:6" ht="15">
      <c r="A87" s="11" t="s">
        <v>414</v>
      </c>
      <c r="B87" s="5" t="s">
        <v>312</v>
      </c>
      <c r="C87" s="69">
        <f>SUM('2.sz.mell.bevétel'!C87,'4.sz.mell.bev.'!C86,'5.sz.mell.bev.'!C86)</f>
        <v>0</v>
      </c>
      <c r="D87" s="69">
        <f>SUM('2.sz.mell.bevétel'!D87,'4.sz.mell.bev.'!D86,'5.sz.mell.bev.'!D86)</f>
        <v>0</v>
      </c>
      <c r="E87" s="69">
        <f>SUM('2.sz.mell.bevétel'!E87,'4.sz.mell.bev.'!E86,'5.sz.mell.bev.'!E86)</f>
        <v>0</v>
      </c>
      <c r="F87" s="58">
        <f t="shared" si="1"/>
        <v>0</v>
      </c>
    </row>
    <row r="88" spans="1:6" ht="15">
      <c r="A88" s="13" t="s">
        <v>433</v>
      </c>
      <c r="B88" s="7" t="s">
        <v>313</v>
      </c>
      <c r="C88" s="58">
        <f>SUM(C72,C77,C82,C83:C87)</f>
        <v>8441</v>
      </c>
      <c r="D88" s="58">
        <f>SUM(D72,D77,D82,D83:D87)</f>
        <v>4123</v>
      </c>
      <c r="E88" s="58">
        <f>SUM(E72,E77,E82,E83:E87)</f>
        <v>3691</v>
      </c>
      <c r="F88" s="58">
        <f>SUM(F72,F77,F82,F83:F87)</f>
        <v>16255</v>
      </c>
    </row>
    <row r="89" spans="1:6" ht="15">
      <c r="A89" s="11" t="s">
        <v>314</v>
      </c>
      <c r="B89" s="5" t="s">
        <v>315</v>
      </c>
      <c r="C89" s="69">
        <f>SUM('2.sz.mell.bevétel'!C89,'4.sz.mell.bev.'!C88,'5.sz.mell.bev.'!C88)</f>
        <v>0</v>
      </c>
      <c r="D89" s="69">
        <f>SUM('2.sz.mell.bevétel'!D89,'4.sz.mell.bev.'!D88,'5.sz.mell.bev.'!D88)</f>
        <v>0</v>
      </c>
      <c r="E89" s="69">
        <f>SUM('2.sz.mell.bevétel'!E89,'4.sz.mell.bev.'!E88,'5.sz.mell.bev.'!E88)</f>
        <v>0</v>
      </c>
      <c r="F89" s="58">
        <f t="shared" si="1"/>
        <v>0</v>
      </c>
    </row>
    <row r="90" spans="1:6" ht="15">
      <c r="A90" s="11" t="s">
        <v>316</v>
      </c>
      <c r="B90" s="5" t="s">
        <v>317</v>
      </c>
      <c r="C90" s="69">
        <f>SUM('2.sz.mell.bevétel'!C90,'4.sz.mell.bev.'!C89,'5.sz.mell.bev.'!C89)</f>
        <v>0</v>
      </c>
      <c r="D90" s="69">
        <f>SUM('2.sz.mell.bevétel'!D90,'4.sz.mell.bev.'!D89,'5.sz.mell.bev.'!D89)</f>
        <v>0</v>
      </c>
      <c r="E90" s="69">
        <f>SUM('2.sz.mell.bevétel'!E90,'4.sz.mell.bev.'!E89,'5.sz.mell.bev.'!E89)</f>
        <v>0</v>
      </c>
      <c r="F90" s="58">
        <f t="shared" si="1"/>
        <v>0</v>
      </c>
    </row>
    <row r="91" spans="1:6" ht="15">
      <c r="A91" s="31" t="s">
        <v>318</v>
      </c>
      <c r="B91" s="5" t="s">
        <v>319</v>
      </c>
      <c r="C91" s="69">
        <f>SUM('2.sz.mell.bevétel'!C91,'4.sz.mell.bev.'!C90,'5.sz.mell.bev.'!C90)</f>
        <v>0</v>
      </c>
      <c r="D91" s="69">
        <f>SUM('2.sz.mell.bevétel'!D91,'4.sz.mell.bev.'!D90,'5.sz.mell.bev.'!D90)</f>
        <v>0</v>
      </c>
      <c r="E91" s="69">
        <f>SUM('2.sz.mell.bevétel'!E91,'4.sz.mell.bev.'!E90,'5.sz.mell.bev.'!E90)</f>
        <v>0</v>
      </c>
      <c r="F91" s="58">
        <f t="shared" si="1"/>
        <v>0</v>
      </c>
    </row>
    <row r="92" spans="1:6" ht="15">
      <c r="A92" s="31" t="s">
        <v>415</v>
      </c>
      <c r="B92" s="5" t="s">
        <v>320</v>
      </c>
      <c r="C92" s="69">
        <f>SUM('2.sz.mell.bevétel'!C92,'4.sz.mell.bev.'!C91,'5.sz.mell.bev.'!C91)</f>
        <v>0</v>
      </c>
      <c r="D92" s="69">
        <f>SUM('2.sz.mell.bevétel'!D92,'4.sz.mell.bev.'!D91,'5.sz.mell.bev.'!D91)</f>
        <v>0</v>
      </c>
      <c r="E92" s="69">
        <f>SUM('2.sz.mell.bevétel'!E92,'4.sz.mell.bev.'!E91,'5.sz.mell.bev.'!E91)</f>
        <v>0</v>
      </c>
      <c r="F92" s="58">
        <f t="shared" si="1"/>
        <v>0</v>
      </c>
    </row>
    <row r="93" spans="1:6" ht="15">
      <c r="A93" s="12" t="s">
        <v>434</v>
      </c>
      <c r="B93" s="7" t="s">
        <v>321</v>
      </c>
      <c r="C93" s="69">
        <f>SUM('2.sz.mell.bevétel'!C93,'4.sz.mell.bev.'!C92,'5.sz.mell.bev.'!C92)</f>
        <v>0</v>
      </c>
      <c r="D93" s="69">
        <f>SUM('2.sz.mell.bevétel'!D93,'4.sz.mell.bev.'!D92,'5.sz.mell.bev.'!D92)</f>
        <v>0</v>
      </c>
      <c r="E93" s="69">
        <f>SUM('2.sz.mell.bevétel'!E93,'4.sz.mell.bev.'!E92,'5.sz.mell.bev.'!E92)</f>
        <v>0</v>
      </c>
      <c r="F93" s="58">
        <f t="shared" si="1"/>
        <v>0</v>
      </c>
    </row>
    <row r="94" spans="1:6" ht="15">
      <c r="A94" s="13" t="s">
        <v>322</v>
      </c>
      <c r="B94" s="7" t="s">
        <v>323</v>
      </c>
      <c r="C94" s="69">
        <f>SUM('2.sz.mell.bevétel'!C94,'4.sz.mell.bev.'!C93,'5.sz.mell.bev.'!C93)</f>
        <v>0</v>
      </c>
      <c r="D94" s="69">
        <f>SUM('2.sz.mell.bevétel'!D94,'4.sz.mell.bev.'!D93,'5.sz.mell.bev.'!D93)</f>
        <v>0</v>
      </c>
      <c r="E94" s="69">
        <f>SUM('2.sz.mell.bevétel'!E94,'4.sz.mell.bev.'!E93,'5.sz.mell.bev.'!E93)</f>
        <v>0</v>
      </c>
      <c r="F94" s="58">
        <f t="shared" si="1"/>
        <v>0</v>
      </c>
    </row>
    <row r="95" spans="1:6" ht="15.75">
      <c r="A95" s="34" t="s">
        <v>435</v>
      </c>
      <c r="B95" s="35" t="s">
        <v>324</v>
      </c>
      <c r="C95" s="58">
        <f>SUM(C88,C93,C94)</f>
        <v>8441</v>
      </c>
      <c r="D95" s="58">
        <f>SUM(D88,D93,D94)</f>
        <v>4123</v>
      </c>
      <c r="E95" s="58">
        <f>SUM(E88,E93,E94)</f>
        <v>3691</v>
      </c>
      <c r="F95" s="58">
        <f>SUM(F88,F93,F94)</f>
        <v>16255</v>
      </c>
    </row>
    <row r="96" spans="1:6" ht="15.75">
      <c r="A96" s="38" t="s">
        <v>417</v>
      </c>
      <c r="B96" s="39"/>
      <c r="C96" s="58">
        <f>SUM(C66,C95)</f>
        <v>245632</v>
      </c>
      <c r="D96" s="58">
        <f>SUM(D66,D95)</f>
        <v>24412</v>
      </c>
      <c r="E96" s="58">
        <f>SUM(E66,E95)</f>
        <v>3691</v>
      </c>
      <c r="F96" s="58">
        <f>SUM(F66,F95)</f>
        <v>273735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>
    <oddHeader>&amp;C1/2017./III.01./ önkormányzati rendelet 2. sz. melléklete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view="pageLayout" workbookViewId="0" topLeftCell="A1">
      <selection activeCell="A30" sqref="A30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6" width="18.7109375" style="0" customWidth="1"/>
  </cols>
  <sheetData>
    <row r="1" spans="1:6" ht="21.75" customHeight="1">
      <c r="A1" s="156" t="s">
        <v>563</v>
      </c>
      <c r="B1" s="157"/>
      <c r="C1" s="157"/>
      <c r="D1" s="157"/>
      <c r="E1" s="157"/>
      <c r="F1" s="157"/>
    </row>
    <row r="2" spans="1:6" ht="26.25" customHeight="1">
      <c r="A2" s="158"/>
      <c r="B2" s="151"/>
      <c r="C2" s="151"/>
      <c r="D2" s="151"/>
      <c r="E2" s="151"/>
      <c r="F2" s="151"/>
    </row>
    <row r="4" spans="1:6" ht="33.75" customHeight="1">
      <c r="A4" s="144" t="s">
        <v>31</v>
      </c>
      <c r="B4" s="3" t="s">
        <v>32</v>
      </c>
      <c r="C4" s="67" t="s">
        <v>495</v>
      </c>
      <c r="D4" s="67" t="s">
        <v>497</v>
      </c>
      <c r="E4" s="67" t="s">
        <v>496</v>
      </c>
      <c r="F4" s="54" t="s">
        <v>0</v>
      </c>
    </row>
    <row r="5" spans="1:6" ht="33.75" customHeight="1">
      <c r="A5" s="11" t="s">
        <v>561</v>
      </c>
      <c r="B5" s="3"/>
      <c r="C5" s="67"/>
      <c r="D5" s="67"/>
      <c r="E5" s="67">
        <v>20</v>
      </c>
      <c r="F5" s="54"/>
    </row>
    <row r="6" spans="1:6" ht="15">
      <c r="A6" s="11" t="s">
        <v>498</v>
      </c>
      <c r="B6" s="76"/>
      <c r="C6" s="143"/>
      <c r="D6" s="143">
        <v>100</v>
      </c>
      <c r="E6" s="143"/>
      <c r="F6" s="142">
        <f aca="true" t="shared" si="0" ref="F6:F16">SUM(C6:E6)</f>
        <v>100</v>
      </c>
    </row>
    <row r="7" spans="1:6" s="55" customFormat="1" ht="15">
      <c r="A7" s="13" t="s">
        <v>134</v>
      </c>
      <c r="B7" s="2" t="s">
        <v>135</v>
      </c>
      <c r="C7" s="142">
        <f>SUM(C6:C6)</f>
        <v>0</v>
      </c>
      <c r="D7" s="142">
        <f>SUM(D6:D6)</f>
        <v>100</v>
      </c>
      <c r="E7" s="142">
        <f>SUM(E6:E6)</f>
        <v>0</v>
      </c>
      <c r="F7" s="142">
        <f t="shared" si="0"/>
        <v>100</v>
      </c>
    </row>
    <row r="8" spans="1:6" s="55" customFormat="1" ht="15">
      <c r="A8" s="13" t="s">
        <v>337</v>
      </c>
      <c r="B8" s="2" t="s">
        <v>136</v>
      </c>
      <c r="C8" s="142"/>
      <c r="D8" s="142"/>
      <c r="E8" s="142"/>
      <c r="F8" s="142">
        <f t="shared" si="0"/>
        <v>0</v>
      </c>
    </row>
    <row r="9" spans="1:6" ht="15">
      <c r="A9" s="11" t="s">
        <v>499</v>
      </c>
      <c r="B9" s="74"/>
      <c r="C9" s="143"/>
      <c r="D9" s="143">
        <v>120</v>
      </c>
      <c r="E9" s="143"/>
      <c r="F9" s="142">
        <f t="shared" si="0"/>
        <v>120</v>
      </c>
    </row>
    <row r="10" spans="1:6" ht="15">
      <c r="A10" s="11" t="s">
        <v>557</v>
      </c>
      <c r="B10" s="74"/>
      <c r="C10" s="143"/>
      <c r="D10" s="143">
        <v>50</v>
      </c>
      <c r="E10" s="143"/>
      <c r="F10" s="142">
        <f t="shared" si="0"/>
        <v>50</v>
      </c>
    </row>
    <row r="11" spans="1:6" s="55" customFormat="1" ht="15">
      <c r="A11" s="7" t="s">
        <v>137</v>
      </c>
      <c r="B11" s="2" t="s">
        <v>138</v>
      </c>
      <c r="C11" s="142">
        <f>SUM(C9:C10)</f>
        <v>0</v>
      </c>
      <c r="D11" s="142">
        <f>SUM(D9:D10)</f>
        <v>170</v>
      </c>
      <c r="E11" s="142">
        <f>SUM(E9:E10)</f>
        <v>0</v>
      </c>
      <c r="F11" s="142">
        <f t="shared" si="0"/>
        <v>170</v>
      </c>
    </row>
    <row r="12" spans="1:6" ht="15">
      <c r="A12" s="5" t="s">
        <v>560</v>
      </c>
      <c r="B12" s="74"/>
      <c r="C12" s="143">
        <v>787</v>
      </c>
      <c r="D12" s="143"/>
      <c r="E12" s="143"/>
      <c r="F12" s="142">
        <f t="shared" si="0"/>
        <v>787</v>
      </c>
    </row>
    <row r="13" spans="1:6" s="55" customFormat="1" ht="15">
      <c r="A13" s="13" t="s">
        <v>139</v>
      </c>
      <c r="B13" s="2" t="s">
        <v>140</v>
      </c>
      <c r="C13" s="142">
        <f>SUM(C12:C12)</f>
        <v>787</v>
      </c>
      <c r="D13" s="142">
        <f>SUM(D12:D12)</f>
        <v>0</v>
      </c>
      <c r="E13" s="142">
        <f>SUM(E12:E12)</f>
        <v>0</v>
      </c>
      <c r="F13" s="142">
        <f t="shared" si="0"/>
        <v>787</v>
      </c>
    </row>
    <row r="14" spans="1:6" s="55" customFormat="1" ht="15">
      <c r="A14" s="13" t="s">
        <v>141</v>
      </c>
      <c r="B14" s="2" t="s">
        <v>142</v>
      </c>
      <c r="C14" s="142"/>
      <c r="D14" s="142"/>
      <c r="E14" s="142"/>
      <c r="F14" s="142">
        <f t="shared" si="0"/>
        <v>0</v>
      </c>
    </row>
    <row r="15" spans="1:6" s="55" customFormat="1" ht="15">
      <c r="A15" s="7" t="s">
        <v>143</v>
      </c>
      <c r="B15" s="2" t="s">
        <v>144</v>
      </c>
      <c r="C15" s="142"/>
      <c r="D15" s="142"/>
      <c r="E15" s="142"/>
      <c r="F15" s="142">
        <f t="shared" si="0"/>
        <v>0</v>
      </c>
    </row>
    <row r="16" spans="1:6" s="55" customFormat="1" ht="17.25" customHeight="1">
      <c r="A16" s="7" t="s">
        <v>145</v>
      </c>
      <c r="B16" s="2" t="s">
        <v>146</v>
      </c>
      <c r="C16" s="142">
        <v>213</v>
      </c>
      <c r="D16" s="142">
        <v>73</v>
      </c>
      <c r="E16" s="142">
        <v>5</v>
      </c>
      <c r="F16" s="142">
        <f t="shared" si="0"/>
        <v>291</v>
      </c>
    </row>
    <row r="17" spans="1:6" ht="15.75">
      <c r="A17" s="15" t="s">
        <v>338</v>
      </c>
      <c r="B17" s="75" t="s">
        <v>147</v>
      </c>
      <c r="C17" s="142">
        <f>SUM(C14,C13,C11,C8,C7,C15,C16)</f>
        <v>1000</v>
      </c>
      <c r="D17" s="142">
        <f>SUM(D14,D13,D11,D8,D7,D15,D16)</f>
        <v>343</v>
      </c>
      <c r="E17" s="142">
        <f>SUM(E14,E13,E11,E8,E7,E15,E16)</f>
        <v>5</v>
      </c>
      <c r="F17" s="142">
        <f>SUM(F14,F13,F11,F8,F7,F15,F16)</f>
        <v>1348</v>
      </c>
    </row>
    <row r="18" spans="1:6" ht="15">
      <c r="A18" s="5" t="s">
        <v>555</v>
      </c>
      <c r="B18" s="2"/>
      <c r="C18" s="143">
        <v>250</v>
      </c>
      <c r="D18" s="143"/>
      <c r="E18" s="143"/>
      <c r="F18" s="142">
        <f aca="true" t="shared" si="1" ref="F18:F28">SUM(C18:E18)</f>
        <v>250</v>
      </c>
    </row>
    <row r="19" spans="1:6" ht="15">
      <c r="A19" s="5" t="s">
        <v>556</v>
      </c>
      <c r="B19" s="2"/>
      <c r="C19" s="143">
        <v>1870</v>
      </c>
      <c r="D19" s="143"/>
      <c r="E19" s="143"/>
      <c r="F19" s="142">
        <f t="shared" si="1"/>
        <v>1870</v>
      </c>
    </row>
    <row r="20" spans="1:6" ht="15">
      <c r="A20" s="5" t="s">
        <v>558</v>
      </c>
      <c r="B20" s="2"/>
      <c r="C20" s="143">
        <v>150</v>
      </c>
      <c r="D20" s="143"/>
      <c r="E20" s="143"/>
      <c r="F20" s="142">
        <f t="shared" si="1"/>
        <v>150</v>
      </c>
    </row>
    <row r="21" spans="1:6" ht="15">
      <c r="A21" s="5" t="s">
        <v>559</v>
      </c>
      <c r="B21" s="2"/>
      <c r="C21" s="143">
        <v>1575</v>
      </c>
      <c r="D21" s="143"/>
      <c r="E21" s="143"/>
      <c r="F21" s="142">
        <f t="shared" si="1"/>
        <v>1575</v>
      </c>
    </row>
    <row r="22" spans="1:6" ht="15">
      <c r="A22" s="5" t="s">
        <v>562</v>
      </c>
      <c r="B22" s="2"/>
      <c r="C22" s="143">
        <v>450</v>
      </c>
      <c r="D22" s="143"/>
      <c r="E22" s="143"/>
      <c r="F22" s="142">
        <f t="shared" si="1"/>
        <v>450</v>
      </c>
    </row>
    <row r="23" spans="1:6" ht="15">
      <c r="A23" s="5" t="s">
        <v>566</v>
      </c>
      <c r="B23" s="2"/>
      <c r="C23" s="143">
        <v>400</v>
      </c>
      <c r="D23" s="143"/>
      <c r="E23" s="143"/>
      <c r="F23" s="142">
        <f t="shared" si="1"/>
        <v>400</v>
      </c>
    </row>
    <row r="24" spans="1:6" ht="15">
      <c r="A24" s="5"/>
      <c r="B24" s="2"/>
      <c r="C24" s="143">
        <v>5040</v>
      </c>
      <c r="D24" s="143"/>
      <c r="E24" s="143"/>
      <c r="F24" s="142">
        <f t="shared" si="1"/>
        <v>5040</v>
      </c>
    </row>
    <row r="25" spans="1:6" s="55" customFormat="1" ht="15">
      <c r="A25" s="13" t="s">
        <v>148</v>
      </c>
      <c r="B25" s="2" t="s">
        <v>149</v>
      </c>
      <c r="C25" s="142">
        <f>SUM(C18:C24)</f>
        <v>9735</v>
      </c>
      <c r="D25" s="142">
        <f>SUM(D18:D18)</f>
        <v>0</v>
      </c>
      <c r="E25" s="142">
        <f>SUM(E18:E18)</f>
        <v>0</v>
      </c>
      <c r="F25" s="142">
        <f t="shared" si="1"/>
        <v>9735</v>
      </c>
    </row>
    <row r="26" spans="1:6" s="55" customFormat="1" ht="15">
      <c r="A26" s="13" t="s">
        <v>150</v>
      </c>
      <c r="B26" s="2" t="s">
        <v>151</v>
      </c>
      <c r="C26" s="142"/>
      <c r="D26" s="142"/>
      <c r="E26" s="142"/>
      <c r="F26" s="142">
        <f t="shared" si="1"/>
        <v>0</v>
      </c>
    </row>
    <row r="27" spans="1:6" s="55" customFormat="1" ht="15">
      <c r="A27" s="13" t="s">
        <v>152</v>
      </c>
      <c r="B27" s="2" t="s">
        <v>153</v>
      </c>
      <c r="C27" s="142"/>
      <c r="D27" s="142"/>
      <c r="E27" s="142"/>
      <c r="F27" s="142">
        <f t="shared" si="1"/>
        <v>0</v>
      </c>
    </row>
    <row r="28" spans="1:6" s="55" customFormat="1" ht="15">
      <c r="A28" s="13" t="s">
        <v>154</v>
      </c>
      <c r="B28" s="2" t="s">
        <v>155</v>
      </c>
      <c r="C28" s="142">
        <v>2440</v>
      </c>
      <c r="D28" s="142"/>
      <c r="E28" s="142"/>
      <c r="F28" s="142">
        <f t="shared" si="1"/>
        <v>2440</v>
      </c>
    </row>
    <row r="29" spans="1:6" ht="15.75">
      <c r="A29" s="15" t="s">
        <v>339</v>
      </c>
      <c r="B29" s="75" t="s">
        <v>156</v>
      </c>
      <c r="C29" s="142">
        <f>SUM(C27,C26,C25,C28)</f>
        <v>12175</v>
      </c>
      <c r="D29" s="142">
        <f>SUM(D27,D26,D25,D28)</f>
        <v>0</v>
      </c>
      <c r="E29" s="142">
        <f>SUM(E27,E26,E25,E28)</f>
        <v>0</v>
      </c>
      <c r="F29" s="142">
        <f>SUM(F27,F26,F25,F28)</f>
        <v>12175</v>
      </c>
    </row>
    <row r="32" spans="1:5" ht="15">
      <c r="A32" s="141"/>
      <c r="B32" s="141"/>
      <c r="C32" s="141"/>
      <c r="D32" s="141"/>
      <c r="E32" s="141"/>
    </row>
    <row r="33" spans="1:5" ht="15">
      <c r="A33" s="141"/>
      <c r="B33" s="141"/>
      <c r="C33" s="141"/>
      <c r="D33" s="141"/>
      <c r="E33" s="141"/>
    </row>
    <row r="34" spans="1:5" ht="15">
      <c r="A34" s="141"/>
      <c r="B34" s="141"/>
      <c r="C34" s="141"/>
      <c r="D34" s="141"/>
      <c r="E34" s="141"/>
    </row>
    <row r="35" spans="1:5" ht="15">
      <c r="A35" s="141"/>
      <c r="B35" s="141"/>
      <c r="C35" s="141"/>
      <c r="D35" s="141"/>
      <c r="E35" s="141"/>
    </row>
    <row r="36" spans="1:5" ht="15">
      <c r="A36" s="141"/>
      <c r="B36" s="141"/>
      <c r="C36" s="141"/>
      <c r="D36" s="141"/>
      <c r="E36" s="141"/>
    </row>
    <row r="37" spans="1:5" ht="15">
      <c r="A37" s="141"/>
      <c r="B37" s="141"/>
      <c r="C37" s="141"/>
      <c r="D37" s="141"/>
      <c r="E37" s="141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1"/>
  <headerFooter>
    <oddHeader>&amp;C1/2017./III.01./ önkormányzati rendelet 7. sz. melléklete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4"/>
  <sheetViews>
    <sheetView view="pageLayout" workbookViewId="0" topLeftCell="A1">
      <selection activeCell="B36" sqref="B36"/>
    </sheetView>
  </sheetViews>
  <sheetFormatPr defaultColWidth="9.140625" defaultRowHeight="15"/>
  <cols>
    <col min="1" max="1" width="86.28125" style="0" customWidth="1"/>
    <col min="2" max="5" width="31.00390625" style="0" customWidth="1"/>
  </cols>
  <sheetData>
    <row r="1" spans="1:5" ht="25.5" customHeight="1">
      <c r="A1" s="156" t="s">
        <v>513</v>
      </c>
      <c r="B1" s="157"/>
      <c r="C1" s="157"/>
      <c r="D1" s="157"/>
      <c r="E1" s="157"/>
    </row>
    <row r="2" spans="1:5" ht="23.25" customHeight="1">
      <c r="A2" s="147" t="s">
        <v>480</v>
      </c>
      <c r="B2" s="162"/>
      <c r="C2" s="162"/>
      <c r="D2" s="162"/>
      <c r="E2" s="162"/>
    </row>
    <row r="3" ht="15">
      <c r="A3" s="1"/>
    </row>
    <row r="4" ht="15">
      <c r="A4" s="1"/>
    </row>
    <row r="5" spans="1:5" ht="51" customHeight="1">
      <c r="A5" s="47" t="s">
        <v>479</v>
      </c>
      <c r="B5" s="70" t="s">
        <v>481</v>
      </c>
      <c r="C5" s="70" t="s">
        <v>493</v>
      </c>
      <c r="D5" s="70" t="s">
        <v>494</v>
      </c>
      <c r="E5" s="67" t="s">
        <v>0</v>
      </c>
    </row>
    <row r="6" spans="1:5" ht="15" customHeight="1">
      <c r="A6" s="48" t="s">
        <v>453</v>
      </c>
      <c r="B6" s="71"/>
      <c r="C6" s="71">
        <v>1</v>
      </c>
      <c r="D6" s="71"/>
      <c r="E6" s="72">
        <f>SUM(B6:D6)</f>
        <v>1</v>
      </c>
    </row>
    <row r="7" spans="1:5" ht="15" customHeight="1">
      <c r="A7" s="48" t="s">
        <v>454</v>
      </c>
      <c r="B7" s="71"/>
      <c r="C7" s="71">
        <v>2</v>
      </c>
      <c r="D7" s="71"/>
      <c r="E7" s="72">
        <f aca="true" t="shared" si="0" ref="E7:E31">SUM(B7:D7)</f>
        <v>2</v>
      </c>
    </row>
    <row r="8" spans="1:5" ht="15" customHeight="1">
      <c r="A8" s="48" t="s">
        <v>455</v>
      </c>
      <c r="B8" s="71"/>
      <c r="C8" s="71">
        <v>4</v>
      </c>
      <c r="D8" s="71"/>
      <c r="E8" s="72">
        <f t="shared" si="0"/>
        <v>4</v>
      </c>
    </row>
    <row r="9" spans="1:5" ht="15" customHeight="1">
      <c r="A9" s="48" t="s">
        <v>456</v>
      </c>
      <c r="B9" s="71"/>
      <c r="C9" s="71">
        <v>0</v>
      </c>
      <c r="D9" s="71"/>
      <c r="E9" s="72">
        <f t="shared" si="0"/>
        <v>0</v>
      </c>
    </row>
    <row r="10" spans="1:5" ht="15" customHeight="1">
      <c r="A10" s="47" t="s">
        <v>474</v>
      </c>
      <c r="B10" s="72">
        <f>SUM(B6:B9)</f>
        <v>0</v>
      </c>
      <c r="C10" s="72">
        <f>SUM(C6:C9)</f>
        <v>7</v>
      </c>
      <c r="D10" s="72">
        <f>SUM(D6:D9)</f>
        <v>0</v>
      </c>
      <c r="E10" s="72">
        <f t="shared" si="0"/>
        <v>7</v>
      </c>
    </row>
    <row r="11" spans="1:5" ht="15" customHeight="1">
      <c r="A11" s="48" t="s">
        <v>457</v>
      </c>
      <c r="B11" s="71"/>
      <c r="C11" s="71"/>
      <c r="D11" s="71"/>
      <c r="E11" s="72">
        <f t="shared" si="0"/>
        <v>0</v>
      </c>
    </row>
    <row r="12" spans="1:5" ht="33" customHeight="1">
      <c r="A12" s="48" t="s">
        <v>458</v>
      </c>
      <c r="B12" s="71"/>
      <c r="C12" s="71"/>
      <c r="D12" s="71"/>
      <c r="E12" s="72">
        <f t="shared" si="0"/>
        <v>0</v>
      </c>
    </row>
    <row r="13" spans="1:5" ht="15" customHeight="1">
      <c r="A13" s="48" t="s">
        <v>459</v>
      </c>
      <c r="B13" s="71"/>
      <c r="C13" s="71"/>
      <c r="D13" s="71"/>
      <c r="E13" s="72">
        <f t="shared" si="0"/>
        <v>0</v>
      </c>
    </row>
    <row r="14" spans="1:5" ht="15" customHeight="1">
      <c r="A14" s="48" t="s">
        <v>460</v>
      </c>
      <c r="B14" s="71">
        <v>7</v>
      </c>
      <c r="C14" s="71"/>
      <c r="D14" s="71"/>
      <c r="E14" s="72">
        <f t="shared" si="0"/>
        <v>7</v>
      </c>
    </row>
    <row r="15" spans="1:5" ht="15" customHeight="1">
      <c r="A15" s="48" t="s">
        <v>461</v>
      </c>
      <c r="B15" s="71">
        <v>4</v>
      </c>
      <c r="C15" s="71"/>
      <c r="D15" s="71"/>
      <c r="E15" s="72">
        <f t="shared" si="0"/>
        <v>4</v>
      </c>
    </row>
    <row r="16" spans="1:5" ht="15" customHeight="1">
      <c r="A16" s="48" t="s">
        <v>462</v>
      </c>
      <c r="B16" s="71"/>
      <c r="C16" s="71"/>
      <c r="D16" s="71">
        <v>1</v>
      </c>
      <c r="E16" s="72">
        <f t="shared" si="0"/>
        <v>1</v>
      </c>
    </row>
    <row r="17" spans="1:5" ht="15" customHeight="1">
      <c r="A17" s="48" t="s">
        <v>463</v>
      </c>
      <c r="B17" s="71"/>
      <c r="C17" s="71"/>
      <c r="D17" s="71"/>
      <c r="E17" s="72">
        <f t="shared" si="0"/>
        <v>0</v>
      </c>
    </row>
    <row r="18" spans="1:5" ht="15" customHeight="1">
      <c r="A18" s="47" t="s">
        <v>475</v>
      </c>
      <c r="B18" s="72">
        <f>SUM(B11:B17)</f>
        <v>11</v>
      </c>
      <c r="C18" s="72">
        <f>SUM(C11:C17)</f>
        <v>0</v>
      </c>
      <c r="D18" s="72">
        <f>SUM(D11:D17)</f>
        <v>1</v>
      </c>
      <c r="E18" s="72">
        <f>SUM(E11:E17)</f>
        <v>12</v>
      </c>
    </row>
    <row r="19" spans="1:5" ht="15" customHeight="1">
      <c r="A19" s="48" t="s">
        <v>464</v>
      </c>
      <c r="B19" s="71">
        <v>1</v>
      </c>
      <c r="C19" s="71">
        <v>1</v>
      </c>
      <c r="D19" s="71"/>
      <c r="E19" s="72">
        <f t="shared" si="0"/>
        <v>2</v>
      </c>
    </row>
    <row r="20" spans="1:5" ht="15" customHeight="1">
      <c r="A20" s="48" t="s">
        <v>465</v>
      </c>
      <c r="B20" s="71"/>
      <c r="C20" s="71"/>
      <c r="D20" s="71"/>
      <c r="E20" s="72">
        <f t="shared" si="0"/>
        <v>0</v>
      </c>
    </row>
    <row r="21" spans="1:5" ht="15" customHeight="1">
      <c r="A21" s="48" t="s">
        <v>466</v>
      </c>
      <c r="B21" s="71">
        <v>6</v>
      </c>
      <c r="C21" s="71"/>
      <c r="D21" s="71"/>
      <c r="E21" s="72">
        <f t="shared" si="0"/>
        <v>6</v>
      </c>
    </row>
    <row r="22" spans="1:5" ht="15" customHeight="1">
      <c r="A22" s="47" t="s">
        <v>476</v>
      </c>
      <c r="B22" s="72">
        <f>SUM(B19:B21)</f>
        <v>7</v>
      </c>
      <c r="C22" s="72">
        <f>SUM(C19:C21)</f>
        <v>1</v>
      </c>
      <c r="D22" s="72">
        <f>SUM(D19:D21)</f>
        <v>0</v>
      </c>
      <c r="E22" s="72">
        <f>SUM(E19:E21)</f>
        <v>8</v>
      </c>
    </row>
    <row r="23" spans="1:5" ht="15" customHeight="1">
      <c r="A23" s="48" t="s">
        <v>467</v>
      </c>
      <c r="B23" s="71">
        <v>1</v>
      </c>
      <c r="C23" s="71"/>
      <c r="D23" s="71"/>
      <c r="E23" s="72">
        <f t="shared" si="0"/>
        <v>1</v>
      </c>
    </row>
    <row r="24" spans="1:5" ht="15" customHeight="1">
      <c r="A24" s="48" t="s">
        <v>468</v>
      </c>
      <c r="B24" s="71">
        <v>5</v>
      </c>
      <c r="C24" s="71"/>
      <c r="D24" s="71"/>
      <c r="E24" s="72">
        <f t="shared" si="0"/>
        <v>5</v>
      </c>
    </row>
    <row r="25" spans="1:5" ht="15" customHeight="1">
      <c r="A25" s="48" t="s">
        <v>469</v>
      </c>
      <c r="B25" s="71">
        <v>1</v>
      </c>
      <c r="C25" s="71"/>
      <c r="D25" s="71"/>
      <c r="E25" s="72">
        <f t="shared" si="0"/>
        <v>1</v>
      </c>
    </row>
    <row r="26" spans="1:5" ht="15" customHeight="1">
      <c r="A26" s="47" t="s">
        <v>477</v>
      </c>
      <c r="B26" s="72">
        <f>SUM(B23:B25)</f>
        <v>7</v>
      </c>
      <c r="C26" s="72">
        <f>SUM(C23:C25)</f>
        <v>0</v>
      </c>
      <c r="D26" s="72">
        <f>SUM(D23:D25)</f>
        <v>0</v>
      </c>
      <c r="E26" s="72">
        <f>SUM(E23:E25)</f>
        <v>7</v>
      </c>
    </row>
    <row r="27" spans="1:5" ht="37.5" customHeight="1">
      <c r="A27" s="47" t="s">
        <v>478</v>
      </c>
      <c r="B27" s="73">
        <f>SUM(B26,B22,B18,B10)</f>
        <v>25</v>
      </c>
      <c r="C27" s="73">
        <f>SUM(C26,C22,C18,C10)</f>
        <v>8</v>
      </c>
      <c r="D27" s="73">
        <f>SUM(D26,D22,D18,D10)</f>
        <v>1</v>
      </c>
      <c r="E27" s="73">
        <f>SUM(E26,E22,E18,E10)</f>
        <v>34</v>
      </c>
    </row>
    <row r="28" spans="1:5" ht="30" customHeight="1">
      <c r="A28" s="48" t="s">
        <v>470</v>
      </c>
      <c r="B28" s="71"/>
      <c r="C28" s="71"/>
      <c r="D28" s="71"/>
      <c r="E28" s="72">
        <f t="shared" si="0"/>
        <v>0</v>
      </c>
    </row>
    <row r="29" spans="1:5" ht="32.25" customHeight="1">
      <c r="A29" s="48" t="s">
        <v>471</v>
      </c>
      <c r="B29" s="71"/>
      <c r="C29" s="71"/>
      <c r="D29" s="71"/>
      <c r="E29" s="72">
        <f t="shared" si="0"/>
        <v>0</v>
      </c>
    </row>
    <row r="30" spans="1:5" ht="33.75" customHeight="1">
      <c r="A30" s="48" t="s">
        <v>472</v>
      </c>
      <c r="B30" s="71"/>
      <c r="C30" s="71"/>
      <c r="D30" s="71"/>
      <c r="E30" s="72">
        <f t="shared" si="0"/>
        <v>0</v>
      </c>
    </row>
    <row r="31" spans="1:5" ht="18.75" customHeight="1">
      <c r="A31" s="48" t="s">
        <v>473</v>
      </c>
      <c r="B31" s="71"/>
      <c r="C31" s="71"/>
      <c r="D31" s="71"/>
      <c r="E31" s="72">
        <f t="shared" si="0"/>
        <v>0</v>
      </c>
    </row>
    <row r="32" spans="1:5" ht="33" customHeight="1">
      <c r="A32" s="47" t="s">
        <v>11</v>
      </c>
      <c r="B32" s="72">
        <f>SUM(B27:B31)</f>
        <v>25</v>
      </c>
      <c r="C32" s="72">
        <f>SUM(C27:C31)</f>
        <v>8</v>
      </c>
      <c r="D32" s="72">
        <f>SUM(D27:D31)</f>
        <v>1</v>
      </c>
      <c r="E32" s="72">
        <f>SUM(E27:E31)</f>
        <v>34</v>
      </c>
    </row>
    <row r="33" spans="1:4" ht="15">
      <c r="A33" s="159"/>
      <c r="B33" s="160"/>
      <c r="C33" s="160"/>
      <c r="D33" s="160"/>
    </row>
    <row r="34" spans="1:4" ht="15">
      <c r="A34" s="161"/>
      <c r="B34" s="160"/>
      <c r="C34" s="160"/>
      <c r="D34" s="160"/>
    </row>
  </sheetData>
  <sheetProtection/>
  <mergeCells count="4">
    <mergeCell ref="A33:D33"/>
    <mergeCell ref="A34:D34"/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2" r:id="rId1"/>
  <headerFooter>
    <oddHeader>&amp;C1/2017./III.01./ önkormányzati rendelet 6.sz.melléklete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2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65.00390625" style="0" customWidth="1"/>
    <col min="3" max="3" width="16.8515625" style="0" customWidth="1"/>
  </cols>
  <sheetData>
    <row r="1" spans="1:3" ht="24" customHeight="1">
      <c r="A1" s="156" t="s">
        <v>513</v>
      </c>
      <c r="B1" s="151"/>
      <c r="C1" s="151"/>
    </row>
    <row r="2" spans="1:3" ht="26.25" customHeight="1">
      <c r="A2" s="147" t="s">
        <v>2</v>
      </c>
      <c r="B2" s="151"/>
      <c r="C2" s="151"/>
    </row>
    <row r="4" spans="1:3" ht="30">
      <c r="A4" s="37" t="s">
        <v>488</v>
      </c>
      <c r="B4" s="3" t="s">
        <v>32</v>
      </c>
      <c r="C4" s="82" t="s">
        <v>501</v>
      </c>
    </row>
    <row r="5" spans="1:3" ht="15">
      <c r="A5" s="5" t="s">
        <v>436</v>
      </c>
      <c r="B5" s="5" t="s">
        <v>237</v>
      </c>
      <c r="C5" s="77"/>
    </row>
    <row r="6" spans="1:3" ht="15">
      <c r="A6" s="5" t="s">
        <v>437</v>
      </c>
      <c r="B6" s="5" t="s">
        <v>237</v>
      </c>
      <c r="C6" s="77"/>
    </row>
    <row r="7" spans="1:3" ht="15">
      <c r="A7" s="5" t="s">
        <v>438</v>
      </c>
      <c r="B7" s="5" t="s">
        <v>237</v>
      </c>
      <c r="C7" s="77"/>
    </row>
    <row r="8" spans="1:3" ht="15">
      <c r="A8" s="5" t="s">
        <v>439</v>
      </c>
      <c r="B8" s="5" t="s">
        <v>237</v>
      </c>
      <c r="C8" s="77"/>
    </row>
    <row r="9" spans="1:3" ht="15">
      <c r="A9" s="7" t="s">
        <v>391</v>
      </c>
      <c r="B9" s="8" t="s">
        <v>237</v>
      </c>
      <c r="C9" s="78">
        <f>SUM(C5:C8)</f>
        <v>0</v>
      </c>
    </row>
    <row r="10" spans="1:3" ht="15">
      <c r="A10" s="5" t="s">
        <v>392</v>
      </c>
      <c r="B10" s="6" t="s">
        <v>238</v>
      </c>
      <c r="C10" s="77">
        <v>32000</v>
      </c>
    </row>
    <row r="11" spans="1:3" ht="27">
      <c r="A11" s="46" t="s">
        <v>239</v>
      </c>
      <c r="B11" s="46" t="s">
        <v>238</v>
      </c>
      <c r="C11" s="77">
        <v>32000</v>
      </c>
    </row>
    <row r="12" spans="1:3" ht="27">
      <c r="A12" s="46" t="s">
        <v>240</v>
      </c>
      <c r="B12" s="46" t="s">
        <v>238</v>
      </c>
      <c r="C12" s="77"/>
    </row>
    <row r="13" spans="1:3" ht="15">
      <c r="A13" s="5" t="s">
        <v>394</v>
      </c>
      <c r="B13" s="6" t="s">
        <v>244</v>
      </c>
      <c r="C13" s="77">
        <v>8000</v>
      </c>
    </row>
    <row r="14" spans="1:3" ht="27">
      <c r="A14" s="46" t="s">
        <v>245</v>
      </c>
      <c r="B14" s="46" t="s">
        <v>244</v>
      </c>
      <c r="C14" s="77"/>
    </row>
    <row r="15" spans="1:3" ht="27">
      <c r="A15" s="46" t="s">
        <v>246</v>
      </c>
      <c r="B15" s="46" t="s">
        <v>244</v>
      </c>
      <c r="C15" s="77">
        <v>8000</v>
      </c>
    </row>
    <row r="16" spans="1:3" ht="15">
      <c r="A16" s="46" t="s">
        <v>247</v>
      </c>
      <c r="B16" s="46" t="s">
        <v>244</v>
      </c>
      <c r="C16" s="77"/>
    </row>
    <row r="17" spans="1:3" ht="15">
      <c r="A17" s="46" t="s">
        <v>248</v>
      </c>
      <c r="B17" s="46" t="s">
        <v>244</v>
      </c>
      <c r="C17" s="77"/>
    </row>
    <row r="18" spans="1:3" ht="15">
      <c r="A18" s="5" t="s">
        <v>440</v>
      </c>
      <c r="B18" s="6" t="s">
        <v>249</v>
      </c>
      <c r="C18" s="77">
        <v>250</v>
      </c>
    </row>
    <row r="19" spans="1:3" ht="15">
      <c r="A19" s="46" t="s">
        <v>250</v>
      </c>
      <c r="B19" s="46" t="s">
        <v>249</v>
      </c>
      <c r="C19" s="77"/>
    </row>
    <row r="20" spans="1:3" ht="15">
      <c r="A20" s="46" t="s">
        <v>251</v>
      </c>
      <c r="B20" s="46" t="s">
        <v>249</v>
      </c>
      <c r="C20" s="77">
        <v>250</v>
      </c>
    </row>
    <row r="21" spans="1:3" ht="15">
      <c r="A21" s="7" t="s">
        <v>423</v>
      </c>
      <c r="B21" s="8" t="s">
        <v>252</v>
      </c>
      <c r="C21" s="78">
        <f>SUM(C10,C13,C18)</f>
        <v>40250</v>
      </c>
    </row>
    <row r="22" spans="1:3" ht="15">
      <c r="A22" s="5" t="s">
        <v>441</v>
      </c>
      <c r="B22" s="5" t="s">
        <v>253</v>
      </c>
      <c r="C22" s="77"/>
    </row>
    <row r="23" spans="1:3" ht="15">
      <c r="A23" s="5" t="s">
        <v>442</v>
      </c>
      <c r="B23" s="5" t="s">
        <v>253</v>
      </c>
      <c r="C23" s="77"/>
    </row>
    <row r="24" spans="1:3" ht="15">
      <c r="A24" s="5" t="s">
        <v>443</v>
      </c>
      <c r="B24" s="5" t="s">
        <v>253</v>
      </c>
      <c r="C24" s="77"/>
    </row>
    <row r="25" spans="1:3" ht="15">
      <c r="A25" s="5" t="s">
        <v>444</v>
      </c>
      <c r="B25" s="5" t="s">
        <v>253</v>
      </c>
      <c r="C25" s="77"/>
    </row>
    <row r="26" spans="1:3" ht="15">
      <c r="A26" s="5" t="s">
        <v>445</v>
      </c>
      <c r="B26" s="5" t="s">
        <v>253</v>
      </c>
      <c r="C26" s="77"/>
    </row>
    <row r="27" spans="1:3" ht="15">
      <c r="A27" s="5" t="s">
        <v>446</v>
      </c>
      <c r="B27" s="5" t="s">
        <v>253</v>
      </c>
      <c r="C27" s="77"/>
    </row>
    <row r="28" spans="1:3" ht="15">
      <c r="A28" s="5" t="s">
        <v>447</v>
      </c>
      <c r="B28" s="5" t="s">
        <v>253</v>
      </c>
      <c r="C28" s="77"/>
    </row>
    <row r="29" spans="1:3" ht="15">
      <c r="A29" s="5" t="s">
        <v>448</v>
      </c>
      <c r="B29" s="5" t="s">
        <v>253</v>
      </c>
      <c r="C29" s="77"/>
    </row>
    <row r="30" spans="1:3" ht="45">
      <c r="A30" s="5" t="s">
        <v>449</v>
      </c>
      <c r="B30" s="5" t="s">
        <v>253</v>
      </c>
      <c r="C30" s="77"/>
    </row>
    <row r="31" spans="1:3" ht="15">
      <c r="A31" s="5" t="s">
        <v>450</v>
      </c>
      <c r="B31" s="5" t="s">
        <v>253</v>
      </c>
      <c r="C31" s="77"/>
    </row>
    <row r="32" spans="1:3" ht="15">
      <c r="A32" s="7" t="s">
        <v>396</v>
      </c>
      <c r="B32" s="8" t="s">
        <v>253</v>
      </c>
      <c r="C32" s="78">
        <v>5000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G1:L34"/>
  <sheetViews>
    <sheetView tabSelected="1" view="pageLayout" zoomScaleSheetLayoutView="100" workbookViewId="0" topLeftCell="B16">
      <selection activeCell="G3" sqref="G3:L3"/>
    </sheetView>
  </sheetViews>
  <sheetFormatPr defaultColWidth="9.140625" defaultRowHeight="15"/>
  <cols>
    <col min="1" max="6" width="9.140625" style="84" customWidth="1"/>
    <col min="7" max="7" width="4.7109375" style="87" customWidth="1"/>
    <col min="8" max="8" width="48.140625" style="86" customWidth="1"/>
    <col min="9" max="9" width="3.57421875" style="86" customWidth="1"/>
    <col min="10" max="10" width="8.8515625" style="85" bestFit="1" customWidth="1"/>
    <col min="11" max="12" width="13.28125" style="85" customWidth="1"/>
    <col min="13" max="16384" width="9.140625" style="84" customWidth="1"/>
  </cols>
  <sheetData>
    <row r="1" spans="7:12" s="106" customFormat="1" ht="16.5">
      <c r="G1" s="108"/>
      <c r="H1" s="171"/>
      <c r="I1" s="171"/>
      <c r="J1" s="171"/>
      <c r="K1" s="107"/>
      <c r="L1" s="107"/>
    </row>
    <row r="2" spans="7:12" s="90" customFormat="1" ht="30" customHeight="1">
      <c r="G2" s="173" t="s">
        <v>524</v>
      </c>
      <c r="H2" s="173"/>
      <c r="I2" s="173"/>
      <c r="J2" s="173"/>
      <c r="K2" s="173"/>
      <c r="L2" s="173"/>
    </row>
    <row r="3" spans="7:12" s="90" customFormat="1" ht="15">
      <c r="G3" s="174" t="s">
        <v>523</v>
      </c>
      <c r="H3" s="174"/>
      <c r="I3" s="174"/>
      <c r="J3" s="174"/>
      <c r="K3" s="174"/>
      <c r="L3" s="174"/>
    </row>
    <row r="4" spans="7:12" s="90" customFormat="1" ht="15">
      <c r="G4" s="175"/>
      <c r="H4" s="175"/>
      <c r="I4" s="175"/>
      <c r="J4" s="175"/>
      <c r="K4" s="175"/>
      <c r="L4" s="175"/>
    </row>
    <row r="5" ht="15">
      <c r="L5" s="105"/>
    </row>
    <row r="6" spans="7:12" s="101" customFormat="1" ht="15.75" thickBot="1">
      <c r="G6" s="87"/>
      <c r="H6" s="104" t="s">
        <v>522</v>
      </c>
      <c r="I6" s="172" t="s">
        <v>521</v>
      </c>
      <c r="J6" s="172"/>
      <c r="K6" s="102" t="s">
        <v>520</v>
      </c>
      <c r="L6" s="103" t="s">
        <v>519</v>
      </c>
    </row>
    <row r="7" spans="7:12" s="100" customFormat="1" ht="21.75" customHeight="1" thickBot="1" thickTop="1">
      <c r="G7" s="163"/>
      <c r="H7" s="164" t="s">
        <v>518</v>
      </c>
      <c r="I7" s="166" t="s">
        <v>554</v>
      </c>
      <c r="J7" s="167"/>
      <c r="K7" s="167"/>
      <c r="L7" s="168"/>
    </row>
    <row r="8" spans="7:12" s="100" customFormat="1" ht="21.75" customHeight="1" thickBot="1" thickTop="1">
      <c r="G8" s="163"/>
      <c r="H8" s="165"/>
      <c r="I8" s="169" t="s">
        <v>517</v>
      </c>
      <c r="J8" s="170"/>
      <c r="K8" s="139" t="s">
        <v>516</v>
      </c>
      <c r="L8" s="140" t="s">
        <v>515</v>
      </c>
    </row>
    <row r="9" spans="7:12" s="91" customFormat="1" ht="67.5" customHeight="1" thickBot="1" thickTop="1">
      <c r="G9" s="87">
        <v>1</v>
      </c>
      <c r="H9" s="99"/>
      <c r="I9" s="98"/>
      <c r="J9" s="97"/>
      <c r="K9" s="97"/>
      <c r="L9" s="96"/>
    </row>
    <row r="10" spans="7:12" s="91" customFormat="1" ht="45" customHeight="1" thickBot="1">
      <c r="G10" s="87">
        <v>2</v>
      </c>
      <c r="H10" s="95" t="s">
        <v>514</v>
      </c>
      <c r="I10" s="94"/>
      <c r="J10" s="93">
        <f>SUM(J9:J9)</f>
        <v>0</v>
      </c>
      <c r="K10" s="93">
        <f>SUM(K9:K9)</f>
        <v>0</v>
      </c>
      <c r="L10" s="92">
        <f>SUM(L9:L9)</f>
        <v>0</v>
      </c>
    </row>
    <row r="11" spans="7:12" s="91" customFormat="1" ht="30" customHeight="1">
      <c r="G11" s="87">
        <v>3</v>
      </c>
      <c r="H11" s="86"/>
      <c r="I11" s="86"/>
      <c r="J11" s="85"/>
      <c r="K11" s="85"/>
      <c r="L11" s="85"/>
    </row>
    <row r="12" spans="7:12" s="91" customFormat="1" ht="45" customHeight="1">
      <c r="G12" s="87">
        <v>4</v>
      </c>
      <c r="H12" s="86"/>
      <c r="I12" s="86"/>
      <c r="J12" s="85"/>
      <c r="K12" s="85"/>
      <c r="L12" s="85"/>
    </row>
    <row r="13" spans="7:12" s="91" customFormat="1" ht="30" customHeight="1">
      <c r="G13" s="87">
        <v>5</v>
      </c>
      <c r="H13" s="86"/>
      <c r="I13" s="86"/>
      <c r="J13" s="85"/>
      <c r="K13" s="85"/>
      <c r="L13" s="85"/>
    </row>
    <row r="14" spans="7:12" s="91" customFormat="1" ht="30" customHeight="1">
      <c r="G14" s="87">
        <v>6</v>
      </c>
      <c r="H14" s="86"/>
      <c r="I14" s="86"/>
      <c r="J14" s="85"/>
      <c r="K14" s="85"/>
      <c r="L14" s="85"/>
    </row>
    <row r="15" spans="7:12" s="91" customFormat="1" ht="45" customHeight="1">
      <c r="G15" s="87">
        <v>7</v>
      </c>
      <c r="H15" s="86"/>
      <c r="I15" s="86"/>
      <c r="J15" s="85"/>
      <c r="K15" s="85"/>
      <c r="L15" s="85"/>
    </row>
    <row r="16" spans="7:12" s="91" customFormat="1" ht="30" customHeight="1">
      <c r="G16" s="87">
        <v>8</v>
      </c>
      <c r="H16" s="86"/>
      <c r="I16" s="86"/>
      <c r="J16" s="85"/>
      <c r="K16" s="85"/>
      <c r="L16" s="85"/>
    </row>
    <row r="17" spans="7:12" s="91" customFormat="1" ht="60" customHeight="1">
      <c r="G17" s="87">
        <v>9</v>
      </c>
      <c r="H17" s="86"/>
      <c r="I17" s="86"/>
      <c r="J17" s="85"/>
      <c r="K17" s="85"/>
      <c r="L17" s="85"/>
    </row>
    <row r="18" spans="7:12" s="91" customFormat="1" ht="30" customHeight="1">
      <c r="G18" s="87">
        <v>10</v>
      </c>
      <c r="H18" s="86"/>
      <c r="I18" s="86"/>
      <c r="J18" s="85"/>
      <c r="K18" s="85"/>
      <c r="L18" s="85"/>
    </row>
    <row r="19" spans="7:12" s="91" customFormat="1" ht="30" customHeight="1">
      <c r="G19" s="87">
        <v>11</v>
      </c>
      <c r="H19" s="86"/>
      <c r="I19" s="86"/>
      <c r="J19" s="85"/>
      <c r="K19" s="85"/>
      <c r="L19" s="85"/>
    </row>
    <row r="20" spans="7:12" s="91" customFormat="1" ht="30" customHeight="1">
      <c r="G20" s="87">
        <v>12</v>
      </c>
      <c r="H20" s="86"/>
      <c r="I20" s="86"/>
      <c r="J20" s="85"/>
      <c r="K20" s="85"/>
      <c r="L20" s="85"/>
    </row>
    <row r="21" spans="7:12" s="91" customFormat="1" ht="45" customHeight="1">
      <c r="G21" s="87">
        <v>13</v>
      </c>
      <c r="H21" s="86"/>
      <c r="I21" s="86"/>
      <c r="J21" s="85"/>
      <c r="K21" s="85"/>
      <c r="L21" s="85"/>
    </row>
    <row r="22" spans="7:12" s="91" customFormat="1" ht="45" customHeight="1">
      <c r="G22" s="87">
        <v>14</v>
      </c>
      <c r="H22" s="86"/>
      <c r="I22" s="86"/>
      <c r="J22" s="85"/>
      <c r="K22" s="85"/>
      <c r="L22" s="85"/>
    </row>
    <row r="23" spans="7:12" s="91" customFormat="1" ht="30" customHeight="1">
      <c r="G23" s="87">
        <v>15</v>
      </c>
      <c r="H23" s="86"/>
      <c r="I23" s="86"/>
      <c r="J23" s="85"/>
      <c r="K23" s="85"/>
      <c r="L23" s="85"/>
    </row>
    <row r="24" spans="7:12" s="91" customFormat="1" ht="30" customHeight="1">
      <c r="G24" s="87">
        <v>16</v>
      </c>
      <c r="H24" s="86"/>
      <c r="I24" s="86"/>
      <c r="J24" s="85"/>
      <c r="K24" s="85"/>
      <c r="L24" s="85"/>
    </row>
    <row r="25" spans="7:12" s="91" customFormat="1" ht="30" customHeight="1">
      <c r="G25" s="87">
        <v>17</v>
      </c>
      <c r="H25" s="86"/>
      <c r="I25" s="86"/>
      <c r="J25" s="85"/>
      <c r="K25" s="85"/>
      <c r="L25" s="85"/>
    </row>
    <row r="26" spans="7:12" s="91" customFormat="1" ht="30" customHeight="1">
      <c r="G26" s="87">
        <v>18</v>
      </c>
      <c r="H26" s="86"/>
      <c r="I26" s="86"/>
      <c r="J26" s="85"/>
      <c r="K26" s="85"/>
      <c r="L26" s="85"/>
    </row>
    <row r="27" spans="7:12" s="91" customFormat="1" ht="45" customHeight="1">
      <c r="G27" s="87">
        <v>19</v>
      </c>
      <c r="H27" s="86"/>
      <c r="I27" s="86"/>
      <c r="J27" s="85"/>
      <c r="K27" s="85"/>
      <c r="L27" s="85"/>
    </row>
    <row r="28" spans="7:12" s="91" customFormat="1" ht="30" customHeight="1">
      <c r="G28" s="89">
        <v>20</v>
      </c>
      <c r="H28" s="86"/>
      <c r="I28" s="86"/>
      <c r="J28" s="85"/>
      <c r="K28" s="85"/>
      <c r="L28" s="85"/>
    </row>
    <row r="29" spans="7:12" s="91" customFormat="1" ht="30" customHeight="1">
      <c r="G29" s="89">
        <v>21</v>
      </c>
      <c r="H29" s="86"/>
      <c r="I29" s="86"/>
      <c r="J29" s="85"/>
      <c r="K29" s="85"/>
      <c r="L29" s="85"/>
    </row>
    <row r="30" spans="7:12" s="91" customFormat="1" ht="45" customHeight="1">
      <c r="G30" s="87">
        <v>22</v>
      </c>
      <c r="H30" s="86"/>
      <c r="I30" s="86"/>
      <c r="J30" s="85"/>
      <c r="K30" s="85"/>
      <c r="L30" s="85"/>
    </row>
    <row r="31" spans="7:12" s="90" customFormat="1" ht="15">
      <c r="G31" s="87">
        <v>23</v>
      </c>
      <c r="H31" s="86"/>
      <c r="I31" s="86"/>
      <c r="J31" s="85"/>
      <c r="K31" s="85"/>
      <c r="L31" s="85"/>
    </row>
    <row r="32" spans="7:12" s="90" customFormat="1" ht="15">
      <c r="G32" s="87">
        <v>24</v>
      </c>
      <c r="H32" s="86"/>
      <c r="I32" s="86"/>
      <c r="J32" s="85"/>
      <c r="K32" s="85"/>
      <c r="L32" s="85"/>
    </row>
    <row r="33" spans="7:12" s="90" customFormat="1" ht="15">
      <c r="G33" s="87">
        <v>25</v>
      </c>
      <c r="H33" s="86"/>
      <c r="I33" s="86"/>
      <c r="J33" s="85"/>
      <c r="K33" s="85"/>
      <c r="L33" s="85"/>
    </row>
    <row r="34" spans="7:12" s="88" customFormat="1" ht="29.25" customHeight="1">
      <c r="G34" s="89">
        <v>26</v>
      </c>
      <c r="H34" s="86"/>
      <c r="I34" s="86"/>
      <c r="J34" s="85"/>
      <c r="K34" s="85"/>
      <c r="L34" s="85"/>
    </row>
  </sheetData>
  <sheetProtection/>
  <mergeCells count="9">
    <mergeCell ref="G7:G8"/>
    <mergeCell ref="H7:H8"/>
    <mergeCell ref="I7:L7"/>
    <mergeCell ref="I8:J8"/>
    <mergeCell ref="H1:J1"/>
    <mergeCell ref="I6:J6"/>
    <mergeCell ref="G2:L2"/>
    <mergeCell ref="G3:L3"/>
    <mergeCell ref="G4:L4"/>
  </mergeCells>
  <printOptions horizontalCentered="1"/>
  <pageMargins left="0.7" right="0.7" top="0.75" bottom="0.75" header="0.3" footer="0.3"/>
  <pageSetup horizontalDpi="600" verticalDpi="600" orientation="portrait" paperSize="9" scale="50" r:id="rId1"/>
  <headerFooter alignWithMargins="0">
    <oddHeader>&amp;C1/2017./III.01./ önkormányzati rendelet 8.sz. melléklete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25"/>
  <sheetViews>
    <sheetView view="pageLayout" zoomScaleNormal="90" workbookViewId="0" topLeftCell="A4">
      <selection activeCell="A2" sqref="A2:I2"/>
    </sheetView>
  </sheetViews>
  <sheetFormatPr defaultColWidth="9.140625" defaultRowHeight="15"/>
  <cols>
    <col min="1" max="1" width="4.28125" style="112" customWidth="1"/>
    <col min="2" max="2" width="49.28125" style="109" customWidth="1"/>
    <col min="3" max="3" width="11.57421875" style="109" customWidth="1"/>
    <col min="4" max="4" width="11.57421875" style="111" customWidth="1"/>
    <col min="5" max="5" width="10.140625" style="109" customWidth="1"/>
    <col min="6" max="7" width="10.140625" style="111" customWidth="1"/>
    <col min="8" max="8" width="9.140625" style="111" customWidth="1"/>
    <col min="9" max="9" width="11.8515625" style="110" customWidth="1"/>
    <col min="10" max="16384" width="9.140625" style="109" customWidth="1"/>
  </cols>
  <sheetData>
    <row r="1" spans="5:9" ht="12.75">
      <c r="E1" s="111"/>
      <c r="I1" s="138"/>
    </row>
    <row r="2" spans="1:9" ht="19.5" customHeight="1">
      <c r="A2" s="176" t="s">
        <v>564</v>
      </c>
      <c r="B2" s="176"/>
      <c r="C2" s="176"/>
      <c r="D2" s="176"/>
      <c r="E2" s="176"/>
      <c r="F2" s="176"/>
      <c r="G2" s="176"/>
      <c r="H2" s="176"/>
      <c r="I2" s="176"/>
    </row>
    <row r="3" spans="1:9" ht="12.75">
      <c r="A3" s="137"/>
      <c r="B3" s="136"/>
      <c r="C3" s="136"/>
      <c r="D3" s="135"/>
      <c r="E3" s="136"/>
      <c r="F3" s="135"/>
      <c r="G3" s="135"/>
      <c r="H3" s="135"/>
      <c r="I3" s="134"/>
    </row>
    <row r="5" spans="1:9" ht="18" customHeight="1">
      <c r="A5" s="132" t="s">
        <v>553</v>
      </c>
      <c r="B5" s="132" t="s">
        <v>488</v>
      </c>
      <c r="C5" s="132" t="s">
        <v>552</v>
      </c>
      <c r="D5" s="132"/>
      <c r="E5" s="132" t="s">
        <v>551</v>
      </c>
      <c r="F5" s="132"/>
      <c r="G5" s="132" t="s">
        <v>550</v>
      </c>
      <c r="H5" s="132"/>
      <c r="I5" s="133" t="s">
        <v>4</v>
      </c>
    </row>
    <row r="6" spans="1:9" ht="20.25" customHeight="1">
      <c r="A6" s="132"/>
      <c r="B6" s="132"/>
      <c r="C6" s="126" t="s">
        <v>549</v>
      </c>
      <c r="D6" s="131" t="s">
        <v>548</v>
      </c>
      <c r="E6" s="126" t="s">
        <v>549</v>
      </c>
      <c r="F6" s="131" t="s">
        <v>548</v>
      </c>
      <c r="G6" s="126"/>
      <c r="H6" s="131" t="s">
        <v>548</v>
      </c>
      <c r="I6" s="130" t="s">
        <v>548</v>
      </c>
    </row>
    <row r="7" spans="1:9" ht="48.75" customHeight="1">
      <c r="A7" s="126" t="s">
        <v>547</v>
      </c>
      <c r="B7" s="125" t="s">
        <v>546</v>
      </c>
      <c r="C7" s="124">
        <v>60</v>
      </c>
      <c r="D7" s="123">
        <v>113</v>
      </c>
      <c r="E7" s="124">
        <v>72</v>
      </c>
      <c r="F7" s="123">
        <v>5000</v>
      </c>
      <c r="G7" s="123"/>
      <c r="H7" s="123"/>
      <c r="I7" s="120">
        <v>5113</v>
      </c>
    </row>
    <row r="8" spans="1:9" ht="37.5" customHeight="1">
      <c r="A8" s="126" t="s">
        <v>545</v>
      </c>
      <c r="B8" s="125" t="s">
        <v>544</v>
      </c>
      <c r="C8" s="124">
        <v>0</v>
      </c>
      <c r="D8" s="123">
        <v>0</v>
      </c>
      <c r="E8" s="124">
        <v>0</v>
      </c>
      <c r="F8" s="123">
        <v>0</v>
      </c>
      <c r="G8" s="123">
        <v>0</v>
      </c>
      <c r="H8" s="123">
        <v>0</v>
      </c>
      <c r="I8" s="120">
        <v>0</v>
      </c>
    </row>
    <row r="9" spans="1:9" ht="33.75" customHeight="1">
      <c r="A9" s="126" t="s">
        <v>543</v>
      </c>
      <c r="B9" s="125" t="s">
        <v>542</v>
      </c>
      <c r="C9" s="124">
        <v>0</v>
      </c>
      <c r="D9" s="123">
        <v>0</v>
      </c>
      <c r="E9" s="124">
        <v>0</v>
      </c>
      <c r="F9" s="123">
        <v>0</v>
      </c>
      <c r="G9" s="123">
        <v>0</v>
      </c>
      <c r="H9" s="123">
        <v>0</v>
      </c>
      <c r="I9" s="120">
        <v>0</v>
      </c>
    </row>
    <row r="10" spans="1:9" ht="15.75" customHeight="1">
      <c r="A10" s="126"/>
      <c r="B10" s="129" t="s">
        <v>541</v>
      </c>
      <c r="C10" s="127">
        <v>0</v>
      </c>
      <c r="D10" s="123">
        <v>0</v>
      </c>
      <c r="E10" s="127">
        <v>13</v>
      </c>
      <c r="F10" s="123">
        <v>249</v>
      </c>
      <c r="G10" s="123"/>
      <c r="H10" s="123">
        <v>0</v>
      </c>
      <c r="I10" s="120">
        <f>+D10+F10+H10</f>
        <v>249</v>
      </c>
    </row>
    <row r="11" spans="1:9" ht="19.5" customHeight="1">
      <c r="A11" s="126"/>
      <c r="B11" s="128" t="s">
        <v>540</v>
      </c>
      <c r="C11" s="127">
        <v>0</v>
      </c>
      <c r="D11" s="123">
        <v>0</v>
      </c>
      <c r="E11" s="127">
        <v>0</v>
      </c>
      <c r="F11" s="123">
        <v>0</v>
      </c>
      <c r="G11" s="123">
        <v>0</v>
      </c>
      <c r="H11" s="123">
        <v>0</v>
      </c>
      <c r="I11" s="120">
        <v>0</v>
      </c>
    </row>
    <row r="12" spans="1:9" ht="33.75" customHeight="1">
      <c r="A12" s="126" t="s">
        <v>539</v>
      </c>
      <c r="B12" s="125" t="s">
        <v>538</v>
      </c>
      <c r="C12" s="124"/>
      <c r="D12" s="123"/>
      <c r="E12" s="124">
        <v>5</v>
      </c>
      <c r="F12" s="123">
        <v>4803</v>
      </c>
      <c r="G12" s="123"/>
      <c r="H12" s="123"/>
      <c r="I12" s="120">
        <v>4803</v>
      </c>
    </row>
    <row r="13" spans="1:9" ht="25.5" customHeight="1">
      <c r="A13" s="126" t="s">
        <v>537</v>
      </c>
      <c r="B13" s="125" t="s">
        <v>536</v>
      </c>
      <c r="C13" s="124"/>
      <c r="D13" s="123"/>
      <c r="E13" s="124"/>
      <c r="F13" s="123"/>
      <c r="G13" s="123"/>
      <c r="H13" s="123"/>
      <c r="I13" s="120"/>
    </row>
    <row r="14" spans="1:9" s="119" customFormat="1" ht="32.25" customHeight="1">
      <c r="A14" s="122"/>
      <c r="B14" s="121" t="s">
        <v>535</v>
      </c>
      <c r="C14" s="120">
        <f aca="true" t="shared" si="0" ref="C14:I14">SUM(C7:C13)</f>
        <v>60</v>
      </c>
      <c r="D14" s="120">
        <f t="shared" si="0"/>
        <v>113</v>
      </c>
      <c r="E14" s="120">
        <f t="shared" si="0"/>
        <v>90</v>
      </c>
      <c r="F14" s="120">
        <f t="shared" si="0"/>
        <v>10052</v>
      </c>
      <c r="G14" s="120">
        <f t="shared" si="0"/>
        <v>0</v>
      </c>
      <c r="H14" s="120">
        <f t="shared" si="0"/>
        <v>0</v>
      </c>
      <c r="I14" s="120">
        <f t="shared" si="0"/>
        <v>10165</v>
      </c>
    </row>
    <row r="15" ht="12.75">
      <c r="B15" s="118"/>
    </row>
    <row r="16" ht="12.75">
      <c r="B16" s="118"/>
    </row>
    <row r="17" spans="1:9" ht="12.75">
      <c r="A17" s="109"/>
      <c r="B17" s="118" t="s">
        <v>534</v>
      </c>
      <c r="D17" s="109"/>
      <c r="F17" s="109"/>
      <c r="G17" s="109"/>
      <c r="H17" s="109"/>
      <c r="I17" s="109"/>
    </row>
    <row r="19" spans="1:9" ht="14.25" customHeight="1">
      <c r="A19" s="109"/>
      <c r="B19" s="115" t="s">
        <v>565</v>
      </c>
      <c r="C19" s="116" t="s">
        <v>525</v>
      </c>
      <c r="D19" s="114">
        <v>3694000</v>
      </c>
      <c r="F19" s="109"/>
      <c r="G19" s="109"/>
      <c r="H19" s="109"/>
      <c r="I19" s="109"/>
    </row>
    <row r="20" spans="1:9" ht="37.5" customHeight="1">
      <c r="A20" s="109"/>
      <c r="B20" s="117" t="s">
        <v>533</v>
      </c>
      <c r="C20" s="116" t="s">
        <v>532</v>
      </c>
      <c r="D20" s="114">
        <v>90000</v>
      </c>
      <c r="F20" s="109"/>
      <c r="G20" s="109"/>
      <c r="H20" s="109"/>
      <c r="I20" s="109"/>
    </row>
    <row r="21" spans="1:9" ht="15" customHeight="1">
      <c r="A21" s="109"/>
      <c r="B21" s="117" t="s">
        <v>531</v>
      </c>
      <c r="C21" s="115" t="s">
        <v>530</v>
      </c>
      <c r="D21" s="114">
        <v>50000</v>
      </c>
      <c r="F21" s="109"/>
      <c r="G21" s="109"/>
      <c r="H21" s="109"/>
      <c r="I21" s="109"/>
    </row>
    <row r="22" spans="1:9" ht="15" customHeight="1">
      <c r="A22" s="109"/>
      <c r="B22" s="117" t="s">
        <v>529</v>
      </c>
      <c r="C22" s="115" t="s">
        <v>528</v>
      </c>
      <c r="D22" s="114">
        <v>80000</v>
      </c>
      <c r="F22" s="109"/>
      <c r="G22" s="109"/>
      <c r="H22" s="109"/>
      <c r="I22" s="109"/>
    </row>
    <row r="23" spans="1:9" ht="25.5">
      <c r="A23" s="109"/>
      <c r="B23" s="115" t="s">
        <v>527</v>
      </c>
      <c r="C23" s="116" t="s">
        <v>526</v>
      </c>
      <c r="D23" s="114">
        <v>889000</v>
      </c>
      <c r="F23" s="109"/>
      <c r="G23" s="109"/>
      <c r="H23" s="109"/>
      <c r="I23" s="109"/>
    </row>
    <row r="24" ht="12.75">
      <c r="B24" s="113"/>
    </row>
    <row r="25" ht="12.75">
      <c r="D25" s="145">
        <f>SUM(D19:D24)</f>
        <v>4803000</v>
      </c>
    </row>
  </sheetData>
  <sheetProtection/>
  <mergeCells count="1">
    <mergeCell ref="A2:I2"/>
  </mergeCells>
  <printOptions horizontalCentered="1"/>
  <pageMargins left="0.45" right="0.59" top="0.984251968503937" bottom="0.984251968503937" header="0.5118110236220472" footer="0.5118110236220472"/>
  <pageSetup horizontalDpi="300" verticalDpi="300" orientation="portrait" paperSize="9" scale="67" r:id="rId1"/>
  <headerFooter alignWithMargins="0">
    <oddHeader xml:space="preserve">&amp;C1/2017.III.01./ önkormányzati rendelet 9.sz. melléklete&amp;R&amp;"Arial,Félkövér"&amp;8 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85.57421875" style="0" customWidth="1"/>
    <col min="2" max="2" width="18.8515625" style="0" customWidth="1"/>
  </cols>
  <sheetData>
    <row r="1" spans="1:2" ht="32.25" customHeight="1">
      <c r="A1" s="146" t="s">
        <v>503</v>
      </c>
      <c r="B1" s="146"/>
    </row>
    <row r="2" spans="1:2" ht="34.5" customHeight="1">
      <c r="A2" s="147" t="s">
        <v>418</v>
      </c>
      <c r="B2" s="147"/>
    </row>
    <row r="4" spans="2:9" ht="45.75" customHeight="1">
      <c r="B4" s="81" t="s">
        <v>500</v>
      </c>
      <c r="C4" s="4"/>
      <c r="D4" s="4"/>
      <c r="E4" s="4"/>
      <c r="F4" s="4"/>
      <c r="G4" s="4"/>
      <c r="H4" s="4"/>
      <c r="I4" s="4"/>
    </row>
    <row r="5" spans="1:9" ht="24.75" customHeight="1">
      <c r="A5" s="36" t="s">
        <v>13</v>
      </c>
      <c r="B5" s="36">
        <f>'l.sz.mell.'!B5</f>
        <v>44941</v>
      </c>
      <c r="C5" s="4"/>
      <c r="D5" s="4"/>
      <c r="E5" s="4"/>
      <c r="F5" s="4"/>
      <c r="G5" s="4"/>
      <c r="H5" s="4"/>
      <c r="I5" s="4"/>
    </row>
    <row r="6" spans="1:9" ht="24.75" customHeight="1">
      <c r="A6" s="36" t="s">
        <v>14</v>
      </c>
      <c r="B6" s="36">
        <f>'l.sz.mell.'!B6</f>
        <v>9904</v>
      </c>
      <c r="C6" s="4"/>
      <c r="D6" s="4"/>
      <c r="E6" s="4"/>
      <c r="F6" s="4"/>
      <c r="G6" s="4"/>
      <c r="H6" s="4"/>
      <c r="I6" s="4"/>
    </row>
    <row r="7" spans="1:9" ht="24.75" customHeight="1">
      <c r="A7" s="36" t="s">
        <v>15</v>
      </c>
      <c r="B7" s="36">
        <f>'l.sz.mell.'!B7</f>
        <v>39507</v>
      </c>
      <c r="C7" s="4"/>
      <c r="D7" s="4"/>
      <c r="E7" s="4"/>
      <c r="F7" s="4"/>
      <c r="G7" s="4"/>
      <c r="H7" s="4"/>
      <c r="I7" s="4"/>
    </row>
    <row r="8" spans="1:9" ht="24.75" customHeight="1">
      <c r="A8" s="36" t="s">
        <v>16</v>
      </c>
      <c r="B8" s="36">
        <f>'l.sz.mell.'!B8</f>
        <v>5626</v>
      </c>
      <c r="C8" s="4"/>
      <c r="D8" s="4"/>
      <c r="E8" s="4"/>
      <c r="F8" s="4"/>
      <c r="G8" s="4"/>
      <c r="H8" s="4"/>
      <c r="I8" s="4"/>
    </row>
    <row r="9" spans="1:9" ht="24.75" customHeight="1">
      <c r="A9" s="36" t="s">
        <v>17</v>
      </c>
      <c r="B9" s="36">
        <f>'l.sz.mell.'!B9</f>
        <v>151932</v>
      </c>
      <c r="C9" s="4"/>
      <c r="D9" s="4"/>
      <c r="E9" s="4"/>
      <c r="F9" s="4"/>
      <c r="G9" s="4"/>
      <c r="H9" s="4"/>
      <c r="I9" s="4"/>
    </row>
    <row r="10" spans="1:9" ht="24.75" customHeight="1">
      <c r="A10" s="36" t="s">
        <v>18</v>
      </c>
      <c r="B10" s="36">
        <f>'l.sz.mell.'!B10</f>
        <v>1368</v>
      </c>
      <c r="C10" s="4"/>
      <c r="D10" s="4"/>
      <c r="E10" s="4"/>
      <c r="F10" s="4"/>
      <c r="G10" s="4"/>
      <c r="H10" s="4"/>
      <c r="I10" s="4"/>
    </row>
    <row r="11" spans="1:9" ht="24.75" customHeight="1">
      <c r="A11" s="36" t="s">
        <v>19</v>
      </c>
      <c r="B11" s="36">
        <f>'l.sz.mell.'!B11</f>
        <v>12175</v>
      </c>
      <c r="C11" s="4"/>
      <c r="D11" s="4"/>
      <c r="E11" s="4"/>
      <c r="F11" s="4"/>
      <c r="G11" s="4"/>
      <c r="H11" s="4"/>
      <c r="I11" s="4"/>
    </row>
    <row r="12" spans="1:9" ht="24.75" customHeight="1">
      <c r="A12" s="36" t="s">
        <v>20</v>
      </c>
      <c r="B12" s="36">
        <f>'l.sz.mell.'!B12</f>
        <v>0</v>
      </c>
      <c r="C12" s="4"/>
      <c r="D12" s="4"/>
      <c r="E12" s="4"/>
      <c r="F12" s="4"/>
      <c r="G12" s="4"/>
      <c r="H12" s="4"/>
      <c r="I12" s="4"/>
    </row>
    <row r="13" spans="1:9" ht="24.75" customHeight="1">
      <c r="A13" s="37" t="s">
        <v>12</v>
      </c>
      <c r="B13" s="36">
        <f>'l.sz.mell.'!B13</f>
        <v>265453</v>
      </c>
      <c r="C13" s="4"/>
      <c r="D13" s="4"/>
      <c r="E13" s="4"/>
      <c r="F13" s="4"/>
      <c r="G13" s="4"/>
      <c r="H13" s="4"/>
      <c r="I13" s="4"/>
    </row>
    <row r="14" spans="1:9" ht="24.75" customHeight="1">
      <c r="A14" s="37" t="s">
        <v>21</v>
      </c>
      <c r="B14" s="36">
        <v>9289</v>
      </c>
      <c r="C14" s="4"/>
      <c r="D14" s="4"/>
      <c r="E14" s="4"/>
      <c r="F14" s="4"/>
      <c r="G14" s="4"/>
      <c r="H14" s="4"/>
      <c r="I14" s="4"/>
    </row>
    <row r="15" spans="1:9" ht="24.75" customHeight="1">
      <c r="A15" s="79" t="s">
        <v>416</v>
      </c>
      <c r="B15" s="80">
        <f>SUM(B13:B14)</f>
        <v>274742</v>
      </c>
      <c r="C15" s="4"/>
      <c r="D15" s="4"/>
      <c r="E15" s="4"/>
      <c r="F15" s="4"/>
      <c r="G15" s="4"/>
      <c r="H15" s="4"/>
      <c r="I15" s="4"/>
    </row>
    <row r="16" spans="1:9" ht="24.75" customHeight="1">
      <c r="A16" s="36" t="s">
        <v>23</v>
      </c>
      <c r="B16" s="36">
        <f>'l.sz.mell.'!B16</f>
        <v>205823</v>
      </c>
      <c r="C16" s="4"/>
      <c r="D16" s="4"/>
      <c r="E16" s="4"/>
      <c r="F16" s="4"/>
      <c r="G16" s="4"/>
      <c r="H16" s="4"/>
      <c r="I16" s="4"/>
    </row>
    <row r="17" spans="1:9" ht="24.75" customHeight="1">
      <c r="A17" s="36" t="s">
        <v>24</v>
      </c>
      <c r="B17" s="36">
        <f>'l.sz.mell.'!B17</f>
        <v>0</v>
      </c>
      <c r="C17" s="4"/>
      <c r="D17" s="4"/>
      <c r="E17" s="4"/>
      <c r="F17" s="4"/>
      <c r="G17" s="4"/>
      <c r="H17" s="4"/>
      <c r="I17" s="4"/>
    </row>
    <row r="18" spans="1:9" ht="24.75" customHeight="1">
      <c r="A18" s="36" t="s">
        <v>25</v>
      </c>
      <c r="B18" s="36">
        <f>'l.sz.mell.'!B18</f>
        <v>45250</v>
      </c>
      <c r="C18" s="4"/>
      <c r="D18" s="4"/>
      <c r="E18" s="4"/>
      <c r="F18" s="4"/>
      <c r="G18" s="4"/>
      <c r="H18" s="4"/>
      <c r="I18" s="4"/>
    </row>
    <row r="19" spans="1:9" ht="24.75" customHeight="1">
      <c r="A19" s="36" t="s">
        <v>26</v>
      </c>
      <c r="B19" s="36">
        <f>'l.sz.mell.'!B19</f>
        <v>6283</v>
      </c>
      <c r="C19" s="4"/>
      <c r="D19" s="4"/>
      <c r="E19" s="4"/>
      <c r="F19" s="4"/>
      <c r="G19" s="4"/>
      <c r="H19" s="4"/>
      <c r="I19" s="4"/>
    </row>
    <row r="20" spans="1:9" ht="24.75" customHeight="1">
      <c r="A20" s="36" t="s">
        <v>27</v>
      </c>
      <c r="B20" s="36">
        <f>'l.sz.mell.'!B20</f>
        <v>0</v>
      </c>
      <c r="C20" s="4"/>
      <c r="D20" s="4"/>
      <c r="E20" s="4"/>
      <c r="F20" s="4"/>
      <c r="G20" s="4"/>
      <c r="H20" s="4"/>
      <c r="I20" s="4"/>
    </row>
    <row r="21" spans="1:9" ht="24.75" customHeight="1">
      <c r="A21" s="36" t="s">
        <v>28</v>
      </c>
      <c r="B21" s="36">
        <f>'l.sz.mell.'!B21</f>
        <v>30</v>
      </c>
      <c r="C21" s="4"/>
      <c r="D21" s="4"/>
      <c r="E21" s="4"/>
      <c r="F21" s="4"/>
      <c r="G21" s="4"/>
      <c r="H21" s="4"/>
      <c r="I21" s="4"/>
    </row>
    <row r="22" spans="1:9" ht="24.75" customHeight="1">
      <c r="A22" s="36" t="s">
        <v>29</v>
      </c>
      <c r="B22" s="36">
        <f>'l.sz.mell.'!B22</f>
        <v>94</v>
      </c>
      <c r="C22" s="4"/>
      <c r="D22" s="4"/>
      <c r="E22" s="4"/>
      <c r="F22" s="4"/>
      <c r="G22" s="4"/>
      <c r="H22" s="4"/>
      <c r="I22" s="4"/>
    </row>
    <row r="23" spans="1:9" ht="24.75" customHeight="1">
      <c r="A23" s="37" t="s">
        <v>22</v>
      </c>
      <c r="B23" s="36">
        <f>'l.sz.mell.'!B23</f>
        <v>257480</v>
      </c>
      <c r="C23" s="4"/>
      <c r="D23" s="4"/>
      <c r="E23" s="4"/>
      <c r="F23" s="4"/>
      <c r="G23" s="4"/>
      <c r="H23" s="4"/>
      <c r="I23" s="4"/>
    </row>
    <row r="24" spans="1:9" ht="24.75" customHeight="1">
      <c r="A24" s="37" t="s">
        <v>30</v>
      </c>
      <c r="B24" s="36">
        <v>45572</v>
      </c>
      <c r="C24" s="4"/>
      <c r="D24" s="4"/>
      <c r="E24" s="4"/>
      <c r="F24" s="4"/>
      <c r="G24" s="4"/>
      <c r="H24" s="4"/>
      <c r="I24" s="4"/>
    </row>
    <row r="25" spans="1:9" ht="24.75" customHeight="1">
      <c r="A25" s="79" t="s">
        <v>417</v>
      </c>
      <c r="B25" s="80">
        <f>SUM(B23:B24)</f>
        <v>303052</v>
      </c>
      <c r="C25" s="4"/>
      <c r="D25" s="4"/>
      <c r="E25" s="4"/>
      <c r="F25" s="4"/>
      <c r="G25" s="4"/>
      <c r="H25" s="4"/>
      <c r="I25" s="4"/>
    </row>
    <row r="26" spans="1:9" ht="15">
      <c r="A26" s="4"/>
      <c r="B26" s="4"/>
      <c r="C26" s="4"/>
      <c r="D26" s="4"/>
      <c r="E26" s="4"/>
      <c r="F26" s="4"/>
      <c r="G26" s="4"/>
      <c r="H26" s="4"/>
      <c r="I26" s="4"/>
    </row>
    <row r="27" spans="1:9" ht="15">
      <c r="A27" s="4"/>
      <c r="B27" s="4"/>
      <c r="C27" s="4"/>
      <c r="D27" s="4"/>
      <c r="E27" s="4"/>
      <c r="F27" s="4"/>
      <c r="G27" s="4"/>
      <c r="H27" s="4"/>
      <c r="I27" s="4"/>
    </row>
    <row r="28" spans="1:9" ht="15">
      <c r="A28" s="4"/>
      <c r="B28" s="4"/>
      <c r="C28" s="4"/>
      <c r="D28" s="4"/>
      <c r="E28" s="4"/>
      <c r="F28" s="4"/>
      <c r="G28" s="4"/>
      <c r="H28" s="4"/>
      <c r="I28" s="4"/>
    </row>
    <row r="29" spans="1:9" ht="15">
      <c r="A29" s="4"/>
      <c r="B29" s="4"/>
      <c r="C29" s="4"/>
      <c r="D29" s="4"/>
      <c r="E29" s="4"/>
      <c r="F29" s="4"/>
      <c r="G29" s="4"/>
      <c r="H29" s="4"/>
      <c r="I29" s="4"/>
    </row>
    <row r="30" spans="1:9" ht="15">
      <c r="A30" s="4"/>
      <c r="B30" s="4"/>
      <c r="C30" s="4"/>
      <c r="D30" s="4"/>
      <c r="E30" s="4"/>
      <c r="F30" s="4"/>
      <c r="G30" s="4"/>
      <c r="H30" s="4"/>
      <c r="I30" s="4"/>
    </row>
    <row r="31" spans="1:9" ht="15">
      <c r="A31" s="4"/>
      <c r="B31" s="4"/>
      <c r="C31" s="4"/>
      <c r="D31" s="4"/>
      <c r="E31" s="4"/>
      <c r="F31" s="4"/>
      <c r="G31" s="4"/>
      <c r="H31" s="4"/>
      <c r="I31" s="4"/>
    </row>
    <row r="32" spans="1:9" ht="15">
      <c r="A32" s="4"/>
      <c r="B32" s="4"/>
      <c r="C32" s="4"/>
      <c r="D32" s="4"/>
      <c r="E32" s="4"/>
      <c r="F32" s="4"/>
      <c r="G32" s="4"/>
      <c r="H32" s="4"/>
      <c r="I32" s="4"/>
    </row>
  </sheetData>
  <sheetProtection/>
  <mergeCells count="2">
    <mergeCell ref="A1:B1"/>
    <mergeCell ref="A2:B2"/>
  </mergeCells>
  <printOptions/>
  <pageMargins left="0.7" right="0.7" top="0.75" bottom="0.75" header="0.3" footer="0.3"/>
  <pageSetup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Y170"/>
  <sheetViews>
    <sheetView view="pageLayout" zoomScaleNormal="90" workbookViewId="0" topLeftCell="C1">
      <selection activeCell="A9" sqref="A9"/>
    </sheetView>
  </sheetViews>
  <sheetFormatPr defaultColWidth="9.140625" defaultRowHeight="15"/>
  <cols>
    <col min="1" max="1" width="97.57421875" style="0" customWidth="1"/>
    <col min="3" max="5" width="20.7109375" style="0" customWidth="1"/>
    <col min="6" max="6" width="15.57421875" style="55" customWidth="1"/>
  </cols>
  <sheetData>
    <row r="1" spans="1:6" ht="30.75" customHeight="1">
      <c r="A1" s="148" t="s">
        <v>506</v>
      </c>
      <c r="B1" s="149"/>
      <c r="C1" s="149"/>
      <c r="D1" s="149"/>
      <c r="E1" s="149"/>
      <c r="F1" s="150"/>
    </row>
    <row r="2" spans="1:6" ht="18.75" customHeight="1">
      <c r="A2" s="147" t="s">
        <v>452</v>
      </c>
      <c r="B2" s="151"/>
      <c r="C2" s="151"/>
      <c r="D2" s="151"/>
      <c r="E2" s="151"/>
      <c r="F2" s="152"/>
    </row>
    <row r="3" ht="18">
      <c r="A3" s="41"/>
    </row>
    <row r="4" spans="1:6" ht="29.25">
      <c r="A4" s="2" t="s">
        <v>31</v>
      </c>
      <c r="B4" s="3" t="s">
        <v>32</v>
      </c>
      <c r="C4" s="64" t="s">
        <v>489</v>
      </c>
      <c r="D4" s="64" t="s">
        <v>490</v>
      </c>
      <c r="E4" s="64" t="s">
        <v>491</v>
      </c>
      <c r="F4" s="63" t="s">
        <v>1</v>
      </c>
    </row>
    <row r="5" spans="1:6" ht="15">
      <c r="A5" s="22" t="s">
        <v>33</v>
      </c>
      <c r="B5" s="23" t="s">
        <v>34</v>
      </c>
      <c r="C5" s="57">
        <v>4935</v>
      </c>
      <c r="D5" s="57">
        <v>4467</v>
      </c>
      <c r="E5" s="57">
        <v>0</v>
      </c>
      <c r="F5" s="58">
        <f>SUM(C5:E5)</f>
        <v>9402</v>
      </c>
    </row>
    <row r="6" spans="1:6" ht="15">
      <c r="A6" s="22" t="s">
        <v>35</v>
      </c>
      <c r="B6" s="24" t="s">
        <v>36</v>
      </c>
      <c r="C6" s="57"/>
      <c r="D6" s="57"/>
      <c r="E6" s="57"/>
      <c r="F6" s="58">
        <f aca="true" t="shared" si="0" ref="F6:F69">SUM(C6:E6)</f>
        <v>0</v>
      </c>
    </row>
    <row r="7" spans="1:6" ht="15">
      <c r="A7" s="22" t="s">
        <v>37</v>
      </c>
      <c r="B7" s="24" t="s">
        <v>38</v>
      </c>
      <c r="C7" s="57"/>
      <c r="D7" s="57"/>
      <c r="E7" s="57"/>
      <c r="F7" s="58">
        <f t="shared" si="0"/>
        <v>0</v>
      </c>
    </row>
    <row r="8" spans="1:6" ht="15">
      <c r="A8" s="25" t="s">
        <v>39</v>
      </c>
      <c r="B8" s="24" t="s">
        <v>40</v>
      </c>
      <c r="C8" s="57"/>
      <c r="D8" s="57"/>
      <c r="E8" s="57"/>
      <c r="F8" s="58">
        <f t="shared" si="0"/>
        <v>0</v>
      </c>
    </row>
    <row r="9" spans="1:6" ht="15">
      <c r="A9" s="25" t="s">
        <v>41</v>
      </c>
      <c r="B9" s="24" t="s">
        <v>42</v>
      </c>
      <c r="C9" s="57"/>
      <c r="D9" s="57"/>
      <c r="E9" s="57"/>
      <c r="F9" s="58">
        <f t="shared" si="0"/>
        <v>0</v>
      </c>
    </row>
    <row r="10" spans="1:6" ht="15">
      <c r="A10" s="25" t="s">
        <v>43</v>
      </c>
      <c r="B10" s="24" t="s">
        <v>44</v>
      </c>
      <c r="C10" s="57"/>
      <c r="D10" s="57"/>
      <c r="E10" s="57"/>
      <c r="F10" s="58">
        <f t="shared" si="0"/>
        <v>0</v>
      </c>
    </row>
    <row r="11" spans="1:6" ht="15">
      <c r="A11" s="25" t="s">
        <v>45</v>
      </c>
      <c r="B11" s="24" t="s">
        <v>46</v>
      </c>
      <c r="C11" s="57">
        <v>12</v>
      </c>
      <c r="D11" s="57"/>
      <c r="E11" s="57"/>
      <c r="F11" s="58">
        <f t="shared" si="0"/>
        <v>12</v>
      </c>
    </row>
    <row r="12" spans="1:6" ht="15">
      <c r="A12" s="25" t="s">
        <v>47</v>
      </c>
      <c r="B12" s="24" t="s">
        <v>48</v>
      </c>
      <c r="C12" s="57"/>
      <c r="D12" s="57"/>
      <c r="E12" s="57"/>
      <c r="F12" s="58">
        <f t="shared" si="0"/>
        <v>0</v>
      </c>
    </row>
    <row r="13" spans="1:6" ht="15">
      <c r="A13" s="5" t="s">
        <v>49</v>
      </c>
      <c r="B13" s="24" t="s">
        <v>50</v>
      </c>
      <c r="C13" s="57">
        <v>18</v>
      </c>
      <c r="D13" s="57"/>
      <c r="E13" s="57"/>
      <c r="F13" s="58">
        <f t="shared" si="0"/>
        <v>18</v>
      </c>
    </row>
    <row r="14" spans="1:6" ht="15">
      <c r="A14" s="5" t="s">
        <v>51</v>
      </c>
      <c r="B14" s="24" t="s">
        <v>52</v>
      </c>
      <c r="C14" s="57"/>
      <c r="D14" s="57"/>
      <c r="E14" s="57"/>
      <c r="F14" s="58">
        <f t="shared" si="0"/>
        <v>0</v>
      </c>
    </row>
    <row r="15" spans="1:6" ht="15">
      <c r="A15" s="5" t="s">
        <v>53</v>
      </c>
      <c r="B15" s="24" t="s">
        <v>54</v>
      </c>
      <c r="C15" s="57"/>
      <c r="D15" s="57"/>
      <c r="E15" s="57"/>
      <c r="F15" s="58">
        <f t="shared" si="0"/>
        <v>0</v>
      </c>
    </row>
    <row r="16" spans="1:6" ht="15">
      <c r="A16" s="5" t="s">
        <v>55</v>
      </c>
      <c r="B16" s="24" t="s">
        <v>56</v>
      </c>
      <c r="C16" s="57"/>
      <c r="D16" s="57"/>
      <c r="E16" s="57"/>
      <c r="F16" s="58">
        <f t="shared" si="0"/>
        <v>0</v>
      </c>
    </row>
    <row r="17" spans="1:6" ht="15">
      <c r="A17" s="5" t="s">
        <v>347</v>
      </c>
      <c r="B17" s="24" t="s">
        <v>57</v>
      </c>
      <c r="C17" s="57">
        <v>7</v>
      </c>
      <c r="D17" s="57"/>
      <c r="E17" s="57"/>
      <c r="F17" s="58">
        <f t="shared" si="0"/>
        <v>7</v>
      </c>
    </row>
    <row r="18" spans="1:6" ht="15">
      <c r="A18" s="26" t="s">
        <v>325</v>
      </c>
      <c r="B18" s="27" t="s">
        <v>58</v>
      </c>
      <c r="C18" s="65">
        <f>SUM(C5:C17)</f>
        <v>4972</v>
      </c>
      <c r="D18" s="65">
        <f>SUM(D5:D17)</f>
        <v>4467</v>
      </c>
      <c r="E18" s="65">
        <f>SUM(E5:E17)</f>
        <v>0</v>
      </c>
      <c r="F18" s="65">
        <f>SUM(F5:F17)</f>
        <v>9439</v>
      </c>
    </row>
    <row r="19" spans="1:6" ht="15">
      <c r="A19" s="5" t="s">
        <v>59</v>
      </c>
      <c r="B19" s="24" t="s">
        <v>60</v>
      </c>
      <c r="C19" s="57">
        <v>8668</v>
      </c>
      <c r="D19" s="57"/>
      <c r="E19" s="57"/>
      <c r="F19" s="58">
        <f t="shared" si="0"/>
        <v>8668</v>
      </c>
    </row>
    <row r="20" spans="1:6" ht="17.25" customHeight="1">
      <c r="A20" s="5" t="s">
        <v>61</v>
      </c>
      <c r="B20" s="24" t="s">
        <v>62</v>
      </c>
      <c r="C20" s="57"/>
      <c r="D20" s="57">
        <v>1221</v>
      </c>
      <c r="E20" s="57"/>
      <c r="F20" s="58">
        <f t="shared" si="0"/>
        <v>1221</v>
      </c>
    </row>
    <row r="21" spans="1:6" ht="15">
      <c r="A21" s="6" t="s">
        <v>63</v>
      </c>
      <c r="B21" s="24" t="s">
        <v>64</v>
      </c>
      <c r="C21" s="57"/>
      <c r="D21" s="57">
        <v>100</v>
      </c>
      <c r="E21" s="57"/>
      <c r="F21" s="58">
        <f t="shared" si="0"/>
        <v>100</v>
      </c>
    </row>
    <row r="22" spans="1:6" ht="15">
      <c r="A22" s="7" t="s">
        <v>326</v>
      </c>
      <c r="B22" s="27" t="s">
        <v>65</v>
      </c>
      <c r="C22" s="65">
        <f>SUM(C19:C21)</f>
        <v>8668</v>
      </c>
      <c r="D22" s="65">
        <f>SUM(D19:D21)</f>
        <v>1321</v>
      </c>
      <c r="E22" s="65">
        <f>SUM(E19:E21)</f>
        <v>0</v>
      </c>
      <c r="F22" s="58">
        <f>SUM(F19:F21)</f>
        <v>9989</v>
      </c>
    </row>
    <row r="23" spans="1:6" ht="15">
      <c r="A23" s="44" t="s">
        <v>377</v>
      </c>
      <c r="B23" s="45" t="s">
        <v>66</v>
      </c>
      <c r="C23" s="65">
        <f>SUM(C22,C18)</f>
        <v>13640</v>
      </c>
      <c r="D23" s="65">
        <f>SUM(D22,D18)</f>
        <v>5788</v>
      </c>
      <c r="E23" s="65">
        <f>SUM(E22,E18)</f>
        <v>0</v>
      </c>
      <c r="F23" s="65">
        <f>SUM(F22,F18)</f>
        <v>19428</v>
      </c>
    </row>
    <row r="24" spans="1:6" ht="15">
      <c r="A24" s="33" t="s">
        <v>348</v>
      </c>
      <c r="B24" s="45" t="s">
        <v>67</v>
      </c>
      <c r="C24" s="65">
        <v>3080</v>
      </c>
      <c r="D24" s="65">
        <v>1013</v>
      </c>
      <c r="E24" s="57"/>
      <c r="F24" s="58">
        <f t="shared" si="0"/>
        <v>4093</v>
      </c>
    </row>
    <row r="25" spans="1:6" ht="15">
      <c r="A25" s="5" t="s">
        <v>68</v>
      </c>
      <c r="B25" s="24" t="s">
        <v>69</v>
      </c>
      <c r="C25" s="57">
        <v>150</v>
      </c>
      <c r="D25" s="57">
        <v>20</v>
      </c>
      <c r="E25" s="57"/>
      <c r="F25" s="58">
        <f t="shared" si="0"/>
        <v>170</v>
      </c>
    </row>
    <row r="26" spans="1:6" ht="15">
      <c r="A26" s="5" t="s">
        <v>70</v>
      </c>
      <c r="B26" s="24" t="s">
        <v>71</v>
      </c>
      <c r="C26" s="57">
        <v>850</v>
      </c>
      <c r="D26" s="57">
        <v>1510</v>
      </c>
      <c r="E26" s="57"/>
      <c r="F26" s="58">
        <f t="shared" si="0"/>
        <v>2360</v>
      </c>
    </row>
    <row r="27" spans="1:6" ht="15">
      <c r="A27" s="5" t="s">
        <v>72</v>
      </c>
      <c r="B27" s="24" t="s">
        <v>73</v>
      </c>
      <c r="C27" s="57"/>
      <c r="D27" s="57"/>
      <c r="E27" s="57"/>
      <c r="F27" s="58">
        <f t="shared" si="0"/>
        <v>0</v>
      </c>
    </row>
    <row r="28" spans="1:6" ht="15">
      <c r="A28" s="7" t="s">
        <v>327</v>
      </c>
      <c r="B28" s="27" t="s">
        <v>74</v>
      </c>
      <c r="C28" s="65">
        <f>SUM(C25:C27)</f>
        <v>1000</v>
      </c>
      <c r="D28" s="65">
        <f>SUM(D25:D27)</f>
        <v>1530</v>
      </c>
      <c r="E28" s="65">
        <f>SUM(E25:E27)</f>
        <v>0</v>
      </c>
      <c r="F28" s="65">
        <f>SUM(F25:F27)</f>
        <v>2530</v>
      </c>
    </row>
    <row r="29" spans="1:6" ht="15">
      <c r="A29" s="5" t="s">
        <v>75</v>
      </c>
      <c r="B29" s="24" t="s">
        <v>76</v>
      </c>
      <c r="C29" s="57">
        <v>1044</v>
      </c>
      <c r="D29" s="57">
        <v>90</v>
      </c>
      <c r="E29" s="57"/>
      <c r="F29" s="58">
        <f t="shared" si="0"/>
        <v>1134</v>
      </c>
    </row>
    <row r="30" spans="1:6" ht="15">
      <c r="A30" s="5" t="s">
        <v>77</v>
      </c>
      <c r="B30" s="24" t="s">
        <v>78</v>
      </c>
      <c r="C30" s="57"/>
      <c r="D30" s="57"/>
      <c r="E30" s="57"/>
      <c r="F30" s="58">
        <f t="shared" si="0"/>
        <v>0</v>
      </c>
    </row>
    <row r="31" spans="1:6" ht="15" customHeight="1">
      <c r="A31" s="7" t="s">
        <v>378</v>
      </c>
      <c r="B31" s="27" t="s">
        <v>79</v>
      </c>
      <c r="C31" s="65">
        <f>SUM(C29:C30)</f>
        <v>1044</v>
      </c>
      <c r="D31" s="65">
        <f>SUM(D29:D30)</f>
        <v>90</v>
      </c>
      <c r="E31" s="65">
        <f>SUM(E29:E30)</f>
        <v>0</v>
      </c>
      <c r="F31" s="65">
        <f>SUM(F29:F30)</f>
        <v>1134</v>
      </c>
    </row>
    <row r="32" spans="1:6" ht="15">
      <c r="A32" s="5" t="s">
        <v>80</v>
      </c>
      <c r="B32" s="24" t="s">
        <v>81</v>
      </c>
      <c r="C32" s="57">
        <v>3015</v>
      </c>
      <c r="D32" s="57">
        <v>4100</v>
      </c>
      <c r="E32" s="57"/>
      <c r="F32" s="58">
        <f t="shared" si="0"/>
        <v>7115</v>
      </c>
    </row>
    <row r="33" spans="1:6" ht="15">
      <c r="A33" s="5" t="s">
        <v>82</v>
      </c>
      <c r="B33" s="24" t="s">
        <v>83</v>
      </c>
      <c r="C33" s="57">
        <v>10</v>
      </c>
      <c r="D33" s="57"/>
      <c r="E33" s="57"/>
      <c r="F33" s="58">
        <f t="shared" si="0"/>
        <v>10</v>
      </c>
    </row>
    <row r="34" spans="1:6" ht="15">
      <c r="A34" s="5" t="s">
        <v>349</v>
      </c>
      <c r="B34" s="24" t="s">
        <v>84</v>
      </c>
      <c r="C34" s="57"/>
      <c r="D34" s="57"/>
      <c r="E34" s="57"/>
      <c r="F34" s="58">
        <f t="shared" si="0"/>
        <v>0</v>
      </c>
    </row>
    <row r="35" spans="1:6" ht="15">
      <c r="A35" s="5" t="s">
        <v>85</v>
      </c>
      <c r="B35" s="24" t="s">
        <v>86</v>
      </c>
      <c r="C35" s="57">
        <v>5213</v>
      </c>
      <c r="D35" s="57">
        <v>480</v>
      </c>
      <c r="E35" s="57"/>
      <c r="F35" s="58">
        <f t="shared" si="0"/>
        <v>5693</v>
      </c>
    </row>
    <row r="36" spans="1:6" ht="15">
      <c r="A36" s="9" t="s">
        <v>350</v>
      </c>
      <c r="B36" s="24" t="s">
        <v>87</v>
      </c>
      <c r="C36" s="57"/>
      <c r="D36" s="57">
        <v>440</v>
      </c>
      <c r="E36" s="57"/>
      <c r="F36" s="58">
        <f t="shared" si="0"/>
        <v>440</v>
      </c>
    </row>
    <row r="37" spans="1:6" ht="15">
      <c r="A37" s="6" t="s">
        <v>88</v>
      </c>
      <c r="B37" s="24" t="s">
        <v>89</v>
      </c>
      <c r="C37" s="57">
        <v>354</v>
      </c>
      <c r="D37" s="57"/>
      <c r="E37" s="57"/>
      <c r="F37" s="58">
        <f t="shared" si="0"/>
        <v>354</v>
      </c>
    </row>
    <row r="38" spans="1:6" ht="15">
      <c r="A38" s="5" t="s">
        <v>351</v>
      </c>
      <c r="B38" s="24" t="s">
        <v>90</v>
      </c>
      <c r="C38" s="57">
        <v>5040</v>
      </c>
      <c r="D38" s="57">
        <v>325</v>
      </c>
      <c r="E38" s="57"/>
      <c r="F38" s="58">
        <f t="shared" si="0"/>
        <v>5365</v>
      </c>
    </row>
    <row r="39" spans="1:6" ht="15">
      <c r="A39" s="7" t="s">
        <v>328</v>
      </c>
      <c r="B39" s="27" t="s">
        <v>91</v>
      </c>
      <c r="C39" s="65">
        <f>SUM(C32:C38)</f>
        <v>13632</v>
      </c>
      <c r="D39" s="65">
        <f>SUM(D32:D38)</f>
        <v>5345</v>
      </c>
      <c r="E39" s="65">
        <f>SUM(E32:E38)</f>
        <v>0</v>
      </c>
      <c r="F39" s="65">
        <f>SUM(F32:F38)</f>
        <v>18977</v>
      </c>
    </row>
    <row r="40" spans="1:6" ht="15">
      <c r="A40" s="5" t="s">
        <v>92</v>
      </c>
      <c r="B40" s="24" t="s">
        <v>93</v>
      </c>
      <c r="C40" s="57"/>
      <c r="D40" s="57"/>
      <c r="E40" s="57"/>
      <c r="F40" s="58">
        <f t="shared" si="0"/>
        <v>0</v>
      </c>
    </row>
    <row r="41" spans="1:6" ht="15">
      <c r="A41" s="5" t="s">
        <v>94</v>
      </c>
      <c r="B41" s="24" t="s">
        <v>95</v>
      </c>
      <c r="C41" s="57"/>
      <c r="D41" s="57">
        <v>680</v>
      </c>
      <c r="E41" s="57"/>
      <c r="F41" s="58">
        <f t="shared" si="0"/>
        <v>680</v>
      </c>
    </row>
    <row r="42" spans="1:6" ht="15">
      <c r="A42" s="7" t="s">
        <v>329</v>
      </c>
      <c r="B42" s="27" t="s">
        <v>96</v>
      </c>
      <c r="C42" s="65">
        <f>SUM(C40:C41)</f>
        <v>0</v>
      </c>
      <c r="D42" s="65">
        <f>SUM(D40:D41)</f>
        <v>680</v>
      </c>
      <c r="E42" s="65">
        <f>SUM(E40:E41)</f>
        <v>0</v>
      </c>
      <c r="F42" s="65">
        <f>SUM(F40:F41)</f>
        <v>680</v>
      </c>
    </row>
    <row r="43" spans="1:6" ht="15">
      <c r="A43" s="5" t="s">
        <v>97</v>
      </c>
      <c r="B43" s="24" t="s">
        <v>98</v>
      </c>
      <c r="C43" s="57">
        <v>4265</v>
      </c>
      <c r="D43" s="57">
        <v>2011</v>
      </c>
      <c r="E43" s="57"/>
      <c r="F43" s="58">
        <f t="shared" si="0"/>
        <v>6276</v>
      </c>
    </row>
    <row r="44" spans="1:6" ht="15">
      <c r="A44" s="5" t="s">
        <v>99</v>
      </c>
      <c r="B44" s="24" t="s">
        <v>100</v>
      </c>
      <c r="C44" s="57"/>
      <c r="D44" s="57"/>
      <c r="E44" s="57"/>
      <c r="F44" s="58">
        <f t="shared" si="0"/>
        <v>0</v>
      </c>
    </row>
    <row r="45" spans="1:6" ht="15">
      <c r="A45" s="5" t="s">
        <v>352</v>
      </c>
      <c r="B45" s="24" t="s">
        <v>101</v>
      </c>
      <c r="C45" s="57"/>
      <c r="D45" s="57"/>
      <c r="E45" s="57"/>
      <c r="F45" s="58">
        <f t="shared" si="0"/>
        <v>0</v>
      </c>
    </row>
    <row r="46" spans="1:6" ht="15">
      <c r="A46" s="5" t="s">
        <v>353</v>
      </c>
      <c r="B46" s="24" t="s">
        <v>102</v>
      </c>
      <c r="C46" s="57"/>
      <c r="D46" s="57"/>
      <c r="E46" s="57"/>
      <c r="F46" s="58">
        <f t="shared" si="0"/>
        <v>0</v>
      </c>
    </row>
    <row r="47" spans="1:6" ht="15">
      <c r="A47" s="5" t="s">
        <v>103</v>
      </c>
      <c r="B47" s="24" t="s">
        <v>104</v>
      </c>
      <c r="C47" s="57">
        <v>580</v>
      </c>
      <c r="D47" s="57">
        <v>340</v>
      </c>
      <c r="E47" s="57"/>
      <c r="F47" s="58">
        <f t="shared" si="0"/>
        <v>920</v>
      </c>
    </row>
    <row r="48" spans="1:6" ht="15">
      <c r="A48" s="7" t="s">
        <v>330</v>
      </c>
      <c r="B48" s="27" t="s">
        <v>105</v>
      </c>
      <c r="C48" s="65">
        <f>SUM(C43:C47)</f>
        <v>4845</v>
      </c>
      <c r="D48" s="65">
        <f>SUM(D43:D47)</f>
        <v>2351</v>
      </c>
      <c r="E48" s="65">
        <f>SUM(E43:E47)</f>
        <v>0</v>
      </c>
      <c r="F48" s="65">
        <f>SUM(F43:F47)</f>
        <v>7196</v>
      </c>
    </row>
    <row r="49" spans="1:6" ht="15">
      <c r="A49" s="33" t="s">
        <v>331</v>
      </c>
      <c r="B49" s="45" t="s">
        <v>106</v>
      </c>
      <c r="C49" s="65">
        <f>SUM(C28,C31,C39,C42,C48)</f>
        <v>20521</v>
      </c>
      <c r="D49" s="65">
        <f>SUM(D28,D31,D39,D42,D48)</f>
        <v>9996</v>
      </c>
      <c r="E49" s="65">
        <f>SUM(E28,E31,E39,E42,E48)</f>
        <v>0</v>
      </c>
      <c r="F49" s="65">
        <f>SUM(F28,F31,F39,F42,F48)</f>
        <v>30517</v>
      </c>
    </row>
    <row r="50" spans="1:6" ht="15">
      <c r="A50" s="11" t="s">
        <v>107</v>
      </c>
      <c r="B50" s="24" t="s">
        <v>108</v>
      </c>
      <c r="C50" s="57"/>
      <c r="D50" s="57"/>
      <c r="E50" s="57"/>
      <c r="F50" s="58">
        <f t="shared" si="0"/>
        <v>0</v>
      </c>
    </row>
    <row r="51" spans="1:6" ht="15">
      <c r="A51" s="11" t="s">
        <v>332</v>
      </c>
      <c r="B51" s="24" t="s">
        <v>109</v>
      </c>
      <c r="C51" s="57">
        <v>92</v>
      </c>
      <c r="D51" s="57"/>
      <c r="E51" s="57"/>
      <c r="F51" s="58">
        <f t="shared" si="0"/>
        <v>92</v>
      </c>
    </row>
    <row r="52" spans="1:6" ht="15">
      <c r="A52" s="14" t="s">
        <v>354</v>
      </c>
      <c r="B52" s="24" t="s">
        <v>110</v>
      </c>
      <c r="C52" s="57"/>
      <c r="D52" s="57"/>
      <c r="E52" s="57"/>
      <c r="F52" s="58">
        <f t="shared" si="0"/>
        <v>0</v>
      </c>
    </row>
    <row r="53" spans="1:6" ht="15">
      <c r="A53" s="14" t="s">
        <v>355</v>
      </c>
      <c r="B53" s="24" t="s">
        <v>111</v>
      </c>
      <c r="C53" s="57"/>
      <c r="D53" s="57"/>
      <c r="E53" s="57"/>
      <c r="F53" s="58">
        <f t="shared" si="0"/>
        <v>0</v>
      </c>
    </row>
    <row r="54" spans="1:6" ht="15">
      <c r="A54" s="14" t="s">
        <v>356</v>
      </c>
      <c r="B54" s="24" t="s">
        <v>112</v>
      </c>
      <c r="C54" s="57"/>
      <c r="D54" s="57"/>
      <c r="E54" s="57"/>
      <c r="F54" s="58">
        <f t="shared" si="0"/>
        <v>0</v>
      </c>
    </row>
    <row r="55" spans="1:6" ht="15">
      <c r="A55" s="11" t="s">
        <v>357</v>
      </c>
      <c r="B55" s="24" t="s">
        <v>113</v>
      </c>
      <c r="C55" s="57"/>
      <c r="D55" s="57"/>
      <c r="E55" s="57"/>
      <c r="F55" s="58">
        <f t="shared" si="0"/>
        <v>0</v>
      </c>
    </row>
    <row r="56" spans="1:6" ht="15">
      <c r="A56" s="11" t="s">
        <v>358</v>
      </c>
      <c r="B56" s="24" t="s">
        <v>114</v>
      </c>
      <c r="C56" s="57"/>
      <c r="D56" s="57"/>
      <c r="E56" s="57"/>
      <c r="F56" s="58">
        <f t="shared" si="0"/>
        <v>0</v>
      </c>
    </row>
    <row r="57" spans="1:6" ht="15">
      <c r="A57" s="11" t="s">
        <v>359</v>
      </c>
      <c r="B57" s="24" t="s">
        <v>115</v>
      </c>
      <c r="C57" s="57">
        <v>5534</v>
      </c>
      <c r="D57" s="57"/>
      <c r="E57" s="57"/>
      <c r="F57" s="58">
        <f t="shared" si="0"/>
        <v>5534</v>
      </c>
    </row>
    <row r="58" spans="1:6" ht="15">
      <c r="A58" s="42" t="s">
        <v>333</v>
      </c>
      <c r="B58" s="45" t="s">
        <v>116</v>
      </c>
      <c r="C58" s="65">
        <f>SUM(C50:C57)</f>
        <v>5626</v>
      </c>
      <c r="D58" s="65">
        <f>SUM(D50:D57)</f>
        <v>0</v>
      </c>
      <c r="E58" s="65">
        <f>SUM(E50:E57)</f>
        <v>0</v>
      </c>
      <c r="F58" s="65">
        <f>SUM(F50:F57)</f>
        <v>5626</v>
      </c>
    </row>
    <row r="59" spans="1:6" ht="15">
      <c r="A59" s="10" t="s">
        <v>360</v>
      </c>
      <c r="B59" s="24" t="s">
        <v>117</v>
      </c>
      <c r="C59" s="57"/>
      <c r="D59" s="57"/>
      <c r="E59" s="57"/>
      <c r="F59" s="58">
        <f t="shared" si="0"/>
        <v>0</v>
      </c>
    </row>
    <row r="60" spans="1:6" ht="15">
      <c r="A60" s="10" t="s">
        <v>118</v>
      </c>
      <c r="B60" s="24" t="s">
        <v>119</v>
      </c>
      <c r="C60" s="57"/>
      <c r="D60" s="57"/>
      <c r="E60" s="57"/>
      <c r="F60" s="58">
        <f t="shared" si="0"/>
        <v>0</v>
      </c>
    </row>
    <row r="61" spans="1:6" ht="16.5" customHeight="1">
      <c r="A61" s="10" t="s">
        <v>120</v>
      </c>
      <c r="B61" s="24" t="s">
        <v>121</v>
      </c>
      <c r="C61" s="57"/>
      <c r="D61" s="57"/>
      <c r="E61" s="57"/>
      <c r="F61" s="58">
        <f t="shared" si="0"/>
        <v>0</v>
      </c>
    </row>
    <row r="62" spans="1:6" ht="16.5" customHeight="1">
      <c r="A62" s="10" t="s">
        <v>334</v>
      </c>
      <c r="B62" s="24" t="s">
        <v>122</v>
      </c>
      <c r="C62" s="57"/>
      <c r="D62" s="57"/>
      <c r="E62" s="57"/>
      <c r="F62" s="58">
        <f t="shared" si="0"/>
        <v>0</v>
      </c>
    </row>
    <row r="63" spans="1:6" ht="16.5" customHeight="1">
      <c r="A63" s="10" t="s">
        <v>361</v>
      </c>
      <c r="B63" s="24" t="s">
        <v>123</v>
      </c>
      <c r="C63" s="57"/>
      <c r="D63" s="57"/>
      <c r="E63" s="57"/>
      <c r="F63" s="58">
        <f t="shared" si="0"/>
        <v>0</v>
      </c>
    </row>
    <row r="64" spans="1:6" ht="15">
      <c r="A64" s="10" t="s">
        <v>335</v>
      </c>
      <c r="B64" s="24" t="s">
        <v>124</v>
      </c>
      <c r="C64" s="57">
        <v>125947</v>
      </c>
      <c r="D64" s="57"/>
      <c r="E64" s="57"/>
      <c r="F64" s="58">
        <f t="shared" si="0"/>
        <v>125947</v>
      </c>
    </row>
    <row r="65" spans="1:6" ht="15.75" customHeight="1">
      <c r="A65" s="10" t="s">
        <v>362</v>
      </c>
      <c r="B65" s="24" t="s">
        <v>125</v>
      </c>
      <c r="C65" s="57"/>
      <c r="D65" s="57"/>
      <c r="E65" s="57"/>
      <c r="F65" s="58">
        <f t="shared" si="0"/>
        <v>0</v>
      </c>
    </row>
    <row r="66" spans="1:6" ht="15.75" customHeight="1">
      <c r="A66" s="10" t="s">
        <v>363</v>
      </c>
      <c r="B66" s="24" t="s">
        <v>126</v>
      </c>
      <c r="C66" s="57"/>
      <c r="D66" s="57"/>
      <c r="E66" s="57"/>
      <c r="F66" s="58">
        <f t="shared" si="0"/>
        <v>0</v>
      </c>
    </row>
    <row r="67" spans="1:6" ht="15">
      <c r="A67" s="10" t="s">
        <v>127</v>
      </c>
      <c r="B67" s="24" t="s">
        <v>128</v>
      </c>
      <c r="C67" s="57"/>
      <c r="D67" s="57"/>
      <c r="E67" s="57"/>
      <c r="F67" s="58">
        <f t="shared" si="0"/>
        <v>0</v>
      </c>
    </row>
    <row r="68" spans="1:6" ht="15">
      <c r="A68" s="16" t="s">
        <v>129</v>
      </c>
      <c r="B68" s="24" t="s">
        <v>130</v>
      </c>
      <c r="C68" s="57"/>
      <c r="D68" s="57"/>
      <c r="E68" s="57"/>
      <c r="F68" s="58">
        <f t="shared" si="0"/>
        <v>0</v>
      </c>
    </row>
    <row r="69" spans="1:6" ht="15">
      <c r="A69" s="10" t="s">
        <v>364</v>
      </c>
      <c r="B69" s="24" t="s">
        <v>132</v>
      </c>
      <c r="C69" s="57"/>
      <c r="D69" s="57"/>
      <c r="E69" s="57"/>
      <c r="F69" s="58">
        <f t="shared" si="0"/>
        <v>0</v>
      </c>
    </row>
    <row r="70" spans="1:6" ht="15">
      <c r="A70" s="16" t="s">
        <v>486</v>
      </c>
      <c r="B70" s="24" t="s">
        <v>502</v>
      </c>
      <c r="C70" s="57">
        <v>25985</v>
      </c>
      <c r="D70" s="57"/>
      <c r="E70" s="57"/>
      <c r="F70" s="58">
        <f aca="true" t="shared" si="1" ref="F70:F119">SUM(C70:E70)</f>
        <v>25985</v>
      </c>
    </row>
    <row r="71" spans="1:6" ht="15">
      <c r="A71" s="16" t="s">
        <v>487</v>
      </c>
      <c r="B71" s="24" t="s">
        <v>132</v>
      </c>
      <c r="C71" s="57"/>
      <c r="D71" s="57"/>
      <c r="E71" s="57"/>
      <c r="F71" s="58">
        <f t="shared" si="1"/>
        <v>0</v>
      </c>
    </row>
    <row r="72" spans="1:6" ht="15">
      <c r="A72" s="42" t="s">
        <v>336</v>
      </c>
      <c r="B72" s="45" t="s">
        <v>133</v>
      </c>
      <c r="C72" s="65">
        <f>SUM(C59:C71)</f>
        <v>151932</v>
      </c>
      <c r="D72" s="65">
        <f>SUM(D59:D71)</f>
        <v>0</v>
      </c>
      <c r="E72" s="65">
        <f>SUM(E59:E71)</f>
        <v>0</v>
      </c>
      <c r="F72" s="65">
        <f>SUM(F59:F71)</f>
        <v>151932</v>
      </c>
    </row>
    <row r="73" spans="1:6" ht="15.75">
      <c r="A73" s="49" t="s">
        <v>5</v>
      </c>
      <c r="B73" s="45"/>
      <c r="C73" s="65">
        <f>SUM(C23,C24,C49,C58,C72)</f>
        <v>194799</v>
      </c>
      <c r="D73" s="65">
        <f>SUM(D23,D24,D49,D58,D72)</f>
        <v>16797</v>
      </c>
      <c r="E73" s="65">
        <f>SUM(E23,E24,E49,E58,E72)</f>
        <v>0</v>
      </c>
      <c r="F73" s="65">
        <f>SUM(F23,F24,F49,F58,F72)</f>
        <v>211596</v>
      </c>
    </row>
    <row r="74" spans="1:6" ht="15">
      <c r="A74" s="28" t="s">
        <v>134</v>
      </c>
      <c r="B74" s="24" t="s">
        <v>135</v>
      </c>
      <c r="C74" s="57"/>
      <c r="D74" s="57"/>
      <c r="E74" s="57"/>
      <c r="F74" s="58">
        <f t="shared" si="1"/>
        <v>0</v>
      </c>
    </row>
    <row r="75" spans="1:6" ht="15">
      <c r="A75" s="28" t="s">
        <v>365</v>
      </c>
      <c r="B75" s="24" t="s">
        <v>136</v>
      </c>
      <c r="C75" s="57"/>
      <c r="D75" s="57"/>
      <c r="E75" s="57"/>
      <c r="F75" s="58">
        <f t="shared" si="1"/>
        <v>0</v>
      </c>
    </row>
    <row r="76" spans="1:6" ht="15">
      <c r="A76" s="28" t="s">
        <v>137</v>
      </c>
      <c r="B76" s="24" t="s">
        <v>138</v>
      </c>
      <c r="C76" s="57"/>
      <c r="D76" s="57"/>
      <c r="E76" s="57"/>
      <c r="F76" s="58">
        <f t="shared" si="1"/>
        <v>0</v>
      </c>
    </row>
    <row r="77" spans="1:6" ht="15">
      <c r="A77" s="28" t="s">
        <v>139</v>
      </c>
      <c r="B77" s="24" t="s">
        <v>140</v>
      </c>
      <c r="C77" s="57"/>
      <c r="D77" s="57">
        <v>787</v>
      </c>
      <c r="E77" s="57"/>
      <c r="F77" s="58">
        <f t="shared" si="1"/>
        <v>787</v>
      </c>
    </row>
    <row r="78" spans="1:6" ht="15">
      <c r="A78" s="6" t="s">
        <v>141</v>
      </c>
      <c r="B78" s="24" t="s">
        <v>142</v>
      </c>
      <c r="C78" s="57"/>
      <c r="D78" s="57"/>
      <c r="E78" s="57"/>
      <c r="F78" s="58">
        <f t="shared" si="1"/>
        <v>0</v>
      </c>
    </row>
    <row r="79" spans="1:6" ht="15">
      <c r="A79" s="6" t="s">
        <v>143</v>
      </c>
      <c r="B79" s="24" t="s">
        <v>144</v>
      </c>
      <c r="C79" s="57"/>
      <c r="D79" s="57"/>
      <c r="E79" s="57"/>
      <c r="F79" s="58">
        <f t="shared" si="1"/>
        <v>0</v>
      </c>
    </row>
    <row r="80" spans="1:6" ht="15">
      <c r="A80" s="6" t="s">
        <v>145</v>
      </c>
      <c r="B80" s="24" t="s">
        <v>146</v>
      </c>
      <c r="C80" s="57"/>
      <c r="D80" s="57">
        <v>213</v>
      </c>
      <c r="E80" s="57"/>
      <c r="F80" s="58">
        <f t="shared" si="1"/>
        <v>213</v>
      </c>
    </row>
    <row r="81" spans="1:6" ht="15">
      <c r="A81" s="43" t="s">
        <v>338</v>
      </c>
      <c r="B81" s="45" t="s">
        <v>147</v>
      </c>
      <c r="C81" s="65">
        <f>SUM(C74:C80)</f>
        <v>0</v>
      </c>
      <c r="D81" s="65">
        <f>SUM(D74:D80)</f>
        <v>1000</v>
      </c>
      <c r="E81" s="65">
        <f>SUM(E74:E80)</f>
        <v>0</v>
      </c>
      <c r="F81" s="65">
        <f>SUM(F74:F80)</f>
        <v>1000</v>
      </c>
    </row>
    <row r="82" spans="1:6" ht="15">
      <c r="A82" s="11" t="s">
        <v>148</v>
      </c>
      <c r="B82" s="24" t="s">
        <v>149</v>
      </c>
      <c r="C82" s="57">
        <v>6140</v>
      </c>
      <c r="D82" s="57">
        <v>3595</v>
      </c>
      <c r="E82" s="57"/>
      <c r="F82" s="58">
        <f t="shared" si="1"/>
        <v>9735</v>
      </c>
    </row>
    <row r="83" spans="1:6" ht="15">
      <c r="A83" s="11" t="s">
        <v>150</v>
      </c>
      <c r="B83" s="24" t="s">
        <v>151</v>
      </c>
      <c r="C83" s="57"/>
      <c r="D83" s="57"/>
      <c r="E83" s="57"/>
      <c r="F83" s="58">
        <f t="shared" si="1"/>
        <v>0</v>
      </c>
    </row>
    <row r="84" spans="1:6" ht="15">
      <c r="A84" s="11" t="s">
        <v>152</v>
      </c>
      <c r="B84" s="24" t="s">
        <v>153</v>
      </c>
      <c r="C84" s="57"/>
      <c r="D84" s="57"/>
      <c r="E84" s="57"/>
      <c r="F84" s="58">
        <f t="shared" si="1"/>
        <v>0</v>
      </c>
    </row>
    <row r="85" spans="1:6" ht="15">
      <c r="A85" s="11" t="s">
        <v>154</v>
      </c>
      <c r="B85" s="24" t="s">
        <v>155</v>
      </c>
      <c r="C85" s="57">
        <v>1469</v>
      </c>
      <c r="D85" s="57">
        <v>971</v>
      </c>
      <c r="E85" s="57"/>
      <c r="F85" s="58">
        <f t="shared" si="1"/>
        <v>2440</v>
      </c>
    </row>
    <row r="86" spans="1:6" ht="15">
      <c r="A86" s="42" t="s">
        <v>339</v>
      </c>
      <c r="B86" s="45" t="s">
        <v>156</v>
      </c>
      <c r="C86" s="65">
        <f>SUM(C82:C85)</f>
        <v>7609</v>
      </c>
      <c r="D86" s="65">
        <f>SUM(D82:D85)</f>
        <v>4566</v>
      </c>
      <c r="E86" s="65">
        <f>SUM(E82:E85)</f>
        <v>0</v>
      </c>
      <c r="F86" s="65">
        <f>SUM(F82:F85)</f>
        <v>12175</v>
      </c>
    </row>
    <row r="87" spans="1:6" ht="14.25" customHeight="1">
      <c r="A87" s="11" t="s">
        <v>157</v>
      </c>
      <c r="B87" s="24" t="s">
        <v>158</v>
      </c>
      <c r="C87" s="57"/>
      <c r="D87" s="57"/>
      <c r="E87" s="57"/>
      <c r="F87" s="58">
        <f t="shared" si="1"/>
        <v>0</v>
      </c>
    </row>
    <row r="88" spans="1:6" ht="14.25" customHeight="1">
      <c r="A88" s="11" t="s">
        <v>366</v>
      </c>
      <c r="B88" s="24" t="s">
        <v>159</v>
      </c>
      <c r="C88" s="57"/>
      <c r="D88" s="57"/>
      <c r="E88" s="57"/>
      <c r="F88" s="58">
        <f t="shared" si="1"/>
        <v>0</v>
      </c>
    </row>
    <row r="89" spans="1:6" ht="14.25" customHeight="1">
      <c r="A89" s="11" t="s">
        <v>367</v>
      </c>
      <c r="B89" s="24" t="s">
        <v>160</v>
      </c>
      <c r="C89" s="57"/>
      <c r="D89" s="57"/>
      <c r="E89" s="57"/>
      <c r="F89" s="58">
        <f t="shared" si="1"/>
        <v>0</v>
      </c>
    </row>
    <row r="90" spans="1:6" ht="14.25" customHeight="1">
      <c r="A90" s="11" t="s">
        <v>368</v>
      </c>
      <c r="B90" s="24" t="s">
        <v>161</v>
      </c>
      <c r="C90" s="57"/>
      <c r="D90" s="57"/>
      <c r="E90" s="57"/>
      <c r="F90" s="58">
        <f t="shared" si="1"/>
        <v>0</v>
      </c>
    </row>
    <row r="91" spans="1:6" ht="14.25" customHeight="1">
      <c r="A91" s="11" t="s">
        <v>369</v>
      </c>
      <c r="B91" s="24" t="s">
        <v>162</v>
      </c>
      <c r="C91" s="57"/>
      <c r="D91" s="57"/>
      <c r="E91" s="57"/>
      <c r="F91" s="58">
        <f t="shared" si="1"/>
        <v>0</v>
      </c>
    </row>
    <row r="92" spans="1:6" ht="14.25" customHeight="1">
      <c r="A92" s="11" t="s">
        <v>370</v>
      </c>
      <c r="B92" s="24" t="s">
        <v>163</v>
      </c>
      <c r="C92" s="57"/>
      <c r="D92" s="57"/>
      <c r="E92" s="57"/>
      <c r="F92" s="58">
        <f t="shared" si="1"/>
        <v>0</v>
      </c>
    </row>
    <row r="93" spans="1:6" ht="15">
      <c r="A93" s="11" t="s">
        <v>164</v>
      </c>
      <c r="B93" s="24" t="s">
        <v>165</v>
      </c>
      <c r="C93" s="57"/>
      <c r="D93" s="57"/>
      <c r="E93" s="57"/>
      <c r="F93" s="58">
        <f t="shared" si="1"/>
        <v>0</v>
      </c>
    </row>
    <row r="94" spans="1:6" ht="15">
      <c r="A94" s="11" t="s">
        <v>371</v>
      </c>
      <c r="B94" s="24" t="s">
        <v>166</v>
      </c>
      <c r="C94" s="57"/>
      <c r="D94" s="57"/>
      <c r="E94" s="57"/>
      <c r="F94" s="58">
        <f t="shared" si="1"/>
        <v>0</v>
      </c>
    </row>
    <row r="95" spans="1:6" ht="15">
      <c r="A95" s="42" t="s">
        <v>340</v>
      </c>
      <c r="B95" s="45" t="s">
        <v>167</v>
      </c>
      <c r="C95" s="65">
        <f>SUM(C87:C94)</f>
        <v>0</v>
      </c>
      <c r="D95" s="65">
        <f>SUM(D87:D94)</f>
        <v>0</v>
      </c>
      <c r="E95" s="65">
        <f>SUM(E87:E94)</f>
        <v>0</v>
      </c>
      <c r="F95" s="65">
        <f>SUM(F87:F94)</f>
        <v>0</v>
      </c>
    </row>
    <row r="96" spans="1:6" ht="15.75">
      <c r="A96" s="49" t="s">
        <v>6</v>
      </c>
      <c r="B96" s="45"/>
      <c r="C96" s="65">
        <f>SUM(C95,C86,C81)</f>
        <v>7609</v>
      </c>
      <c r="D96" s="65">
        <f>SUM(D95,D86,D81)</f>
        <v>5566</v>
      </c>
      <c r="E96" s="65">
        <f>SUM(E95,E86,E81)</f>
        <v>0</v>
      </c>
      <c r="F96" s="65">
        <f>SUM(F95,F86,F81)</f>
        <v>13175</v>
      </c>
    </row>
    <row r="97" spans="1:6" ht="15.75">
      <c r="A97" s="29" t="s">
        <v>379</v>
      </c>
      <c r="B97" s="30" t="s">
        <v>168</v>
      </c>
      <c r="C97" s="65">
        <f>SUM(C73,C96)</f>
        <v>202408</v>
      </c>
      <c r="D97" s="65">
        <f>SUM(D73,D96)</f>
        <v>22363</v>
      </c>
      <c r="E97" s="65">
        <f>SUM(E73,E96)</f>
        <v>0</v>
      </c>
      <c r="F97" s="65">
        <f>SUM(F73,F96)</f>
        <v>224771</v>
      </c>
    </row>
    <row r="98" spans="1:25" ht="15">
      <c r="A98" s="11" t="s">
        <v>372</v>
      </c>
      <c r="B98" s="5" t="s">
        <v>169</v>
      </c>
      <c r="C98" s="59"/>
      <c r="D98" s="59"/>
      <c r="E98" s="59"/>
      <c r="F98" s="58">
        <f t="shared" si="1"/>
        <v>0</v>
      </c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8"/>
      <c r="Y98" s="18"/>
    </row>
    <row r="99" spans="1:25" ht="15">
      <c r="A99" s="11" t="s">
        <v>170</v>
      </c>
      <c r="B99" s="5" t="s">
        <v>171</v>
      </c>
      <c r="C99" s="59"/>
      <c r="D99" s="59"/>
      <c r="E99" s="59"/>
      <c r="F99" s="58">
        <f t="shared" si="1"/>
        <v>0</v>
      </c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8"/>
      <c r="Y99" s="18"/>
    </row>
    <row r="100" spans="1:25" ht="15">
      <c r="A100" s="11" t="s">
        <v>373</v>
      </c>
      <c r="B100" s="5" t="s">
        <v>172</v>
      </c>
      <c r="C100" s="59"/>
      <c r="D100" s="59"/>
      <c r="E100" s="59"/>
      <c r="F100" s="58">
        <f t="shared" si="1"/>
        <v>0</v>
      </c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8"/>
      <c r="Y100" s="18"/>
    </row>
    <row r="101" spans="1:25" ht="15">
      <c r="A101" s="13" t="s">
        <v>341</v>
      </c>
      <c r="B101" s="7" t="s">
        <v>173</v>
      </c>
      <c r="C101" s="60"/>
      <c r="D101" s="60"/>
      <c r="E101" s="60"/>
      <c r="F101" s="58">
        <f t="shared" si="1"/>
        <v>0</v>
      </c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8"/>
      <c r="Y101" s="18"/>
    </row>
    <row r="102" spans="1:25" ht="15">
      <c r="A102" s="31" t="s">
        <v>374</v>
      </c>
      <c r="B102" s="5" t="s">
        <v>174</v>
      </c>
      <c r="C102" s="61"/>
      <c r="D102" s="61"/>
      <c r="E102" s="61"/>
      <c r="F102" s="58">
        <f t="shared" si="1"/>
        <v>0</v>
      </c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18"/>
      <c r="Y102" s="18"/>
    </row>
    <row r="103" spans="1:25" ht="15">
      <c r="A103" s="31" t="s">
        <v>344</v>
      </c>
      <c r="B103" s="5" t="s">
        <v>175</v>
      </c>
      <c r="C103" s="61"/>
      <c r="D103" s="61"/>
      <c r="E103" s="61"/>
      <c r="F103" s="58">
        <f t="shared" si="1"/>
        <v>0</v>
      </c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18"/>
      <c r="Y103" s="18"/>
    </row>
    <row r="104" spans="1:25" ht="15">
      <c r="A104" s="11" t="s">
        <v>176</v>
      </c>
      <c r="B104" s="5" t="s">
        <v>177</v>
      </c>
      <c r="C104" s="59"/>
      <c r="D104" s="59"/>
      <c r="E104" s="59"/>
      <c r="F104" s="58">
        <f t="shared" si="1"/>
        <v>0</v>
      </c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8"/>
      <c r="Y104" s="18"/>
    </row>
    <row r="105" spans="1:25" ht="15">
      <c r="A105" s="11" t="s">
        <v>375</v>
      </c>
      <c r="B105" s="5" t="s">
        <v>178</v>
      </c>
      <c r="C105" s="59"/>
      <c r="D105" s="59"/>
      <c r="E105" s="59"/>
      <c r="F105" s="58">
        <f t="shared" si="1"/>
        <v>0</v>
      </c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8"/>
      <c r="Y105" s="18"/>
    </row>
    <row r="106" spans="1:25" ht="15">
      <c r="A106" s="12" t="s">
        <v>342</v>
      </c>
      <c r="B106" s="7" t="s">
        <v>179</v>
      </c>
      <c r="C106" s="62"/>
      <c r="D106" s="62"/>
      <c r="E106" s="62"/>
      <c r="F106" s="58">
        <f t="shared" si="1"/>
        <v>0</v>
      </c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18"/>
      <c r="Y106" s="18"/>
    </row>
    <row r="107" spans="1:25" ht="15">
      <c r="A107" s="31" t="s">
        <v>180</v>
      </c>
      <c r="B107" s="5" t="s">
        <v>181</v>
      </c>
      <c r="C107" s="61"/>
      <c r="D107" s="61"/>
      <c r="E107" s="61"/>
      <c r="F107" s="58">
        <f t="shared" si="1"/>
        <v>0</v>
      </c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18"/>
      <c r="Y107" s="18"/>
    </row>
    <row r="108" spans="1:25" ht="15">
      <c r="A108" s="31" t="s">
        <v>182</v>
      </c>
      <c r="B108" s="5" t="s">
        <v>183</v>
      </c>
      <c r="C108" s="61">
        <v>7103</v>
      </c>
      <c r="D108" s="61">
        <v>1179</v>
      </c>
      <c r="E108" s="61"/>
      <c r="F108" s="58">
        <f t="shared" si="1"/>
        <v>8282</v>
      </c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18"/>
      <c r="Y108" s="18"/>
    </row>
    <row r="109" spans="1:25" ht="15">
      <c r="A109" s="12" t="s">
        <v>184</v>
      </c>
      <c r="B109" s="7" t="s">
        <v>185</v>
      </c>
      <c r="C109" s="61">
        <v>36106</v>
      </c>
      <c r="D109" s="61">
        <v>725</v>
      </c>
      <c r="E109" s="61">
        <v>3691</v>
      </c>
      <c r="F109" s="58">
        <f t="shared" si="1"/>
        <v>40522</v>
      </c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18"/>
      <c r="Y109" s="18"/>
    </row>
    <row r="110" spans="1:25" ht="15">
      <c r="A110" s="31" t="s">
        <v>186</v>
      </c>
      <c r="B110" s="5" t="s">
        <v>187</v>
      </c>
      <c r="C110" s="61"/>
      <c r="D110" s="61"/>
      <c r="E110" s="61"/>
      <c r="F110" s="58">
        <f t="shared" si="1"/>
        <v>0</v>
      </c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18"/>
      <c r="Y110" s="18"/>
    </row>
    <row r="111" spans="1:25" ht="15">
      <c r="A111" s="31" t="s">
        <v>188</v>
      </c>
      <c r="B111" s="5" t="s">
        <v>189</v>
      </c>
      <c r="C111" s="61"/>
      <c r="D111" s="61"/>
      <c r="E111" s="61"/>
      <c r="F111" s="58">
        <f t="shared" si="1"/>
        <v>0</v>
      </c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18"/>
      <c r="Y111" s="18"/>
    </row>
    <row r="112" spans="1:25" ht="15">
      <c r="A112" s="31" t="s">
        <v>190</v>
      </c>
      <c r="B112" s="5" t="s">
        <v>191</v>
      </c>
      <c r="C112" s="61"/>
      <c r="D112" s="61"/>
      <c r="E112" s="61"/>
      <c r="F112" s="58">
        <f t="shared" si="1"/>
        <v>0</v>
      </c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18"/>
      <c r="Y112" s="18"/>
    </row>
    <row r="113" spans="1:25" ht="15">
      <c r="A113" s="32" t="s">
        <v>343</v>
      </c>
      <c r="B113" s="33" t="s">
        <v>192</v>
      </c>
      <c r="C113" s="62">
        <f>SUM(C98:C112)</f>
        <v>43209</v>
      </c>
      <c r="D113" s="62">
        <f>SUM(D98:D112)</f>
        <v>1904</v>
      </c>
      <c r="E113" s="62">
        <f>SUM(E98:E112)</f>
        <v>3691</v>
      </c>
      <c r="F113" s="62">
        <f>SUM(F98:F112)</f>
        <v>48804</v>
      </c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18"/>
      <c r="Y113" s="18"/>
    </row>
    <row r="114" spans="1:25" ht="15">
      <c r="A114" s="31" t="s">
        <v>193</v>
      </c>
      <c r="B114" s="5" t="s">
        <v>194</v>
      </c>
      <c r="C114" s="61"/>
      <c r="D114" s="61"/>
      <c r="E114" s="61"/>
      <c r="F114" s="58">
        <f t="shared" si="1"/>
        <v>0</v>
      </c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18"/>
      <c r="Y114" s="18"/>
    </row>
    <row r="115" spans="1:25" ht="15">
      <c r="A115" s="11" t="s">
        <v>195</v>
      </c>
      <c r="B115" s="5" t="s">
        <v>196</v>
      </c>
      <c r="C115" s="59"/>
      <c r="D115" s="59"/>
      <c r="E115" s="59"/>
      <c r="F115" s="58">
        <f t="shared" si="1"/>
        <v>0</v>
      </c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8"/>
      <c r="Y115" s="18"/>
    </row>
    <row r="116" spans="1:25" ht="15">
      <c r="A116" s="31" t="s">
        <v>376</v>
      </c>
      <c r="B116" s="5" t="s">
        <v>197</v>
      </c>
      <c r="C116" s="61"/>
      <c r="D116" s="61"/>
      <c r="E116" s="61"/>
      <c r="F116" s="58">
        <f t="shared" si="1"/>
        <v>0</v>
      </c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18"/>
      <c r="Y116" s="18"/>
    </row>
    <row r="117" spans="1:25" ht="15">
      <c r="A117" s="31" t="s">
        <v>345</v>
      </c>
      <c r="B117" s="5" t="s">
        <v>198</v>
      </c>
      <c r="C117" s="61"/>
      <c r="D117" s="61"/>
      <c r="E117" s="61"/>
      <c r="F117" s="58">
        <f t="shared" si="1"/>
        <v>0</v>
      </c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18"/>
      <c r="Y117" s="18"/>
    </row>
    <row r="118" spans="1:25" ht="15">
      <c r="A118" s="32" t="s">
        <v>346</v>
      </c>
      <c r="B118" s="33" t="s">
        <v>199</v>
      </c>
      <c r="C118" s="62">
        <f>SUM(C114:C117)</f>
        <v>0</v>
      </c>
      <c r="D118" s="62">
        <f>SUM(D114:D117)</f>
        <v>0</v>
      </c>
      <c r="E118" s="62">
        <f>SUM(E114:E117)</f>
        <v>0</v>
      </c>
      <c r="F118" s="62">
        <f>SUM(F114:F117)</f>
        <v>0</v>
      </c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18"/>
      <c r="Y118" s="18"/>
    </row>
    <row r="119" spans="1:25" ht="15">
      <c r="A119" s="11" t="s">
        <v>200</v>
      </c>
      <c r="B119" s="5" t="s">
        <v>201</v>
      </c>
      <c r="C119" s="59"/>
      <c r="D119" s="59"/>
      <c r="E119" s="59"/>
      <c r="F119" s="58">
        <f t="shared" si="1"/>
        <v>0</v>
      </c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8"/>
      <c r="Y119" s="18"/>
    </row>
    <row r="120" spans="1:25" ht="15.75">
      <c r="A120" s="34" t="s">
        <v>380</v>
      </c>
      <c r="B120" s="35" t="s">
        <v>202</v>
      </c>
      <c r="C120" s="62">
        <f>SUM(C118,C113,C119)</f>
        <v>43209</v>
      </c>
      <c r="D120" s="62">
        <f>SUM(D118,D113,D119)</f>
        <v>1904</v>
      </c>
      <c r="E120" s="62">
        <f>SUM(E118,E113,E119)</f>
        <v>3691</v>
      </c>
      <c r="F120" s="62">
        <f>SUM(F118,F113,F119)</f>
        <v>48804</v>
      </c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18"/>
      <c r="Y120" s="18"/>
    </row>
    <row r="121" spans="1:25" ht="15.75">
      <c r="A121" s="38" t="s">
        <v>416</v>
      </c>
      <c r="B121" s="39"/>
      <c r="C121" s="65">
        <f>SUM(C97,C120)</f>
        <v>245617</v>
      </c>
      <c r="D121" s="65">
        <f>SUM(D97,D120)</f>
        <v>24267</v>
      </c>
      <c r="E121" s="65">
        <f>SUM(E97,E120)</f>
        <v>3691</v>
      </c>
      <c r="F121" s="65">
        <f>SUM(F97,F120)</f>
        <v>273575</v>
      </c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</row>
    <row r="122" spans="2:25" ht="15">
      <c r="B122" s="18"/>
      <c r="C122" s="18"/>
      <c r="D122" s="18"/>
      <c r="E122" s="18"/>
      <c r="F122" s="56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</row>
    <row r="123" spans="2:25" ht="15">
      <c r="B123" s="18"/>
      <c r="C123" s="18"/>
      <c r="D123" s="18"/>
      <c r="E123" s="18"/>
      <c r="F123" s="56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</row>
    <row r="124" spans="2:25" ht="15">
      <c r="B124" s="18"/>
      <c r="C124" s="18"/>
      <c r="D124" s="18"/>
      <c r="E124" s="18"/>
      <c r="F124" s="56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</row>
    <row r="125" spans="2:25" ht="15">
      <c r="B125" s="18"/>
      <c r="C125" s="18"/>
      <c r="D125" s="18"/>
      <c r="E125" s="18"/>
      <c r="F125" s="56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</row>
    <row r="126" spans="2:25" ht="15">
      <c r="B126" s="18"/>
      <c r="C126" s="18"/>
      <c r="D126" s="18"/>
      <c r="E126" s="18"/>
      <c r="F126" s="56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</row>
    <row r="127" spans="2:25" ht="15">
      <c r="B127" s="18"/>
      <c r="C127" s="18"/>
      <c r="D127" s="18"/>
      <c r="E127" s="18"/>
      <c r="F127" s="56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</row>
    <row r="128" spans="2:25" ht="15">
      <c r="B128" s="18"/>
      <c r="C128" s="18"/>
      <c r="D128" s="18"/>
      <c r="E128" s="18"/>
      <c r="F128" s="56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</row>
    <row r="129" spans="2:25" ht="15">
      <c r="B129" s="18"/>
      <c r="C129" s="18"/>
      <c r="D129" s="18"/>
      <c r="E129" s="18"/>
      <c r="F129" s="56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</row>
    <row r="130" spans="2:25" ht="15">
      <c r="B130" s="18"/>
      <c r="C130" s="18"/>
      <c r="D130" s="18"/>
      <c r="E130" s="18"/>
      <c r="F130" s="56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</row>
    <row r="131" spans="2:25" ht="15">
      <c r="B131" s="18"/>
      <c r="C131" s="18"/>
      <c r="D131" s="18"/>
      <c r="E131" s="18"/>
      <c r="F131" s="56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</row>
    <row r="132" spans="2:25" ht="15">
      <c r="B132" s="18"/>
      <c r="C132" s="18"/>
      <c r="D132" s="18"/>
      <c r="E132" s="18"/>
      <c r="F132" s="56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</row>
    <row r="133" spans="2:25" ht="15">
      <c r="B133" s="18"/>
      <c r="C133" s="18"/>
      <c r="D133" s="18"/>
      <c r="E133" s="18"/>
      <c r="F133" s="56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</row>
    <row r="134" spans="2:25" ht="15">
      <c r="B134" s="18"/>
      <c r="C134" s="18"/>
      <c r="D134" s="18"/>
      <c r="E134" s="18"/>
      <c r="F134" s="56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</row>
    <row r="135" spans="2:25" ht="15">
      <c r="B135" s="18"/>
      <c r="C135" s="18"/>
      <c r="D135" s="18"/>
      <c r="E135" s="18"/>
      <c r="F135" s="56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</row>
    <row r="136" spans="2:25" ht="15">
      <c r="B136" s="18"/>
      <c r="C136" s="18"/>
      <c r="D136" s="18"/>
      <c r="E136" s="18"/>
      <c r="F136" s="56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</row>
    <row r="137" spans="2:25" ht="15">
      <c r="B137" s="18"/>
      <c r="C137" s="18"/>
      <c r="D137" s="18"/>
      <c r="E137" s="18"/>
      <c r="F137" s="56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</row>
    <row r="138" spans="2:25" ht="15">
      <c r="B138" s="18"/>
      <c r="C138" s="18"/>
      <c r="D138" s="18"/>
      <c r="E138" s="18"/>
      <c r="F138" s="56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</row>
    <row r="139" spans="2:25" ht="15">
      <c r="B139" s="18"/>
      <c r="C139" s="18"/>
      <c r="D139" s="18"/>
      <c r="E139" s="18"/>
      <c r="F139" s="56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</row>
    <row r="140" spans="2:25" ht="15">
      <c r="B140" s="18"/>
      <c r="C140" s="18"/>
      <c r="D140" s="18"/>
      <c r="E140" s="18"/>
      <c r="F140" s="56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</row>
    <row r="141" spans="2:25" ht="15">
      <c r="B141" s="18"/>
      <c r="C141" s="18"/>
      <c r="D141" s="18"/>
      <c r="E141" s="18"/>
      <c r="F141" s="56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</row>
    <row r="142" spans="2:25" ht="15">
      <c r="B142" s="18"/>
      <c r="C142" s="18"/>
      <c r="D142" s="18"/>
      <c r="E142" s="18"/>
      <c r="F142" s="56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</row>
    <row r="143" spans="2:25" ht="15">
      <c r="B143" s="18"/>
      <c r="C143" s="18"/>
      <c r="D143" s="18"/>
      <c r="E143" s="18"/>
      <c r="F143" s="56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</row>
    <row r="144" spans="2:25" ht="15">
      <c r="B144" s="18"/>
      <c r="C144" s="18"/>
      <c r="D144" s="18"/>
      <c r="E144" s="18"/>
      <c r="F144" s="56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</row>
    <row r="145" spans="2:25" ht="15">
      <c r="B145" s="18"/>
      <c r="C145" s="18"/>
      <c r="D145" s="18"/>
      <c r="E145" s="18"/>
      <c r="F145" s="56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</row>
    <row r="146" spans="2:25" ht="15">
      <c r="B146" s="18"/>
      <c r="C146" s="18"/>
      <c r="D146" s="18"/>
      <c r="E146" s="18"/>
      <c r="F146" s="56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</row>
    <row r="147" spans="2:25" ht="15">
      <c r="B147" s="18"/>
      <c r="C147" s="18"/>
      <c r="D147" s="18"/>
      <c r="E147" s="18"/>
      <c r="F147" s="56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</row>
    <row r="148" spans="2:25" ht="15">
      <c r="B148" s="18"/>
      <c r="C148" s="18"/>
      <c r="D148" s="18"/>
      <c r="E148" s="18"/>
      <c r="F148" s="56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</row>
    <row r="149" spans="2:25" ht="15">
      <c r="B149" s="18"/>
      <c r="C149" s="18"/>
      <c r="D149" s="18"/>
      <c r="E149" s="18"/>
      <c r="F149" s="56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</row>
    <row r="150" spans="2:25" ht="15">
      <c r="B150" s="18"/>
      <c r="C150" s="18"/>
      <c r="D150" s="18"/>
      <c r="E150" s="18"/>
      <c r="F150" s="56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</row>
    <row r="151" spans="2:25" ht="15">
      <c r="B151" s="18"/>
      <c r="C151" s="18"/>
      <c r="D151" s="18"/>
      <c r="E151" s="18"/>
      <c r="F151" s="56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</row>
    <row r="152" spans="2:25" ht="15">
      <c r="B152" s="18"/>
      <c r="C152" s="18"/>
      <c r="D152" s="18"/>
      <c r="E152" s="18"/>
      <c r="F152" s="56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</row>
    <row r="153" spans="2:25" ht="15">
      <c r="B153" s="18"/>
      <c r="C153" s="18"/>
      <c r="D153" s="18"/>
      <c r="E153" s="18"/>
      <c r="F153" s="56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</row>
    <row r="154" spans="2:25" ht="15">
      <c r="B154" s="18"/>
      <c r="C154" s="18"/>
      <c r="D154" s="18"/>
      <c r="E154" s="18"/>
      <c r="F154" s="56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</row>
    <row r="155" spans="2:25" ht="15">
      <c r="B155" s="18"/>
      <c r="C155" s="18"/>
      <c r="D155" s="18"/>
      <c r="E155" s="18"/>
      <c r="F155" s="56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</row>
    <row r="156" spans="2:25" ht="15">
      <c r="B156" s="18"/>
      <c r="C156" s="18"/>
      <c r="D156" s="18"/>
      <c r="E156" s="18"/>
      <c r="F156" s="56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</row>
    <row r="157" spans="2:25" ht="15">
      <c r="B157" s="18"/>
      <c r="C157" s="18"/>
      <c r="D157" s="18"/>
      <c r="E157" s="18"/>
      <c r="F157" s="56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</row>
    <row r="158" spans="2:25" ht="15">
      <c r="B158" s="18"/>
      <c r="C158" s="18"/>
      <c r="D158" s="18"/>
      <c r="E158" s="18"/>
      <c r="F158" s="56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</row>
    <row r="159" spans="2:25" ht="15">
      <c r="B159" s="18"/>
      <c r="C159" s="18"/>
      <c r="D159" s="18"/>
      <c r="E159" s="18"/>
      <c r="F159" s="56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</row>
    <row r="160" spans="2:25" ht="15">
      <c r="B160" s="18"/>
      <c r="C160" s="18"/>
      <c r="D160" s="18"/>
      <c r="E160" s="18"/>
      <c r="F160" s="56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</row>
    <row r="161" spans="2:25" ht="15">
      <c r="B161" s="18"/>
      <c r="C161" s="18"/>
      <c r="D161" s="18"/>
      <c r="E161" s="18"/>
      <c r="F161" s="56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</row>
    <row r="162" spans="2:25" ht="15">
      <c r="B162" s="18"/>
      <c r="C162" s="18"/>
      <c r="D162" s="18"/>
      <c r="E162" s="18"/>
      <c r="F162" s="56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</row>
    <row r="163" spans="2:25" ht="15">
      <c r="B163" s="18"/>
      <c r="C163" s="18"/>
      <c r="D163" s="18"/>
      <c r="E163" s="18"/>
      <c r="F163" s="56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</row>
    <row r="164" spans="2:25" ht="15">
      <c r="B164" s="18"/>
      <c r="C164" s="18"/>
      <c r="D164" s="18"/>
      <c r="E164" s="18"/>
      <c r="F164" s="56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</row>
    <row r="165" spans="2:25" ht="15">
      <c r="B165" s="18"/>
      <c r="C165" s="18"/>
      <c r="D165" s="18"/>
      <c r="E165" s="18"/>
      <c r="F165" s="56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</row>
    <row r="166" spans="2:25" ht="15">
      <c r="B166" s="18"/>
      <c r="C166" s="18"/>
      <c r="D166" s="18"/>
      <c r="E166" s="18"/>
      <c r="F166" s="56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</row>
    <row r="167" spans="2:25" ht="15">
      <c r="B167" s="18"/>
      <c r="C167" s="18"/>
      <c r="D167" s="18"/>
      <c r="E167" s="18"/>
      <c r="F167" s="56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</row>
    <row r="168" spans="2:25" ht="15">
      <c r="B168" s="18"/>
      <c r="C168" s="18"/>
      <c r="D168" s="18"/>
      <c r="E168" s="18"/>
      <c r="F168" s="56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</row>
    <row r="169" spans="2:25" ht="15">
      <c r="B169" s="18"/>
      <c r="C169" s="18"/>
      <c r="D169" s="18"/>
      <c r="E169" s="18"/>
      <c r="F169" s="56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</row>
    <row r="170" spans="2:25" ht="15">
      <c r="B170" s="18"/>
      <c r="C170" s="18"/>
      <c r="D170" s="18"/>
      <c r="E170" s="18"/>
      <c r="F170" s="56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</row>
  </sheetData>
  <sheetProtection/>
  <mergeCells count="2">
    <mergeCell ref="A1:F1"/>
    <mergeCell ref="A2:F2"/>
  </mergeCells>
  <printOptions/>
  <pageMargins left="0.7086614173228347" right="0.7086614173228347" top="0.41208333333333336" bottom="0.35433070866141736" header="0.31496062992125984" footer="0.31496062992125984"/>
  <pageSetup fitToHeight="1" fitToWidth="1" horizontalDpi="600" verticalDpi="600" orientation="portrait" paperSize="9" scale="43" r:id="rId1"/>
  <headerFooter>
    <oddHeader>&amp;C1/2017./III.01./ önkormányzati rendelet 3. sz. melléklete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Y171"/>
  <sheetViews>
    <sheetView view="pageLayout" zoomScaleNormal="90" workbookViewId="0" topLeftCell="A1">
      <selection activeCell="A129" sqref="A129"/>
    </sheetView>
  </sheetViews>
  <sheetFormatPr defaultColWidth="9.140625" defaultRowHeight="15"/>
  <cols>
    <col min="1" max="1" width="97.57421875" style="0" customWidth="1"/>
    <col min="3" max="5" width="20.7109375" style="0" customWidth="1"/>
    <col min="6" max="6" width="15.57421875" style="55" customWidth="1"/>
  </cols>
  <sheetData>
    <row r="1" spans="1:6" ht="21" customHeight="1">
      <c r="A1" s="148" t="s">
        <v>504</v>
      </c>
      <c r="B1" s="149"/>
      <c r="C1" s="149"/>
      <c r="D1" s="149"/>
      <c r="E1" s="149"/>
      <c r="F1" s="150"/>
    </row>
    <row r="2" spans="1:6" ht="18.75" customHeight="1">
      <c r="A2" s="147" t="s">
        <v>452</v>
      </c>
      <c r="B2" s="151"/>
      <c r="C2" s="151"/>
      <c r="D2" s="151"/>
      <c r="E2" s="151"/>
      <c r="F2" s="152"/>
    </row>
    <row r="3" ht="18">
      <c r="A3" s="41"/>
    </row>
    <row r="4" ht="15">
      <c r="A4" s="4"/>
    </row>
    <row r="5" spans="1:6" ht="29.25">
      <c r="A5" s="2" t="s">
        <v>31</v>
      </c>
      <c r="B5" s="3" t="s">
        <v>32</v>
      </c>
      <c r="C5" s="64" t="s">
        <v>489</v>
      </c>
      <c r="D5" s="64" t="s">
        <v>490</v>
      </c>
      <c r="E5" s="64" t="s">
        <v>491</v>
      </c>
      <c r="F5" s="63" t="s">
        <v>1</v>
      </c>
    </row>
    <row r="6" spans="1:6" ht="15">
      <c r="A6" s="22" t="s">
        <v>33</v>
      </c>
      <c r="B6" s="23" t="s">
        <v>34</v>
      </c>
      <c r="C6" s="57">
        <v>19213</v>
      </c>
      <c r="D6" s="57"/>
      <c r="E6" s="57">
        <v>2494</v>
      </c>
      <c r="F6" s="58">
        <f>SUM(C6:E6)</f>
        <v>21707</v>
      </c>
    </row>
    <row r="7" spans="1:6" ht="15">
      <c r="A7" s="22" t="s">
        <v>35</v>
      </c>
      <c r="B7" s="24" t="s">
        <v>36</v>
      </c>
      <c r="C7" s="57"/>
      <c r="D7" s="57"/>
      <c r="E7" s="57"/>
      <c r="F7" s="58">
        <f aca="true" t="shared" si="0" ref="F7:F70">SUM(C7:E7)</f>
        <v>0</v>
      </c>
    </row>
    <row r="8" spans="1:6" ht="15">
      <c r="A8" s="22" t="s">
        <v>37</v>
      </c>
      <c r="B8" s="24" t="s">
        <v>38</v>
      </c>
      <c r="C8" s="57"/>
      <c r="D8" s="57"/>
      <c r="E8" s="57"/>
      <c r="F8" s="58">
        <f t="shared" si="0"/>
        <v>0</v>
      </c>
    </row>
    <row r="9" spans="1:6" ht="15">
      <c r="A9" s="25" t="s">
        <v>39</v>
      </c>
      <c r="B9" s="24" t="s">
        <v>40</v>
      </c>
      <c r="C9" s="57"/>
      <c r="D9" s="57"/>
      <c r="E9" s="57"/>
      <c r="F9" s="58">
        <f t="shared" si="0"/>
        <v>0</v>
      </c>
    </row>
    <row r="10" spans="1:6" ht="15">
      <c r="A10" s="25" t="s">
        <v>41</v>
      </c>
      <c r="B10" s="24" t="s">
        <v>42</v>
      </c>
      <c r="C10" s="57"/>
      <c r="D10" s="57"/>
      <c r="E10" s="57"/>
      <c r="F10" s="58">
        <f t="shared" si="0"/>
        <v>0</v>
      </c>
    </row>
    <row r="11" spans="1:6" ht="15">
      <c r="A11" s="25" t="s">
        <v>43</v>
      </c>
      <c r="B11" s="24" t="s">
        <v>44</v>
      </c>
      <c r="C11" s="57"/>
      <c r="D11" s="57"/>
      <c r="E11" s="57"/>
      <c r="F11" s="58">
        <f t="shared" si="0"/>
        <v>0</v>
      </c>
    </row>
    <row r="12" spans="1:6" ht="15">
      <c r="A12" s="25" t="s">
        <v>45</v>
      </c>
      <c r="B12" s="24" t="s">
        <v>46</v>
      </c>
      <c r="C12" s="57">
        <v>990</v>
      </c>
      <c r="D12" s="57"/>
      <c r="E12" s="57">
        <v>149</v>
      </c>
      <c r="F12" s="58">
        <f t="shared" si="0"/>
        <v>1139</v>
      </c>
    </row>
    <row r="13" spans="1:6" ht="15">
      <c r="A13" s="25" t="s">
        <v>47</v>
      </c>
      <c r="B13" s="24" t="s">
        <v>48</v>
      </c>
      <c r="C13" s="57"/>
      <c r="D13" s="57"/>
      <c r="E13" s="57"/>
      <c r="F13" s="58">
        <f t="shared" si="0"/>
        <v>0</v>
      </c>
    </row>
    <row r="14" spans="1:6" ht="15">
      <c r="A14" s="5" t="s">
        <v>49</v>
      </c>
      <c r="B14" s="24" t="s">
        <v>50</v>
      </c>
      <c r="C14" s="57">
        <v>32</v>
      </c>
      <c r="D14" s="57"/>
      <c r="E14" s="57"/>
      <c r="F14" s="58">
        <f t="shared" si="0"/>
        <v>32</v>
      </c>
    </row>
    <row r="15" spans="1:6" ht="15">
      <c r="A15" s="5" t="s">
        <v>51</v>
      </c>
      <c r="B15" s="24" t="s">
        <v>52</v>
      </c>
      <c r="C15" s="57"/>
      <c r="D15" s="57"/>
      <c r="E15" s="57"/>
      <c r="F15" s="58">
        <f t="shared" si="0"/>
        <v>0</v>
      </c>
    </row>
    <row r="16" spans="1:6" ht="15">
      <c r="A16" s="5" t="s">
        <v>53</v>
      </c>
      <c r="B16" s="24" t="s">
        <v>54</v>
      </c>
      <c r="C16" s="57"/>
      <c r="D16" s="57"/>
      <c r="E16" s="57"/>
      <c r="F16" s="58">
        <f t="shared" si="0"/>
        <v>0</v>
      </c>
    </row>
    <row r="17" spans="1:6" ht="15">
      <c r="A17" s="5" t="s">
        <v>55</v>
      </c>
      <c r="B17" s="24" t="s">
        <v>56</v>
      </c>
      <c r="C17" s="57"/>
      <c r="D17" s="57"/>
      <c r="E17" s="57"/>
      <c r="F17" s="58">
        <f t="shared" si="0"/>
        <v>0</v>
      </c>
    </row>
    <row r="18" spans="1:6" ht="15">
      <c r="A18" s="5" t="s">
        <v>347</v>
      </c>
      <c r="B18" s="24" t="s">
        <v>57</v>
      </c>
      <c r="C18" s="57">
        <v>310</v>
      </c>
      <c r="D18" s="57"/>
      <c r="E18" s="57">
        <v>50</v>
      </c>
      <c r="F18" s="58">
        <f t="shared" si="0"/>
        <v>360</v>
      </c>
    </row>
    <row r="19" spans="1:6" ht="15">
      <c r="A19" s="26" t="s">
        <v>325</v>
      </c>
      <c r="B19" s="27" t="s">
        <v>58</v>
      </c>
      <c r="C19" s="65">
        <f>SUM(C6:C18)</f>
        <v>20545</v>
      </c>
      <c r="D19" s="65">
        <f>SUM(D6:D18)</f>
        <v>0</v>
      </c>
      <c r="E19" s="65">
        <f>SUM(E6:E18)</f>
        <v>2693</v>
      </c>
      <c r="F19" s="65">
        <f>SUM(F6:F18)</f>
        <v>23238</v>
      </c>
    </row>
    <row r="20" spans="1:6" ht="15">
      <c r="A20" s="5" t="s">
        <v>59</v>
      </c>
      <c r="B20" s="24" t="s">
        <v>60</v>
      </c>
      <c r="C20" s="57"/>
      <c r="D20" s="57"/>
      <c r="E20" s="57"/>
      <c r="F20" s="58">
        <f t="shared" si="0"/>
        <v>0</v>
      </c>
    </row>
    <row r="21" spans="1:6" ht="17.25" customHeight="1">
      <c r="A21" s="5" t="s">
        <v>61</v>
      </c>
      <c r="B21" s="24" t="s">
        <v>62</v>
      </c>
      <c r="C21" s="57"/>
      <c r="D21" s="57"/>
      <c r="E21" s="57"/>
      <c r="F21" s="58">
        <f t="shared" si="0"/>
        <v>0</v>
      </c>
    </row>
    <row r="22" spans="1:6" ht="15">
      <c r="A22" s="6" t="s">
        <v>63</v>
      </c>
      <c r="B22" s="24" t="s">
        <v>64</v>
      </c>
      <c r="C22" s="57"/>
      <c r="D22" s="57"/>
      <c r="E22" s="57"/>
      <c r="F22" s="58">
        <f t="shared" si="0"/>
        <v>0</v>
      </c>
    </row>
    <row r="23" spans="1:6" ht="15">
      <c r="A23" s="7" t="s">
        <v>326</v>
      </c>
      <c r="B23" s="27" t="s">
        <v>65</v>
      </c>
      <c r="C23" s="65">
        <f>SUM(C20:C22)</f>
        <v>0</v>
      </c>
      <c r="D23" s="65">
        <f>SUM(D20:D22)</f>
        <v>0</v>
      </c>
      <c r="E23" s="65">
        <f>SUM(E20:E22)</f>
        <v>0</v>
      </c>
      <c r="F23" s="58">
        <f>SUM(F20:F22)</f>
        <v>0</v>
      </c>
    </row>
    <row r="24" spans="1:6" ht="15">
      <c r="A24" s="44" t="s">
        <v>377</v>
      </c>
      <c r="B24" s="45" t="s">
        <v>66</v>
      </c>
      <c r="C24" s="65">
        <f>SUM(C23,C19)</f>
        <v>20545</v>
      </c>
      <c r="D24" s="65">
        <f>SUM(D23,D19)</f>
        <v>0</v>
      </c>
      <c r="E24" s="65">
        <f>SUM(E23,E19)</f>
        <v>2693</v>
      </c>
      <c r="F24" s="65">
        <f>SUM(F23,F19)</f>
        <v>23238</v>
      </c>
    </row>
    <row r="25" spans="1:6" ht="15">
      <c r="A25" s="33" t="s">
        <v>348</v>
      </c>
      <c r="B25" s="45" t="s">
        <v>67</v>
      </c>
      <c r="C25" s="65">
        <v>4598</v>
      </c>
      <c r="D25" s="65"/>
      <c r="E25" s="57">
        <v>673</v>
      </c>
      <c r="F25" s="58">
        <f t="shared" si="0"/>
        <v>5271</v>
      </c>
    </row>
    <row r="26" spans="1:6" ht="15">
      <c r="A26" s="5" t="s">
        <v>68</v>
      </c>
      <c r="B26" s="24" t="s">
        <v>69</v>
      </c>
      <c r="C26" s="57">
        <v>80</v>
      </c>
      <c r="D26" s="57"/>
      <c r="E26" s="57"/>
      <c r="F26" s="58">
        <f t="shared" si="0"/>
        <v>80</v>
      </c>
    </row>
    <row r="27" spans="1:6" ht="15">
      <c r="A27" s="5" t="s">
        <v>70</v>
      </c>
      <c r="B27" s="24" t="s">
        <v>71</v>
      </c>
      <c r="C27" s="57">
        <v>700</v>
      </c>
      <c r="D27" s="57"/>
      <c r="E27" s="57"/>
      <c r="F27" s="58">
        <f t="shared" si="0"/>
        <v>700</v>
      </c>
    </row>
    <row r="28" spans="1:6" ht="15">
      <c r="A28" s="5" t="s">
        <v>72</v>
      </c>
      <c r="B28" s="24" t="s">
        <v>73</v>
      </c>
      <c r="C28" s="57"/>
      <c r="D28" s="57"/>
      <c r="E28" s="57"/>
      <c r="F28" s="58">
        <f t="shared" si="0"/>
        <v>0</v>
      </c>
    </row>
    <row r="29" spans="1:6" ht="15">
      <c r="A29" s="7" t="s">
        <v>327</v>
      </c>
      <c r="B29" s="27" t="s">
        <v>74</v>
      </c>
      <c r="C29" s="65">
        <f>SUM(C26:C28)</f>
        <v>780</v>
      </c>
      <c r="D29" s="65">
        <f>SUM(D26:D28)</f>
        <v>0</v>
      </c>
      <c r="E29" s="65">
        <f>SUM(E26:E28)</f>
        <v>0</v>
      </c>
      <c r="F29" s="65">
        <f>SUM(F26:F28)</f>
        <v>780</v>
      </c>
    </row>
    <row r="30" spans="1:6" ht="15">
      <c r="A30" s="5" t="s">
        <v>75</v>
      </c>
      <c r="B30" s="24" t="s">
        <v>76</v>
      </c>
      <c r="C30" s="57">
        <v>500</v>
      </c>
      <c r="D30" s="57"/>
      <c r="E30" s="57"/>
      <c r="F30" s="58">
        <f t="shared" si="0"/>
        <v>500</v>
      </c>
    </row>
    <row r="31" spans="1:6" ht="15">
      <c r="A31" s="5" t="s">
        <v>77</v>
      </c>
      <c r="B31" s="24" t="s">
        <v>78</v>
      </c>
      <c r="C31" s="57">
        <v>60</v>
      </c>
      <c r="D31" s="57"/>
      <c r="E31" s="57"/>
      <c r="F31" s="58">
        <f t="shared" si="0"/>
        <v>60</v>
      </c>
    </row>
    <row r="32" spans="1:6" ht="15" customHeight="1">
      <c r="A32" s="7" t="s">
        <v>378</v>
      </c>
      <c r="B32" s="27" t="s">
        <v>79</v>
      </c>
      <c r="C32" s="65">
        <f>SUM(C30:C31)</f>
        <v>560</v>
      </c>
      <c r="D32" s="65">
        <f>SUM(D30:D31)</f>
        <v>0</v>
      </c>
      <c r="E32" s="65">
        <f>SUM(E30:E31)</f>
        <v>0</v>
      </c>
      <c r="F32" s="65">
        <f>SUM(F30:F31)</f>
        <v>560</v>
      </c>
    </row>
    <row r="33" spans="1:6" ht="15">
      <c r="A33" s="5" t="s">
        <v>80</v>
      </c>
      <c r="B33" s="24" t="s">
        <v>81</v>
      </c>
      <c r="C33" s="57">
        <v>180</v>
      </c>
      <c r="D33" s="57"/>
      <c r="E33" s="57"/>
      <c r="F33" s="58">
        <f t="shared" si="0"/>
        <v>180</v>
      </c>
    </row>
    <row r="34" spans="1:6" ht="15">
      <c r="A34" s="5" t="s">
        <v>82</v>
      </c>
      <c r="B34" s="24" t="s">
        <v>83</v>
      </c>
      <c r="C34" s="57">
        <v>20</v>
      </c>
      <c r="D34" s="57"/>
      <c r="E34" s="57"/>
      <c r="F34" s="58">
        <f t="shared" si="0"/>
        <v>20</v>
      </c>
    </row>
    <row r="35" spans="1:6" ht="15">
      <c r="A35" s="5" t="s">
        <v>349</v>
      </c>
      <c r="B35" s="24" t="s">
        <v>84</v>
      </c>
      <c r="C35" s="57">
        <v>10</v>
      </c>
      <c r="D35" s="57"/>
      <c r="E35" s="57"/>
      <c r="F35" s="58">
        <f t="shared" si="0"/>
        <v>10</v>
      </c>
    </row>
    <row r="36" spans="1:6" ht="15">
      <c r="A36" s="5" t="s">
        <v>85</v>
      </c>
      <c r="B36" s="24" t="s">
        <v>86</v>
      </c>
      <c r="C36" s="57"/>
      <c r="D36" s="57"/>
      <c r="E36" s="57"/>
      <c r="F36" s="58">
        <f t="shared" si="0"/>
        <v>0</v>
      </c>
    </row>
    <row r="37" spans="1:6" ht="15">
      <c r="A37" s="9" t="s">
        <v>350</v>
      </c>
      <c r="B37" s="24" t="s">
        <v>87</v>
      </c>
      <c r="C37" s="57"/>
      <c r="D37" s="57"/>
      <c r="E37" s="57"/>
      <c r="F37" s="58">
        <f t="shared" si="0"/>
        <v>0</v>
      </c>
    </row>
    <row r="38" spans="1:6" ht="15">
      <c r="A38" s="6" t="s">
        <v>88</v>
      </c>
      <c r="B38" s="24" t="s">
        <v>89</v>
      </c>
      <c r="C38" s="57">
        <v>268</v>
      </c>
      <c r="D38" s="57"/>
      <c r="E38" s="57"/>
      <c r="F38" s="58">
        <f t="shared" si="0"/>
        <v>268</v>
      </c>
    </row>
    <row r="39" spans="1:6" ht="15">
      <c r="A39" s="5" t="s">
        <v>351</v>
      </c>
      <c r="B39" s="24" t="s">
        <v>90</v>
      </c>
      <c r="C39" s="57">
        <v>465</v>
      </c>
      <c r="D39" s="57"/>
      <c r="E39" s="57"/>
      <c r="F39" s="58">
        <f t="shared" si="0"/>
        <v>465</v>
      </c>
    </row>
    <row r="40" spans="1:6" ht="15">
      <c r="A40" s="7" t="s">
        <v>328</v>
      </c>
      <c r="B40" s="27" t="s">
        <v>91</v>
      </c>
      <c r="C40" s="65">
        <f>SUM(C33:C39)</f>
        <v>943</v>
      </c>
      <c r="D40" s="65">
        <f>SUM(D33:D39)</f>
        <v>0</v>
      </c>
      <c r="E40" s="65">
        <f>SUM(E33:E39)</f>
        <v>0</v>
      </c>
      <c r="F40" s="65">
        <f>SUM(F33:F39)</f>
        <v>943</v>
      </c>
    </row>
    <row r="41" spans="1:6" ht="15">
      <c r="A41" s="5" t="s">
        <v>92</v>
      </c>
      <c r="B41" s="24" t="s">
        <v>93</v>
      </c>
      <c r="C41" s="57">
        <v>975</v>
      </c>
      <c r="D41" s="57"/>
      <c r="E41" s="57">
        <v>325</v>
      </c>
      <c r="F41" s="58">
        <f t="shared" si="0"/>
        <v>1300</v>
      </c>
    </row>
    <row r="42" spans="1:6" ht="15">
      <c r="A42" s="5" t="s">
        <v>94</v>
      </c>
      <c r="B42" s="24" t="s">
        <v>95</v>
      </c>
      <c r="C42" s="57"/>
      <c r="D42" s="57"/>
      <c r="E42" s="57"/>
      <c r="F42" s="58">
        <f t="shared" si="0"/>
        <v>0</v>
      </c>
    </row>
    <row r="43" spans="1:6" ht="15">
      <c r="A43" s="7" t="s">
        <v>329</v>
      </c>
      <c r="B43" s="27" t="s">
        <v>96</v>
      </c>
      <c r="C43" s="65">
        <f>SUM(C41:C42)</f>
        <v>975</v>
      </c>
      <c r="D43" s="65">
        <f>SUM(D41:D42)</f>
        <v>0</v>
      </c>
      <c r="E43" s="65">
        <f>SUM(E41:E42)</f>
        <v>325</v>
      </c>
      <c r="F43" s="65">
        <f>SUM(F41:F42)</f>
        <v>1300</v>
      </c>
    </row>
    <row r="44" spans="1:6" ht="15">
      <c r="A44" s="5" t="s">
        <v>97</v>
      </c>
      <c r="B44" s="24" t="s">
        <v>98</v>
      </c>
      <c r="C44" s="57">
        <v>495</v>
      </c>
      <c r="D44" s="57"/>
      <c r="E44" s="57"/>
      <c r="F44" s="58">
        <f t="shared" si="0"/>
        <v>495</v>
      </c>
    </row>
    <row r="45" spans="1:6" ht="15">
      <c r="A45" s="5" t="s">
        <v>99</v>
      </c>
      <c r="B45" s="24" t="s">
        <v>100</v>
      </c>
      <c r="C45" s="57"/>
      <c r="D45" s="57"/>
      <c r="E45" s="57"/>
      <c r="F45" s="58">
        <f t="shared" si="0"/>
        <v>0</v>
      </c>
    </row>
    <row r="46" spans="1:6" ht="15">
      <c r="A46" s="5" t="s">
        <v>352</v>
      </c>
      <c r="B46" s="24" t="s">
        <v>101</v>
      </c>
      <c r="C46" s="57"/>
      <c r="D46" s="57"/>
      <c r="E46" s="57"/>
      <c r="F46" s="58">
        <f t="shared" si="0"/>
        <v>0</v>
      </c>
    </row>
    <row r="47" spans="1:6" ht="15">
      <c r="A47" s="5" t="s">
        <v>353</v>
      </c>
      <c r="B47" s="24" t="s">
        <v>102</v>
      </c>
      <c r="C47" s="57"/>
      <c r="D47" s="57"/>
      <c r="E47" s="57"/>
      <c r="F47" s="58">
        <f t="shared" si="0"/>
        <v>0</v>
      </c>
    </row>
    <row r="48" spans="1:6" ht="15">
      <c r="A48" s="5" t="s">
        <v>103</v>
      </c>
      <c r="B48" s="24" t="s">
        <v>104</v>
      </c>
      <c r="C48" s="57"/>
      <c r="D48" s="57"/>
      <c r="E48" s="57"/>
      <c r="F48" s="58">
        <f t="shared" si="0"/>
        <v>0</v>
      </c>
    </row>
    <row r="49" spans="1:6" ht="15">
      <c r="A49" s="7" t="s">
        <v>330</v>
      </c>
      <c r="B49" s="27" t="s">
        <v>105</v>
      </c>
      <c r="C49" s="65">
        <f>SUM(C44:C48)</f>
        <v>495</v>
      </c>
      <c r="D49" s="65">
        <f>SUM(D44:D48)</f>
        <v>0</v>
      </c>
      <c r="E49" s="65">
        <f>SUM(E44:E48)</f>
        <v>0</v>
      </c>
      <c r="F49" s="65">
        <f>SUM(F44:F48)</f>
        <v>495</v>
      </c>
    </row>
    <row r="50" spans="1:6" ht="15">
      <c r="A50" s="33" t="s">
        <v>331</v>
      </c>
      <c r="B50" s="45" t="s">
        <v>106</v>
      </c>
      <c r="C50" s="65">
        <f>SUM(C29,C32,C40,C43,C49)</f>
        <v>3753</v>
      </c>
      <c r="D50" s="65">
        <f>SUM(D29,D32,D40,D43,D49)</f>
        <v>0</v>
      </c>
      <c r="E50" s="65">
        <f>SUM(E29,E32,E40,E43,E49)</f>
        <v>325</v>
      </c>
      <c r="F50" s="65">
        <f>SUM(F29,F32,F40,F43,F49)</f>
        <v>4078</v>
      </c>
    </row>
    <row r="51" spans="1:6" ht="15">
      <c r="A51" s="11" t="s">
        <v>107</v>
      </c>
      <c r="B51" s="24" t="s">
        <v>108</v>
      </c>
      <c r="C51" s="57"/>
      <c r="D51" s="57"/>
      <c r="E51" s="57"/>
      <c r="F51" s="58">
        <f t="shared" si="0"/>
        <v>0</v>
      </c>
    </row>
    <row r="52" spans="1:6" ht="15">
      <c r="A52" s="11" t="s">
        <v>332</v>
      </c>
      <c r="B52" s="24" t="s">
        <v>109</v>
      </c>
      <c r="C52" s="57"/>
      <c r="D52" s="57"/>
      <c r="E52" s="57"/>
      <c r="F52" s="58">
        <f t="shared" si="0"/>
        <v>0</v>
      </c>
    </row>
    <row r="53" spans="1:6" ht="15">
      <c r="A53" s="14" t="s">
        <v>354</v>
      </c>
      <c r="B53" s="24" t="s">
        <v>110</v>
      </c>
      <c r="C53" s="57"/>
      <c r="D53" s="57"/>
      <c r="E53" s="57"/>
      <c r="F53" s="58">
        <f t="shared" si="0"/>
        <v>0</v>
      </c>
    </row>
    <row r="54" spans="1:6" ht="15">
      <c r="A54" s="14" t="s">
        <v>355</v>
      </c>
      <c r="B54" s="24" t="s">
        <v>111</v>
      </c>
      <c r="C54" s="57"/>
      <c r="D54" s="57"/>
      <c r="E54" s="57"/>
      <c r="F54" s="58">
        <f t="shared" si="0"/>
        <v>0</v>
      </c>
    </row>
    <row r="55" spans="1:6" ht="15">
      <c r="A55" s="14" t="s">
        <v>356</v>
      </c>
      <c r="B55" s="24" t="s">
        <v>112</v>
      </c>
      <c r="C55" s="57"/>
      <c r="D55" s="57"/>
      <c r="E55" s="57"/>
      <c r="F55" s="58">
        <f t="shared" si="0"/>
        <v>0</v>
      </c>
    </row>
    <row r="56" spans="1:6" ht="15">
      <c r="A56" s="11" t="s">
        <v>357</v>
      </c>
      <c r="B56" s="24" t="s">
        <v>113</v>
      </c>
      <c r="C56" s="57"/>
      <c r="D56" s="57"/>
      <c r="E56" s="57"/>
      <c r="F56" s="58">
        <f t="shared" si="0"/>
        <v>0</v>
      </c>
    </row>
    <row r="57" spans="1:6" ht="15">
      <c r="A57" s="11" t="s">
        <v>358</v>
      </c>
      <c r="B57" s="24" t="s">
        <v>114</v>
      </c>
      <c r="C57" s="57"/>
      <c r="D57" s="57"/>
      <c r="E57" s="57"/>
      <c r="F57" s="58">
        <f t="shared" si="0"/>
        <v>0</v>
      </c>
    </row>
    <row r="58" spans="1:6" ht="15">
      <c r="A58" s="11" t="s">
        <v>359</v>
      </c>
      <c r="B58" s="24" t="s">
        <v>115</v>
      </c>
      <c r="C58" s="57"/>
      <c r="D58" s="57"/>
      <c r="E58" s="57"/>
      <c r="F58" s="58">
        <f t="shared" si="0"/>
        <v>0</v>
      </c>
    </row>
    <row r="59" spans="1:6" ht="15">
      <c r="A59" s="42" t="s">
        <v>333</v>
      </c>
      <c r="B59" s="45" t="s">
        <v>116</v>
      </c>
      <c r="C59" s="65">
        <f>SUM(C51:C58)</f>
        <v>0</v>
      </c>
      <c r="D59" s="65">
        <f>SUM(D51:D58)</f>
        <v>0</v>
      </c>
      <c r="E59" s="65">
        <f>SUM(E51:E58)</f>
        <v>0</v>
      </c>
      <c r="F59" s="65">
        <f>SUM(F51:F58)</f>
        <v>0</v>
      </c>
    </row>
    <row r="60" spans="1:6" ht="15">
      <c r="A60" s="10" t="s">
        <v>360</v>
      </c>
      <c r="B60" s="24" t="s">
        <v>117</v>
      </c>
      <c r="C60" s="57"/>
      <c r="D60" s="57"/>
      <c r="E60" s="57"/>
      <c r="F60" s="58">
        <f t="shared" si="0"/>
        <v>0</v>
      </c>
    </row>
    <row r="61" spans="1:6" ht="15">
      <c r="A61" s="10" t="s">
        <v>118</v>
      </c>
      <c r="B61" s="24" t="s">
        <v>119</v>
      </c>
      <c r="C61" s="57"/>
      <c r="D61" s="57"/>
      <c r="E61" s="57"/>
      <c r="F61" s="58">
        <f t="shared" si="0"/>
        <v>0</v>
      </c>
    </row>
    <row r="62" spans="1:6" ht="16.5" customHeight="1">
      <c r="A62" s="10" t="s">
        <v>120</v>
      </c>
      <c r="B62" s="24" t="s">
        <v>121</v>
      </c>
      <c r="C62" s="57"/>
      <c r="D62" s="57"/>
      <c r="E62" s="57"/>
      <c r="F62" s="58">
        <f t="shared" si="0"/>
        <v>0</v>
      </c>
    </row>
    <row r="63" spans="1:6" ht="16.5" customHeight="1">
      <c r="A63" s="10" t="s">
        <v>334</v>
      </c>
      <c r="B63" s="24" t="s">
        <v>122</v>
      </c>
      <c r="C63" s="57"/>
      <c r="D63" s="57"/>
      <c r="E63" s="57"/>
      <c r="F63" s="58">
        <f t="shared" si="0"/>
        <v>0</v>
      </c>
    </row>
    <row r="64" spans="1:6" ht="16.5" customHeight="1">
      <c r="A64" s="10" t="s">
        <v>361</v>
      </c>
      <c r="B64" s="24" t="s">
        <v>123</v>
      </c>
      <c r="C64" s="57"/>
      <c r="D64" s="57"/>
      <c r="E64" s="57"/>
      <c r="F64" s="58">
        <f t="shared" si="0"/>
        <v>0</v>
      </c>
    </row>
    <row r="65" spans="1:6" ht="15">
      <c r="A65" s="10" t="s">
        <v>335</v>
      </c>
      <c r="B65" s="24" t="s">
        <v>124</v>
      </c>
      <c r="C65" s="57"/>
      <c r="D65" s="57"/>
      <c r="E65" s="57"/>
      <c r="F65" s="58">
        <f t="shared" si="0"/>
        <v>0</v>
      </c>
    </row>
    <row r="66" spans="1:6" ht="15.75" customHeight="1">
      <c r="A66" s="10" t="s">
        <v>362</v>
      </c>
      <c r="B66" s="24" t="s">
        <v>125</v>
      </c>
      <c r="C66" s="57"/>
      <c r="D66" s="57"/>
      <c r="E66" s="57"/>
      <c r="F66" s="58">
        <f t="shared" si="0"/>
        <v>0</v>
      </c>
    </row>
    <row r="67" spans="1:6" ht="15.75" customHeight="1">
      <c r="A67" s="10" t="s">
        <v>363</v>
      </c>
      <c r="B67" s="24" t="s">
        <v>126</v>
      </c>
      <c r="C67" s="57"/>
      <c r="D67" s="57"/>
      <c r="E67" s="57"/>
      <c r="F67" s="58">
        <f t="shared" si="0"/>
        <v>0</v>
      </c>
    </row>
    <row r="68" spans="1:6" ht="15">
      <c r="A68" s="10" t="s">
        <v>127</v>
      </c>
      <c r="B68" s="24" t="s">
        <v>128</v>
      </c>
      <c r="C68" s="57"/>
      <c r="D68" s="57"/>
      <c r="E68" s="57"/>
      <c r="F68" s="58">
        <f t="shared" si="0"/>
        <v>0</v>
      </c>
    </row>
    <row r="69" spans="1:6" ht="15">
      <c r="A69" s="16" t="s">
        <v>129</v>
      </c>
      <c r="B69" s="24" t="s">
        <v>130</v>
      </c>
      <c r="C69" s="57"/>
      <c r="D69" s="57"/>
      <c r="E69" s="57"/>
      <c r="F69" s="58">
        <f t="shared" si="0"/>
        <v>0</v>
      </c>
    </row>
    <row r="70" spans="1:6" ht="15">
      <c r="A70" s="10" t="s">
        <v>364</v>
      </c>
      <c r="B70" s="24" t="s">
        <v>131</v>
      </c>
      <c r="C70" s="57"/>
      <c r="D70" s="57"/>
      <c r="E70" s="57"/>
      <c r="F70" s="58">
        <f t="shared" si="0"/>
        <v>0</v>
      </c>
    </row>
    <row r="71" spans="1:6" ht="15">
      <c r="A71" s="16" t="s">
        <v>486</v>
      </c>
      <c r="B71" s="24" t="s">
        <v>132</v>
      </c>
      <c r="C71" s="57"/>
      <c r="D71" s="57"/>
      <c r="E71" s="57"/>
      <c r="F71" s="58">
        <f aca="true" t="shared" si="1" ref="F71:F120">SUM(C71:E71)</f>
        <v>0</v>
      </c>
    </row>
    <row r="72" spans="1:6" ht="15">
      <c r="A72" s="16" t="s">
        <v>487</v>
      </c>
      <c r="B72" s="24" t="s">
        <v>132</v>
      </c>
      <c r="C72" s="57"/>
      <c r="D72" s="57"/>
      <c r="E72" s="57"/>
      <c r="F72" s="58">
        <f t="shared" si="1"/>
        <v>0</v>
      </c>
    </row>
    <row r="73" spans="1:6" ht="15">
      <c r="A73" s="42" t="s">
        <v>336</v>
      </c>
      <c r="B73" s="45" t="s">
        <v>133</v>
      </c>
      <c r="C73" s="65">
        <f>SUM(C60:C72)</f>
        <v>0</v>
      </c>
      <c r="D73" s="65">
        <f>SUM(D60:D72)</f>
        <v>0</v>
      </c>
      <c r="E73" s="65">
        <f>SUM(E60:E72)</f>
        <v>0</v>
      </c>
      <c r="F73" s="65">
        <f>SUM(F60:F72)</f>
        <v>0</v>
      </c>
    </row>
    <row r="74" spans="1:6" ht="15.75">
      <c r="A74" s="49" t="s">
        <v>5</v>
      </c>
      <c r="B74" s="45"/>
      <c r="C74" s="65">
        <f>SUM(C24,C25,C50,C59,C73)</f>
        <v>28896</v>
      </c>
      <c r="D74" s="65">
        <f>SUM(D24,D25,D50,D59,D73)</f>
        <v>0</v>
      </c>
      <c r="E74" s="65">
        <f>SUM(E24,E25,E50,E59,E73)</f>
        <v>3691</v>
      </c>
      <c r="F74" s="65">
        <f>SUM(F24,F25,F50,F59,F73)</f>
        <v>32587</v>
      </c>
    </row>
    <row r="75" spans="1:6" ht="15">
      <c r="A75" s="28" t="s">
        <v>134</v>
      </c>
      <c r="B75" s="24" t="s">
        <v>135</v>
      </c>
      <c r="C75" s="57">
        <v>100</v>
      </c>
      <c r="D75" s="57"/>
      <c r="E75" s="57"/>
      <c r="F75" s="58">
        <f t="shared" si="1"/>
        <v>100</v>
      </c>
    </row>
    <row r="76" spans="1:6" ht="15">
      <c r="A76" s="28" t="s">
        <v>365</v>
      </c>
      <c r="B76" s="24" t="s">
        <v>136</v>
      </c>
      <c r="C76" s="57"/>
      <c r="D76" s="57"/>
      <c r="E76" s="57"/>
      <c r="F76" s="58">
        <f t="shared" si="1"/>
        <v>0</v>
      </c>
    </row>
    <row r="77" spans="1:6" ht="15">
      <c r="A77" s="28" t="s">
        <v>137</v>
      </c>
      <c r="B77" s="24" t="s">
        <v>138</v>
      </c>
      <c r="C77" s="57">
        <v>120</v>
      </c>
      <c r="D77" s="57"/>
      <c r="E77" s="57"/>
      <c r="F77" s="58">
        <f t="shared" si="1"/>
        <v>120</v>
      </c>
    </row>
    <row r="78" spans="1:6" ht="15">
      <c r="A78" s="28" t="s">
        <v>139</v>
      </c>
      <c r="B78" s="24" t="s">
        <v>140</v>
      </c>
      <c r="C78" s="57">
        <v>50</v>
      </c>
      <c r="D78" s="57"/>
      <c r="E78" s="57"/>
      <c r="F78" s="58">
        <f t="shared" si="1"/>
        <v>50</v>
      </c>
    </row>
    <row r="79" spans="1:6" ht="15">
      <c r="A79" s="6" t="s">
        <v>141</v>
      </c>
      <c r="B79" s="24" t="s">
        <v>142</v>
      </c>
      <c r="C79" s="57"/>
      <c r="D79" s="57"/>
      <c r="E79" s="57"/>
      <c r="F79" s="58">
        <f t="shared" si="1"/>
        <v>0</v>
      </c>
    </row>
    <row r="80" spans="1:6" ht="15">
      <c r="A80" s="6" t="s">
        <v>143</v>
      </c>
      <c r="B80" s="24" t="s">
        <v>144</v>
      </c>
      <c r="C80" s="57"/>
      <c r="D80" s="57"/>
      <c r="E80" s="57"/>
      <c r="F80" s="58">
        <f t="shared" si="1"/>
        <v>0</v>
      </c>
    </row>
    <row r="81" spans="1:6" ht="15">
      <c r="A81" s="6" t="s">
        <v>145</v>
      </c>
      <c r="B81" s="24" t="s">
        <v>146</v>
      </c>
      <c r="C81" s="57">
        <v>73</v>
      </c>
      <c r="D81" s="57"/>
      <c r="E81" s="57"/>
      <c r="F81" s="58">
        <f t="shared" si="1"/>
        <v>73</v>
      </c>
    </row>
    <row r="82" spans="1:6" ht="15">
      <c r="A82" s="43" t="s">
        <v>338</v>
      </c>
      <c r="B82" s="45" t="s">
        <v>147</v>
      </c>
      <c r="C82" s="65">
        <f>SUM(C75:C81)</f>
        <v>343</v>
      </c>
      <c r="D82" s="65">
        <f>SUM(D75:D81)</f>
        <v>0</v>
      </c>
      <c r="E82" s="65">
        <f>SUM(E75:E81)</f>
        <v>0</v>
      </c>
      <c r="F82" s="65">
        <f>SUM(F75:F81)</f>
        <v>343</v>
      </c>
    </row>
    <row r="83" spans="1:6" ht="15">
      <c r="A83" s="11" t="s">
        <v>148</v>
      </c>
      <c r="B83" s="24" t="s">
        <v>149</v>
      </c>
      <c r="C83" s="57"/>
      <c r="D83" s="57"/>
      <c r="E83" s="57"/>
      <c r="F83" s="58">
        <f t="shared" si="1"/>
        <v>0</v>
      </c>
    </row>
    <row r="84" spans="1:6" ht="15">
      <c r="A84" s="11" t="s">
        <v>150</v>
      </c>
      <c r="B84" s="24" t="s">
        <v>151</v>
      </c>
      <c r="C84" s="57"/>
      <c r="D84" s="57"/>
      <c r="E84" s="57"/>
      <c r="F84" s="58">
        <f t="shared" si="1"/>
        <v>0</v>
      </c>
    </row>
    <row r="85" spans="1:6" ht="15">
      <c r="A85" s="11" t="s">
        <v>152</v>
      </c>
      <c r="B85" s="24" t="s">
        <v>153</v>
      </c>
      <c r="C85" s="57"/>
      <c r="D85" s="57"/>
      <c r="E85" s="57"/>
      <c r="F85" s="58">
        <f t="shared" si="1"/>
        <v>0</v>
      </c>
    </row>
    <row r="86" spans="1:6" ht="15">
      <c r="A86" s="11" t="s">
        <v>154</v>
      </c>
      <c r="B86" s="24" t="s">
        <v>155</v>
      </c>
      <c r="C86" s="57"/>
      <c r="D86" s="57"/>
      <c r="E86" s="57"/>
      <c r="F86" s="58">
        <f t="shared" si="1"/>
        <v>0</v>
      </c>
    </row>
    <row r="87" spans="1:6" ht="15">
      <c r="A87" s="42" t="s">
        <v>339</v>
      </c>
      <c r="B87" s="45" t="s">
        <v>156</v>
      </c>
      <c r="C87" s="65">
        <f>SUM(C83:C86)</f>
        <v>0</v>
      </c>
      <c r="D87" s="65">
        <f>SUM(D83:D86)</f>
        <v>0</v>
      </c>
      <c r="E87" s="65">
        <f>SUM(E83:E86)</f>
        <v>0</v>
      </c>
      <c r="F87" s="65">
        <f>SUM(F83:F86)</f>
        <v>0</v>
      </c>
    </row>
    <row r="88" spans="1:6" ht="14.25" customHeight="1">
      <c r="A88" s="11" t="s">
        <v>157</v>
      </c>
      <c r="B88" s="24" t="s">
        <v>158</v>
      </c>
      <c r="C88" s="57"/>
      <c r="D88" s="57"/>
      <c r="E88" s="57"/>
      <c r="F88" s="58">
        <f t="shared" si="1"/>
        <v>0</v>
      </c>
    </row>
    <row r="89" spans="1:6" ht="14.25" customHeight="1">
      <c r="A89" s="11" t="s">
        <v>366</v>
      </c>
      <c r="B89" s="24" t="s">
        <v>159</v>
      </c>
      <c r="C89" s="57"/>
      <c r="D89" s="57"/>
      <c r="E89" s="57"/>
      <c r="F89" s="58">
        <f t="shared" si="1"/>
        <v>0</v>
      </c>
    </row>
    <row r="90" spans="1:6" ht="14.25" customHeight="1">
      <c r="A90" s="11" t="s">
        <v>367</v>
      </c>
      <c r="B90" s="24" t="s">
        <v>160</v>
      </c>
      <c r="C90" s="57"/>
      <c r="D90" s="57"/>
      <c r="E90" s="57"/>
      <c r="F90" s="58">
        <f t="shared" si="1"/>
        <v>0</v>
      </c>
    </row>
    <row r="91" spans="1:6" ht="14.25" customHeight="1">
      <c r="A91" s="11" t="s">
        <v>368</v>
      </c>
      <c r="B91" s="24" t="s">
        <v>161</v>
      </c>
      <c r="C91" s="57"/>
      <c r="D91" s="57"/>
      <c r="E91" s="57"/>
      <c r="F91" s="58">
        <f t="shared" si="1"/>
        <v>0</v>
      </c>
    </row>
    <row r="92" spans="1:6" ht="14.25" customHeight="1">
      <c r="A92" s="11" t="s">
        <v>369</v>
      </c>
      <c r="B92" s="24" t="s">
        <v>162</v>
      </c>
      <c r="C92" s="57"/>
      <c r="D92" s="57"/>
      <c r="E92" s="57"/>
      <c r="F92" s="58">
        <f t="shared" si="1"/>
        <v>0</v>
      </c>
    </row>
    <row r="93" spans="1:6" ht="14.25" customHeight="1">
      <c r="A93" s="11" t="s">
        <v>370</v>
      </c>
      <c r="B93" s="24" t="s">
        <v>163</v>
      </c>
      <c r="C93" s="57"/>
      <c r="D93" s="57"/>
      <c r="E93" s="57"/>
      <c r="F93" s="58">
        <f t="shared" si="1"/>
        <v>0</v>
      </c>
    </row>
    <row r="94" spans="1:6" ht="15">
      <c r="A94" s="11" t="s">
        <v>164</v>
      </c>
      <c r="B94" s="24" t="s">
        <v>165</v>
      </c>
      <c r="C94" s="57"/>
      <c r="D94" s="57"/>
      <c r="E94" s="57"/>
      <c r="F94" s="58">
        <f t="shared" si="1"/>
        <v>0</v>
      </c>
    </row>
    <row r="95" spans="1:6" ht="15">
      <c r="A95" s="11" t="s">
        <v>371</v>
      </c>
      <c r="B95" s="24" t="s">
        <v>166</v>
      </c>
      <c r="C95" s="57"/>
      <c r="D95" s="57"/>
      <c r="E95" s="57"/>
      <c r="F95" s="58">
        <f t="shared" si="1"/>
        <v>0</v>
      </c>
    </row>
    <row r="96" spans="1:6" ht="15">
      <c r="A96" s="42" t="s">
        <v>340</v>
      </c>
      <c r="B96" s="45" t="s">
        <v>167</v>
      </c>
      <c r="C96" s="65">
        <f>SUM(C88:C95)</f>
        <v>0</v>
      </c>
      <c r="D96" s="65">
        <f>SUM(D88:D95)</f>
        <v>0</v>
      </c>
      <c r="E96" s="65">
        <f>SUM(E88:E95)</f>
        <v>0</v>
      </c>
      <c r="F96" s="65">
        <f>SUM(F88:F95)</f>
        <v>0</v>
      </c>
    </row>
    <row r="97" spans="1:6" ht="15.75">
      <c r="A97" s="49" t="s">
        <v>6</v>
      </c>
      <c r="B97" s="45"/>
      <c r="C97" s="65">
        <f>SUM(C96,C87,C82)</f>
        <v>343</v>
      </c>
      <c r="D97" s="65">
        <f>SUM(D96,D87,D82)</f>
        <v>0</v>
      </c>
      <c r="E97" s="65">
        <f>SUM(E96,E87,E82)</f>
        <v>0</v>
      </c>
      <c r="F97" s="65">
        <f>SUM(F96,F87,F82)</f>
        <v>343</v>
      </c>
    </row>
    <row r="98" spans="1:6" ht="15.75">
      <c r="A98" s="29" t="s">
        <v>379</v>
      </c>
      <c r="B98" s="30" t="s">
        <v>168</v>
      </c>
      <c r="C98" s="65">
        <f>SUM(C74,C97)</f>
        <v>29239</v>
      </c>
      <c r="D98" s="65">
        <f>SUM(D74,D97)</f>
        <v>0</v>
      </c>
      <c r="E98" s="65">
        <f>SUM(E74,E97)</f>
        <v>3691</v>
      </c>
      <c r="F98" s="65">
        <f>SUM(F74,F97)</f>
        <v>32930</v>
      </c>
    </row>
    <row r="99" spans="1:25" ht="15">
      <c r="A99" s="11" t="s">
        <v>372</v>
      </c>
      <c r="B99" s="5" t="s">
        <v>169</v>
      </c>
      <c r="C99" s="59"/>
      <c r="D99" s="59"/>
      <c r="E99" s="59"/>
      <c r="F99" s="58">
        <f t="shared" si="1"/>
        <v>0</v>
      </c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8"/>
      <c r="Y99" s="18"/>
    </row>
    <row r="100" spans="1:25" ht="15">
      <c r="A100" s="11" t="s">
        <v>170</v>
      </c>
      <c r="B100" s="5" t="s">
        <v>171</v>
      </c>
      <c r="C100" s="59"/>
      <c r="D100" s="59"/>
      <c r="E100" s="59"/>
      <c r="F100" s="58">
        <f t="shared" si="1"/>
        <v>0</v>
      </c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8"/>
      <c r="Y100" s="18"/>
    </row>
    <row r="101" spans="1:25" ht="15">
      <c r="A101" s="11" t="s">
        <v>373</v>
      </c>
      <c r="B101" s="5" t="s">
        <v>172</v>
      </c>
      <c r="C101" s="59"/>
      <c r="D101" s="59"/>
      <c r="E101" s="59"/>
      <c r="F101" s="58">
        <f t="shared" si="1"/>
        <v>0</v>
      </c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8"/>
      <c r="Y101" s="18"/>
    </row>
    <row r="102" spans="1:25" ht="15">
      <c r="A102" s="13" t="s">
        <v>341</v>
      </c>
      <c r="B102" s="7" t="s">
        <v>173</v>
      </c>
      <c r="C102" s="60"/>
      <c r="D102" s="60"/>
      <c r="E102" s="60"/>
      <c r="F102" s="58">
        <f t="shared" si="1"/>
        <v>0</v>
      </c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8"/>
      <c r="Y102" s="18"/>
    </row>
    <row r="103" spans="1:25" ht="15">
      <c r="A103" s="31" t="s">
        <v>374</v>
      </c>
      <c r="B103" s="5" t="s">
        <v>174</v>
      </c>
      <c r="C103" s="61"/>
      <c r="D103" s="61"/>
      <c r="E103" s="61"/>
      <c r="F103" s="58">
        <f t="shared" si="1"/>
        <v>0</v>
      </c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18"/>
      <c r="Y103" s="18"/>
    </row>
    <row r="104" spans="1:25" ht="15">
      <c r="A104" s="31" t="s">
        <v>344</v>
      </c>
      <c r="B104" s="5" t="s">
        <v>175</v>
      </c>
      <c r="C104" s="61"/>
      <c r="D104" s="61"/>
      <c r="E104" s="61"/>
      <c r="F104" s="58">
        <f t="shared" si="1"/>
        <v>0</v>
      </c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18"/>
      <c r="Y104" s="18"/>
    </row>
    <row r="105" spans="1:25" ht="15">
      <c r="A105" s="11" t="s">
        <v>176</v>
      </c>
      <c r="B105" s="5" t="s">
        <v>177</v>
      </c>
      <c r="C105" s="59"/>
      <c r="D105" s="59"/>
      <c r="E105" s="59"/>
      <c r="F105" s="58">
        <f t="shared" si="1"/>
        <v>0</v>
      </c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8"/>
      <c r="Y105" s="18"/>
    </row>
    <row r="106" spans="1:25" ht="15">
      <c r="A106" s="11" t="s">
        <v>375</v>
      </c>
      <c r="B106" s="5" t="s">
        <v>178</v>
      </c>
      <c r="C106" s="59"/>
      <c r="D106" s="59"/>
      <c r="E106" s="59"/>
      <c r="F106" s="58">
        <f t="shared" si="1"/>
        <v>0</v>
      </c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8"/>
      <c r="Y106" s="18"/>
    </row>
    <row r="107" spans="1:25" ht="15">
      <c r="A107" s="12" t="s">
        <v>342</v>
      </c>
      <c r="B107" s="7" t="s">
        <v>179</v>
      </c>
      <c r="C107" s="62"/>
      <c r="D107" s="62"/>
      <c r="E107" s="62"/>
      <c r="F107" s="58">
        <f t="shared" si="1"/>
        <v>0</v>
      </c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18"/>
      <c r="Y107" s="18"/>
    </row>
    <row r="108" spans="1:25" ht="15">
      <c r="A108" s="31" t="s">
        <v>180</v>
      </c>
      <c r="B108" s="5" t="s">
        <v>181</v>
      </c>
      <c r="C108" s="61"/>
      <c r="D108" s="61"/>
      <c r="E108" s="61"/>
      <c r="F108" s="58">
        <f t="shared" si="1"/>
        <v>0</v>
      </c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18"/>
      <c r="Y108" s="18"/>
    </row>
    <row r="109" spans="1:25" ht="15">
      <c r="A109" s="31" t="s">
        <v>182</v>
      </c>
      <c r="B109" s="5" t="s">
        <v>183</v>
      </c>
      <c r="C109" s="61"/>
      <c r="D109" s="61"/>
      <c r="E109" s="61"/>
      <c r="F109" s="58">
        <f t="shared" si="1"/>
        <v>0</v>
      </c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18"/>
      <c r="Y109" s="18"/>
    </row>
    <row r="110" spans="1:25" ht="15">
      <c r="A110" s="12" t="s">
        <v>184</v>
      </c>
      <c r="B110" s="7" t="s">
        <v>185</v>
      </c>
      <c r="C110" s="61"/>
      <c r="D110" s="61"/>
      <c r="E110" s="61"/>
      <c r="F110" s="58">
        <f t="shared" si="1"/>
        <v>0</v>
      </c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18"/>
      <c r="Y110" s="18"/>
    </row>
    <row r="111" spans="1:25" ht="15">
      <c r="A111" s="31" t="s">
        <v>186</v>
      </c>
      <c r="B111" s="5" t="s">
        <v>187</v>
      </c>
      <c r="C111" s="61"/>
      <c r="D111" s="61"/>
      <c r="E111" s="61"/>
      <c r="F111" s="58">
        <f t="shared" si="1"/>
        <v>0</v>
      </c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18"/>
      <c r="Y111" s="18"/>
    </row>
    <row r="112" spans="1:25" ht="15">
      <c r="A112" s="31" t="s">
        <v>188</v>
      </c>
      <c r="B112" s="5" t="s">
        <v>189</v>
      </c>
      <c r="C112" s="61"/>
      <c r="D112" s="61"/>
      <c r="E112" s="61"/>
      <c r="F112" s="58">
        <f t="shared" si="1"/>
        <v>0</v>
      </c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18"/>
      <c r="Y112" s="18"/>
    </row>
    <row r="113" spans="1:25" ht="15">
      <c r="A113" s="31" t="s">
        <v>190</v>
      </c>
      <c r="B113" s="5" t="s">
        <v>191</v>
      </c>
      <c r="C113" s="61"/>
      <c r="D113" s="61"/>
      <c r="E113" s="61"/>
      <c r="F113" s="58">
        <f t="shared" si="1"/>
        <v>0</v>
      </c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18"/>
      <c r="Y113" s="18"/>
    </row>
    <row r="114" spans="1:25" ht="15">
      <c r="A114" s="32" t="s">
        <v>343</v>
      </c>
      <c r="B114" s="33" t="s">
        <v>192</v>
      </c>
      <c r="C114" s="62">
        <f>SUM(C99:C113)</f>
        <v>0</v>
      </c>
      <c r="D114" s="62">
        <f>SUM(D99:D113)</f>
        <v>0</v>
      </c>
      <c r="E114" s="62">
        <f>SUM(E99:E113)</f>
        <v>0</v>
      </c>
      <c r="F114" s="62">
        <f>SUM(F99:F113)</f>
        <v>0</v>
      </c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18"/>
      <c r="Y114" s="18"/>
    </row>
    <row r="115" spans="1:25" ht="15">
      <c r="A115" s="31" t="s">
        <v>193</v>
      </c>
      <c r="B115" s="5" t="s">
        <v>194</v>
      </c>
      <c r="C115" s="61"/>
      <c r="D115" s="61"/>
      <c r="E115" s="61"/>
      <c r="F115" s="58">
        <f t="shared" si="1"/>
        <v>0</v>
      </c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18"/>
      <c r="Y115" s="18"/>
    </row>
    <row r="116" spans="1:25" ht="15">
      <c r="A116" s="11" t="s">
        <v>195</v>
      </c>
      <c r="B116" s="5" t="s">
        <v>196</v>
      </c>
      <c r="C116" s="59"/>
      <c r="D116" s="59"/>
      <c r="E116" s="59"/>
      <c r="F116" s="58">
        <f t="shared" si="1"/>
        <v>0</v>
      </c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8"/>
      <c r="Y116" s="18"/>
    </row>
    <row r="117" spans="1:25" ht="15">
      <c r="A117" s="31" t="s">
        <v>376</v>
      </c>
      <c r="B117" s="5" t="s">
        <v>197</v>
      </c>
      <c r="C117" s="61"/>
      <c r="D117" s="61"/>
      <c r="E117" s="61"/>
      <c r="F117" s="58">
        <f t="shared" si="1"/>
        <v>0</v>
      </c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18"/>
      <c r="Y117" s="18"/>
    </row>
    <row r="118" spans="1:25" ht="15">
      <c r="A118" s="31" t="s">
        <v>345</v>
      </c>
      <c r="B118" s="5" t="s">
        <v>198</v>
      </c>
      <c r="C118" s="61"/>
      <c r="D118" s="61"/>
      <c r="E118" s="61"/>
      <c r="F118" s="58">
        <f t="shared" si="1"/>
        <v>0</v>
      </c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18"/>
      <c r="Y118" s="18"/>
    </row>
    <row r="119" spans="1:25" ht="15">
      <c r="A119" s="32" t="s">
        <v>346</v>
      </c>
      <c r="B119" s="33" t="s">
        <v>199</v>
      </c>
      <c r="C119" s="62">
        <f>SUM(C115:C118)</f>
        <v>0</v>
      </c>
      <c r="D119" s="62">
        <f>SUM(D115:D118)</f>
        <v>0</v>
      </c>
      <c r="E119" s="62">
        <f>SUM(E115:E118)</f>
        <v>0</v>
      </c>
      <c r="F119" s="62">
        <f>SUM(F115:F118)</f>
        <v>0</v>
      </c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18"/>
      <c r="Y119" s="18"/>
    </row>
    <row r="120" spans="1:25" ht="15">
      <c r="A120" s="11" t="s">
        <v>200</v>
      </c>
      <c r="B120" s="5" t="s">
        <v>201</v>
      </c>
      <c r="C120" s="59"/>
      <c r="D120" s="59"/>
      <c r="E120" s="59"/>
      <c r="F120" s="58">
        <f t="shared" si="1"/>
        <v>0</v>
      </c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8"/>
      <c r="Y120" s="18"/>
    </row>
    <row r="121" spans="1:25" ht="15.75">
      <c r="A121" s="34" t="s">
        <v>380</v>
      </c>
      <c r="B121" s="35" t="s">
        <v>202</v>
      </c>
      <c r="C121" s="62">
        <f>SUM(C119,C114,C120)</f>
        <v>0</v>
      </c>
      <c r="D121" s="62">
        <f>SUM(D119,D114,D120)</f>
        <v>0</v>
      </c>
      <c r="E121" s="62">
        <f>SUM(E119,E114,E120)</f>
        <v>0</v>
      </c>
      <c r="F121" s="62">
        <f>SUM(F119,F114,F120)</f>
        <v>0</v>
      </c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18"/>
      <c r="Y121" s="18"/>
    </row>
    <row r="122" spans="1:25" ht="15.75">
      <c r="A122" s="38" t="s">
        <v>416</v>
      </c>
      <c r="B122" s="39"/>
      <c r="C122" s="65">
        <f>SUM(C98,C121)</f>
        <v>29239</v>
      </c>
      <c r="D122" s="65">
        <f>SUM(D98,D121)</f>
        <v>0</v>
      </c>
      <c r="E122" s="65">
        <f>SUM(E98,E121)</f>
        <v>3691</v>
      </c>
      <c r="F122" s="65">
        <f>SUM(F98,F121)</f>
        <v>32930</v>
      </c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</row>
    <row r="123" spans="2:25" ht="15">
      <c r="B123" s="18"/>
      <c r="C123" s="18"/>
      <c r="D123" s="18"/>
      <c r="E123" s="18"/>
      <c r="F123" s="56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</row>
    <row r="124" spans="2:25" ht="15">
      <c r="B124" s="18"/>
      <c r="C124" s="18"/>
      <c r="D124" s="18"/>
      <c r="E124" s="18"/>
      <c r="F124" s="56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</row>
    <row r="125" spans="2:25" ht="15">
      <c r="B125" s="18"/>
      <c r="C125" s="18"/>
      <c r="D125" s="18"/>
      <c r="E125" s="18"/>
      <c r="F125" s="56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</row>
    <row r="126" spans="2:25" ht="15">
      <c r="B126" s="18"/>
      <c r="C126" s="18"/>
      <c r="D126" s="18"/>
      <c r="E126" s="18"/>
      <c r="F126" s="56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</row>
    <row r="127" spans="2:25" ht="15">
      <c r="B127" s="18"/>
      <c r="C127" s="18"/>
      <c r="D127" s="18"/>
      <c r="E127" s="18"/>
      <c r="F127" s="56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</row>
    <row r="128" spans="2:25" ht="15">
      <c r="B128" s="18"/>
      <c r="C128" s="18"/>
      <c r="D128" s="18"/>
      <c r="E128" s="18"/>
      <c r="F128" s="56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</row>
    <row r="129" spans="2:25" ht="15">
      <c r="B129" s="18"/>
      <c r="C129" s="18"/>
      <c r="D129" s="18"/>
      <c r="E129" s="18"/>
      <c r="F129" s="56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</row>
    <row r="130" spans="2:25" ht="15">
      <c r="B130" s="18"/>
      <c r="C130" s="18"/>
      <c r="D130" s="18"/>
      <c r="E130" s="18"/>
      <c r="F130" s="56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</row>
    <row r="131" spans="2:25" ht="15">
      <c r="B131" s="18"/>
      <c r="C131" s="18"/>
      <c r="D131" s="18"/>
      <c r="E131" s="18"/>
      <c r="F131" s="56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</row>
    <row r="132" spans="2:25" ht="15">
      <c r="B132" s="18"/>
      <c r="C132" s="18"/>
      <c r="D132" s="18"/>
      <c r="E132" s="18"/>
      <c r="F132" s="56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</row>
    <row r="133" spans="2:25" ht="15">
      <c r="B133" s="18"/>
      <c r="C133" s="18"/>
      <c r="D133" s="18"/>
      <c r="E133" s="18"/>
      <c r="F133" s="56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</row>
    <row r="134" spans="2:25" ht="15">
      <c r="B134" s="18"/>
      <c r="C134" s="18"/>
      <c r="D134" s="18"/>
      <c r="E134" s="18"/>
      <c r="F134" s="56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</row>
    <row r="135" spans="2:25" ht="15">
      <c r="B135" s="18"/>
      <c r="C135" s="18"/>
      <c r="D135" s="18"/>
      <c r="E135" s="18"/>
      <c r="F135" s="56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</row>
    <row r="136" spans="2:25" ht="15">
      <c r="B136" s="18"/>
      <c r="C136" s="18"/>
      <c r="D136" s="18"/>
      <c r="E136" s="18"/>
      <c r="F136" s="56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</row>
    <row r="137" spans="2:25" ht="15">
      <c r="B137" s="18"/>
      <c r="C137" s="18"/>
      <c r="D137" s="18"/>
      <c r="E137" s="18"/>
      <c r="F137" s="56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</row>
    <row r="138" spans="2:25" ht="15">
      <c r="B138" s="18"/>
      <c r="C138" s="18"/>
      <c r="D138" s="18"/>
      <c r="E138" s="18"/>
      <c r="F138" s="56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</row>
    <row r="139" spans="2:25" ht="15">
      <c r="B139" s="18"/>
      <c r="C139" s="18"/>
      <c r="D139" s="18"/>
      <c r="E139" s="18"/>
      <c r="F139" s="56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</row>
    <row r="140" spans="2:25" ht="15">
      <c r="B140" s="18"/>
      <c r="C140" s="18"/>
      <c r="D140" s="18"/>
      <c r="E140" s="18"/>
      <c r="F140" s="56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</row>
    <row r="141" spans="2:25" ht="15">
      <c r="B141" s="18"/>
      <c r="C141" s="18"/>
      <c r="D141" s="18"/>
      <c r="E141" s="18"/>
      <c r="F141" s="56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</row>
    <row r="142" spans="2:25" ht="15">
      <c r="B142" s="18"/>
      <c r="C142" s="18"/>
      <c r="D142" s="18"/>
      <c r="E142" s="18"/>
      <c r="F142" s="56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</row>
    <row r="143" spans="2:25" ht="15">
      <c r="B143" s="18"/>
      <c r="C143" s="18"/>
      <c r="D143" s="18"/>
      <c r="E143" s="18"/>
      <c r="F143" s="56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</row>
    <row r="144" spans="2:25" ht="15">
      <c r="B144" s="18"/>
      <c r="C144" s="18"/>
      <c r="D144" s="18"/>
      <c r="E144" s="18"/>
      <c r="F144" s="56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</row>
    <row r="145" spans="2:25" ht="15">
      <c r="B145" s="18"/>
      <c r="C145" s="18"/>
      <c r="D145" s="18"/>
      <c r="E145" s="18"/>
      <c r="F145" s="56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</row>
    <row r="146" spans="2:25" ht="15">
      <c r="B146" s="18"/>
      <c r="C146" s="18"/>
      <c r="D146" s="18"/>
      <c r="E146" s="18"/>
      <c r="F146" s="56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</row>
    <row r="147" spans="2:25" ht="15">
      <c r="B147" s="18"/>
      <c r="C147" s="18"/>
      <c r="D147" s="18"/>
      <c r="E147" s="18"/>
      <c r="F147" s="56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</row>
    <row r="148" spans="2:25" ht="15">
      <c r="B148" s="18"/>
      <c r="C148" s="18"/>
      <c r="D148" s="18"/>
      <c r="E148" s="18"/>
      <c r="F148" s="56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</row>
    <row r="149" spans="2:25" ht="15">
      <c r="B149" s="18"/>
      <c r="C149" s="18"/>
      <c r="D149" s="18"/>
      <c r="E149" s="18"/>
      <c r="F149" s="56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</row>
    <row r="150" spans="2:25" ht="15">
      <c r="B150" s="18"/>
      <c r="C150" s="18"/>
      <c r="D150" s="18"/>
      <c r="E150" s="18"/>
      <c r="F150" s="56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</row>
    <row r="151" spans="2:25" ht="15">
      <c r="B151" s="18"/>
      <c r="C151" s="18"/>
      <c r="D151" s="18"/>
      <c r="E151" s="18"/>
      <c r="F151" s="56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</row>
    <row r="152" spans="2:25" ht="15">
      <c r="B152" s="18"/>
      <c r="C152" s="18"/>
      <c r="D152" s="18"/>
      <c r="E152" s="18"/>
      <c r="F152" s="56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</row>
    <row r="153" spans="2:25" ht="15">
      <c r="B153" s="18"/>
      <c r="C153" s="18"/>
      <c r="D153" s="18"/>
      <c r="E153" s="18"/>
      <c r="F153" s="56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</row>
    <row r="154" spans="2:25" ht="15">
      <c r="B154" s="18"/>
      <c r="C154" s="18"/>
      <c r="D154" s="18"/>
      <c r="E154" s="18"/>
      <c r="F154" s="56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</row>
    <row r="155" spans="2:25" ht="15">
      <c r="B155" s="18"/>
      <c r="C155" s="18"/>
      <c r="D155" s="18"/>
      <c r="E155" s="18"/>
      <c r="F155" s="56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</row>
    <row r="156" spans="2:25" ht="15">
      <c r="B156" s="18"/>
      <c r="C156" s="18"/>
      <c r="D156" s="18"/>
      <c r="E156" s="18"/>
      <c r="F156" s="56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</row>
    <row r="157" spans="2:25" ht="15">
      <c r="B157" s="18"/>
      <c r="C157" s="18"/>
      <c r="D157" s="18"/>
      <c r="E157" s="18"/>
      <c r="F157" s="56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</row>
    <row r="158" spans="2:25" ht="15">
      <c r="B158" s="18"/>
      <c r="C158" s="18"/>
      <c r="D158" s="18"/>
      <c r="E158" s="18"/>
      <c r="F158" s="56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</row>
    <row r="159" spans="2:25" ht="15">
      <c r="B159" s="18"/>
      <c r="C159" s="18"/>
      <c r="D159" s="18"/>
      <c r="E159" s="18"/>
      <c r="F159" s="56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</row>
    <row r="160" spans="2:25" ht="15">
      <c r="B160" s="18"/>
      <c r="C160" s="18"/>
      <c r="D160" s="18"/>
      <c r="E160" s="18"/>
      <c r="F160" s="56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</row>
    <row r="161" spans="2:25" ht="15">
      <c r="B161" s="18"/>
      <c r="C161" s="18"/>
      <c r="D161" s="18"/>
      <c r="E161" s="18"/>
      <c r="F161" s="56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</row>
    <row r="162" spans="2:25" ht="15">
      <c r="B162" s="18"/>
      <c r="C162" s="18"/>
      <c r="D162" s="18"/>
      <c r="E162" s="18"/>
      <c r="F162" s="56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</row>
    <row r="163" spans="2:25" ht="15">
      <c r="B163" s="18"/>
      <c r="C163" s="18"/>
      <c r="D163" s="18"/>
      <c r="E163" s="18"/>
      <c r="F163" s="56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</row>
    <row r="164" spans="2:25" ht="15">
      <c r="B164" s="18"/>
      <c r="C164" s="18"/>
      <c r="D164" s="18"/>
      <c r="E164" s="18"/>
      <c r="F164" s="56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</row>
    <row r="165" spans="2:25" ht="15">
      <c r="B165" s="18"/>
      <c r="C165" s="18"/>
      <c r="D165" s="18"/>
      <c r="E165" s="18"/>
      <c r="F165" s="56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</row>
    <row r="166" spans="2:25" ht="15">
      <c r="B166" s="18"/>
      <c r="C166" s="18"/>
      <c r="D166" s="18"/>
      <c r="E166" s="18"/>
      <c r="F166" s="56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</row>
    <row r="167" spans="2:25" ht="15">
      <c r="B167" s="18"/>
      <c r="C167" s="18"/>
      <c r="D167" s="18"/>
      <c r="E167" s="18"/>
      <c r="F167" s="56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</row>
    <row r="168" spans="2:25" ht="15">
      <c r="B168" s="18"/>
      <c r="C168" s="18"/>
      <c r="D168" s="18"/>
      <c r="E168" s="18"/>
      <c r="F168" s="56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</row>
    <row r="169" spans="2:25" ht="15">
      <c r="B169" s="18"/>
      <c r="C169" s="18"/>
      <c r="D169" s="18"/>
      <c r="E169" s="18"/>
      <c r="F169" s="56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</row>
    <row r="170" spans="2:25" ht="15">
      <c r="B170" s="18"/>
      <c r="C170" s="18"/>
      <c r="D170" s="18"/>
      <c r="E170" s="18"/>
      <c r="F170" s="56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</row>
    <row r="171" spans="2:25" ht="15">
      <c r="B171" s="18"/>
      <c r="C171" s="18"/>
      <c r="D171" s="18"/>
      <c r="E171" s="18"/>
      <c r="F171" s="56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</row>
  </sheetData>
  <sheetProtection/>
  <mergeCells count="2">
    <mergeCell ref="A1:F1"/>
    <mergeCell ref="A2:F2"/>
  </mergeCells>
  <printOptions/>
  <pageMargins left="0.7086614173228347" right="0.7086614173228347" top="0.5511811023622047" bottom="0.5511811023622047" header="0.31496062992125984" footer="0.31496062992125984"/>
  <pageSetup fitToHeight="1" fitToWidth="1" horizontalDpi="600" verticalDpi="600" orientation="portrait" paperSize="9" scale="42" r:id="rId1"/>
  <headerFooter>
    <oddHeader>&amp;C1/2017./III.01./ önkormányzati rendelet 4. sz. melléklete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Y171"/>
  <sheetViews>
    <sheetView view="pageLayout" zoomScaleNormal="90" workbookViewId="0" topLeftCell="A1">
      <selection activeCell="A113" sqref="A113"/>
    </sheetView>
  </sheetViews>
  <sheetFormatPr defaultColWidth="9.140625" defaultRowHeight="15"/>
  <cols>
    <col min="1" max="1" width="97.57421875" style="0" customWidth="1"/>
    <col min="3" max="5" width="20.7109375" style="0" customWidth="1"/>
    <col min="6" max="6" width="15.57421875" style="55" customWidth="1"/>
  </cols>
  <sheetData>
    <row r="1" spans="1:6" ht="21" customHeight="1">
      <c r="A1" s="148" t="s">
        <v>505</v>
      </c>
      <c r="B1" s="149"/>
      <c r="C1" s="149"/>
      <c r="D1" s="149"/>
      <c r="E1" s="149"/>
      <c r="F1" s="150"/>
    </row>
    <row r="2" spans="1:6" ht="18.75" customHeight="1">
      <c r="A2" s="147" t="s">
        <v>452</v>
      </c>
      <c r="B2" s="151"/>
      <c r="C2" s="151"/>
      <c r="D2" s="151"/>
      <c r="E2" s="151"/>
      <c r="F2" s="152"/>
    </row>
    <row r="3" ht="18">
      <c r="A3" s="41"/>
    </row>
    <row r="4" ht="15">
      <c r="A4" s="4"/>
    </row>
    <row r="5" spans="1:6" ht="29.25">
      <c r="A5" s="2" t="s">
        <v>31</v>
      </c>
      <c r="B5" s="3" t="s">
        <v>32</v>
      </c>
      <c r="C5" s="64" t="s">
        <v>489</v>
      </c>
      <c r="D5" s="64" t="s">
        <v>490</v>
      </c>
      <c r="E5" s="64" t="s">
        <v>491</v>
      </c>
      <c r="F5" s="63" t="s">
        <v>1</v>
      </c>
    </row>
    <row r="6" spans="1:6" ht="15">
      <c r="A6" s="22" t="s">
        <v>33</v>
      </c>
      <c r="B6" s="23" t="s">
        <v>34</v>
      </c>
      <c r="C6" s="57">
        <v>2207</v>
      </c>
      <c r="D6" s="57"/>
      <c r="E6" s="57">
        <v>0</v>
      </c>
      <c r="F6" s="58">
        <f>SUM(C6:E6)</f>
        <v>2207</v>
      </c>
    </row>
    <row r="7" spans="1:6" ht="15">
      <c r="A7" s="22" t="s">
        <v>35</v>
      </c>
      <c r="B7" s="24" t="s">
        <v>36</v>
      </c>
      <c r="C7" s="57"/>
      <c r="D7" s="57"/>
      <c r="E7" s="57"/>
      <c r="F7" s="58">
        <f aca="true" t="shared" si="0" ref="F7:F70">SUM(C7:E7)</f>
        <v>0</v>
      </c>
    </row>
    <row r="8" spans="1:6" ht="15">
      <c r="A8" s="22" t="s">
        <v>37</v>
      </c>
      <c r="B8" s="24" t="s">
        <v>38</v>
      </c>
      <c r="C8" s="57"/>
      <c r="D8" s="57"/>
      <c r="E8" s="57"/>
      <c r="F8" s="58">
        <f t="shared" si="0"/>
        <v>0</v>
      </c>
    </row>
    <row r="9" spans="1:6" ht="15">
      <c r="A9" s="25" t="s">
        <v>39</v>
      </c>
      <c r="B9" s="24" t="s">
        <v>40</v>
      </c>
      <c r="C9" s="57"/>
      <c r="D9" s="57"/>
      <c r="E9" s="57"/>
      <c r="F9" s="58">
        <f t="shared" si="0"/>
        <v>0</v>
      </c>
    </row>
    <row r="10" spans="1:6" ht="15">
      <c r="A10" s="25" t="s">
        <v>41</v>
      </c>
      <c r="B10" s="24" t="s">
        <v>42</v>
      </c>
      <c r="C10" s="57"/>
      <c r="D10" s="57"/>
      <c r="E10" s="57"/>
      <c r="F10" s="58">
        <f t="shared" si="0"/>
        <v>0</v>
      </c>
    </row>
    <row r="11" spans="1:6" ht="15">
      <c r="A11" s="25" t="s">
        <v>43</v>
      </c>
      <c r="B11" s="24" t="s">
        <v>44</v>
      </c>
      <c r="C11" s="57"/>
      <c r="D11" s="57"/>
      <c r="E11" s="57"/>
      <c r="F11" s="58">
        <f t="shared" si="0"/>
        <v>0</v>
      </c>
    </row>
    <row r="12" spans="1:6" ht="15">
      <c r="A12" s="25" t="s">
        <v>45</v>
      </c>
      <c r="B12" s="24" t="s">
        <v>46</v>
      </c>
      <c r="C12" s="57"/>
      <c r="D12" s="57"/>
      <c r="E12" s="57"/>
      <c r="F12" s="58">
        <f t="shared" si="0"/>
        <v>0</v>
      </c>
    </row>
    <row r="13" spans="1:6" ht="15">
      <c r="A13" s="25" t="s">
        <v>47</v>
      </c>
      <c r="B13" s="24" t="s">
        <v>48</v>
      </c>
      <c r="C13" s="57"/>
      <c r="D13" s="57"/>
      <c r="E13" s="57"/>
      <c r="F13" s="58">
        <f t="shared" si="0"/>
        <v>0</v>
      </c>
    </row>
    <row r="14" spans="1:6" ht="15">
      <c r="A14" s="5" t="s">
        <v>49</v>
      </c>
      <c r="B14" s="24" t="s">
        <v>50</v>
      </c>
      <c r="C14" s="57">
        <v>60</v>
      </c>
      <c r="D14" s="57"/>
      <c r="E14" s="57"/>
      <c r="F14" s="58">
        <f t="shared" si="0"/>
        <v>60</v>
      </c>
    </row>
    <row r="15" spans="1:6" ht="15">
      <c r="A15" s="5" t="s">
        <v>51</v>
      </c>
      <c r="B15" s="24" t="s">
        <v>52</v>
      </c>
      <c r="C15" s="57"/>
      <c r="D15" s="57"/>
      <c r="E15" s="57"/>
      <c r="F15" s="58">
        <f t="shared" si="0"/>
        <v>0</v>
      </c>
    </row>
    <row r="16" spans="1:6" ht="15">
      <c r="A16" s="5" t="s">
        <v>53</v>
      </c>
      <c r="B16" s="24" t="s">
        <v>54</v>
      </c>
      <c r="C16" s="57"/>
      <c r="D16" s="57"/>
      <c r="E16" s="57"/>
      <c r="F16" s="58">
        <f t="shared" si="0"/>
        <v>0</v>
      </c>
    </row>
    <row r="17" spans="1:6" ht="15">
      <c r="A17" s="5" t="s">
        <v>55</v>
      </c>
      <c r="B17" s="24" t="s">
        <v>56</v>
      </c>
      <c r="C17" s="57"/>
      <c r="D17" s="57"/>
      <c r="E17" s="57"/>
      <c r="F17" s="58">
        <f t="shared" si="0"/>
        <v>0</v>
      </c>
    </row>
    <row r="18" spans="1:6" ht="15">
      <c r="A18" s="5" t="s">
        <v>347</v>
      </c>
      <c r="B18" s="24" t="s">
        <v>57</v>
      </c>
      <c r="C18" s="57">
        <v>8</v>
      </c>
      <c r="D18" s="57"/>
      <c r="E18" s="57"/>
      <c r="F18" s="58">
        <f t="shared" si="0"/>
        <v>8</v>
      </c>
    </row>
    <row r="19" spans="1:6" ht="15">
      <c r="A19" s="26" t="s">
        <v>325</v>
      </c>
      <c r="B19" s="27" t="s">
        <v>58</v>
      </c>
      <c r="C19" s="65">
        <f>SUM(C6:C18)</f>
        <v>2275</v>
      </c>
      <c r="D19" s="65">
        <f>SUM(D6:D18)</f>
        <v>0</v>
      </c>
      <c r="E19" s="65">
        <f>SUM(E6:E18)</f>
        <v>0</v>
      </c>
      <c r="F19" s="65">
        <f>SUM(F6:F18)</f>
        <v>2275</v>
      </c>
    </row>
    <row r="20" spans="1:6" ht="15">
      <c r="A20" s="5" t="s">
        <v>59</v>
      </c>
      <c r="B20" s="24" t="s">
        <v>60</v>
      </c>
      <c r="C20" s="57"/>
      <c r="D20" s="57"/>
      <c r="E20" s="57"/>
      <c r="F20" s="58">
        <f t="shared" si="0"/>
        <v>0</v>
      </c>
    </row>
    <row r="21" spans="1:6" ht="17.25" customHeight="1">
      <c r="A21" s="5" t="s">
        <v>61</v>
      </c>
      <c r="B21" s="24" t="s">
        <v>62</v>
      </c>
      <c r="C21" s="57"/>
      <c r="D21" s="57"/>
      <c r="E21" s="57"/>
      <c r="F21" s="58">
        <f t="shared" si="0"/>
        <v>0</v>
      </c>
    </row>
    <row r="22" spans="1:6" ht="15">
      <c r="A22" s="6" t="s">
        <v>63</v>
      </c>
      <c r="B22" s="24" t="s">
        <v>64</v>
      </c>
      <c r="C22" s="57"/>
      <c r="D22" s="57"/>
      <c r="E22" s="57"/>
      <c r="F22" s="58">
        <f t="shared" si="0"/>
        <v>0</v>
      </c>
    </row>
    <row r="23" spans="1:6" ht="15">
      <c r="A23" s="7" t="s">
        <v>326</v>
      </c>
      <c r="B23" s="27" t="s">
        <v>65</v>
      </c>
      <c r="C23" s="65">
        <f>SUM(C20:C22)</f>
        <v>0</v>
      </c>
      <c r="D23" s="65">
        <f>SUM(D20:D22)</f>
        <v>0</v>
      </c>
      <c r="E23" s="65">
        <f>SUM(E20:E22)</f>
        <v>0</v>
      </c>
      <c r="F23" s="58">
        <f>SUM(F20:F22)</f>
        <v>0</v>
      </c>
    </row>
    <row r="24" spans="1:6" ht="15">
      <c r="A24" s="44" t="s">
        <v>377</v>
      </c>
      <c r="B24" s="45" t="s">
        <v>66</v>
      </c>
      <c r="C24" s="65">
        <f>SUM(C23,C19)</f>
        <v>2275</v>
      </c>
      <c r="D24" s="65">
        <f>SUM(D23,D19)</f>
        <v>0</v>
      </c>
      <c r="E24" s="65">
        <f>SUM(E23,E19)</f>
        <v>0</v>
      </c>
      <c r="F24" s="65">
        <f>SUM(F23,F19)</f>
        <v>2275</v>
      </c>
    </row>
    <row r="25" spans="1:6" ht="15">
      <c r="A25" s="33" t="s">
        <v>348</v>
      </c>
      <c r="B25" s="45" t="s">
        <v>67</v>
      </c>
      <c r="C25" s="65">
        <v>540</v>
      </c>
      <c r="D25" s="65"/>
      <c r="E25" s="57"/>
      <c r="F25" s="58">
        <f t="shared" si="0"/>
        <v>540</v>
      </c>
    </row>
    <row r="26" spans="1:6" ht="15">
      <c r="A26" s="5" t="s">
        <v>68</v>
      </c>
      <c r="B26" s="24" t="s">
        <v>69</v>
      </c>
      <c r="C26" s="57">
        <v>506</v>
      </c>
      <c r="D26" s="57"/>
      <c r="E26" s="57"/>
      <c r="F26" s="58">
        <f t="shared" si="0"/>
        <v>506</v>
      </c>
    </row>
    <row r="27" spans="1:6" ht="15">
      <c r="A27" s="5" t="s">
        <v>70</v>
      </c>
      <c r="B27" s="24" t="s">
        <v>71</v>
      </c>
      <c r="C27" s="57">
        <v>397</v>
      </c>
      <c r="D27" s="57"/>
      <c r="E27" s="57"/>
      <c r="F27" s="58">
        <f t="shared" si="0"/>
        <v>397</v>
      </c>
    </row>
    <row r="28" spans="1:6" ht="15">
      <c r="A28" s="5" t="s">
        <v>72</v>
      </c>
      <c r="B28" s="24" t="s">
        <v>73</v>
      </c>
      <c r="C28" s="57"/>
      <c r="D28" s="57"/>
      <c r="E28" s="57"/>
      <c r="F28" s="58">
        <f t="shared" si="0"/>
        <v>0</v>
      </c>
    </row>
    <row r="29" spans="1:6" ht="15">
      <c r="A29" s="7" t="s">
        <v>327</v>
      </c>
      <c r="B29" s="27" t="s">
        <v>74</v>
      </c>
      <c r="C29" s="65">
        <f>SUM(C26:C28)</f>
        <v>903</v>
      </c>
      <c r="D29" s="65">
        <f>SUM(D26:D28)</f>
        <v>0</v>
      </c>
      <c r="E29" s="65">
        <f>SUM(E26:E28)</f>
        <v>0</v>
      </c>
      <c r="F29" s="65">
        <f>SUM(F26:F28)</f>
        <v>903</v>
      </c>
    </row>
    <row r="30" spans="1:6" ht="15">
      <c r="A30" s="5" t="s">
        <v>75</v>
      </c>
      <c r="B30" s="24" t="s">
        <v>76</v>
      </c>
      <c r="C30" s="57">
        <v>110</v>
      </c>
      <c r="D30" s="57"/>
      <c r="E30" s="57"/>
      <c r="F30" s="58">
        <f t="shared" si="0"/>
        <v>110</v>
      </c>
    </row>
    <row r="31" spans="1:6" ht="15">
      <c r="A31" s="5" t="s">
        <v>77</v>
      </c>
      <c r="B31" s="24" t="s">
        <v>78</v>
      </c>
      <c r="C31" s="57">
        <v>50</v>
      </c>
      <c r="D31" s="57"/>
      <c r="E31" s="57"/>
      <c r="F31" s="58">
        <f t="shared" si="0"/>
        <v>50</v>
      </c>
    </row>
    <row r="32" spans="1:6" ht="15" customHeight="1">
      <c r="A32" s="7" t="s">
        <v>378</v>
      </c>
      <c r="B32" s="27" t="s">
        <v>79</v>
      </c>
      <c r="C32" s="65">
        <f>SUM(C30:C31)</f>
        <v>160</v>
      </c>
      <c r="D32" s="65">
        <f>SUM(D30:D31)</f>
        <v>0</v>
      </c>
      <c r="E32" s="65">
        <f>SUM(E30:E31)</f>
        <v>0</v>
      </c>
      <c r="F32" s="65">
        <f>SUM(F30:F31)</f>
        <v>160</v>
      </c>
    </row>
    <row r="33" spans="1:6" ht="15">
      <c r="A33" s="5" t="s">
        <v>80</v>
      </c>
      <c r="B33" s="24" t="s">
        <v>81</v>
      </c>
      <c r="C33" s="57">
        <v>1700</v>
      </c>
      <c r="D33" s="57"/>
      <c r="E33" s="57"/>
      <c r="F33" s="58">
        <f t="shared" si="0"/>
        <v>1700</v>
      </c>
    </row>
    <row r="34" spans="1:6" ht="15">
      <c r="A34" s="5" t="s">
        <v>82</v>
      </c>
      <c r="B34" s="24" t="s">
        <v>83</v>
      </c>
      <c r="C34" s="57"/>
      <c r="D34" s="57"/>
      <c r="E34" s="57"/>
      <c r="F34" s="58">
        <f t="shared" si="0"/>
        <v>0</v>
      </c>
    </row>
    <row r="35" spans="1:6" ht="15">
      <c r="A35" s="5" t="s">
        <v>349</v>
      </c>
      <c r="B35" s="24" t="s">
        <v>84</v>
      </c>
      <c r="C35" s="57"/>
      <c r="D35" s="57"/>
      <c r="E35" s="57"/>
      <c r="F35" s="58">
        <f t="shared" si="0"/>
        <v>0</v>
      </c>
    </row>
    <row r="36" spans="1:6" ht="15">
      <c r="A36" s="5" t="s">
        <v>85</v>
      </c>
      <c r="B36" s="24" t="s">
        <v>86</v>
      </c>
      <c r="C36" s="57">
        <v>70</v>
      </c>
      <c r="D36" s="57"/>
      <c r="E36" s="57"/>
      <c r="F36" s="58">
        <f t="shared" si="0"/>
        <v>70</v>
      </c>
    </row>
    <row r="37" spans="1:6" ht="15">
      <c r="A37" s="9" t="s">
        <v>350</v>
      </c>
      <c r="B37" s="24" t="s">
        <v>87</v>
      </c>
      <c r="C37" s="57"/>
      <c r="D37" s="57"/>
      <c r="E37" s="57"/>
      <c r="F37" s="58">
        <f t="shared" si="0"/>
        <v>0</v>
      </c>
    </row>
    <row r="38" spans="1:6" ht="15">
      <c r="A38" s="6" t="s">
        <v>88</v>
      </c>
      <c r="B38" s="24" t="s">
        <v>89</v>
      </c>
      <c r="C38" s="57"/>
      <c r="D38" s="57"/>
      <c r="E38" s="57"/>
      <c r="F38" s="58">
        <f t="shared" si="0"/>
        <v>0</v>
      </c>
    </row>
    <row r="39" spans="1:6" ht="15">
      <c r="A39" s="5" t="s">
        <v>351</v>
      </c>
      <c r="B39" s="24" t="s">
        <v>90</v>
      </c>
      <c r="C39" s="57">
        <v>220</v>
      </c>
      <c r="D39" s="57">
        <v>560</v>
      </c>
      <c r="E39" s="57"/>
      <c r="F39" s="58">
        <f t="shared" si="0"/>
        <v>780</v>
      </c>
    </row>
    <row r="40" spans="1:6" ht="15">
      <c r="A40" s="7" t="s">
        <v>328</v>
      </c>
      <c r="B40" s="27" t="s">
        <v>91</v>
      </c>
      <c r="C40" s="65">
        <f>SUM(C33:C39)</f>
        <v>1990</v>
      </c>
      <c r="D40" s="65">
        <f>SUM(D33:D39)</f>
        <v>560</v>
      </c>
      <c r="E40" s="65">
        <f>SUM(E33:E39)</f>
        <v>0</v>
      </c>
      <c r="F40" s="65">
        <f>SUM(F33:F39)</f>
        <v>2550</v>
      </c>
    </row>
    <row r="41" spans="1:6" ht="15">
      <c r="A41" s="5" t="s">
        <v>92</v>
      </c>
      <c r="B41" s="24" t="s">
        <v>93</v>
      </c>
      <c r="C41" s="57">
        <v>60</v>
      </c>
      <c r="D41" s="57"/>
      <c r="E41" s="57"/>
      <c r="F41" s="58">
        <f t="shared" si="0"/>
        <v>60</v>
      </c>
    </row>
    <row r="42" spans="1:6" ht="15">
      <c r="A42" s="5" t="s">
        <v>94</v>
      </c>
      <c r="B42" s="24" t="s">
        <v>95</v>
      </c>
      <c r="C42" s="57"/>
      <c r="D42" s="57">
        <v>159</v>
      </c>
      <c r="E42" s="57"/>
      <c r="F42" s="58">
        <f t="shared" si="0"/>
        <v>159</v>
      </c>
    </row>
    <row r="43" spans="1:6" ht="15">
      <c r="A43" s="7" t="s">
        <v>329</v>
      </c>
      <c r="B43" s="27" t="s">
        <v>96</v>
      </c>
      <c r="C43" s="65">
        <f>SUM(C41:C42)</f>
        <v>60</v>
      </c>
      <c r="D43" s="65">
        <f>SUM(D41:D42)</f>
        <v>159</v>
      </c>
      <c r="E43" s="65">
        <f>SUM(E41:E42)</f>
        <v>0</v>
      </c>
      <c r="F43" s="65">
        <f>SUM(F41:F42)</f>
        <v>219</v>
      </c>
    </row>
    <row r="44" spans="1:6" ht="15">
      <c r="A44" s="5" t="s">
        <v>97</v>
      </c>
      <c r="B44" s="24" t="s">
        <v>98</v>
      </c>
      <c r="C44" s="57">
        <v>709</v>
      </c>
      <c r="D44" s="57">
        <v>151</v>
      </c>
      <c r="E44" s="57"/>
      <c r="F44" s="58">
        <f t="shared" si="0"/>
        <v>860</v>
      </c>
    </row>
    <row r="45" spans="1:6" ht="15">
      <c r="A45" s="5" t="s">
        <v>99</v>
      </c>
      <c r="B45" s="24" t="s">
        <v>100</v>
      </c>
      <c r="C45" s="57"/>
      <c r="D45" s="57"/>
      <c r="E45" s="57"/>
      <c r="F45" s="58">
        <f t="shared" si="0"/>
        <v>0</v>
      </c>
    </row>
    <row r="46" spans="1:6" ht="15">
      <c r="A46" s="5" t="s">
        <v>352</v>
      </c>
      <c r="B46" s="24" t="s">
        <v>101</v>
      </c>
      <c r="C46" s="57"/>
      <c r="D46" s="57"/>
      <c r="E46" s="57"/>
      <c r="F46" s="58">
        <f t="shared" si="0"/>
        <v>0</v>
      </c>
    </row>
    <row r="47" spans="1:6" ht="15">
      <c r="A47" s="5" t="s">
        <v>353</v>
      </c>
      <c r="B47" s="24" t="s">
        <v>102</v>
      </c>
      <c r="C47" s="57"/>
      <c r="D47" s="57"/>
      <c r="E47" s="57"/>
      <c r="F47" s="58">
        <f t="shared" si="0"/>
        <v>0</v>
      </c>
    </row>
    <row r="48" spans="1:6" ht="15">
      <c r="A48" s="5" t="s">
        <v>103</v>
      </c>
      <c r="B48" s="24" t="s">
        <v>104</v>
      </c>
      <c r="C48" s="57">
        <v>220</v>
      </c>
      <c r="D48" s="57"/>
      <c r="E48" s="57"/>
      <c r="F48" s="58">
        <f t="shared" si="0"/>
        <v>220</v>
      </c>
    </row>
    <row r="49" spans="1:6" ht="15">
      <c r="A49" s="7" t="s">
        <v>330</v>
      </c>
      <c r="B49" s="27" t="s">
        <v>105</v>
      </c>
      <c r="C49" s="65">
        <f>SUM(C44:C48)</f>
        <v>929</v>
      </c>
      <c r="D49" s="65">
        <f>SUM(D44:D48)</f>
        <v>151</v>
      </c>
      <c r="E49" s="65">
        <f>SUM(E44:E48)</f>
        <v>0</v>
      </c>
      <c r="F49" s="65">
        <f>SUM(F44:F48)</f>
        <v>1080</v>
      </c>
    </row>
    <row r="50" spans="1:6" ht="15">
      <c r="A50" s="33" t="s">
        <v>331</v>
      </c>
      <c r="B50" s="45" t="s">
        <v>106</v>
      </c>
      <c r="C50" s="65">
        <f>SUM(C29,C32,C40,C43,C49)</f>
        <v>4042</v>
      </c>
      <c r="D50" s="65">
        <f>SUM(D29,D32,D40,D43,D49)</f>
        <v>870</v>
      </c>
      <c r="E50" s="65">
        <f>SUM(E29,E32,E40,E43,E49)</f>
        <v>0</v>
      </c>
      <c r="F50" s="65">
        <f>SUM(F29,F32,F40,F43,F49)</f>
        <v>4912</v>
      </c>
    </row>
    <row r="51" spans="1:6" ht="15">
      <c r="A51" s="11" t="s">
        <v>107</v>
      </c>
      <c r="B51" s="24" t="s">
        <v>108</v>
      </c>
      <c r="C51" s="57"/>
      <c r="D51" s="57"/>
      <c r="E51" s="57"/>
      <c r="F51" s="58">
        <f t="shared" si="0"/>
        <v>0</v>
      </c>
    </row>
    <row r="52" spans="1:6" ht="15">
      <c r="A52" s="11" t="s">
        <v>332</v>
      </c>
      <c r="B52" s="24" t="s">
        <v>109</v>
      </c>
      <c r="C52" s="57"/>
      <c r="D52" s="57"/>
      <c r="E52" s="57"/>
      <c r="F52" s="58">
        <f t="shared" si="0"/>
        <v>0</v>
      </c>
    </row>
    <row r="53" spans="1:6" ht="15">
      <c r="A53" s="14" t="s">
        <v>354</v>
      </c>
      <c r="B53" s="24" t="s">
        <v>110</v>
      </c>
      <c r="C53" s="57"/>
      <c r="D53" s="57"/>
      <c r="E53" s="57"/>
      <c r="F53" s="58">
        <f t="shared" si="0"/>
        <v>0</v>
      </c>
    </row>
    <row r="54" spans="1:6" ht="15">
      <c r="A54" s="14" t="s">
        <v>355</v>
      </c>
      <c r="B54" s="24" t="s">
        <v>111</v>
      </c>
      <c r="C54" s="57"/>
      <c r="D54" s="57"/>
      <c r="E54" s="57"/>
      <c r="F54" s="58">
        <f t="shared" si="0"/>
        <v>0</v>
      </c>
    </row>
    <row r="55" spans="1:6" ht="15">
      <c r="A55" s="14" t="s">
        <v>356</v>
      </c>
      <c r="B55" s="24" t="s">
        <v>112</v>
      </c>
      <c r="C55" s="57"/>
      <c r="D55" s="57"/>
      <c r="E55" s="57"/>
      <c r="F55" s="58">
        <f t="shared" si="0"/>
        <v>0</v>
      </c>
    </row>
    <row r="56" spans="1:6" ht="15">
      <c r="A56" s="11" t="s">
        <v>357</v>
      </c>
      <c r="B56" s="24" t="s">
        <v>113</v>
      </c>
      <c r="C56" s="57"/>
      <c r="D56" s="57"/>
      <c r="E56" s="57"/>
      <c r="F56" s="58">
        <f t="shared" si="0"/>
        <v>0</v>
      </c>
    </row>
    <row r="57" spans="1:6" ht="15">
      <c r="A57" s="11" t="s">
        <v>358</v>
      </c>
      <c r="B57" s="24" t="s">
        <v>114</v>
      </c>
      <c r="C57" s="57"/>
      <c r="D57" s="57"/>
      <c r="E57" s="57"/>
      <c r="F57" s="58">
        <f t="shared" si="0"/>
        <v>0</v>
      </c>
    </row>
    <row r="58" spans="1:6" ht="15">
      <c r="A58" s="11" t="s">
        <v>359</v>
      </c>
      <c r="B58" s="24" t="s">
        <v>115</v>
      </c>
      <c r="C58" s="57"/>
      <c r="D58" s="57"/>
      <c r="E58" s="57"/>
      <c r="F58" s="58">
        <f t="shared" si="0"/>
        <v>0</v>
      </c>
    </row>
    <row r="59" spans="1:6" ht="15">
      <c r="A59" s="42" t="s">
        <v>333</v>
      </c>
      <c r="B59" s="45" t="s">
        <v>116</v>
      </c>
      <c r="C59" s="65">
        <f>SUM(C51:C58)</f>
        <v>0</v>
      </c>
      <c r="D59" s="65">
        <f>SUM(D51:D58)</f>
        <v>0</v>
      </c>
      <c r="E59" s="65">
        <f>SUM(E51:E58)</f>
        <v>0</v>
      </c>
      <c r="F59" s="65">
        <f>SUM(F51:F58)</f>
        <v>0</v>
      </c>
    </row>
    <row r="60" spans="1:6" ht="15">
      <c r="A60" s="10" t="s">
        <v>360</v>
      </c>
      <c r="B60" s="24" t="s">
        <v>117</v>
      </c>
      <c r="C60" s="57"/>
      <c r="D60" s="57"/>
      <c r="E60" s="57"/>
      <c r="F60" s="58">
        <f t="shared" si="0"/>
        <v>0</v>
      </c>
    </row>
    <row r="61" spans="1:6" ht="15">
      <c r="A61" s="10" t="s">
        <v>118</v>
      </c>
      <c r="B61" s="24" t="s">
        <v>119</v>
      </c>
      <c r="C61" s="57"/>
      <c r="D61" s="57"/>
      <c r="E61" s="57"/>
      <c r="F61" s="58">
        <f t="shared" si="0"/>
        <v>0</v>
      </c>
    </row>
    <row r="62" spans="1:6" ht="16.5" customHeight="1">
      <c r="A62" s="10" t="s">
        <v>120</v>
      </c>
      <c r="B62" s="24" t="s">
        <v>121</v>
      </c>
      <c r="C62" s="57"/>
      <c r="D62" s="57"/>
      <c r="E62" s="57"/>
      <c r="F62" s="58">
        <f t="shared" si="0"/>
        <v>0</v>
      </c>
    </row>
    <row r="63" spans="1:6" ht="16.5" customHeight="1">
      <c r="A63" s="10" t="s">
        <v>334</v>
      </c>
      <c r="B63" s="24" t="s">
        <v>122</v>
      </c>
      <c r="C63" s="57"/>
      <c r="D63" s="57"/>
      <c r="E63" s="57"/>
      <c r="F63" s="58">
        <f t="shared" si="0"/>
        <v>0</v>
      </c>
    </row>
    <row r="64" spans="1:6" ht="16.5" customHeight="1">
      <c r="A64" s="10" t="s">
        <v>361</v>
      </c>
      <c r="B64" s="24" t="s">
        <v>123</v>
      </c>
      <c r="C64" s="57"/>
      <c r="D64" s="57"/>
      <c r="E64" s="57"/>
      <c r="F64" s="58">
        <f t="shared" si="0"/>
        <v>0</v>
      </c>
    </row>
    <row r="65" spans="1:6" ht="15">
      <c r="A65" s="10" t="s">
        <v>335</v>
      </c>
      <c r="B65" s="24" t="s">
        <v>124</v>
      </c>
      <c r="C65" s="57"/>
      <c r="D65" s="57"/>
      <c r="E65" s="57"/>
      <c r="F65" s="58">
        <f t="shared" si="0"/>
        <v>0</v>
      </c>
    </row>
    <row r="66" spans="1:6" ht="15.75" customHeight="1">
      <c r="A66" s="10" t="s">
        <v>362</v>
      </c>
      <c r="B66" s="24" t="s">
        <v>125</v>
      </c>
      <c r="C66" s="57"/>
      <c r="D66" s="57"/>
      <c r="E66" s="57"/>
      <c r="F66" s="58">
        <f t="shared" si="0"/>
        <v>0</v>
      </c>
    </row>
    <row r="67" spans="1:6" ht="15.75" customHeight="1">
      <c r="A67" s="10" t="s">
        <v>363</v>
      </c>
      <c r="B67" s="24" t="s">
        <v>126</v>
      </c>
      <c r="C67" s="57"/>
      <c r="D67" s="57"/>
      <c r="E67" s="57"/>
      <c r="F67" s="58">
        <f t="shared" si="0"/>
        <v>0</v>
      </c>
    </row>
    <row r="68" spans="1:6" ht="15">
      <c r="A68" s="10" t="s">
        <v>127</v>
      </c>
      <c r="B68" s="24" t="s">
        <v>128</v>
      </c>
      <c r="C68" s="57"/>
      <c r="D68" s="57"/>
      <c r="E68" s="57"/>
      <c r="F68" s="58">
        <f t="shared" si="0"/>
        <v>0</v>
      </c>
    </row>
    <row r="69" spans="1:6" ht="15">
      <c r="A69" s="16" t="s">
        <v>129</v>
      </c>
      <c r="B69" s="24" t="s">
        <v>130</v>
      </c>
      <c r="C69" s="57"/>
      <c r="D69" s="57"/>
      <c r="E69" s="57"/>
      <c r="F69" s="58">
        <f t="shared" si="0"/>
        <v>0</v>
      </c>
    </row>
    <row r="70" spans="1:6" ht="15">
      <c r="A70" s="10" t="s">
        <v>364</v>
      </c>
      <c r="B70" s="24" t="s">
        <v>131</v>
      </c>
      <c r="C70" s="57"/>
      <c r="D70" s="57"/>
      <c r="E70" s="57"/>
      <c r="F70" s="58">
        <f t="shared" si="0"/>
        <v>0</v>
      </c>
    </row>
    <row r="71" spans="1:6" ht="15">
      <c r="A71" s="16" t="s">
        <v>486</v>
      </c>
      <c r="B71" s="24" t="s">
        <v>132</v>
      </c>
      <c r="C71" s="57"/>
      <c r="D71" s="57"/>
      <c r="E71" s="57"/>
      <c r="F71" s="58">
        <f aca="true" t="shared" si="1" ref="F71:F120">SUM(C71:E71)</f>
        <v>0</v>
      </c>
    </row>
    <row r="72" spans="1:6" ht="15">
      <c r="A72" s="16" t="s">
        <v>487</v>
      </c>
      <c r="B72" s="24" t="s">
        <v>132</v>
      </c>
      <c r="C72" s="57"/>
      <c r="D72" s="57"/>
      <c r="E72" s="57"/>
      <c r="F72" s="58">
        <f t="shared" si="1"/>
        <v>0</v>
      </c>
    </row>
    <row r="73" spans="1:6" ht="15">
      <c r="A73" s="42" t="s">
        <v>336</v>
      </c>
      <c r="B73" s="45" t="s">
        <v>133</v>
      </c>
      <c r="C73" s="65">
        <f>SUM(C60:C72)</f>
        <v>0</v>
      </c>
      <c r="D73" s="65">
        <f>SUM(D60:D72)</f>
        <v>0</v>
      </c>
      <c r="E73" s="65">
        <f>SUM(E60:E72)</f>
        <v>0</v>
      </c>
      <c r="F73" s="65">
        <f>SUM(F60:F72)</f>
        <v>0</v>
      </c>
    </row>
    <row r="74" spans="1:6" ht="15.75">
      <c r="A74" s="49" t="s">
        <v>5</v>
      </c>
      <c r="B74" s="45"/>
      <c r="C74" s="65">
        <f>SUM(C24,C25,C50,C59,C73)</f>
        <v>6857</v>
      </c>
      <c r="D74" s="65">
        <f>SUM(D24,D25,D50,D59,D73)</f>
        <v>870</v>
      </c>
      <c r="E74" s="65">
        <f>SUM(E24,E25,E50,E59,E73)</f>
        <v>0</v>
      </c>
      <c r="F74" s="65">
        <f>SUM(F24,F25,F50,F59,F73)</f>
        <v>7727</v>
      </c>
    </row>
    <row r="75" spans="1:6" ht="15">
      <c r="A75" s="28" t="s">
        <v>134</v>
      </c>
      <c r="B75" s="24" t="s">
        <v>135</v>
      </c>
      <c r="C75" s="57">
        <v>20</v>
      </c>
      <c r="D75" s="57"/>
      <c r="E75" s="57"/>
      <c r="F75" s="58">
        <f t="shared" si="1"/>
        <v>20</v>
      </c>
    </row>
    <row r="76" spans="1:6" ht="15">
      <c r="A76" s="28" t="s">
        <v>365</v>
      </c>
      <c r="B76" s="24" t="s">
        <v>136</v>
      </c>
      <c r="C76" s="57"/>
      <c r="D76" s="57"/>
      <c r="E76" s="57"/>
      <c r="F76" s="58">
        <f t="shared" si="1"/>
        <v>0</v>
      </c>
    </row>
    <row r="77" spans="1:6" ht="15">
      <c r="A77" s="28" t="s">
        <v>137</v>
      </c>
      <c r="B77" s="24" t="s">
        <v>138</v>
      </c>
      <c r="C77" s="57"/>
      <c r="D77" s="57"/>
      <c r="E77" s="57"/>
      <c r="F77" s="58">
        <f t="shared" si="1"/>
        <v>0</v>
      </c>
    </row>
    <row r="78" spans="1:6" ht="15">
      <c r="A78" s="28" t="s">
        <v>139</v>
      </c>
      <c r="B78" s="24" t="s">
        <v>140</v>
      </c>
      <c r="C78" s="57"/>
      <c r="D78" s="57"/>
      <c r="E78" s="57"/>
      <c r="F78" s="58">
        <f t="shared" si="1"/>
        <v>0</v>
      </c>
    </row>
    <row r="79" spans="1:6" ht="15">
      <c r="A79" s="6" t="s">
        <v>141</v>
      </c>
      <c r="B79" s="24" t="s">
        <v>142</v>
      </c>
      <c r="C79" s="57"/>
      <c r="D79" s="57"/>
      <c r="E79" s="57"/>
      <c r="F79" s="58">
        <f t="shared" si="1"/>
        <v>0</v>
      </c>
    </row>
    <row r="80" spans="1:6" ht="15">
      <c r="A80" s="6" t="s">
        <v>143</v>
      </c>
      <c r="B80" s="24" t="s">
        <v>144</v>
      </c>
      <c r="C80" s="57"/>
      <c r="D80" s="57"/>
      <c r="E80" s="57"/>
      <c r="F80" s="58">
        <f t="shared" si="1"/>
        <v>0</v>
      </c>
    </row>
    <row r="81" spans="1:6" ht="15">
      <c r="A81" s="6" t="s">
        <v>145</v>
      </c>
      <c r="B81" s="24" t="s">
        <v>146</v>
      </c>
      <c r="C81" s="57">
        <v>5</v>
      </c>
      <c r="D81" s="57"/>
      <c r="E81" s="57"/>
      <c r="F81" s="58">
        <f t="shared" si="1"/>
        <v>5</v>
      </c>
    </row>
    <row r="82" spans="1:6" ht="15">
      <c r="A82" s="43" t="s">
        <v>338</v>
      </c>
      <c r="B82" s="45" t="s">
        <v>147</v>
      </c>
      <c r="C82" s="65">
        <f>SUM(C75:C81)</f>
        <v>25</v>
      </c>
      <c r="D82" s="65">
        <f>SUM(D75:D81)</f>
        <v>0</v>
      </c>
      <c r="E82" s="65">
        <f>SUM(E75:E81)</f>
        <v>0</v>
      </c>
      <c r="F82" s="65">
        <f>SUM(F75:F81)</f>
        <v>25</v>
      </c>
    </row>
    <row r="83" spans="1:6" ht="15">
      <c r="A83" s="11" t="s">
        <v>148</v>
      </c>
      <c r="B83" s="24" t="s">
        <v>149</v>
      </c>
      <c r="C83" s="57"/>
      <c r="D83" s="57"/>
      <c r="E83" s="57"/>
      <c r="F83" s="58">
        <f t="shared" si="1"/>
        <v>0</v>
      </c>
    </row>
    <row r="84" spans="1:6" ht="15">
      <c r="A84" s="11" t="s">
        <v>150</v>
      </c>
      <c r="B84" s="24" t="s">
        <v>151</v>
      </c>
      <c r="C84" s="57"/>
      <c r="D84" s="57"/>
      <c r="E84" s="57"/>
      <c r="F84" s="58">
        <f t="shared" si="1"/>
        <v>0</v>
      </c>
    </row>
    <row r="85" spans="1:6" ht="15">
      <c r="A85" s="11" t="s">
        <v>152</v>
      </c>
      <c r="B85" s="24" t="s">
        <v>153</v>
      </c>
      <c r="C85" s="57"/>
      <c r="D85" s="57"/>
      <c r="E85" s="57"/>
      <c r="F85" s="58">
        <f t="shared" si="1"/>
        <v>0</v>
      </c>
    </row>
    <row r="86" spans="1:6" ht="15">
      <c r="A86" s="11" t="s">
        <v>154</v>
      </c>
      <c r="B86" s="24" t="s">
        <v>155</v>
      </c>
      <c r="C86" s="57"/>
      <c r="D86" s="57"/>
      <c r="E86" s="57"/>
      <c r="F86" s="58">
        <f t="shared" si="1"/>
        <v>0</v>
      </c>
    </row>
    <row r="87" spans="1:6" ht="15">
      <c r="A87" s="42" t="s">
        <v>339</v>
      </c>
      <c r="B87" s="45" t="s">
        <v>156</v>
      </c>
      <c r="C87" s="65">
        <f>SUM(C83:C86)</f>
        <v>0</v>
      </c>
      <c r="D87" s="65">
        <f>SUM(D83:D86)</f>
        <v>0</v>
      </c>
      <c r="E87" s="65">
        <f>SUM(E83:E86)</f>
        <v>0</v>
      </c>
      <c r="F87" s="65">
        <f>SUM(F83:F86)</f>
        <v>0</v>
      </c>
    </row>
    <row r="88" spans="1:6" ht="14.25" customHeight="1">
      <c r="A88" s="11" t="s">
        <v>157</v>
      </c>
      <c r="B88" s="24" t="s">
        <v>158</v>
      </c>
      <c r="C88" s="57"/>
      <c r="D88" s="57"/>
      <c r="E88" s="57"/>
      <c r="F88" s="58">
        <f t="shared" si="1"/>
        <v>0</v>
      </c>
    </row>
    <row r="89" spans="1:6" ht="14.25" customHeight="1">
      <c r="A89" s="11" t="s">
        <v>366</v>
      </c>
      <c r="B89" s="24" t="s">
        <v>159</v>
      </c>
      <c r="C89" s="57"/>
      <c r="D89" s="57"/>
      <c r="E89" s="57"/>
      <c r="F89" s="58">
        <f t="shared" si="1"/>
        <v>0</v>
      </c>
    </row>
    <row r="90" spans="1:6" ht="14.25" customHeight="1">
      <c r="A90" s="11" t="s">
        <v>367</v>
      </c>
      <c r="B90" s="24" t="s">
        <v>160</v>
      </c>
      <c r="C90" s="57"/>
      <c r="D90" s="57"/>
      <c r="E90" s="57"/>
      <c r="F90" s="58">
        <f t="shared" si="1"/>
        <v>0</v>
      </c>
    </row>
    <row r="91" spans="1:6" ht="14.25" customHeight="1">
      <c r="A91" s="11" t="s">
        <v>368</v>
      </c>
      <c r="B91" s="24" t="s">
        <v>161</v>
      </c>
      <c r="C91" s="57"/>
      <c r="D91" s="57"/>
      <c r="E91" s="57"/>
      <c r="F91" s="58">
        <f t="shared" si="1"/>
        <v>0</v>
      </c>
    </row>
    <row r="92" spans="1:6" ht="14.25" customHeight="1">
      <c r="A92" s="11" t="s">
        <v>369</v>
      </c>
      <c r="B92" s="24" t="s">
        <v>162</v>
      </c>
      <c r="C92" s="57"/>
      <c r="D92" s="57"/>
      <c r="E92" s="57"/>
      <c r="F92" s="58">
        <f t="shared" si="1"/>
        <v>0</v>
      </c>
    </row>
    <row r="93" spans="1:6" ht="14.25" customHeight="1">
      <c r="A93" s="11" t="s">
        <v>370</v>
      </c>
      <c r="B93" s="24" t="s">
        <v>163</v>
      </c>
      <c r="C93" s="57"/>
      <c r="D93" s="57"/>
      <c r="E93" s="57"/>
      <c r="F93" s="58">
        <f t="shared" si="1"/>
        <v>0</v>
      </c>
    </row>
    <row r="94" spans="1:6" ht="15">
      <c r="A94" s="11" t="s">
        <v>164</v>
      </c>
      <c r="B94" s="24" t="s">
        <v>165</v>
      </c>
      <c r="C94" s="57"/>
      <c r="D94" s="57"/>
      <c r="E94" s="57"/>
      <c r="F94" s="58">
        <f t="shared" si="1"/>
        <v>0</v>
      </c>
    </row>
    <row r="95" spans="1:6" ht="15">
      <c r="A95" s="11" t="s">
        <v>371</v>
      </c>
      <c r="B95" s="24" t="s">
        <v>166</v>
      </c>
      <c r="C95" s="57"/>
      <c r="D95" s="57"/>
      <c r="E95" s="57"/>
      <c r="F95" s="58">
        <f t="shared" si="1"/>
        <v>0</v>
      </c>
    </row>
    <row r="96" spans="1:6" ht="15">
      <c r="A96" s="42" t="s">
        <v>340</v>
      </c>
      <c r="B96" s="45" t="s">
        <v>167</v>
      </c>
      <c r="C96" s="65">
        <f>SUM(C88:C95)</f>
        <v>0</v>
      </c>
      <c r="D96" s="65">
        <f>SUM(D88:D95)</f>
        <v>0</v>
      </c>
      <c r="E96" s="65">
        <f>SUM(E88:E95)</f>
        <v>0</v>
      </c>
      <c r="F96" s="65">
        <f>SUM(F88:F95)</f>
        <v>0</v>
      </c>
    </row>
    <row r="97" spans="1:6" ht="15.75">
      <c r="A97" s="49" t="s">
        <v>6</v>
      </c>
      <c r="B97" s="45"/>
      <c r="C97" s="65">
        <f>SUM(C96,C87,C82)</f>
        <v>25</v>
      </c>
      <c r="D97" s="65">
        <f>SUM(D96,D87,D82)</f>
        <v>0</v>
      </c>
      <c r="E97" s="65">
        <f>SUM(E96,E87,E82)</f>
        <v>0</v>
      </c>
      <c r="F97" s="65">
        <f>SUM(F96,F87,F82)</f>
        <v>25</v>
      </c>
    </row>
    <row r="98" spans="1:6" ht="15.75">
      <c r="A98" s="29" t="s">
        <v>379</v>
      </c>
      <c r="B98" s="30" t="s">
        <v>168</v>
      </c>
      <c r="C98" s="65">
        <f>SUM(C74,C97)</f>
        <v>6882</v>
      </c>
      <c r="D98" s="65">
        <f>SUM(D74,D97)</f>
        <v>870</v>
      </c>
      <c r="E98" s="65">
        <f>SUM(E74,E97)</f>
        <v>0</v>
      </c>
      <c r="F98" s="65">
        <f>SUM(F74,F97)</f>
        <v>7752</v>
      </c>
    </row>
    <row r="99" spans="1:25" ht="15">
      <c r="A99" s="11" t="s">
        <v>372</v>
      </c>
      <c r="B99" s="5" t="s">
        <v>169</v>
      </c>
      <c r="C99" s="59"/>
      <c r="D99" s="59"/>
      <c r="E99" s="59"/>
      <c r="F99" s="58">
        <f t="shared" si="1"/>
        <v>0</v>
      </c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8"/>
      <c r="Y99" s="18"/>
    </row>
    <row r="100" spans="1:25" ht="15">
      <c r="A100" s="11" t="s">
        <v>170</v>
      </c>
      <c r="B100" s="5" t="s">
        <v>171</v>
      </c>
      <c r="C100" s="59"/>
      <c r="D100" s="59"/>
      <c r="E100" s="59"/>
      <c r="F100" s="58">
        <f t="shared" si="1"/>
        <v>0</v>
      </c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8"/>
      <c r="Y100" s="18"/>
    </row>
    <row r="101" spans="1:25" ht="15">
      <c r="A101" s="11" t="s">
        <v>373</v>
      </c>
      <c r="B101" s="5" t="s">
        <v>172</v>
      </c>
      <c r="C101" s="59"/>
      <c r="D101" s="59"/>
      <c r="E101" s="59"/>
      <c r="F101" s="58">
        <f t="shared" si="1"/>
        <v>0</v>
      </c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8"/>
      <c r="Y101" s="18"/>
    </row>
    <row r="102" spans="1:25" ht="15">
      <c r="A102" s="13" t="s">
        <v>341</v>
      </c>
      <c r="B102" s="7" t="s">
        <v>173</v>
      </c>
      <c r="C102" s="60"/>
      <c r="D102" s="60"/>
      <c r="E102" s="60"/>
      <c r="F102" s="58">
        <f t="shared" si="1"/>
        <v>0</v>
      </c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8"/>
      <c r="Y102" s="18"/>
    </row>
    <row r="103" spans="1:25" ht="15">
      <c r="A103" s="31" t="s">
        <v>374</v>
      </c>
      <c r="B103" s="5" t="s">
        <v>174</v>
      </c>
      <c r="C103" s="61"/>
      <c r="D103" s="61"/>
      <c r="E103" s="61"/>
      <c r="F103" s="58">
        <f t="shared" si="1"/>
        <v>0</v>
      </c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18"/>
      <c r="Y103" s="18"/>
    </row>
    <row r="104" spans="1:25" ht="15">
      <c r="A104" s="31" t="s">
        <v>344</v>
      </c>
      <c r="B104" s="5" t="s">
        <v>175</v>
      </c>
      <c r="C104" s="61"/>
      <c r="D104" s="61"/>
      <c r="E104" s="61"/>
      <c r="F104" s="58">
        <f t="shared" si="1"/>
        <v>0</v>
      </c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18"/>
      <c r="Y104" s="18"/>
    </row>
    <row r="105" spans="1:25" ht="15">
      <c r="A105" s="11" t="s">
        <v>176</v>
      </c>
      <c r="B105" s="5" t="s">
        <v>177</v>
      </c>
      <c r="C105" s="59"/>
      <c r="D105" s="59"/>
      <c r="E105" s="59"/>
      <c r="F105" s="58">
        <f t="shared" si="1"/>
        <v>0</v>
      </c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8"/>
      <c r="Y105" s="18"/>
    </row>
    <row r="106" spans="1:25" ht="15">
      <c r="A106" s="11" t="s">
        <v>375</v>
      </c>
      <c r="B106" s="5" t="s">
        <v>178</v>
      </c>
      <c r="C106" s="59"/>
      <c r="D106" s="59"/>
      <c r="E106" s="59"/>
      <c r="F106" s="58">
        <f t="shared" si="1"/>
        <v>0</v>
      </c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8"/>
      <c r="Y106" s="18"/>
    </row>
    <row r="107" spans="1:25" ht="15">
      <c r="A107" s="12" t="s">
        <v>342</v>
      </c>
      <c r="B107" s="7" t="s">
        <v>179</v>
      </c>
      <c r="C107" s="62"/>
      <c r="D107" s="62"/>
      <c r="E107" s="62"/>
      <c r="F107" s="58">
        <f t="shared" si="1"/>
        <v>0</v>
      </c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18"/>
      <c r="Y107" s="18"/>
    </row>
    <row r="108" spans="1:25" ht="15">
      <c r="A108" s="31" t="s">
        <v>180</v>
      </c>
      <c r="B108" s="5" t="s">
        <v>181</v>
      </c>
      <c r="C108" s="61"/>
      <c r="D108" s="61"/>
      <c r="E108" s="61"/>
      <c r="F108" s="58">
        <f t="shared" si="1"/>
        <v>0</v>
      </c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18"/>
      <c r="Y108" s="18"/>
    </row>
    <row r="109" spans="1:25" ht="15">
      <c r="A109" s="31" t="s">
        <v>182</v>
      </c>
      <c r="B109" s="5" t="s">
        <v>183</v>
      </c>
      <c r="C109" s="61"/>
      <c r="D109" s="61"/>
      <c r="E109" s="61"/>
      <c r="F109" s="58">
        <f t="shared" si="1"/>
        <v>0</v>
      </c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18"/>
      <c r="Y109" s="18"/>
    </row>
    <row r="110" spans="1:25" ht="15">
      <c r="A110" s="12" t="s">
        <v>184</v>
      </c>
      <c r="B110" s="7" t="s">
        <v>185</v>
      </c>
      <c r="C110" s="61"/>
      <c r="D110" s="61"/>
      <c r="E110" s="61"/>
      <c r="F110" s="58">
        <f t="shared" si="1"/>
        <v>0</v>
      </c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18"/>
      <c r="Y110" s="18"/>
    </row>
    <row r="111" spans="1:25" ht="15">
      <c r="A111" s="31" t="s">
        <v>186</v>
      </c>
      <c r="B111" s="5" t="s">
        <v>187</v>
      </c>
      <c r="C111" s="61"/>
      <c r="D111" s="61"/>
      <c r="E111" s="61"/>
      <c r="F111" s="58">
        <f t="shared" si="1"/>
        <v>0</v>
      </c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18"/>
      <c r="Y111" s="18"/>
    </row>
    <row r="112" spans="1:25" ht="15">
      <c r="A112" s="31" t="s">
        <v>188</v>
      </c>
      <c r="B112" s="5" t="s">
        <v>189</v>
      </c>
      <c r="C112" s="61"/>
      <c r="D112" s="61"/>
      <c r="E112" s="61"/>
      <c r="F112" s="58">
        <f t="shared" si="1"/>
        <v>0</v>
      </c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18"/>
      <c r="Y112" s="18"/>
    </row>
    <row r="113" spans="1:25" ht="15">
      <c r="A113" s="31" t="s">
        <v>190</v>
      </c>
      <c r="B113" s="5" t="s">
        <v>191</v>
      </c>
      <c r="C113" s="61"/>
      <c r="D113" s="61"/>
      <c r="E113" s="61"/>
      <c r="F113" s="58">
        <f t="shared" si="1"/>
        <v>0</v>
      </c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18"/>
      <c r="Y113" s="18"/>
    </row>
    <row r="114" spans="1:25" ht="15">
      <c r="A114" s="32" t="s">
        <v>343</v>
      </c>
      <c r="B114" s="33" t="s">
        <v>192</v>
      </c>
      <c r="C114" s="62">
        <f>SUM(C99:C113)</f>
        <v>0</v>
      </c>
      <c r="D114" s="62">
        <f>SUM(D99:D113)</f>
        <v>0</v>
      </c>
      <c r="E114" s="62">
        <f>SUM(E99:E113)</f>
        <v>0</v>
      </c>
      <c r="F114" s="62">
        <f>SUM(F99:F113)</f>
        <v>0</v>
      </c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18"/>
      <c r="Y114" s="18"/>
    </row>
    <row r="115" spans="1:25" ht="15">
      <c r="A115" s="31" t="s">
        <v>193</v>
      </c>
      <c r="B115" s="5" t="s">
        <v>194</v>
      </c>
      <c r="C115" s="61"/>
      <c r="D115" s="61"/>
      <c r="E115" s="61"/>
      <c r="F115" s="58">
        <f t="shared" si="1"/>
        <v>0</v>
      </c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18"/>
      <c r="Y115" s="18"/>
    </row>
    <row r="116" spans="1:25" ht="15">
      <c r="A116" s="11" t="s">
        <v>195</v>
      </c>
      <c r="B116" s="5" t="s">
        <v>196</v>
      </c>
      <c r="C116" s="59"/>
      <c r="D116" s="59"/>
      <c r="E116" s="59"/>
      <c r="F116" s="58">
        <f t="shared" si="1"/>
        <v>0</v>
      </c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8"/>
      <c r="Y116" s="18"/>
    </row>
    <row r="117" spans="1:25" ht="15">
      <c r="A117" s="31" t="s">
        <v>376</v>
      </c>
      <c r="B117" s="5" t="s">
        <v>197</v>
      </c>
      <c r="C117" s="61"/>
      <c r="D117" s="61"/>
      <c r="E117" s="61"/>
      <c r="F117" s="58">
        <f t="shared" si="1"/>
        <v>0</v>
      </c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18"/>
      <c r="Y117" s="18"/>
    </row>
    <row r="118" spans="1:25" ht="15">
      <c r="A118" s="31" t="s">
        <v>345</v>
      </c>
      <c r="B118" s="5" t="s">
        <v>198</v>
      </c>
      <c r="C118" s="61"/>
      <c r="D118" s="61"/>
      <c r="E118" s="61"/>
      <c r="F118" s="58">
        <f t="shared" si="1"/>
        <v>0</v>
      </c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18"/>
      <c r="Y118" s="18"/>
    </row>
    <row r="119" spans="1:25" ht="15">
      <c r="A119" s="32" t="s">
        <v>346</v>
      </c>
      <c r="B119" s="33" t="s">
        <v>199</v>
      </c>
      <c r="C119" s="62">
        <f>SUM(C115:C118)</f>
        <v>0</v>
      </c>
      <c r="D119" s="62">
        <f>SUM(D115:D118)</f>
        <v>0</v>
      </c>
      <c r="E119" s="62">
        <f>SUM(E115:E118)</f>
        <v>0</v>
      </c>
      <c r="F119" s="62">
        <f>SUM(F115:F118)</f>
        <v>0</v>
      </c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18"/>
      <c r="Y119" s="18"/>
    </row>
    <row r="120" spans="1:25" ht="15">
      <c r="A120" s="11" t="s">
        <v>200</v>
      </c>
      <c r="B120" s="5" t="s">
        <v>201</v>
      </c>
      <c r="C120" s="59"/>
      <c r="D120" s="59"/>
      <c r="E120" s="59"/>
      <c r="F120" s="58">
        <f t="shared" si="1"/>
        <v>0</v>
      </c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8"/>
      <c r="Y120" s="18"/>
    </row>
    <row r="121" spans="1:25" ht="15.75">
      <c r="A121" s="34" t="s">
        <v>380</v>
      </c>
      <c r="B121" s="35" t="s">
        <v>202</v>
      </c>
      <c r="C121" s="62">
        <f>SUM(C119,C114,C120)</f>
        <v>0</v>
      </c>
      <c r="D121" s="62">
        <f>SUM(D119,D114,D120)</f>
        <v>0</v>
      </c>
      <c r="E121" s="62">
        <f>SUM(E119,E114,E120)</f>
        <v>0</v>
      </c>
      <c r="F121" s="62">
        <f>SUM(F119,F114,F120)</f>
        <v>0</v>
      </c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18"/>
      <c r="Y121" s="18"/>
    </row>
    <row r="122" spans="1:25" ht="15.75">
      <c r="A122" s="38" t="s">
        <v>416</v>
      </c>
      <c r="B122" s="39"/>
      <c r="C122" s="65">
        <f>SUM(C98,C121)</f>
        <v>6882</v>
      </c>
      <c r="D122" s="65">
        <f>SUM(D98,D121)</f>
        <v>870</v>
      </c>
      <c r="E122" s="65">
        <f>SUM(E98,E121)</f>
        <v>0</v>
      </c>
      <c r="F122" s="65">
        <f>SUM(F98,F121)</f>
        <v>7752</v>
      </c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</row>
    <row r="123" spans="2:25" ht="15">
      <c r="B123" s="18"/>
      <c r="C123" s="18"/>
      <c r="D123" s="18"/>
      <c r="E123" s="18"/>
      <c r="F123" s="56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</row>
    <row r="124" spans="2:25" ht="15">
      <c r="B124" s="18"/>
      <c r="C124" s="18"/>
      <c r="D124" s="18"/>
      <c r="E124" s="18"/>
      <c r="F124" s="56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</row>
    <row r="125" spans="2:25" ht="15">
      <c r="B125" s="18"/>
      <c r="C125" s="18"/>
      <c r="D125" s="18"/>
      <c r="E125" s="18"/>
      <c r="F125" s="56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</row>
    <row r="126" spans="2:25" ht="15">
      <c r="B126" s="18"/>
      <c r="C126" s="18"/>
      <c r="D126" s="18"/>
      <c r="E126" s="18"/>
      <c r="F126" s="56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</row>
    <row r="127" spans="2:25" ht="15">
      <c r="B127" s="18"/>
      <c r="C127" s="18"/>
      <c r="D127" s="18"/>
      <c r="E127" s="18"/>
      <c r="F127" s="56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</row>
    <row r="128" spans="2:25" ht="15">
      <c r="B128" s="18"/>
      <c r="C128" s="18"/>
      <c r="D128" s="18"/>
      <c r="E128" s="18"/>
      <c r="F128" s="56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</row>
    <row r="129" spans="2:25" ht="15">
      <c r="B129" s="18"/>
      <c r="C129" s="18"/>
      <c r="D129" s="18"/>
      <c r="E129" s="18"/>
      <c r="F129" s="56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</row>
    <row r="130" spans="2:25" ht="15">
      <c r="B130" s="18"/>
      <c r="C130" s="18"/>
      <c r="D130" s="18"/>
      <c r="E130" s="18"/>
      <c r="F130" s="56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</row>
    <row r="131" spans="2:25" ht="15">
      <c r="B131" s="18"/>
      <c r="C131" s="18"/>
      <c r="D131" s="18"/>
      <c r="E131" s="18"/>
      <c r="F131" s="56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</row>
    <row r="132" spans="2:25" ht="15">
      <c r="B132" s="18"/>
      <c r="C132" s="18"/>
      <c r="D132" s="18"/>
      <c r="E132" s="18"/>
      <c r="F132" s="56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</row>
    <row r="133" spans="2:25" ht="15">
      <c r="B133" s="18"/>
      <c r="C133" s="18"/>
      <c r="D133" s="18"/>
      <c r="E133" s="18"/>
      <c r="F133" s="56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</row>
    <row r="134" spans="2:25" ht="15">
      <c r="B134" s="18"/>
      <c r="C134" s="18"/>
      <c r="D134" s="18"/>
      <c r="E134" s="18"/>
      <c r="F134" s="56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</row>
    <row r="135" spans="2:25" ht="15">
      <c r="B135" s="18"/>
      <c r="C135" s="18"/>
      <c r="D135" s="18"/>
      <c r="E135" s="18"/>
      <c r="F135" s="56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</row>
    <row r="136" spans="2:25" ht="15">
      <c r="B136" s="18"/>
      <c r="C136" s="18"/>
      <c r="D136" s="18"/>
      <c r="E136" s="18"/>
      <c r="F136" s="56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</row>
    <row r="137" spans="2:25" ht="15">
      <c r="B137" s="18"/>
      <c r="C137" s="18"/>
      <c r="D137" s="18"/>
      <c r="E137" s="18"/>
      <c r="F137" s="56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</row>
    <row r="138" spans="2:25" ht="15">
      <c r="B138" s="18"/>
      <c r="C138" s="18"/>
      <c r="D138" s="18"/>
      <c r="E138" s="18"/>
      <c r="F138" s="56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</row>
    <row r="139" spans="2:25" ht="15">
      <c r="B139" s="18"/>
      <c r="C139" s="18"/>
      <c r="D139" s="18"/>
      <c r="E139" s="18"/>
      <c r="F139" s="56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</row>
    <row r="140" spans="2:25" ht="15">
      <c r="B140" s="18"/>
      <c r="C140" s="18"/>
      <c r="D140" s="18"/>
      <c r="E140" s="18"/>
      <c r="F140" s="56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</row>
    <row r="141" spans="2:25" ht="15">
      <c r="B141" s="18"/>
      <c r="C141" s="18"/>
      <c r="D141" s="18"/>
      <c r="E141" s="18"/>
      <c r="F141" s="56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</row>
    <row r="142" spans="2:25" ht="15">
      <c r="B142" s="18"/>
      <c r="C142" s="18"/>
      <c r="D142" s="18"/>
      <c r="E142" s="18"/>
      <c r="F142" s="56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</row>
    <row r="143" spans="2:25" ht="15">
      <c r="B143" s="18"/>
      <c r="C143" s="18"/>
      <c r="D143" s="18"/>
      <c r="E143" s="18"/>
      <c r="F143" s="56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</row>
    <row r="144" spans="2:25" ht="15">
      <c r="B144" s="18"/>
      <c r="C144" s="18"/>
      <c r="D144" s="18"/>
      <c r="E144" s="18"/>
      <c r="F144" s="56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</row>
    <row r="145" spans="2:25" ht="15">
      <c r="B145" s="18"/>
      <c r="C145" s="18"/>
      <c r="D145" s="18"/>
      <c r="E145" s="18"/>
      <c r="F145" s="56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</row>
    <row r="146" spans="2:25" ht="15">
      <c r="B146" s="18"/>
      <c r="C146" s="18"/>
      <c r="D146" s="18"/>
      <c r="E146" s="18"/>
      <c r="F146" s="56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</row>
    <row r="147" spans="2:25" ht="15">
      <c r="B147" s="18"/>
      <c r="C147" s="18"/>
      <c r="D147" s="18"/>
      <c r="E147" s="18"/>
      <c r="F147" s="56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</row>
    <row r="148" spans="2:25" ht="15">
      <c r="B148" s="18"/>
      <c r="C148" s="18"/>
      <c r="D148" s="18"/>
      <c r="E148" s="18"/>
      <c r="F148" s="56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</row>
    <row r="149" spans="2:25" ht="15">
      <c r="B149" s="18"/>
      <c r="C149" s="18"/>
      <c r="D149" s="18"/>
      <c r="E149" s="18"/>
      <c r="F149" s="56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</row>
    <row r="150" spans="2:25" ht="15">
      <c r="B150" s="18"/>
      <c r="C150" s="18"/>
      <c r="D150" s="18"/>
      <c r="E150" s="18"/>
      <c r="F150" s="56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</row>
    <row r="151" spans="2:25" ht="15">
      <c r="B151" s="18"/>
      <c r="C151" s="18"/>
      <c r="D151" s="18"/>
      <c r="E151" s="18"/>
      <c r="F151" s="56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</row>
    <row r="152" spans="2:25" ht="15">
      <c r="B152" s="18"/>
      <c r="C152" s="18"/>
      <c r="D152" s="18"/>
      <c r="E152" s="18"/>
      <c r="F152" s="56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</row>
    <row r="153" spans="2:25" ht="15">
      <c r="B153" s="18"/>
      <c r="C153" s="18"/>
      <c r="D153" s="18"/>
      <c r="E153" s="18"/>
      <c r="F153" s="56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</row>
    <row r="154" spans="2:25" ht="15">
      <c r="B154" s="18"/>
      <c r="C154" s="18"/>
      <c r="D154" s="18"/>
      <c r="E154" s="18"/>
      <c r="F154" s="56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</row>
    <row r="155" spans="2:25" ht="15">
      <c r="B155" s="18"/>
      <c r="C155" s="18"/>
      <c r="D155" s="18"/>
      <c r="E155" s="18"/>
      <c r="F155" s="56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</row>
    <row r="156" spans="2:25" ht="15">
      <c r="B156" s="18"/>
      <c r="C156" s="18"/>
      <c r="D156" s="18"/>
      <c r="E156" s="18"/>
      <c r="F156" s="56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</row>
    <row r="157" spans="2:25" ht="15">
      <c r="B157" s="18"/>
      <c r="C157" s="18"/>
      <c r="D157" s="18"/>
      <c r="E157" s="18"/>
      <c r="F157" s="56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</row>
    <row r="158" spans="2:25" ht="15">
      <c r="B158" s="18"/>
      <c r="C158" s="18"/>
      <c r="D158" s="18"/>
      <c r="E158" s="18"/>
      <c r="F158" s="56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</row>
    <row r="159" spans="2:25" ht="15">
      <c r="B159" s="18"/>
      <c r="C159" s="18"/>
      <c r="D159" s="18"/>
      <c r="E159" s="18"/>
      <c r="F159" s="56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</row>
    <row r="160" spans="2:25" ht="15">
      <c r="B160" s="18"/>
      <c r="C160" s="18"/>
      <c r="D160" s="18"/>
      <c r="E160" s="18"/>
      <c r="F160" s="56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</row>
    <row r="161" spans="2:25" ht="15">
      <c r="B161" s="18"/>
      <c r="C161" s="18"/>
      <c r="D161" s="18"/>
      <c r="E161" s="18"/>
      <c r="F161" s="56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</row>
    <row r="162" spans="2:25" ht="15">
      <c r="B162" s="18"/>
      <c r="C162" s="18"/>
      <c r="D162" s="18"/>
      <c r="E162" s="18"/>
      <c r="F162" s="56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</row>
    <row r="163" spans="2:25" ht="15">
      <c r="B163" s="18"/>
      <c r="C163" s="18"/>
      <c r="D163" s="18"/>
      <c r="E163" s="18"/>
      <c r="F163" s="56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</row>
    <row r="164" spans="2:25" ht="15">
      <c r="B164" s="18"/>
      <c r="C164" s="18"/>
      <c r="D164" s="18"/>
      <c r="E164" s="18"/>
      <c r="F164" s="56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</row>
    <row r="165" spans="2:25" ht="15">
      <c r="B165" s="18"/>
      <c r="C165" s="18"/>
      <c r="D165" s="18"/>
      <c r="E165" s="18"/>
      <c r="F165" s="56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</row>
    <row r="166" spans="2:25" ht="15">
      <c r="B166" s="18"/>
      <c r="C166" s="18"/>
      <c r="D166" s="18"/>
      <c r="E166" s="18"/>
      <c r="F166" s="56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</row>
    <row r="167" spans="2:25" ht="15">
      <c r="B167" s="18"/>
      <c r="C167" s="18"/>
      <c r="D167" s="18"/>
      <c r="E167" s="18"/>
      <c r="F167" s="56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</row>
    <row r="168" spans="2:25" ht="15">
      <c r="B168" s="18"/>
      <c r="C168" s="18"/>
      <c r="D168" s="18"/>
      <c r="E168" s="18"/>
      <c r="F168" s="56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</row>
    <row r="169" spans="2:25" ht="15">
      <c r="B169" s="18"/>
      <c r="C169" s="18"/>
      <c r="D169" s="18"/>
      <c r="E169" s="18"/>
      <c r="F169" s="56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</row>
    <row r="170" spans="2:25" ht="15">
      <c r="B170" s="18"/>
      <c r="C170" s="18"/>
      <c r="D170" s="18"/>
      <c r="E170" s="18"/>
      <c r="F170" s="56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</row>
    <row r="171" spans="2:25" ht="15">
      <c r="B171" s="18"/>
      <c r="C171" s="18"/>
      <c r="D171" s="18"/>
      <c r="E171" s="18"/>
      <c r="F171" s="56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</row>
  </sheetData>
  <sheetProtection/>
  <mergeCells count="2">
    <mergeCell ref="A1:F1"/>
    <mergeCell ref="A2:F2"/>
  </mergeCells>
  <printOptions/>
  <pageMargins left="0.7086614173228347" right="0.7086614173228347" top="0.5511811023622047" bottom="0.5511811023622047" header="0.31496062992125984" footer="0.31496062992125984"/>
  <pageSetup fitToHeight="1" fitToWidth="1" horizontalDpi="600" verticalDpi="600" orientation="portrait" paperSize="9" scale="42" r:id="rId1"/>
  <headerFooter>
    <oddHeader>&amp;C1/2017./III.01./ önkormányzati rendelet 5.sz. melléklete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Y170"/>
  <sheetViews>
    <sheetView zoomScale="90" zoomScaleNormal="90" zoomScalePageLayoutView="0" workbookViewId="0" topLeftCell="A58">
      <selection activeCell="F81" sqref="F81"/>
    </sheetView>
  </sheetViews>
  <sheetFormatPr defaultColWidth="9.140625" defaultRowHeight="15"/>
  <cols>
    <col min="1" max="1" width="97.57421875" style="0" customWidth="1"/>
    <col min="3" max="5" width="20.7109375" style="0" customWidth="1"/>
    <col min="6" max="6" width="15.57421875" style="55" customWidth="1"/>
  </cols>
  <sheetData>
    <row r="1" spans="1:6" ht="21" customHeight="1">
      <c r="A1" s="148" t="s">
        <v>510</v>
      </c>
      <c r="B1" s="149"/>
      <c r="C1" s="149"/>
      <c r="D1" s="149"/>
      <c r="E1" s="149"/>
      <c r="F1" s="150"/>
    </row>
    <row r="2" spans="1:6" ht="18.75" customHeight="1">
      <c r="A2" s="147" t="s">
        <v>452</v>
      </c>
      <c r="B2" s="151"/>
      <c r="C2" s="151"/>
      <c r="D2" s="151"/>
      <c r="E2" s="151"/>
      <c r="F2" s="152"/>
    </row>
    <row r="3" ht="8.25" customHeight="1">
      <c r="A3" s="41"/>
    </row>
    <row r="4" spans="1:6" ht="29.25">
      <c r="A4" s="2" t="s">
        <v>31</v>
      </c>
      <c r="B4" s="3" t="s">
        <v>32</v>
      </c>
      <c r="C4" s="64" t="s">
        <v>489</v>
      </c>
      <c r="D4" s="64" t="s">
        <v>490</v>
      </c>
      <c r="E4" s="64" t="s">
        <v>491</v>
      </c>
      <c r="F4" s="63" t="s">
        <v>1</v>
      </c>
    </row>
    <row r="5" spans="1:6" ht="15">
      <c r="A5" s="22" t="s">
        <v>33</v>
      </c>
      <c r="B5" s="23" t="s">
        <v>34</v>
      </c>
      <c r="C5" s="57">
        <f>SUM('4.sz.mell.kiad'!C6,'3.sz.mell.'!C5,'5.sz.mell.kiad.'!C6)</f>
        <v>26355</v>
      </c>
      <c r="D5" s="57">
        <f>SUM('4.sz.mell.kiad'!D6,'3.sz.mell.'!D5,'5.sz.mell.kiad.'!D6)</f>
        <v>4467</v>
      </c>
      <c r="E5" s="57">
        <f>SUM('4.sz.mell.kiad'!E6,'3.sz.mell.'!E5,'5.sz.mell.kiad.'!E6)</f>
        <v>2494</v>
      </c>
      <c r="F5" s="66">
        <f>SUM('4.sz.mell.kiad'!F6,'3.sz.mell.'!F5,'5.sz.mell.kiad.'!F6)</f>
        <v>33316</v>
      </c>
    </row>
    <row r="6" spans="1:6" ht="15">
      <c r="A6" s="22" t="s">
        <v>35</v>
      </c>
      <c r="B6" s="24" t="s">
        <v>36</v>
      </c>
      <c r="C6" s="57">
        <f>SUM('4.sz.mell.kiad'!C7,'3.sz.mell.'!C6,'5.sz.mell.kiad.'!C7)</f>
        <v>0</v>
      </c>
      <c r="D6" s="57">
        <f>SUM('4.sz.mell.kiad'!D7,'3.sz.mell.'!D6,'5.sz.mell.kiad.'!D7)</f>
        <v>0</v>
      </c>
      <c r="E6" s="57">
        <f>SUM('4.sz.mell.kiad'!E7,'3.sz.mell.'!E6,'5.sz.mell.kiad.'!E7)</f>
        <v>0</v>
      </c>
      <c r="F6" s="66">
        <f>SUM('4.sz.mell.kiad'!F7,'3.sz.mell.'!F6,'5.sz.mell.kiad.'!F7)</f>
        <v>0</v>
      </c>
    </row>
    <row r="7" spans="1:6" ht="15">
      <c r="A7" s="22" t="s">
        <v>37</v>
      </c>
      <c r="B7" s="24" t="s">
        <v>38</v>
      </c>
      <c r="C7" s="57">
        <f>SUM('4.sz.mell.kiad'!C8,'3.sz.mell.'!C7,'5.sz.mell.kiad.'!C8)</f>
        <v>0</v>
      </c>
      <c r="D7" s="57">
        <f>SUM('4.sz.mell.kiad'!D8,'3.sz.mell.'!D7,'5.sz.mell.kiad.'!D8)</f>
        <v>0</v>
      </c>
      <c r="E7" s="57">
        <f>SUM('4.sz.mell.kiad'!E8,'3.sz.mell.'!E7,'5.sz.mell.kiad.'!E8)</f>
        <v>0</v>
      </c>
      <c r="F7" s="66">
        <f>SUM('4.sz.mell.kiad'!F8,'3.sz.mell.'!F7,'5.sz.mell.kiad.'!F8)</f>
        <v>0</v>
      </c>
    </row>
    <row r="8" spans="1:6" ht="15">
      <c r="A8" s="25" t="s">
        <v>39</v>
      </c>
      <c r="B8" s="24" t="s">
        <v>40</v>
      </c>
      <c r="C8" s="57">
        <f>SUM('4.sz.mell.kiad'!C9,'3.sz.mell.'!C8,'5.sz.mell.kiad.'!C9)</f>
        <v>0</v>
      </c>
      <c r="D8" s="57">
        <f>SUM('4.sz.mell.kiad'!D9,'3.sz.mell.'!D8,'5.sz.mell.kiad.'!D9)</f>
        <v>0</v>
      </c>
      <c r="E8" s="57">
        <f>SUM('4.sz.mell.kiad'!E9,'3.sz.mell.'!E8,'5.sz.mell.kiad.'!E9)</f>
        <v>0</v>
      </c>
      <c r="F8" s="66">
        <f>SUM('4.sz.mell.kiad'!F9,'3.sz.mell.'!F8,'5.sz.mell.kiad.'!F9)</f>
        <v>0</v>
      </c>
    </row>
    <row r="9" spans="1:6" ht="15">
      <c r="A9" s="25" t="s">
        <v>41</v>
      </c>
      <c r="B9" s="24" t="s">
        <v>42</v>
      </c>
      <c r="C9" s="57">
        <f>SUM('4.sz.mell.kiad'!C10,'3.sz.mell.'!C9,'5.sz.mell.kiad.'!C10)</f>
        <v>0</v>
      </c>
      <c r="D9" s="57">
        <f>SUM('4.sz.mell.kiad'!D10,'3.sz.mell.'!D9,'5.sz.mell.kiad.'!D10)</f>
        <v>0</v>
      </c>
      <c r="E9" s="57">
        <f>SUM('4.sz.mell.kiad'!E10,'3.sz.mell.'!E9,'5.sz.mell.kiad.'!E10)</f>
        <v>0</v>
      </c>
      <c r="F9" s="66">
        <f>SUM('4.sz.mell.kiad'!F10,'3.sz.mell.'!F9,'5.sz.mell.kiad.'!F10)</f>
        <v>0</v>
      </c>
    </row>
    <row r="10" spans="1:6" ht="15">
      <c r="A10" s="25" t="s">
        <v>43</v>
      </c>
      <c r="B10" s="24" t="s">
        <v>44</v>
      </c>
      <c r="C10" s="57">
        <f>SUM('4.sz.mell.kiad'!C11,'3.sz.mell.'!C10,'5.sz.mell.kiad.'!C11)</f>
        <v>0</v>
      </c>
      <c r="D10" s="57">
        <f>SUM('4.sz.mell.kiad'!D11,'3.sz.mell.'!D10,'5.sz.mell.kiad.'!D11)</f>
        <v>0</v>
      </c>
      <c r="E10" s="57">
        <f>SUM('4.sz.mell.kiad'!E11,'3.sz.mell.'!E10,'5.sz.mell.kiad.'!E11)</f>
        <v>0</v>
      </c>
      <c r="F10" s="66">
        <f>SUM('4.sz.mell.kiad'!F11,'3.sz.mell.'!F10,'5.sz.mell.kiad.'!F11)</f>
        <v>0</v>
      </c>
    </row>
    <row r="11" spans="1:6" ht="15">
      <c r="A11" s="25" t="s">
        <v>45</v>
      </c>
      <c r="B11" s="24" t="s">
        <v>46</v>
      </c>
      <c r="C11" s="57">
        <f>SUM('4.sz.mell.kiad'!C12,'3.sz.mell.'!C11,'5.sz.mell.kiad.'!C12)</f>
        <v>1002</v>
      </c>
      <c r="D11" s="57">
        <f>SUM('4.sz.mell.kiad'!D12,'3.sz.mell.'!D11,'5.sz.mell.kiad.'!D12)</f>
        <v>0</v>
      </c>
      <c r="E11" s="57">
        <f>SUM('4.sz.mell.kiad'!E12,'3.sz.mell.'!E11,'5.sz.mell.kiad.'!E12)</f>
        <v>149</v>
      </c>
      <c r="F11" s="66">
        <f>SUM('4.sz.mell.kiad'!F12,'3.sz.mell.'!F11,'5.sz.mell.kiad.'!F12)</f>
        <v>1151</v>
      </c>
    </row>
    <row r="12" spans="1:6" ht="15">
      <c r="A12" s="25" t="s">
        <v>47</v>
      </c>
      <c r="B12" s="24" t="s">
        <v>48</v>
      </c>
      <c r="C12" s="57">
        <f>SUM('4.sz.mell.kiad'!C13,'3.sz.mell.'!C12,'5.sz.mell.kiad.'!C13)</f>
        <v>0</v>
      </c>
      <c r="D12" s="57">
        <f>SUM('4.sz.mell.kiad'!D13,'3.sz.mell.'!D12,'5.sz.mell.kiad.'!D13)</f>
        <v>0</v>
      </c>
      <c r="E12" s="57">
        <f>SUM('4.sz.mell.kiad'!E13,'3.sz.mell.'!E12,'5.sz.mell.kiad.'!E13)</f>
        <v>0</v>
      </c>
      <c r="F12" s="66">
        <f>SUM('4.sz.mell.kiad'!F13,'3.sz.mell.'!F12,'5.sz.mell.kiad.'!F13)</f>
        <v>0</v>
      </c>
    </row>
    <row r="13" spans="1:6" ht="15">
      <c r="A13" s="5" t="s">
        <v>49</v>
      </c>
      <c r="B13" s="24" t="s">
        <v>50</v>
      </c>
      <c r="C13" s="57">
        <f>SUM('4.sz.mell.kiad'!C14,'3.sz.mell.'!C13,'5.sz.mell.kiad.'!C14)</f>
        <v>110</v>
      </c>
      <c r="D13" s="57">
        <f>SUM('4.sz.mell.kiad'!D14,'3.sz.mell.'!D13,'5.sz.mell.kiad.'!D14)</f>
        <v>0</v>
      </c>
      <c r="E13" s="57">
        <f>SUM('4.sz.mell.kiad'!E14,'3.sz.mell.'!E13,'5.sz.mell.kiad.'!E14)</f>
        <v>0</v>
      </c>
      <c r="F13" s="66">
        <f>SUM('4.sz.mell.kiad'!F14,'3.sz.mell.'!F13,'5.sz.mell.kiad.'!F14)</f>
        <v>110</v>
      </c>
    </row>
    <row r="14" spans="1:6" ht="15">
      <c r="A14" s="5" t="s">
        <v>51</v>
      </c>
      <c r="B14" s="24" t="s">
        <v>52</v>
      </c>
      <c r="C14" s="57">
        <f>SUM('4.sz.mell.kiad'!C15,'3.sz.mell.'!C14,'5.sz.mell.kiad.'!C15)</f>
        <v>0</v>
      </c>
      <c r="D14" s="57">
        <f>SUM('4.sz.mell.kiad'!D15,'3.sz.mell.'!D14,'5.sz.mell.kiad.'!D15)</f>
        <v>0</v>
      </c>
      <c r="E14" s="57">
        <f>SUM('4.sz.mell.kiad'!E15,'3.sz.mell.'!E14,'5.sz.mell.kiad.'!E15)</f>
        <v>0</v>
      </c>
      <c r="F14" s="66">
        <f>SUM('4.sz.mell.kiad'!F15,'3.sz.mell.'!F14,'5.sz.mell.kiad.'!F15)</f>
        <v>0</v>
      </c>
    </row>
    <row r="15" spans="1:6" ht="15">
      <c r="A15" s="5" t="s">
        <v>53</v>
      </c>
      <c r="B15" s="24" t="s">
        <v>54</v>
      </c>
      <c r="C15" s="57">
        <f>SUM('4.sz.mell.kiad'!C16,'3.sz.mell.'!C15,'5.sz.mell.kiad.'!C16)</f>
        <v>0</v>
      </c>
      <c r="D15" s="57">
        <f>SUM('4.sz.mell.kiad'!D16,'3.sz.mell.'!D15,'5.sz.mell.kiad.'!D16)</f>
        <v>0</v>
      </c>
      <c r="E15" s="57">
        <f>SUM('4.sz.mell.kiad'!E16,'3.sz.mell.'!E15,'5.sz.mell.kiad.'!E16)</f>
        <v>0</v>
      </c>
      <c r="F15" s="66">
        <f>SUM('4.sz.mell.kiad'!F16,'3.sz.mell.'!F15,'5.sz.mell.kiad.'!F16)</f>
        <v>0</v>
      </c>
    </row>
    <row r="16" spans="1:6" ht="15">
      <c r="A16" s="5" t="s">
        <v>55</v>
      </c>
      <c r="B16" s="24" t="s">
        <v>56</v>
      </c>
      <c r="C16" s="57">
        <f>SUM('4.sz.mell.kiad'!C17,'3.sz.mell.'!C16,'5.sz.mell.kiad.'!C17)</f>
        <v>0</v>
      </c>
      <c r="D16" s="57">
        <f>SUM('4.sz.mell.kiad'!D17,'3.sz.mell.'!D16,'5.sz.mell.kiad.'!D17)</f>
        <v>0</v>
      </c>
      <c r="E16" s="57">
        <f>SUM('4.sz.mell.kiad'!E17,'3.sz.mell.'!E16,'5.sz.mell.kiad.'!E17)</f>
        <v>0</v>
      </c>
      <c r="F16" s="66">
        <f>SUM('4.sz.mell.kiad'!F17,'3.sz.mell.'!F16,'5.sz.mell.kiad.'!F17)</f>
        <v>0</v>
      </c>
    </row>
    <row r="17" spans="1:6" ht="15">
      <c r="A17" s="5" t="s">
        <v>347</v>
      </c>
      <c r="B17" s="24" t="s">
        <v>57</v>
      </c>
      <c r="C17" s="57">
        <f>SUM('4.sz.mell.kiad'!C18,'3.sz.mell.'!C17,'5.sz.mell.kiad.'!C18)</f>
        <v>325</v>
      </c>
      <c r="D17" s="57">
        <f>SUM('4.sz.mell.kiad'!D18,'3.sz.mell.'!D17,'5.sz.mell.kiad.'!D18)</f>
        <v>0</v>
      </c>
      <c r="E17" s="57">
        <f>SUM('4.sz.mell.kiad'!E18,'3.sz.mell.'!E17,'5.sz.mell.kiad.'!E18)</f>
        <v>50</v>
      </c>
      <c r="F17" s="66">
        <f>SUM('4.sz.mell.kiad'!F18,'3.sz.mell.'!F17,'5.sz.mell.kiad.'!F18)</f>
        <v>375</v>
      </c>
    </row>
    <row r="18" spans="1:6" ht="15">
      <c r="A18" s="26" t="s">
        <v>325</v>
      </c>
      <c r="B18" s="27" t="s">
        <v>58</v>
      </c>
      <c r="C18" s="66">
        <f>SUM('4.sz.mell.kiad'!C19,'3.sz.mell.'!C18,'5.sz.mell.kiad.'!C19)</f>
        <v>27792</v>
      </c>
      <c r="D18" s="66">
        <f>SUM('4.sz.mell.kiad'!D19,'3.sz.mell.'!D18,'5.sz.mell.kiad.'!D19)</f>
        <v>4467</v>
      </c>
      <c r="E18" s="66">
        <f>SUM('4.sz.mell.kiad'!E19,'3.sz.mell.'!E18,'5.sz.mell.kiad.'!E19)</f>
        <v>2693</v>
      </c>
      <c r="F18" s="66">
        <f>SUM('4.sz.mell.kiad'!F19,'3.sz.mell.'!F18,'5.sz.mell.kiad.'!F19)</f>
        <v>34952</v>
      </c>
    </row>
    <row r="19" spans="1:6" ht="15">
      <c r="A19" s="5" t="s">
        <v>59</v>
      </c>
      <c r="B19" s="24" t="s">
        <v>60</v>
      </c>
      <c r="C19" s="57">
        <f>SUM('4.sz.mell.kiad'!C20,'3.sz.mell.'!C19,'5.sz.mell.kiad.'!C20)</f>
        <v>8668</v>
      </c>
      <c r="D19" s="57">
        <f>SUM('4.sz.mell.kiad'!D20,'3.sz.mell.'!D19,'5.sz.mell.kiad.'!D20)</f>
        <v>0</v>
      </c>
      <c r="E19" s="57">
        <f>SUM('4.sz.mell.kiad'!E20,'3.sz.mell.'!E19,'5.sz.mell.kiad.'!E20)</f>
        <v>0</v>
      </c>
      <c r="F19" s="66">
        <f>SUM('4.sz.mell.kiad'!F20,'3.sz.mell.'!F19,'5.sz.mell.kiad.'!F20)</f>
        <v>8668</v>
      </c>
    </row>
    <row r="20" spans="1:6" ht="17.25" customHeight="1">
      <c r="A20" s="5" t="s">
        <v>61</v>
      </c>
      <c r="B20" s="24" t="s">
        <v>62</v>
      </c>
      <c r="C20" s="57">
        <f>SUM('4.sz.mell.kiad'!C21,'3.sz.mell.'!C20,'5.sz.mell.kiad.'!C21)</f>
        <v>0</v>
      </c>
      <c r="D20" s="57">
        <f>SUM('4.sz.mell.kiad'!D21,'3.sz.mell.'!D20,'5.sz.mell.kiad.'!D21)</f>
        <v>1221</v>
      </c>
      <c r="E20" s="57">
        <f>SUM('4.sz.mell.kiad'!E21,'3.sz.mell.'!E20,'5.sz.mell.kiad.'!E21)</f>
        <v>0</v>
      </c>
      <c r="F20" s="66">
        <f>SUM('4.sz.mell.kiad'!F21,'3.sz.mell.'!F20,'5.sz.mell.kiad.'!F21)</f>
        <v>1221</v>
      </c>
    </row>
    <row r="21" spans="1:6" ht="15">
      <c r="A21" s="6" t="s">
        <v>63</v>
      </c>
      <c r="B21" s="24" t="s">
        <v>64</v>
      </c>
      <c r="C21" s="57">
        <f>SUM('4.sz.mell.kiad'!C22,'3.sz.mell.'!C21,'5.sz.mell.kiad.'!C22)</f>
        <v>0</v>
      </c>
      <c r="D21" s="57">
        <f>SUM('4.sz.mell.kiad'!D22,'3.sz.mell.'!D21,'5.sz.mell.kiad.'!D22)</f>
        <v>100</v>
      </c>
      <c r="E21" s="57">
        <f>SUM('4.sz.mell.kiad'!E22,'3.sz.mell.'!E21,'5.sz.mell.kiad.'!E22)</f>
        <v>0</v>
      </c>
      <c r="F21" s="66">
        <f>SUM('4.sz.mell.kiad'!F22,'3.sz.mell.'!F21,'5.sz.mell.kiad.'!F22)</f>
        <v>100</v>
      </c>
    </row>
    <row r="22" spans="1:6" ht="15">
      <c r="A22" s="7" t="s">
        <v>326</v>
      </c>
      <c r="B22" s="27" t="s">
        <v>65</v>
      </c>
      <c r="C22" s="66">
        <f>SUM('4.sz.mell.kiad'!C23,'3.sz.mell.'!C22,'5.sz.mell.kiad.'!C23)</f>
        <v>8668</v>
      </c>
      <c r="D22" s="66">
        <f>SUM('4.sz.mell.kiad'!D23,'3.sz.mell.'!D22,'5.sz.mell.kiad.'!D23)</f>
        <v>1321</v>
      </c>
      <c r="E22" s="66">
        <f>SUM('4.sz.mell.kiad'!E23,'3.sz.mell.'!E22,'5.sz.mell.kiad.'!E23)</f>
        <v>0</v>
      </c>
      <c r="F22" s="66">
        <f>SUM('4.sz.mell.kiad'!F23,'3.sz.mell.'!F22,'5.sz.mell.kiad.'!F23)</f>
        <v>9989</v>
      </c>
    </row>
    <row r="23" spans="1:6" ht="15">
      <c r="A23" s="44" t="s">
        <v>377</v>
      </c>
      <c r="B23" s="45" t="s">
        <v>66</v>
      </c>
      <c r="C23" s="66">
        <f>SUM('4.sz.mell.kiad'!C24,'3.sz.mell.'!C23,'5.sz.mell.kiad.'!C24)</f>
        <v>36460</v>
      </c>
      <c r="D23" s="66">
        <f>SUM('4.sz.mell.kiad'!D24,'3.sz.mell.'!D23,'5.sz.mell.kiad.'!D24)</f>
        <v>5788</v>
      </c>
      <c r="E23" s="66">
        <f>SUM('4.sz.mell.kiad'!E24,'3.sz.mell.'!E23,'5.sz.mell.kiad.'!E24)</f>
        <v>2693</v>
      </c>
      <c r="F23" s="66">
        <f>SUM('4.sz.mell.kiad'!F24,'3.sz.mell.'!F23,'5.sz.mell.kiad.'!F24)</f>
        <v>44941</v>
      </c>
    </row>
    <row r="24" spans="1:6" ht="15">
      <c r="A24" s="33" t="s">
        <v>348</v>
      </c>
      <c r="B24" s="45" t="s">
        <v>67</v>
      </c>
      <c r="C24" s="66">
        <f>SUM('4.sz.mell.kiad'!C25,'3.sz.mell.'!C24,'5.sz.mell.kiad.'!C25)</f>
        <v>8218</v>
      </c>
      <c r="D24" s="66">
        <f>SUM('4.sz.mell.kiad'!D25,'3.sz.mell.'!D24,'5.sz.mell.kiad.'!D25)</f>
        <v>1013</v>
      </c>
      <c r="E24" s="66">
        <f>SUM('4.sz.mell.kiad'!E25,'3.sz.mell.'!E24,'5.sz.mell.kiad.'!E25)</f>
        <v>673</v>
      </c>
      <c r="F24" s="66">
        <f>SUM('4.sz.mell.kiad'!F25,'3.sz.mell.'!F24,'5.sz.mell.kiad.'!F25)</f>
        <v>9904</v>
      </c>
    </row>
    <row r="25" spans="1:6" ht="15">
      <c r="A25" s="5" t="s">
        <v>68</v>
      </c>
      <c r="B25" s="24" t="s">
        <v>69</v>
      </c>
      <c r="C25" s="57">
        <f>SUM('4.sz.mell.kiad'!C26,'3.sz.mell.'!C25,'5.sz.mell.kiad.'!C26)</f>
        <v>736</v>
      </c>
      <c r="D25" s="57">
        <f>SUM('4.sz.mell.kiad'!D26,'3.sz.mell.'!D25,'5.sz.mell.kiad.'!D26)</f>
        <v>20</v>
      </c>
      <c r="E25" s="57">
        <f>SUM('4.sz.mell.kiad'!E26,'3.sz.mell.'!E25,'5.sz.mell.kiad.'!E26)</f>
        <v>0</v>
      </c>
      <c r="F25" s="66">
        <f>SUM('4.sz.mell.kiad'!F26,'3.sz.mell.'!F25,'5.sz.mell.kiad.'!F26)</f>
        <v>756</v>
      </c>
    </row>
    <row r="26" spans="1:6" ht="15">
      <c r="A26" s="5" t="s">
        <v>70</v>
      </c>
      <c r="B26" s="24" t="s">
        <v>71</v>
      </c>
      <c r="C26" s="57">
        <f>SUM('4.sz.mell.kiad'!C27,'3.sz.mell.'!C26,'5.sz.mell.kiad.'!C27)</f>
        <v>1947</v>
      </c>
      <c r="D26" s="57">
        <f>SUM('4.sz.mell.kiad'!D27,'3.sz.mell.'!D26,'5.sz.mell.kiad.'!D27)</f>
        <v>1510</v>
      </c>
      <c r="E26" s="57">
        <f>SUM('4.sz.mell.kiad'!E27,'3.sz.mell.'!E26,'5.sz.mell.kiad.'!E27)</f>
        <v>0</v>
      </c>
      <c r="F26" s="66">
        <f>SUM('4.sz.mell.kiad'!F27,'3.sz.mell.'!F26,'5.sz.mell.kiad.'!F27)</f>
        <v>3457</v>
      </c>
    </row>
    <row r="27" spans="1:6" ht="15">
      <c r="A27" s="5" t="s">
        <v>72</v>
      </c>
      <c r="B27" s="24" t="s">
        <v>73</v>
      </c>
      <c r="C27" s="57">
        <f>SUM('4.sz.mell.kiad'!C28,'3.sz.mell.'!C27,'5.sz.mell.kiad.'!C28)</f>
        <v>0</v>
      </c>
      <c r="D27" s="57">
        <f>SUM('4.sz.mell.kiad'!D28,'3.sz.mell.'!D27,'5.sz.mell.kiad.'!D28)</f>
        <v>0</v>
      </c>
      <c r="E27" s="57">
        <f>SUM('4.sz.mell.kiad'!E28,'3.sz.mell.'!E27,'5.sz.mell.kiad.'!E28)</f>
        <v>0</v>
      </c>
      <c r="F27" s="66">
        <f>SUM('4.sz.mell.kiad'!F28,'3.sz.mell.'!F27,'5.sz.mell.kiad.'!F28)</f>
        <v>0</v>
      </c>
    </row>
    <row r="28" spans="1:6" ht="15">
      <c r="A28" s="7" t="s">
        <v>327</v>
      </c>
      <c r="B28" s="27" t="s">
        <v>74</v>
      </c>
      <c r="C28" s="66">
        <f>SUM('4.sz.mell.kiad'!C29,'3.sz.mell.'!C28,'5.sz.mell.kiad.'!C29)</f>
        <v>2683</v>
      </c>
      <c r="D28" s="66">
        <f>SUM('4.sz.mell.kiad'!D29,'3.sz.mell.'!D28,'5.sz.mell.kiad.'!D29)</f>
        <v>1530</v>
      </c>
      <c r="E28" s="66">
        <f>SUM('4.sz.mell.kiad'!E29,'3.sz.mell.'!E28,'5.sz.mell.kiad.'!E29)</f>
        <v>0</v>
      </c>
      <c r="F28" s="66">
        <f>SUM('4.sz.mell.kiad'!F29,'3.sz.mell.'!F28,'5.sz.mell.kiad.'!F29)</f>
        <v>4213</v>
      </c>
    </row>
    <row r="29" spans="1:6" ht="15">
      <c r="A29" s="5" t="s">
        <v>75</v>
      </c>
      <c r="B29" s="24" t="s">
        <v>76</v>
      </c>
      <c r="C29" s="57">
        <f>SUM('4.sz.mell.kiad'!C30,'3.sz.mell.'!C29,'5.sz.mell.kiad.'!C30)</f>
        <v>1654</v>
      </c>
      <c r="D29" s="57">
        <f>SUM('4.sz.mell.kiad'!D30,'3.sz.mell.'!D29,'5.sz.mell.kiad.'!D30)</f>
        <v>90</v>
      </c>
      <c r="E29" s="57">
        <f>SUM('4.sz.mell.kiad'!E30,'3.sz.mell.'!E29,'5.sz.mell.kiad.'!E30)</f>
        <v>0</v>
      </c>
      <c r="F29" s="66">
        <f>SUM('4.sz.mell.kiad'!F30,'3.sz.mell.'!F29,'5.sz.mell.kiad.'!F30)</f>
        <v>1744</v>
      </c>
    </row>
    <row r="30" spans="1:6" ht="15">
      <c r="A30" s="5" t="s">
        <v>77</v>
      </c>
      <c r="B30" s="24" t="s">
        <v>78</v>
      </c>
      <c r="C30" s="57">
        <f>SUM('4.sz.mell.kiad'!C31,'3.sz.mell.'!C30,'5.sz.mell.kiad.'!C31)</f>
        <v>110</v>
      </c>
      <c r="D30" s="57">
        <f>SUM('4.sz.mell.kiad'!D31,'3.sz.mell.'!D30,'5.sz.mell.kiad.'!D31)</f>
        <v>0</v>
      </c>
      <c r="E30" s="57">
        <f>SUM('4.sz.mell.kiad'!E31,'3.sz.mell.'!E30,'5.sz.mell.kiad.'!E31)</f>
        <v>0</v>
      </c>
      <c r="F30" s="66">
        <f>SUM('4.sz.mell.kiad'!F31,'3.sz.mell.'!F30,'5.sz.mell.kiad.'!F31)</f>
        <v>110</v>
      </c>
    </row>
    <row r="31" spans="1:6" ht="15" customHeight="1">
      <c r="A31" s="7" t="s">
        <v>378</v>
      </c>
      <c r="B31" s="27" t="s">
        <v>79</v>
      </c>
      <c r="C31" s="66">
        <f>SUM('4.sz.mell.kiad'!C32,'3.sz.mell.'!C31,'5.sz.mell.kiad.'!C32)</f>
        <v>1764</v>
      </c>
      <c r="D31" s="66">
        <f>SUM('4.sz.mell.kiad'!D32,'3.sz.mell.'!D31,'5.sz.mell.kiad.'!D32)</f>
        <v>90</v>
      </c>
      <c r="E31" s="66">
        <f>SUM('4.sz.mell.kiad'!E32,'3.sz.mell.'!E31,'5.sz.mell.kiad.'!E32)</f>
        <v>0</v>
      </c>
      <c r="F31" s="66">
        <f>SUM('4.sz.mell.kiad'!F32,'3.sz.mell.'!F31,'5.sz.mell.kiad.'!F32)</f>
        <v>1854</v>
      </c>
    </row>
    <row r="32" spans="1:6" ht="15">
      <c r="A32" s="5" t="s">
        <v>80</v>
      </c>
      <c r="B32" s="24" t="s">
        <v>81</v>
      </c>
      <c r="C32" s="57">
        <f>SUM('4.sz.mell.kiad'!C33,'3.sz.mell.'!C32,'5.sz.mell.kiad.'!C33)</f>
        <v>4895</v>
      </c>
      <c r="D32" s="57">
        <f>SUM('4.sz.mell.kiad'!D33,'3.sz.mell.'!D32,'5.sz.mell.kiad.'!D33)</f>
        <v>4100</v>
      </c>
      <c r="E32" s="57">
        <f>SUM('4.sz.mell.kiad'!E33,'3.sz.mell.'!E32,'5.sz.mell.kiad.'!E33)</f>
        <v>0</v>
      </c>
      <c r="F32" s="66">
        <f>SUM('4.sz.mell.kiad'!F33,'3.sz.mell.'!F32,'5.sz.mell.kiad.'!F33)</f>
        <v>8995</v>
      </c>
    </row>
    <row r="33" spans="1:6" ht="15">
      <c r="A33" s="5" t="s">
        <v>82</v>
      </c>
      <c r="B33" s="24" t="s">
        <v>83</v>
      </c>
      <c r="C33" s="57">
        <f>SUM('4.sz.mell.kiad'!C34,'3.sz.mell.'!C33,'5.sz.mell.kiad.'!C34)</f>
        <v>30</v>
      </c>
      <c r="D33" s="57">
        <f>SUM('4.sz.mell.kiad'!D34,'3.sz.mell.'!D33,'5.sz.mell.kiad.'!D34)</f>
        <v>0</v>
      </c>
      <c r="E33" s="57">
        <f>SUM('4.sz.mell.kiad'!E34,'3.sz.mell.'!E33,'5.sz.mell.kiad.'!E34)</f>
        <v>0</v>
      </c>
      <c r="F33" s="66">
        <f>SUM('4.sz.mell.kiad'!F34,'3.sz.mell.'!F33,'5.sz.mell.kiad.'!F34)</f>
        <v>30</v>
      </c>
    </row>
    <row r="34" spans="1:6" ht="15">
      <c r="A34" s="5" t="s">
        <v>349</v>
      </c>
      <c r="B34" s="24" t="s">
        <v>84</v>
      </c>
      <c r="C34" s="57">
        <f>SUM('4.sz.mell.kiad'!C35,'3.sz.mell.'!C34,'5.sz.mell.kiad.'!C35)</f>
        <v>10</v>
      </c>
      <c r="D34" s="57">
        <f>SUM('4.sz.mell.kiad'!D35,'3.sz.mell.'!D34,'5.sz.mell.kiad.'!D35)</f>
        <v>0</v>
      </c>
      <c r="E34" s="57">
        <f>SUM('4.sz.mell.kiad'!E35,'3.sz.mell.'!E34,'5.sz.mell.kiad.'!E35)</f>
        <v>0</v>
      </c>
      <c r="F34" s="66">
        <f>SUM('4.sz.mell.kiad'!F35,'3.sz.mell.'!F34,'5.sz.mell.kiad.'!F35)</f>
        <v>10</v>
      </c>
    </row>
    <row r="35" spans="1:6" ht="15">
      <c r="A35" s="5" t="s">
        <v>85</v>
      </c>
      <c r="B35" s="24" t="s">
        <v>86</v>
      </c>
      <c r="C35" s="57">
        <f>SUM('4.sz.mell.kiad'!C36,'3.sz.mell.'!C35,'5.sz.mell.kiad.'!C36)</f>
        <v>5283</v>
      </c>
      <c r="D35" s="57">
        <f>SUM('4.sz.mell.kiad'!D36,'3.sz.mell.'!D35,'5.sz.mell.kiad.'!D36)</f>
        <v>480</v>
      </c>
      <c r="E35" s="57">
        <f>SUM('4.sz.mell.kiad'!E36,'3.sz.mell.'!E35,'5.sz.mell.kiad.'!E36)</f>
        <v>0</v>
      </c>
      <c r="F35" s="66">
        <f>SUM('4.sz.mell.kiad'!F36,'3.sz.mell.'!F35,'5.sz.mell.kiad.'!F36)</f>
        <v>5763</v>
      </c>
    </row>
    <row r="36" spans="1:6" ht="15">
      <c r="A36" s="9" t="s">
        <v>350</v>
      </c>
      <c r="B36" s="24" t="s">
        <v>87</v>
      </c>
      <c r="C36" s="57">
        <f>SUM('4.sz.mell.kiad'!C37,'3.sz.mell.'!C36,'5.sz.mell.kiad.'!C37)</f>
        <v>0</v>
      </c>
      <c r="D36" s="57">
        <f>SUM('4.sz.mell.kiad'!D37,'3.sz.mell.'!D36,'5.sz.mell.kiad.'!D37)</f>
        <v>440</v>
      </c>
      <c r="E36" s="57">
        <f>SUM('4.sz.mell.kiad'!E37,'3.sz.mell.'!E36,'5.sz.mell.kiad.'!E37)</f>
        <v>0</v>
      </c>
      <c r="F36" s="66">
        <f>SUM('4.sz.mell.kiad'!F37,'3.sz.mell.'!F36,'5.sz.mell.kiad.'!F37)</f>
        <v>440</v>
      </c>
    </row>
    <row r="37" spans="1:6" ht="15">
      <c r="A37" s="6" t="s">
        <v>88</v>
      </c>
      <c r="B37" s="24" t="s">
        <v>89</v>
      </c>
      <c r="C37" s="57">
        <f>SUM('4.sz.mell.kiad'!C38,'3.sz.mell.'!C37,'5.sz.mell.kiad.'!C38)</f>
        <v>622</v>
      </c>
      <c r="D37" s="57">
        <f>SUM('4.sz.mell.kiad'!D38,'3.sz.mell.'!D37,'5.sz.mell.kiad.'!D38)</f>
        <v>0</v>
      </c>
      <c r="E37" s="57">
        <f>SUM('4.sz.mell.kiad'!E38,'3.sz.mell.'!E37,'5.sz.mell.kiad.'!E38)</f>
        <v>0</v>
      </c>
      <c r="F37" s="66">
        <f>SUM('4.sz.mell.kiad'!F38,'3.sz.mell.'!F37,'5.sz.mell.kiad.'!F38)</f>
        <v>622</v>
      </c>
    </row>
    <row r="38" spans="1:6" ht="15">
      <c r="A38" s="5" t="s">
        <v>351</v>
      </c>
      <c r="B38" s="24" t="s">
        <v>90</v>
      </c>
      <c r="C38" s="57">
        <f>SUM('4.sz.mell.kiad'!C39,'3.sz.mell.'!C38,'5.sz.mell.kiad.'!C39)</f>
        <v>5725</v>
      </c>
      <c r="D38" s="57">
        <f>SUM('4.sz.mell.kiad'!D39,'3.sz.mell.'!D38,'5.sz.mell.kiad.'!D39)</f>
        <v>885</v>
      </c>
      <c r="E38" s="57">
        <f>SUM('4.sz.mell.kiad'!E39,'3.sz.mell.'!E38,'5.sz.mell.kiad.'!E39)</f>
        <v>0</v>
      </c>
      <c r="F38" s="66">
        <f>SUM('4.sz.mell.kiad'!F39,'3.sz.mell.'!F38,'5.sz.mell.kiad.'!F39)</f>
        <v>6610</v>
      </c>
    </row>
    <row r="39" spans="1:6" ht="15">
      <c r="A39" s="7" t="s">
        <v>328</v>
      </c>
      <c r="B39" s="27" t="s">
        <v>91</v>
      </c>
      <c r="C39" s="66">
        <f>SUM('4.sz.mell.kiad'!C40,'3.sz.mell.'!C39,'5.sz.mell.kiad.'!C40)</f>
        <v>16565</v>
      </c>
      <c r="D39" s="66">
        <f>SUM('4.sz.mell.kiad'!D40,'3.sz.mell.'!D39,'5.sz.mell.kiad.'!D40)</f>
        <v>5905</v>
      </c>
      <c r="E39" s="66">
        <f>SUM('4.sz.mell.kiad'!E40,'3.sz.mell.'!E39,'5.sz.mell.kiad.'!E40)</f>
        <v>0</v>
      </c>
      <c r="F39" s="66">
        <f>SUM('4.sz.mell.kiad'!F40,'3.sz.mell.'!F39,'5.sz.mell.kiad.'!F40)</f>
        <v>22470</v>
      </c>
    </row>
    <row r="40" spans="1:6" ht="15">
      <c r="A40" s="5" t="s">
        <v>92</v>
      </c>
      <c r="B40" s="24" t="s">
        <v>93</v>
      </c>
      <c r="C40" s="57">
        <f>SUM('4.sz.mell.kiad'!C41,'3.sz.mell.'!C40,'5.sz.mell.kiad.'!C41)</f>
        <v>1035</v>
      </c>
      <c r="D40" s="57">
        <f>SUM('4.sz.mell.kiad'!D41,'3.sz.mell.'!D40,'5.sz.mell.kiad.'!D41)</f>
        <v>0</v>
      </c>
      <c r="E40" s="57">
        <f>SUM('4.sz.mell.kiad'!E41,'3.sz.mell.'!E40,'5.sz.mell.kiad.'!E41)</f>
        <v>325</v>
      </c>
      <c r="F40" s="66">
        <f>SUM('4.sz.mell.kiad'!F41,'3.sz.mell.'!F40,'5.sz.mell.kiad.'!F41)</f>
        <v>1360</v>
      </c>
    </row>
    <row r="41" spans="1:6" ht="15">
      <c r="A41" s="5" t="s">
        <v>94</v>
      </c>
      <c r="B41" s="24" t="s">
        <v>95</v>
      </c>
      <c r="C41" s="57">
        <f>SUM('4.sz.mell.kiad'!C42,'3.sz.mell.'!C41,'5.sz.mell.kiad.'!C42)</f>
        <v>0</v>
      </c>
      <c r="D41" s="57">
        <f>SUM('4.sz.mell.kiad'!D42,'3.sz.mell.'!D41,'5.sz.mell.kiad.'!D42)</f>
        <v>839</v>
      </c>
      <c r="E41" s="57">
        <f>SUM('4.sz.mell.kiad'!E42,'3.sz.mell.'!E41,'5.sz.mell.kiad.'!E42)</f>
        <v>0</v>
      </c>
      <c r="F41" s="66">
        <f>SUM('4.sz.mell.kiad'!F42,'3.sz.mell.'!F41,'5.sz.mell.kiad.'!F42)</f>
        <v>839</v>
      </c>
    </row>
    <row r="42" spans="1:6" ht="15">
      <c r="A42" s="7" t="s">
        <v>329</v>
      </c>
      <c r="B42" s="27" t="s">
        <v>96</v>
      </c>
      <c r="C42" s="66">
        <f>SUM('4.sz.mell.kiad'!C43,'3.sz.mell.'!C42,'5.sz.mell.kiad.'!C43)</f>
        <v>1035</v>
      </c>
      <c r="D42" s="66">
        <f>SUM('4.sz.mell.kiad'!D43,'3.sz.mell.'!D42,'5.sz.mell.kiad.'!D43)</f>
        <v>839</v>
      </c>
      <c r="E42" s="66">
        <f>SUM('4.sz.mell.kiad'!E43,'3.sz.mell.'!E42,'5.sz.mell.kiad.'!E43)</f>
        <v>325</v>
      </c>
      <c r="F42" s="66">
        <f>SUM('4.sz.mell.kiad'!F43,'3.sz.mell.'!F42,'5.sz.mell.kiad.'!F43)</f>
        <v>2199</v>
      </c>
    </row>
    <row r="43" spans="1:6" ht="15">
      <c r="A43" s="5" t="s">
        <v>97</v>
      </c>
      <c r="B43" s="24" t="s">
        <v>98</v>
      </c>
      <c r="C43" s="57">
        <f>SUM('4.sz.mell.kiad'!C44,'3.sz.mell.'!C43,'5.sz.mell.kiad.'!C44)</f>
        <v>5469</v>
      </c>
      <c r="D43" s="57">
        <f>SUM('4.sz.mell.kiad'!D44,'3.sz.mell.'!D43,'5.sz.mell.kiad.'!D44)</f>
        <v>2162</v>
      </c>
      <c r="E43" s="57">
        <f>SUM('4.sz.mell.kiad'!E44,'3.sz.mell.'!E43,'5.sz.mell.kiad.'!E44)</f>
        <v>0</v>
      </c>
      <c r="F43" s="66">
        <f>SUM('4.sz.mell.kiad'!F44,'3.sz.mell.'!F43,'5.sz.mell.kiad.'!F44)</f>
        <v>7631</v>
      </c>
    </row>
    <row r="44" spans="1:6" ht="15">
      <c r="A44" s="5" t="s">
        <v>99</v>
      </c>
      <c r="B44" s="24" t="s">
        <v>100</v>
      </c>
      <c r="C44" s="57">
        <f>SUM('4.sz.mell.kiad'!C45,'3.sz.mell.'!C44,'5.sz.mell.kiad.'!C45)</f>
        <v>0</v>
      </c>
      <c r="D44" s="57">
        <f>SUM('4.sz.mell.kiad'!D45,'3.sz.mell.'!D44,'5.sz.mell.kiad.'!D45)</f>
        <v>0</v>
      </c>
      <c r="E44" s="57">
        <f>SUM('4.sz.mell.kiad'!E45,'3.sz.mell.'!E44,'5.sz.mell.kiad.'!E45)</f>
        <v>0</v>
      </c>
      <c r="F44" s="66">
        <f>SUM('4.sz.mell.kiad'!F45,'3.sz.mell.'!F44,'5.sz.mell.kiad.'!F45)</f>
        <v>0</v>
      </c>
    </row>
    <row r="45" spans="1:6" ht="15">
      <c r="A45" s="5" t="s">
        <v>352</v>
      </c>
      <c r="B45" s="24" t="s">
        <v>101</v>
      </c>
      <c r="C45" s="57">
        <f>SUM('4.sz.mell.kiad'!C46,'3.sz.mell.'!C45,'5.sz.mell.kiad.'!C46)</f>
        <v>0</v>
      </c>
      <c r="D45" s="57">
        <f>SUM('4.sz.mell.kiad'!D46,'3.sz.mell.'!D45,'5.sz.mell.kiad.'!D46)</f>
        <v>0</v>
      </c>
      <c r="E45" s="57">
        <f>SUM('4.sz.mell.kiad'!E46,'3.sz.mell.'!E45,'5.sz.mell.kiad.'!E46)</f>
        <v>0</v>
      </c>
      <c r="F45" s="66">
        <f>SUM('4.sz.mell.kiad'!F46,'3.sz.mell.'!F45,'5.sz.mell.kiad.'!F46)</f>
        <v>0</v>
      </c>
    </row>
    <row r="46" spans="1:6" ht="15">
      <c r="A46" s="5" t="s">
        <v>353</v>
      </c>
      <c r="B46" s="24" t="s">
        <v>102</v>
      </c>
      <c r="C46" s="57">
        <f>SUM('4.sz.mell.kiad'!C47,'3.sz.mell.'!C46,'5.sz.mell.kiad.'!C47)</f>
        <v>0</v>
      </c>
      <c r="D46" s="57">
        <f>SUM('4.sz.mell.kiad'!D47,'3.sz.mell.'!D46,'5.sz.mell.kiad.'!D47)</f>
        <v>0</v>
      </c>
      <c r="E46" s="57">
        <f>SUM('4.sz.mell.kiad'!E47,'3.sz.mell.'!E46,'5.sz.mell.kiad.'!E47)</f>
        <v>0</v>
      </c>
      <c r="F46" s="66">
        <f>SUM('4.sz.mell.kiad'!F47,'3.sz.mell.'!F46,'5.sz.mell.kiad.'!F47)</f>
        <v>0</v>
      </c>
    </row>
    <row r="47" spans="1:6" ht="15">
      <c r="A47" s="5" t="s">
        <v>103</v>
      </c>
      <c r="B47" s="24" t="s">
        <v>104</v>
      </c>
      <c r="C47" s="57">
        <f>SUM('4.sz.mell.kiad'!C48,'3.sz.mell.'!C47,'5.sz.mell.kiad.'!C48)</f>
        <v>800</v>
      </c>
      <c r="D47" s="57">
        <f>SUM('4.sz.mell.kiad'!D48,'3.sz.mell.'!D47,'5.sz.mell.kiad.'!D48)</f>
        <v>340</v>
      </c>
      <c r="E47" s="57">
        <f>SUM('4.sz.mell.kiad'!E48,'3.sz.mell.'!E47,'5.sz.mell.kiad.'!E48)</f>
        <v>0</v>
      </c>
      <c r="F47" s="66">
        <f>SUM('4.sz.mell.kiad'!F48,'3.sz.mell.'!F47,'5.sz.mell.kiad.'!F48)</f>
        <v>1140</v>
      </c>
    </row>
    <row r="48" spans="1:6" ht="15">
      <c r="A48" s="7" t="s">
        <v>330</v>
      </c>
      <c r="B48" s="27" t="s">
        <v>105</v>
      </c>
      <c r="C48" s="57">
        <f>SUM('4.sz.mell.kiad'!C49,'3.sz.mell.'!C48,'5.sz.mell.kiad.'!C49)</f>
        <v>6269</v>
      </c>
      <c r="D48" s="57">
        <f>SUM('4.sz.mell.kiad'!D49,'3.sz.mell.'!D48,'5.sz.mell.kiad.'!D49)</f>
        <v>2502</v>
      </c>
      <c r="E48" s="57">
        <f>SUM('4.sz.mell.kiad'!E49,'3.sz.mell.'!E48,'5.sz.mell.kiad.'!E49)</f>
        <v>0</v>
      </c>
      <c r="F48" s="66">
        <f>SUM('4.sz.mell.kiad'!F49,'3.sz.mell.'!F48,'5.sz.mell.kiad.'!F49)</f>
        <v>8771</v>
      </c>
    </row>
    <row r="49" spans="1:6" ht="15">
      <c r="A49" s="33" t="s">
        <v>331</v>
      </c>
      <c r="B49" s="45" t="s">
        <v>106</v>
      </c>
      <c r="C49" s="66">
        <f>SUM('4.sz.mell.kiad'!C50,'3.sz.mell.'!C49,'5.sz.mell.kiad.'!C50)</f>
        <v>28316</v>
      </c>
      <c r="D49" s="66">
        <f>SUM('4.sz.mell.kiad'!D50,'3.sz.mell.'!D49,'5.sz.mell.kiad.'!D50)</f>
        <v>10866</v>
      </c>
      <c r="E49" s="66">
        <f>SUM('4.sz.mell.kiad'!E50,'3.sz.mell.'!E49,'5.sz.mell.kiad.'!E50)</f>
        <v>325</v>
      </c>
      <c r="F49" s="66">
        <f>SUM('4.sz.mell.kiad'!F50,'3.sz.mell.'!F49,'5.sz.mell.kiad.'!F50)</f>
        <v>39507</v>
      </c>
    </row>
    <row r="50" spans="1:6" ht="15">
      <c r="A50" s="11" t="s">
        <v>107</v>
      </c>
      <c r="B50" s="24" t="s">
        <v>108</v>
      </c>
      <c r="C50" s="57">
        <f>SUM('4.sz.mell.kiad'!C51,'3.sz.mell.'!C50,'5.sz.mell.kiad.'!C51)</f>
        <v>0</v>
      </c>
      <c r="D50" s="57">
        <f>SUM('4.sz.mell.kiad'!D51,'3.sz.mell.'!D50,'5.sz.mell.kiad.'!D51)</f>
        <v>0</v>
      </c>
      <c r="E50" s="57">
        <f>SUM('4.sz.mell.kiad'!E51,'3.sz.mell.'!E50,'5.sz.mell.kiad.'!E51)</f>
        <v>0</v>
      </c>
      <c r="F50" s="66">
        <f>SUM('4.sz.mell.kiad'!F51,'3.sz.mell.'!F50,'5.sz.mell.kiad.'!F51)</f>
        <v>0</v>
      </c>
    </row>
    <row r="51" spans="1:6" ht="15">
      <c r="A51" s="11" t="s">
        <v>332</v>
      </c>
      <c r="B51" s="24" t="s">
        <v>109</v>
      </c>
      <c r="C51" s="57">
        <f>SUM('4.sz.mell.kiad'!C52,'3.sz.mell.'!C51,'5.sz.mell.kiad.'!C52)</f>
        <v>92</v>
      </c>
      <c r="D51" s="57">
        <f>SUM('4.sz.mell.kiad'!D52,'3.sz.mell.'!D51,'5.sz.mell.kiad.'!D52)</f>
        <v>0</v>
      </c>
      <c r="E51" s="57">
        <f>SUM('4.sz.mell.kiad'!E52,'3.sz.mell.'!E51,'5.sz.mell.kiad.'!E52)</f>
        <v>0</v>
      </c>
      <c r="F51" s="66">
        <f>SUM('4.sz.mell.kiad'!F52,'3.sz.mell.'!F51,'5.sz.mell.kiad.'!F52)</f>
        <v>92</v>
      </c>
    </row>
    <row r="52" spans="1:6" ht="15">
      <c r="A52" s="14" t="s">
        <v>354</v>
      </c>
      <c r="B52" s="24" t="s">
        <v>110</v>
      </c>
      <c r="C52" s="57">
        <f>SUM('4.sz.mell.kiad'!C53,'3.sz.mell.'!C52,'5.sz.mell.kiad.'!C53)</f>
        <v>0</v>
      </c>
      <c r="D52" s="57">
        <f>SUM('4.sz.mell.kiad'!D53,'3.sz.mell.'!D52,'5.sz.mell.kiad.'!D53)</f>
        <v>0</v>
      </c>
      <c r="E52" s="57">
        <f>SUM('4.sz.mell.kiad'!E53,'3.sz.mell.'!E52,'5.sz.mell.kiad.'!E53)</f>
        <v>0</v>
      </c>
      <c r="F52" s="66">
        <f>SUM('4.sz.mell.kiad'!F53,'3.sz.mell.'!F52,'5.sz.mell.kiad.'!F53)</f>
        <v>0</v>
      </c>
    </row>
    <row r="53" spans="1:6" ht="15">
      <c r="A53" s="14" t="s">
        <v>355</v>
      </c>
      <c r="B53" s="24" t="s">
        <v>111</v>
      </c>
      <c r="C53" s="57">
        <f>SUM('4.sz.mell.kiad'!C54,'3.sz.mell.'!C53,'5.sz.mell.kiad.'!C54)</f>
        <v>0</v>
      </c>
      <c r="D53" s="57">
        <f>SUM('4.sz.mell.kiad'!D54,'3.sz.mell.'!D53,'5.sz.mell.kiad.'!D54)</f>
        <v>0</v>
      </c>
      <c r="E53" s="57">
        <f>SUM('4.sz.mell.kiad'!E54,'3.sz.mell.'!E53,'5.sz.mell.kiad.'!E54)</f>
        <v>0</v>
      </c>
      <c r="F53" s="66">
        <f>SUM('4.sz.mell.kiad'!F54,'3.sz.mell.'!F53,'5.sz.mell.kiad.'!F54)</f>
        <v>0</v>
      </c>
    </row>
    <row r="54" spans="1:6" ht="15">
      <c r="A54" s="14" t="s">
        <v>356</v>
      </c>
      <c r="B54" s="24" t="s">
        <v>112</v>
      </c>
      <c r="C54" s="57">
        <f>SUM('4.sz.mell.kiad'!C55,'3.sz.mell.'!C54,'5.sz.mell.kiad.'!C55)</f>
        <v>0</v>
      </c>
      <c r="D54" s="57">
        <f>SUM('4.sz.mell.kiad'!D55,'3.sz.mell.'!D54,'5.sz.mell.kiad.'!D55)</f>
        <v>0</v>
      </c>
      <c r="E54" s="57">
        <f>SUM('4.sz.mell.kiad'!E55,'3.sz.mell.'!E54,'5.sz.mell.kiad.'!E55)</f>
        <v>0</v>
      </c>
      <c r="F54" s="66">
        <f>SUM('4.sz.mell.kiad'!F55,'3.sz.mell.'!F54,'5.sz.mell.kiad.'!F55)</f>
        <v>0</v>
      </c>
    </row>
    <row r="55" spans="1:6" ht="15">
      <c r="A55" s="11" t="s">
        <v>357</v>
      </c>
      <c r="B55" s="24" t="s">
        <v>113</v>
      </c>
      <c r="C55" s="57">
        <f>SUM('4.sz.mell.kiad'!C56,'3.sz.mell.'!C55,'5.sz.mell.kiad.'!C56)</f>
        <v>0</v>
      </c>
      <c r="D55" s="57">
        <f>SUM('4.sz.mell.kiad'!D56,'3.sz.mell.'!D55,'5.sz.mell.kiad.'!D56)</f>
        <v>0</v>
      </c>
      <c r="E55" s="57">
        <f>SUM('4.sz.mell.kiad'!E56,'3.sz.mell.'!E55,'5.sz.mell.kiad.'!E56)</f>
        <v>0</v>
      </c>
      <c r="F55" s="66">
        <f>SUM('4.sz.mell.kiad'!F56,'3.sz.mell.'!F55,'5.sz.mell.kiad.'!F56)</f>
        <v>0</v>
      </c>
    </row>
    <row r="56" spans="1:6" ht="15">
      <c r="A56" s="11" t="s">
        <v>358</v>
      </c>
      <c r="B56" s="24" t="s">
        <v>114</v>
      </c>
      <c r="C56" s="57">
        <f>SUM('4.sz.mell.kiad'!C57,'3.sz.mell.'!C56,'5.sz.mell.kiad.'!C57)</f>
        <v>0</v>
      </c>
      <c r="D56" s="57">
        <f>SUM('4.sz.mell.kiad'!D57,'3.sz.mell.'!D56,'5.sz.mell.kiad.'!D57)</f>
        <v>0</v>
      </c>
      <c r="E56" s="57">
        <f>SUM('4.sz.mell.kiad'!E57,'3.sz.mell.'!E56,'5.sz.mell.kiad.'!E57)</f>
        <v>0</v>
      </c>
      <c r="F56" s="66">
        <f>SUM('4.sz.mell.kiad'!F57,'3.sz.mell.'!F56,'5.sz.mell.kiad.'!F57)</f>
        <v>0</v>
      </c>
    </row>
    <row r="57" spans="1:6" ht="15">
      <c r="A57" s="11" t="s">
        <v>359</v>
      </c>
      <c r="B57" s="24" t="s">
        <v>115</v>
      </c>
      <c r="C57" s="57">
        <f>SUM('4.sz.mell.kiad'!C58,'3.sz.mell.'!C57,'5.sz.mell.kiad.'!C58)</f>
        <v>5534</v>
      </c>
      <c r="D57" s="57">
        <f>SUM('4.sz.mell.kiad'!D58,'3.sz.mell.'!D57,'5.sz.mell.kiad.'!D58)</f>
        <v>0</v>
      </c>
      <c r="E57" s="57">
        <f>SUM('4.sz.mell.kiad'!E58,'3.sz.mell.'!E57,'5.sz.mell.kiad.'!E58)</f>
        <v>0</v>
      </c>
      <c r="F57" s="66">
        <f>SUM('4.sz.mell.kiad'!F58,'3.sz.mell.'!F57,'5.sz.mell.kiad.'!F58)</f>
        <v>5534</v>
      </c>
    </row>
    <row r="58" spans="1:6" ht="15">
      <c r="A58" s="42" t="s">
        <v>333</v>
      </c>
      <c r="B58" s="45" t="s">
        <v>116</v>
      </c>
      <c r="C58" s="66">
        <f>SUM('4.sz.mell.kiad'!C59,'3.sz.mell.'!C58,'5.sz.mell.kiad.'!C59)</f>
        <v>5626</v>
      </c>
      <c r="D58" s="66">
        <f>SUM('4.sz.mell.kiad'!D59,'3.sz.mell.'!D58,'5.sz.mell.kiad.'!D59)</f>
        <v>0</v>
      </c>
      <c r="E58" s="66">
        <f>SUM('4.sz.mell.kiad'!E59,'3.sz.mell.'!E58,'5.sz.mell.kiad.'!E59)</f>
        <v>0</v>
      </c>
      <c r="F58" s="66">
        <f>SUM('4.sz.mell.kiad'!F59,'3.sz.mell.'!F58,'5.sz.mell.kiad.'!F59)</f>
        <v>5626</v>
      </c>
    </row>
    <row r="59" spans="1:6" ht="15">
      <c r="A59" s="10" t="s">
        <v>360</v>
      </c>
      <c r="B59" s="24" t="s">
        <v>117</v>
      </c>
      <c r="C59" s="57">
        <f>SUM('4.sz.mell.kiad'!C60,'3.sz.mell.'!C59,'5.sz.mell.kiad.'!C60)</f>
        <v>0</v>
      </c>
      <c r="D59" s="57">
        <f>SUM('4.sz.mell.kiad'!D60,'3.sz.mell.'!D59,'5.sz.mell.kiad.'!D60)</f>
        <v>0</v>
      </c>
      <c r="E59" s="57">
        <f>SUM('4.sz.mell.kiad'!E60,'3.sz.mell.'!E59,'5.sz.mell.kiad.'!E60)</f>
        <v>0</v>
      </c>
      <c r="F59" s="66">
        <f>SUM('4.sz.mell.kiad'!F60,'3.sz.mell.'!F59,'5.sz.mell.kiad.'!F60)</f>
        <v>0</v>
      </c>
    </row>
    <row r="60" spans="1:6" ht="15">
      <c r="A60" s="10" t="s">
        <v>118</v>
      </c>
      <c r="B60" s="24" t="s">
        <v>119</v>
      </c>
      <c r="C60" s="57">
        <f>SUM('4.sz.mell.kiad'!C61,'3.sz.mell.'!C60,'5.sz.mell.kiad.'!C61)</f>
        <v>0</v>
      </c>
      <c r="D60" s="57">
        <f>SUM('4.sz.mell.kiad'!D61,'3.sz.mell.'!D60,'5.sz.mell.kiad.'!D61)</f>
        <v>0</v>
      </c>
      <c r="E60" s="57">
        <f>SUM('4.sz.mell.kiad'!E61,'3.sz.mell.'!E60,'5.sz.mell.kiad.'!E61)</f>
        <v>0</v>
      </c>
      <c r="F60" s="66">
        <f>SUM('4.sz.mell.kiad'!F61,'3.sz.mell.'!F60,'5.sz.mell.kiad.'!F61)</f>
        <v>0</v>
      </c>
    </row>
    <row r="61" spans="1:6" ht="16.5" customHeight="1">
      <c r="A61" s="10" t="s">
        <v>120</v>
      </c>
      <c r="B61" s="24" t="s">
        <v>121</v>
      </c>
      <c r="C61" s="57">
        <f>SUM('4.sz.mell.kiad'!C62,'3.sz.mell.'!C61,'5.sz.mell.kiad.'!C62)</f>
        <v>0</v>
      </c>
      <c r="D61" s="57">
        <f>SUM('4.sz.mell.kiad'!D62,'3.sz.mell.'!D61,'5.sz.mell.kiad.'!D62)</f>
        <v>0</v>
      </c>
      <c r="E61" s="57">
        <f>SUM('4.sz.mell.kiad'!E62,'3.sz.mell.'!E61,'5.sz.mell.kiad.'!E62)</f>
        <v>0</v>
      </c>
      <c r="F61" s="66">
        <f>SUM('4.sz.mell.kiad'!F62,'3.sz.mell.'!F61,'5.sz.mell.kiad.'!F62)</f>
        <v>0</v>
      </c>
    </row>
    <row r="62" spans="1:6" ht="16.5" customHeight="1">
      <c r="A62" s="10" t="s">
        <v>334</v>
      </c>
      <c r="B62" s="24" t="s">
        <v>122</v>
      </c>
      <c r="C62" s="57">
        <f>SUM('4.sz.mell.kiad'!C63,'3.sz.mell.'!C62,'5.sz.mell.kiad.'!C63)</f>
        <v>0</v>
      </c>
      <c r="D62" s="57">
        <f>SUM('4.sz.mell.kiad'!D63,'3.sz.mell.'!D62,'5.sz.mell.kiad.'!D63)</f>
        <v>0</v>
      </c>
      <c r="E62" s="57">
        <f>SUM('4.sz.mell.kiad'!E63,'3.sz.mell.'!E62,'5.sz.mell.kiad.'!E63)</f>
        <v>0</v>
      </c>
      <c r="F62" s="66">
        <f>SUM('4.sz.mell.kiad'!F63,'3.sz.mell.'!F62,'5.sz.mell.kiad.'!F63)</f>
        <v>0</v>
      </c>
    </row>
    <row r="63" spans="1:6" ht="16.5" customHeight="1">
      <c r="A63" s="10" t="s">
        <v>361</v>
      </c>
      <c r="B63" s="24" t="s">
        <v>123</v>
      </c>
      <c r="C63" s="57">
        <f>SUM('4.sz.mell.kiad'!C64,'3.sz.mell.'!C63,'5.sz.mell.kiad.'!C64)</f>
        <v>0</v>
      </c>
      <c r="D63" s="57">
        <f>SUM('4.sz.mell.kiad'!D64,'3.sz.mell.'!D63,'5.sz.mell.kiad.'!D64)</f>
        <v>0</v>
      </c>
      <c r="E63" s="57">
        <f>SUM('4.sz.mell.kiad'!E64,'3.sz.mell.'!E63,'5.sz.mell.kiad.'!E64)</f>
        <v>0</v>
      </c>
      <c r="F63" s="66">
        <f>SUM('4.sz.mell.kiad'!F64,'3.sz.mell.'!F63,'5.sz.mell.kiad.'!F64)</f>
        <v>0</v>
      </c>
    </row>
    <row r="64" spans="1:6" ht="15">
      <c r="A64" s="10" t="s">
        <v>335</v>
      </c>
      <c r="B64" s="24" t="s">
        <v>124</v>
      </c>
      <c r="C64" s="57">
        <f>SUM('4.sz.mell.kiad'!C65,'3.sz.mell.'!C64,'5.sz.mell.kiad.'!C65)</f>
        <v>125947</v>
      </c>
      <c r="D64" s="57">
        <f>SUM('4.sz.mell.kiad'!D65,'3.sz.mell.'!D64,'5.sz.mell.kiad.'!D65)</f>
        <v>0</v>
      </c>
      <c r="E64" s="57">
        <f>SUM('4.sz.mell.kiad'!E65,'3.sz.mell.'!E64,'5.sz.mell.kiad.'!E65)</f>
        <v>0</v>
      </c>
      <c r="F64" s="66">
        <f>SUM('4.sz.mell.kiad'!F65,'3.sz.mell.'!F64,'5.sz.mell.kiad.'!F65)</f>
        <v>125947</v>
      </c>
    </row>
    <row r="65" spans="1:6" ht="15.75" customHeight="1">
      <c r="A65" s="10" t="s">
        <v>362</v>
      </c>
      <c r="B65" s="24" t="s">
        <v>125</v>
      </c>
      <c r="C65" s="57">
        <f>SUM('4.sz.mell.kiad'!C66,'3.sz.mell.'!C65,'5.sz.mell.kiad.'!C66)</f>
        <v>0</v>
      </c>
      <c r="D65" s="57">
        <f>SUM('4.sz.mell.kiad'!D66,'3.sz.mell.'!D65,'5.sz.mell.kiad.'!D66)</f>
        <v>0</v>
      </c>
      <c r="E65" s="57">
        <f>SUM('4.sz.mell.kiad'!E66,'3.sz.mell.'!E65,'5.sz.mell.kiad.'!E66)</f>
        <v>0</v>
      </c>
      <c r="F65" s="66">
        <f>SUM('4.sz.mell.kiad'!F66,'3.sz.mell.'!F65,'5.sz.mell.kiad.'!F66)</f>
        <v>0</v>
      </c>
    </row>
    <row r="66" spans="1:6" ht="15.75" customHeight="1">
      <c r="A66" s="10" t="s">
        <v>363</v>
      </c>
      <c r="B66" s="24" t="s">
        <v>126</v>
      </c>
      <c r="C66" s="57">
        <f>SUM('4.sz.mell.kiad'!C67,'3.sz.mell.'!C66,'5.sz.mell.kiad.'!C67)</f>
        <v>0</v>
      </c>
      <c r="D66" s="57">
        <f>SUM('4.sz.mell.kiad'!D67,'3.sz.mell.'!D66,'5.sz.mell.kiad.'!D67)</f>
        <v>0</v>
      </c>
      <c r="E66" s="57">
        <f>SUM('4.sz.mell.kiad'!E67,'3.sz.mell.'!E66,'5.sz.mell.kiad.'!E67)</f>
        <v>0</v>
      </c>
      <c r="F66" s="66">
        <f>SUM('4.sz.mell.kiad'!F67,'3.sz.mell.'!F66,'5.sz.mell.kiad.'!F67)</f>
        <v>0</v>
      </c>
    </row>
    <row r="67" spans="1:6" ht="15">
      <c r="A67" s="10" t="s">
        <v>127</v>
      </c>
      <c r="B67" s="24" t="s">
        <v>128</v>
      </c>
      <c r="C67" s="57">
        <f>SUM('4.sz.mell.kiad'!C68,'3.sz.mell.'!C67,'5.sz.mell.kiad.'!C68)</f>
        <v>0</v>
      </c>
      <c r="D67" s="57">
        <f>SUM('4.sz.mell.kiad'!D68,'3.sz.mell.'!D67,'5.sz.mell.kiad.'!D68)</f>
        <v>0</v>
      </c>
      <c r="E67" s="57">
        <f>SUM('4.sz.mell.kiad'!E68,'3.sz.mell.'!E67,'5.sz.mell.kiad.'!E68)</f>
        <v>0</v>
      </c>
      <c r="F67" s="66">
        <f>SUM('4.sz.mell.kiad'!F68,'3.sz.mell.'!F67,'5.sz.mell.kiad.'!F68)</f>
        <v>0</v>
      </c>
    </row>
    <row r="68" spans="1:6" ht="15">
      <c r="A68" s="16" t="s">
        <v>129</v>
      </c>
      <c r="B68" s="24" t="s">
        <v>130</v>
      </c>
      <c r="C68" s="57">
        <f>SUM('4.sz.mell.kiad'!C69,'3.sz.mell.'!C68,'5.sz.mell.kiad.'!C69)</f>
        <v>0</v>
      </c>
      <c r="D68" s="57">
        <f>SUM('4.sz.mell.kiad'!D69,'3.sz.mell.'!D68,'5.sz.mell.kiad.'!D69)</f>
        <v>0</v>
      </c>
      <c r="E68" s="57">
        <f>SUM('4.sz.mell.kiad'!E69,'3.sz.mell.'!E68,'5.sz.mell.kiad.'!E69)</f>
        <v>0</v>
      </c>
      <c r="F68" s="66">
        <f>SUM('4.sz.mell.kiad'!F69,'3.sz.mell.'!F68,'5.sz.mell.kiad.'!F69)</f>
        <v>0</v>
      </c>
    </row>
    <row r="69" spans="1:6" ht="15">
      <c r="A69" s="10" t="s">
        <v>364</v>
      </c>
      <c r="B69" s="24" t="s">
        <v>131</v>
      </c>
      <c r="C69" s="57">
        <f>SUM('4.sz.mell.kiad'!C70,'3.sz.mell.'!C69,'5.sz.mell.kiad.'!C70)</f>
        <v>0</v>
      </c>
      <c r="D69" s="57">
        <f>SUM('4.sz.mell.kiad'!D70,'3.sz.mell.'!D69,'5.sz.mell.kiad.'!D70)</f>
        <v>0</v>
      </c>
      <c r="E69" s="57">
        <f>SUM('4.sz.mell.kiad'!E70,'3.sz.mell.'!E69,'5.sz.mell.kiad.'!E70)</f>
        <v>0</v>
      </c>
      <c r="F69" s="66">
        <f>SUM('4.sz.mell.kiad'!F70,'3.sz.mell.'!F69,'5.sz.mell.kiad.'!F70)</f>
        <v>0</v>
      </c>
    </row>
    <row r="70" spans="1:6" ht="15">
      <c r="A70" s="16" t="s">
        <v>486</v>
      </c>
      <c r="B70" s="24" t="s">
        <v>132</v>
      </c>
      <c r="C70" s="57">
        <f>SUM('4.sz.mell.kiad'!C71,'3.sz.mell.'!C70,'5.sz.mell.kiad.'!C71)</f>
        <v>25985</v>
      </c>
      <c r="D70" s="57">
        <f>SUM('4.sz.mell.kiad'!D71,'3.sz.mell.'!D70,'5.sz.mell.kiad.'!D71)</f>
        <v>0</v>
      </c>
      <c r="E70" s="57">
        <f>SUM('4.sz.mell.kiad'!E71,'3.sz.mell.'!E70,'5.sz.mell.kiad.'!E71)</f>
        <v>0</v>
      </c>
      <c r="F70" s="66">
        <f>SUM('4.sz.mell.kiad'!F71,'3.sz.mell.'!F70,'5.sz.mell.kiad.'!F71)</f>
        <v>25985</v>
      </c>
    </row>
    <row r="71" spans="1:6" ht="15">
      <c r="A71" s="16" t="s">
        <v>487</v>
      </c>
      <c r="B71" s="24" t="s">
        <v>132</v>
      </c>
      <c r="C71" s="57">
        <f>SUM('4.sz.mell.kiad'!C72,'3.sz.mell.'!C71,'5.sz.mell.kiad.'!C72)</f>
        <v>0</v>
      </c>
      <c r="D71" s="57">
        <f>SUM('4.sz.mell.kiad'!D72,'3.sz.mell.'!D71,'5.sz.mell.kiad.'!D72)</f>
        <v>0</v>
      </c>
      <c r="E71" s="57">
        <f>SUM('4.sz.mell.kiad'!E72,'3.sz.mell.'!E71,'5.sz.mell.kiad.'!E72)</f>
        <v>0</v>
      </c>
      <c r="F71" s="66">
        <f>SUM('4.sz.mell.kiad'!F72,'3.sz.mell.'!F71,'5.sz.mell.kiad.'!F72)</f>
        <v>0</v>
      </c>
    </row>
    <row r="72" spans="1:6" ht="15">
      <c r="A72" s="42" t="s">
        <v>336</v>
      </c>
      <c r="B72" s="45" t="s">
        <v>133</v>
      </c>
      <c r="C72" s="66">
        <f>SUM('4.sz.mell.kiad'!C73,'3.sz.mell.'!C72,'5.sz.mell.kiad.'!C73)</f>
        <v>151932</v>
      </c>
      <c r="D72" s="66">
        <f>SUM('4.sz.mell.kiad'!D73,'3.sz.mell.'!D72,'5.sz.mell.kiad.'!D73)</f>
        <v>0</v>
      </c>
      <c r="E72" s="66">
        <f>SUM('4.sz.mell.kiad'!E73,'3.sz.mell.'!E72,'5.sz.mell.kiad.'!E73)</f>
        <v>0</v>
      </c>
      <c r="F72" s="66">
        <f>SUM('4.sz.mell.kiad'!F73,'3.sz.mell.'!F72,'5.sz.mell.kiad.'!F73)</f>
        <v>151932</v>
      </c>
    </row>
    <row r="73" spans="1:6" ht="15.75">
      <c r="A73" s="49" t="s">
        <v>5</v>
      </c>
      <c r="B73" s="45"/>
      <c r="C73" s="66">
        <f>SUM('4.sz.mell.kiad'!C74,'3.sz.mell.'!C73,'5.sz.mell.kiad.'!C74)</f>
        <v>230552</v>
      </c>
      <c r="D73" s="66">
        <f>SUM('4.sz.mell.kiad'!D74,'3.sz.mell.'!D73,'5.sz.mell.kiad.'!D74)</f>
        <v>17667</v>
      </c>
      <c r="E73" s="66">
        <f>SUM('4.sz.mell.kiad'!E74,'3.sz.mell.'!E73,'5.sz.mell.kiad.'!E74)</f>
        <v>3691</v>
      </c>
      <c r="F73" s="66">
        <f>SUM('4.sz.mell.kiad'!F74,'3.sz.mell.'!F73,'5.sz.mell.kiad.'!F74)</f>
        <v>251910</v>
      </c>
    </row>
    <row r="74" spans="1:6" ht="15">
      <c r="A74" s="28" t="s">
        <v>134</v>
      </c>
      <c r="B74" s="24" t="s">
        <v>135</v>
      </c>
      <c r="C74" s="57">
        <f>SUM('4.sz.mell.kiad'!C75,'3.sz.mell.'!C74,'5.sz.mell.kiad.'!C75)</f>
        <v>120</v>
      </c>
      <c r="D74" s="57">
        <f>SUM('4.sz.mell.kiad'!D75,'3.sz.mell.'!D74,'5.sz.mell.kiad.'!D75)</f>
        <v>0</v>
      </c>
      <c r="E74" s="57">
        <f>SUM('4.sz.mell.kiad'!E75,'3.sz.mell.'!E74,'5.sz.mell.kiad.'!E75)</f>
        <v>0</v>
      </c>
      <c r="F74" s="66">
        <f>SUM('4.sz.mell.kiad'!F75,'3.sz.mell.'!F74,'5.sz.mell.kiad.'!F75)</f>
        <v>120</v>
      </c>
    </row>
    <row r="75" spans="1:6" ht="15">
      <c r="A75" s="28" t="s">
        <v>365</v>
      </c>
      <c r="B75" s="24" t="s">
        <v>136</v>
      </c>
      <c r="C75" s="57">
        <f>SUM('4.sz.mell.kiad'!C76,'3.sz.mell.'!C75,'5.sz.mell.kiad.'!C76)</f>
        <v>0</v>
      </c>
      <c r="D75" s="57">
        <f>SUM('4.sz.mell.kiad'!D76,'3.sz.mell.'!D75,'5.sz.mell.kiad.'!D76)</f>
        <v>0</v>
      </c>
      <c r="E75" s="57">
        <f>SUM('4.sz.mell.kiad'!E76,'3.sz.mell.'!E75,'5.sz.mell.kiad.'!E76)</f>
        <v>0</v>
      </c>
      <c r="F75" s="66">
        <f>SUM('4.sz.mell.kiad'!F76,'3.sz.mell.'!F75,'5.sz.mell.kiad.'!F76)</f>
        <v>0</v>
      </c>
    </row>
    <row r="76" spans="1:6" ht="15">
      <c r="A76" s="28" t="s">
        <v>137</v>
      </c>
      <c r="B76" s="24" t="s">
        <v>138</v>
      </c>
      <c r="C76" s="57">
        <f>SUM('4.sz.mell.kiad'!C77,'3.sz.mell.'!C76,'5.sz.mell.kiad.'!C77)</f>
        <v>120</v>
      </c>
      <c r="D76" s="57">
        <f>SUM('4.sz.mell.kiad'!D77,'3.sz.mell.'!D76,'5.sz.mell.kiad.'!D77)</f>
        <v>0</v>
      </c>
      <c r="E76" s="57">
        <f>SUM('4.sz.mell.kiad'!E77,'3.sz.mell.'!E76,'5.sz.mell.kiad.'!E77)</f>
        <v>0</v>
      </c>
      <c r="F76" s="66">
        <f>SUM('4.sz.mell.kiad'!F77,'3.sz.mell.'!F76,'5.sz.mell.kiad.'!F77)</f>
        <v>120</v>
      </c>
    </row>
    <row r="77" spans="1:6" ht="15">
      <c r="A77" s="28" t="s">
        <v>139</v>
      </c>
      <c r="B77" s="24" t="s">
        <v>140</v>
      </c>
      <c r="C77" s="57">
        <f>SUM('4.sz.mell.kiad'!C78,'3.sz.mell.'!C77,'5.sz.mell.kiad.'!C78)</f>
        <v>50</v>
      </c>
      <c r="D77" s="57">
        <f>SUM('4.sz.mell.kiad'!D78,'3.sz.mell.'!D77,'5.sz.mell.kiad.'!D78)</f>
        <v>787</v>
      </c>
      <c r="E77" s="57">
        <f>SUM('4.sz.mell.kiad'!E78,'3.sz.mell.'!E77,'5.sz.mell.kiad.'!E78)</f>
        <v>0</v>
      </c>
      <c r="F77" s="66">
        <f>SUM('4.sz.mell.kiad'!F78,'3.sz.mell.'!F77,'5.sz.mell.kiad.'!F78)</f>
        <v>837</v>
      </c>
    </row>
    <row r="78" spans="1:6" ht="15">
      <c r="A78" s="6" t="s">
        <v>141</v>
      </c>
      <c r="B78" s="24" t="s">
        <v>142</v>
      </c>
      <c r="C78" s="57">
        <f>SUM('4.sz.mell.kiad'!C79,'3.sz.mell.'!C78,'5.sz.mell.kiad.'!C79)</f>
        <v>0</v>
      </c>
      <c r="D78" s="57">
        <f>SUM('4.sz.mell.kiad'!D79,'3.sz.mell.'!D78,'5.sz.mell.kiad.'!D79)</f>
        <v>0</v>
      </c>
      <c r="E78" s="57">
        <f>SUM('4.sz.mell.kiad'!E79,'3.sz.mell.'!E78,'5.sz.mell.kiad.'!E79)</f>
        <v>0</v>
      </c>
      <c r="F78" s="66">
        <f>SUM('4.sz.mell.kiad'!F79,'3.sz.mell.'!F78,'5.sz.mell.kiad.'!F79)</f>
        <v>0</v>
      </c>
    </row>
    <row r="79" spans="1:6" ht="15">
      <c r="A79" s="6" t="s">
        <v>143</v>
      </c>
      <c r="B79" s="24" t="s">
        <v>144</v>
      </c>
      <c r="C79" s="57">
        <f>SUM('4.sz.mell.kiad'!C80,'3.sz.mell.'!C79,'5.sz.mell.kiad.'!C80)</f>
        <v>0</v>
      </c>
      <c r="D79" s="57">
        <f>SUM('4.sz.mell.kiad'!D80,'3.sz.mell.'!D79,'5.sz.mell.kiad.'!D80)</f>
        <v>0</v>
      </c>
      <c r="E79" s="57">
        <f>SUM('4.sz.mell.kiad'!E80,'3.sz.mell.'!E79,'5.sz.mell.kiad.'!E80)</f>
        <v>0</v>
      </c>
      <c r="F79" s="66">
        <f>SUM('4.sz.mell.kiad'!F80,'3.sz.mell.'!F79,'5.sz.mell.kiad.'!F80)</f>
        <v>0</v>
      </c>
    </row>
    <row r="80" spans="1:6" ht="15">
      <c r="A80" s="6" t="s">
        <v>145</v>
      </c>
      <c r="B80" s="24" t="s">
        <v>146</v>
      </c>
      <c r="C80" s="57">
        <f>SUM('4.sz.mell.kiad'!C81,'3.sz.mell.'!C80,'5.sz.mell.kiad.'!C81)</f>
        <v>78</v>
      </c>
      <c r="D80" s="57">
        <f>SUM('4.sz.mell.kiad'!D81,'3.sz.mell.'!D80,'5.sz.mell.kiad.'!D81)</f>
        <v>213</v>
      </c>
      <c r="E80" s="57">
        <f>SUM('4.sz.mell.kiad'!E81,'3.sz.mell.'!E80,'5.sz.mell.kiad.'!E81)</f>
        <v>0</v>
      </c>
      <c r="F80" s="66">
        <f>SUM('4.sz.mell.kiad'!F81,'3.sz.mell.'!F80,'5.sz.mell.kiad.'!F81)</f>
        <v>291</v>
      </c>
    </row>
    <row r="81" spans="1:6" ht="15">
      <c r="A81" s="43" t="s">
        <v>338</v>
      </c>
      <c r="B81" s="45" t="s">
        <v>147</v>
      </c>
      <c r="C81" s="66">
        <f>SUM('4.sz.mell.kiad'!C82,'3.sz.mell.'!C81,'5.sz.mell.kiad.'!C82)</f>
        <v>368</v>
      </c>
      <c r="D81" s="66">
        <f>SUM('4.sz.mell.kiad'!D82,'3.sz.mell.'!D81,'5.sz.mell.kiad.'!D82)</f>
        <v>1000</v>
      </c>
      <c r="E81" s="66">
        <f>SUM('4.sz.mell.kiad'!E82,'3.sz.mell.'!E81,'5.sz.mell.kiad.'!E82)</f>
        <v>0</v>
      </c>
      <c r="F81" s="66">
        <f>SUM('4.sz.mell.kiad'!F82,'3.sz.mell.'!F81,'5.sz.mell.kiad.'!F82)</f>
        <v>1368</v>
      </c>
    </row>
    <row r="82" spans="1:6" ht="15">
      <c r="A82" s="11" t="s">
        <v>148</v>
      </c>
      <c r="B82" s="24" t="s">
        <v>149</v>
      </c>
      <c r="C82" s="57">
        <f>SUM('4.sz.mell.kiad'!C83,'3.sz.mell.'!C82,'5.sz.mell.kiad.'!C83)</f>
        <v>6140</v>
      </c>
      <c r="D82" s="57">
        <f>SUM('4.sz.mell.kiad'!D83,'3.sz.mell.'!D82,'5.sz.mell.kiad.'!D83)</f>
        <v>3595</v>
      </c>
      <c r="E82" s="57">
        <f>SUM('4.sz.mell.kiad'!E83,'3.sz.mell.'!E82,'5.sz.mell.kiad.'!E83)</f>
        <v>0</v>
      </c>
      <c r="F82" s="66">
        <f>SUM('4.sz.mell.kiad'!F83,'3.sz.mell.'!F82,'5.sz.mell.kiad.'!F83)</f>
        <v>9735</v>
      </c>
    </row>
    <row r="83" spans="1:6" ht="15">
      <c r="A83" s="11" t="s">
        <v>150</v>
      </c>
      <c r="B83" s="24" t="s">
        <v>151</v>
      </c>
      <c r="C83" s="57">
        <f>SUM('4.sz.mell.kiad'!C84,'3.sz.mell.'!C83,'5.sz.mell.kiad.'!C84)</f>
        <v>0</v>
      </c>
      <c r="D83" s="57">
        <f>SUM('4.sz.mell.kiad'!D84,'3.sz.mell.'!D83,'5.sz.mell.kiad.'!D84)</f>
        <v>0</v>
      </c>
      <c r="E83" s="57">
        <f>SUM('4.sz.mell.kiad'!E84,'3.sz.mell.'!E83,'5.sz.mell.kiad.'!E84)</f>
        <v>0</v>
      </c>
      <c r="F83" s="66">
        <f>SUM('4.sz.mell.kiad'!F84,'3.sz.mell.'!F83,'5.sz.mell.kiad.'!F84)</f>
        <v>0</v>
      </c>
    </row>
    <row r="84" spans="1:6" ht="15">
      <c r="A84" s="11" t="s">
        <v>152</v>
      </c>
      <c r="B84" s="24" t="s">
        <v>153</v>
      </c>
      <c r="C84" s="57">
        <f>SUM('4.sz.mell.kiad'!C85,'3.sz.mell.'!C84,'5.sz.mell.kiad.'!C85)</f>
        <v>0</v>
      </c>
      <c r="D84" s="57">
        <f>SUM('4.sz.mell.kiad'!D85,'3.sz.mell.'!D84,'5.sz.mell.kiad.'!D85)</f>
        <v>0</v>
      </c>
      <c r="E84" s="57">
        <f>SUM('4.sz.mell.kiad'!E85,'3.sz.mell.'!E84,'5.sz.mell.kiad.'!E85)</f>
        <v>0</v>
      </c>
      <c r="F84" s="66">
        <f>SUM('4.sz.mell.kiad'!F85,'3.sz.mell.'!F84,'5.sz.mell.kiad.'!F85)</f>
        <v>0</v>
      </c>
    </row>
    <row r="85" spans="1:6" ht="15">
      <c r="A85" s="11" t="s">
        <v>154</v>
      </c>
      <c r="B85" s="24" t="s">
        <v>155</v>
      </c>
      <c r="C85" s="57">
        <f>SUM('4.sz.mell.kiad'!C86,'3.sz.mell.'!C85,'5.sz.mell.kiad.'!C86)</f>
        <v>1469</v>
      </c>
      <c r="D85" s="57">
        <f>SUM('4.sz.mell.kiad'!D86,'3.sz.mell.'!D85,'5.sz.mell.kiad.'!D86)</f>
        <v>971</v>
      </c>
      <c r="E85" s="57">
        <f>SUM('4.sz.mell.kiad'!E86,'3.sz.mell.'!E85,'5.sz.mell.kiad.'!E86)</f>
        <v>0</v>
      </c>
      <c r="F85" s="66">
        <f>SUM('4.sz.mell.kiad'!F86,'3.sz.mell.'!F85,'5.sz.mell.kiad.'!F86)</f>
        <v>2440</v>
      </c>
    </row>
    <row r="86" spans="1:6" ht="15">
      <c r="A86" s="42" t="s">
        <v>339</v>
      </c>
      <c r="B86" s="45" t="s">
        <v>156</v>
      </c>
      <c r="C86" s="57">
        <f>SUM('4.sz.mell.kiad'!C87,'3.sz.mell.'!C86,'5.sz.mell.kiad.'!C87)</f>
        <v>7609</v>
      </c>
      <c r="D86" s="57">
        <f>SUM('4.sz.mell.kiad'!D87,'3.sz.mell.'!D86,'5.sz.mell.kiad.'!D87)</f>
        <v>4566</v>
      </c>
      <c r="E86" s="57">
        <f>SUM('4.sz.mell.kiad'!E87,'3.sz.mell.'!E86,'5.sz.mell.kiad.'!E87)</f>
        <v>0</v>
      </c>
      <c r="F86" s="66">
        <f>SUM('4.sz.mell.kiad'!F87,'3.sz.mell.'!F86,'5.sz.mell.kiad.'!F87)</f>
        <v>12175</v>
      </c>
    </row>
    <row r="87" spans="1:6" ht="14.25" customHeight="1">
      <c r="A87" s="11" t="s">
        <v>157</v>
      </c>
      <c r="B87" s="24" t="s">
        <v>158</v>
      </c>
      <c r="C87" s="57">
        <f>SUM('4.sz.mell.kiad'!C88,'3.sz.mell.'!C87,'5.sz.mell.kiad.'!C88)</f>
        <v>0</v>
      </c>
      <c r="D87" s="57">
        <f>SUM('4.sz.mell.kiad'!D88,'3.sz.mell.'!D87,'5.sz.mell.kiad.'!D88)</f>
        <v>0</v>
      </c>
      <c r="E87" s="57">
        <f>SUM('4.sz.mell.kiad'!E88,'3.sz.mell.'!E87,'5.sz.mell.kiad.'!E88)</f>
        <v>0</v>
      </c>
      <c r="F87" s="66">
        <f>SUM('4.sz.mell.kiad'!F88,'3.sz.mell.'!F87,'5.sz.mell.kiad.'!F88)</f>
        <v>0</v>
      </c>
    </row>
    <row r="88" spans="1:6" ht="14.25" customHeight="1">
      <c r="A88" s="11" t="s">
        <v>366</v>
      </c>
      <c r="B88" s="24" t="s">
        <v>159</v>
      </c>
      <c r="C88" s="57">
        <f>SUM('4.sz.mell.kiad'!C89,'3.sz.mell.'!C88,'5.sz.mell.kiad.'!C89)</f>
        <v>0</v>
      </c>
      <c r="D88" s="57">
        <f>SUM('4.sz.mell.kiad'!D89,'3.sz.mell.'!D88,'5.sz.mell.kiad.'!D89)</f>
        <v>0</v>
      </c>
      <c r="E88" s="57">
        <f>SUM('4.sz.mell.kiad'!E89,'3.sz.mell.'!E88,'5.sz.mell.kiad.'!E89)</f>
        <v>0</v>
      </c>
      <c r="F88" s="66">
        <f>SUM('4.sz.mell.kiad'!F89,'3.sz.mell.'!F88,'5.sz.mell.kiad.'!F89)</f>
        <v>0</v>
      </c>
    </row>
    <row r="89" spans="1:6" ht="14.25" customHeight="1">
      <c r="A89" s="11" t="s">
        <v>367</v>
      </c>
      <c r="B89" s="24" t="s">
        <v>160</v>
      </c>
      <c r="C89" s="57">
        <f>SUM('4.sz.mell.kiad'!C90,'3.sz.mell.'!C89,'5.sz.mell.kiad.'!C90)</f>
        <v>0</v>
      </c>
      <c r="D89" s="57">
        <f>SUM('4.sz.mell.kiad'!D90,'3.sz.mell.'!D89,'5.sz.mell.kiad.'!D90)</f>
        <v>0</v>
      </c>
      <c r="E89" s="57">
        <f>SUM('4.sz.mell.kiad'!E90,'3.sz.mell.'!E89,'5.sz.mell.kiad.'!E90)</f>
        <v>0</v>
      </c>
      <c r="F89" s="66">
        <f>SUM('4.sz.mell.kiad'!F90,'3.sz.mell.'!F89,'5.sz.mell.kiad.'!F90)</f>
        <v>0</v>
      </c>
    </row>
    <row r="90" spans="1:6" ht="14.25" customHeight="1">
      <c r="A90" s="11" t="s">
        <v>368</v>
      </c>
      <c r="B90" s="24" t="s">
        <v>161</v>
      </c>
      <c r="C90" s="57">
        <f>SUM('4.sz.mell.kiad'!C91,'3.sz.mell.'!C90,'5.sz.mell.kiad.'!C91)</f>
        <v>0</v>
      </c>
      <c r="D90" s="57">
        <f>SUM('4.sz.mell.kiad'!D91,'3.sz.mell.'!D90,'5.sz.mell.kiad.'!D91)</f>
        <v>0</v>
      </c>
      <c r="E90" s="57">
        <f>SUM('4.sz.mell.kiad'!E91,'3.sz.mell.'!E90,'5.sz.mell.kiad.'!E91)</f>
        <v>0</v>
      </c>
      <c r="F90" s="66">
        <f>SUM('4.sz.mell.kiad'!F91,'3.sz.mell.'!F90,'5.sz.mell.kiad.'!F91)</f>
        <v>0</v>
      </c>
    </row>
    <row r="91" spans="1:6" ht="14.25" customHeight="1">
      <c r="A91" s="11" t="s">
        <v>369</v>
      </c>
      <c r="B91" s="24" t="s">
        <v>162</v>
      </c>
      <c r="C91" s="57">
        <f>SUM('4.sz.mell.kiad'!C92,'3.sz.mell.'!C91,'5.sz.mell.kiad.'!C92)</f>
        <v>0</v>
      </c>
      <c r="D91" s="57">
        <f>SUM('4.sz.mell.kiad'!D92,'3.sz.mell.'!D91,'5.sz.mell.kiad.'!D92)</f>
        <v>0</v>
      </c>
      <c r="E91" s="57">
        <f>SUM('4.sz.mell.kiad'!E92,'3.sz.mell.'!E91,'5.sz.mell.kiad.'!E92)</f>
        <v>0</v>
      </c>
      <c r="F91" s="66">
        <f>SUM('4.sz.mell.kiad'!F92,'3.sz.mell.'!F91,'5.sz.mell.kiad.'!F92)</f>
        <v>0</v>
      </c>
    </row>
    <row r="92" spans="1:6" ht="14.25" customHeight="1">
      <c r="A92" s="11" t="s">
        <v>370</v>
      </c>
      <c r="B92" s="24" t="s">
        <v>163</v>
      </c>
      <c r="C92" s="57">
        <f>SUM('4.sz.mell.kiad'!C93,'3.sz.mell.'!C92,'5.sz.mell.kiad.'!C93)</f>
        <v>0</v>
      </c>
      <c r="D92" s="57">
        <f>SUM('4.sz.mell.kiad'!D93,'3.sz.mell.'!D92,'5.sz.mell.kiad.'!D93)</f>
        <v>0</v>
      </c>
      <c r="E92" s="57">
        <f>SUM('4.sz.mell.kiad'!E93,'3.sz.mell.'!E92,'5.sz.mell.kiad.'!E93)</f>
        <v>0</v>
      </c>
      <c r="F92" s="66">
        <f>SUM('4.sz.mell.kiad'!F93,'3.sz.mell.'!F92,'5.sz.mell.kiad.'!F93)</f>
        <v>0</v>
      </c>
    </row>
    <row r="93" spans="1:6" ht="15">
      <c r="A93" s="11" t="s">
        <v>164</v>
      </c>
      <c r="B93" s="24" t="s">
        <v>165</v>
      </c>
      <c r="C93" s="57">
        <f>SUM('4.sz.mell.kiad'!C94,'3.sz.mell.'!C93,'5.sz.mell.kiad.'!C94)</f>
        <v>0</v>
      </c>
      <c r="D93" s="57">
        <f>SUM('4.sz.mell.kiad'!D94,'3.sz.mell.'!D93,'5.sz.mell.kiad.'!D94)</f>
        <v>0</v>
      </c>
      <c r="E93" s="57">
        <f>SUM('4.sz.mell.kiad'!E94,'3.sz.mell.'!E93,'5.sz.mell.kiad.'!E94)</f>
        <v>0</v>
      </c>
      <c r="F93" s="66">
        <f>SUM('4.sz.mell.kiad'!F94,'3.sz.mell.'!F93,'5.sz.mell.kiad.'!F94)</f>
        <v>0</v>
      </c>
    </row>
    <row r="94" spans="1:6" ht="15">
      <c r="A94" s="11" t="s">
        <v>371</v>
      </c>
      <c r="B94" s="24" t="s">
        <v>166</v>
      </c>
      <c r="C94" s="57">
        <f>SUM('4.sz.mell.kiad'!C95,'3.sz.mell.'!C94,'5.sz.mell.kiad.'!C95)</f>
        <v>0</v>
      </c>
      <c r="D94" s="57">
        <f>SUM('4.sz.mell.kiad'!D95,'3.sz.mell.'!D94,'5.sz.mell.kiad.'!D95)</f>
        <v>0</v>
      </c>
      <c r="E94" s="57">
        <f>SUM('4.sz.mell.kiad'!E95,'3.sz.mell.'!E94,'5.sz.mell.kiad.'!E95)</f>
        <v>0</v>
      </c>
      <c r="F94" s="66">
        <f>SUM('4.sz.mell.kiad'!F95,'3.sz.mell.'!F94,'5.sz.mell.kiad.'!F95)</f>
        <v>0</v>
      </c>
    </row>
    <row r="95" spans="1:6" ht="15">
      <c r="A95" s="42" t="s">
        <v>340</v>
      </c>
      <c r="B95" s="45" t="s">
        <v>167</v>
      </c>
      <c r="C95" s="66">
        <f>SUM('4.sz.mell.kiad'!C96,'3.sz.mell.'!C95,'5.sz.mell.kiad.'!C96)</f>
        <v>0</v>
      </c>
      <c r="D95" s="66">
        <f>SUM('4.sz.mell.kiad'!D96,'3.sz.mell.'!D95,'5.sz.mell.kiad.'!D96)</f>
        <v>0</v>
      </c>
      <c r="E95" s="66">
        <f>SUM('4.sz.mell.kiad'!E96,'3.sz.mell.'!E95,'5.sz.mell.kiad.'!E96)</f>
        <v>0</v>
      </c>
      <c r="F95" s="66">
        <f>SUM('4.sz.mell.kiad'!F96,'3.sz.mell.'!F95,'5.sz.mell.kiad.'!F96)</f>
        <v>0</v>
      </c>
    </row>
    <row r="96" spans="1:6" ht="15.75">
      <c r="A96" s="49" t="s">
        <v>6</v>
      </c>
      <c r="B96" s="45"/>
      <c r="C96" s="66">
        <f>SUM('4.sz.mell.kiad'!C97,'3.sz.mell.'!C96,'5.sz.mell.kiad.'!C97)</f>
        <v>7977</v>
      </c>
      <c r="D96" s="66">
        <f>SUM('4.sz.mell.kiad'!D97,'3.sz.mell.'!D96,'5.sz.mell.kiad.'!D97)</f>
        <v>5566</v>
      </c>
      <c r="E96" s="66">
        <f>SUM('4.sz.mell.kiad'!E97,'3.sz.mell.'!E96,'5.sz.mell.kiad.'!E97)</f>
        <v>0</v>
      </c>
      <c r="F96" s="66">
        <f>SUM('4.sz.mell.kiad'!F97,'3.sz.mell.'!F96,'5.sz.mell.kiad.'!F97)</f>
        <v>13543</v>
      </c>
    </row>
    <row r="97" spans="1:6" ht="15.75">
      <c r="A97" s="29" t="s">
        <v>379</v>
      </c>
      <c r="B97" s="30" t="s">
        <v>168</v>
      </c>
      <c r="C97" s="66">
        <f>SUM('4.sz.mell.kiad'!C98,'3.sz.mell.'!C97,'5.sz.mell.kiad.'!C98)</f>
        <v>238529</v>
      </c>
      <c r="D97" s="66">
        <f>SUM('4.sz.mell.kiad'!D98,'3.sz.mell.'!D97,'5.sz.mell.kiad.'!D98)</f>
        <v>23233</v>
      </c>
      <c r="E97" s="66">
        <f>SUM('4.sz.mell.kiad'!E98,'3.sz.mell.'!E97,'5.sz.mell.kiad.'!E98)</f>
        <v>3691</v>
      </c>
      <c r="F97" s="66">
        <f>SUM('4.sz.mell.kiad'!F98,'3.sz.mell.'!F97,'5.sz.mell.kiad.'!F98)</f>
        <v>265453</v>
      </c>
    </row>
    <row r="98" spans="1:25" ht="15">
      <c r="A98" s="11" t="s">
        <v>372</v>
      </c>
      <c r="B98" s="5" t="s">
        <v>169</v>
      </c>
      <c r="C98" s="57">
        <f>SUM('4.sz.mell.kiad'!C99,'3.sz.mell.'!C98,'5.sz.mell.kiad.'!C99)</f>
        <v>0</v>
      </c>
      <c r="D98" s="57">
        <f>SUM('4.sz.mell.kiad'!D99,'3.sz.mell.'!D98,'5.sz.mell.kiad.'!D99)</f>
        <v>0</v>
      </c>
      <c r="E98" s="57">
        <f>SUM('4.sz.mell.kiad'!E99,'3.sz.mell.'!E98,'5.sz.mell.kiad.'!E99)</f>
        <v>0</v>
      </c>
      <c r="F98" s="66">
        <f>SUM('4.sz.mell.kiad'!F99,'3.sz.mell.'!F98,'5.sz.mell.kiad.'!F99)</f>
        <v>0</v>
      </c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8"/>
      <c r="Y98" s="18"/>
    </row>
    <row r="99" spans="1:25" ht="15">
      <c r="A99" s="11" t="s">
        <v>170</v>
      </c>
      <c r="B99" s="5" t="s">
        <v>171</v>
      </c>
      <c r="C99" s="57">
        <f>SUM('4.sz.mell.kiad'!C100,'3.sz.mell.'!C99,'5.sz.mell.kiad.'!C100)</f>
        <v>0</v>
      </c>
      <c r="D99" s="57">
        <f>SUM('4.sz.mell.kiad'!D100,'3.sz.mell.'!D99,'5.sz.mell.kiad.'!D100)</f>
        <v>0</v>
      </c>
      <c r="E99" s="57">
        <f>SUM('4.sz.mell.kiad'!E100,'3.sz.mell.'!E99,'5.sz.mell.kiad.'!E100)</f>
        <v>0</v>
      </c>
      <c r="F99" s="66">
        <f>SUM('4.sz.mell.kiad'!F100,'3.sz.mell.'!F99,'5.sz.mell.kiad.'!F100)</f>
        <v>0</v>
      </c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8"/>
      <c r="Y99" s="18"/>
    </row>
    <row r="100" spans="1:25" ht="15">
      <c r="A100" s="11" t="s">
        <v>373</v>
      </c>
      <c r="B100" s="5" t="s">
        <v>172</v>
      </c>
      <c r="C100" s="57">
        <f>SUM('4.sz.mell.kiad'!C101,'3.sz.mell.'!C100,'5.sz.mell.kiad.'!C101)</f>
        <v>0</v>
      </c>
      <c r="D100" s="57">
        <f>SUM('4.sz.mell.kiad'!D101,'3.sz.mell.'!D100,'5.sz.mell.kiad.'!D101)</f>
        <v>0</v>
      </c>
      <c r="E100" s="57">
        <f>SUM('4.sz.mell.kiad'!E101,'3.sz.mell.'!E100,'5.sz.mell.kiad.'!E101)</f>
        <v>0</v>
      </c>
      <c r="F100" s="66">
        <f>SUM('4.sz.mell.kiad'!F101,'3.sz.mell.'!F100,'5.sz.mell.kiad.'!F101)</f>
        <v>0</v>
      </c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8"/>
      <c r="Y100" s="18"/>
    </row>
    <row r="101" spans="1:25" ht="15">
      <c r="A101" s="13" t="s">
        <v>341</v>
      </c>
      <c r="B101" s="7" t="s">
        <v>173</v>
      </c>
      <c r="C101" s="57">
        <f>SUM('4.sz.mell.kiad'!C102,'3.sz.mell.'!C101,'5.sz.mell.kiad.'!C102)</f>
        <v>0</v>
      </c>
      <c r="D101" s="57">
        <f>SUM('4.sz.mell.kiad'!D102,'3.sz.mell.'!D101,'5.sz.mell.kiad.'!D102)</f>
        <v>0</v>
      </c>
      <c r="E101" s="57">
        <f>SUM('4.sz.mell.kiad'!E102,'3.sz.mell.'!E101,'5.sz.mell.kiad.'!E102)</f>
        <v>0</v>
      </c>
      <c r="F101" s="66">
        <f>SUM('4.sz.mell.kiad'!F102,'3.sz.mell.'!F101,'5.sz.mell.kiad.'!F102)</f>
        <v>0</v>
      </c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8"/>
      <c r="Y101" s="18"/>
    </row>
    <row r="102" spans="1:25" ht="15">
      <c r="A102" s="31" t="s">
        <v>374</v>
      </c>
      <c r="B102" s="5" t="s">
        <v>174</v>
      </c>
      <c r="C102" s="57">
        <f>SUM('4.sz.mell.kiad'!C103,'3.sz.mell.'!C102,'5.sz.mell.kiad.'!C103)</f>
        <v>0</v>
      </c>
      <c r="D102" s="57">
        <f>SUM('4.sz.mell.kiad'!D103,'3.sz.mell.'!D102,'5.sz.mell.kiad.'!D103)</f>
        <v>0</v>
      </c>
      <c r="E102" s="57">
        <f>SUM('4.sz.mell.kiad'!E103,'3.sz.mell.'!E102,'5.sz.mell.kiad.'!E103)</f>
        <v>0</v>
      </c>
      <c r="F102" s="66">
        <f>SUM('4.sz.mell.kiad'!F103,'3.sz.mell.'!F102,'5.sz.mell.kiad.'!F103)</f>
        <v>0</v>
      </c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18"/>
      <c r="Y102" s="18"/>
    </row>
    <row r="103" spans="1:25" ht="15">
      <c r="A103" s="31" t="s">
        <v>344</v>
      </c>
      <c r="B103" s="5" t="s">
        <v>175</v>
      </c>
      <c r="C103" s="57">
        <f>SUM('4.sz.mell.kiad'!C104,'3.sz.mell.'!C103,'5.sz.mell.kiad.'!C104)</f>
        <v>0</v>
      </c>
      <c r="D103" s="57">
        <f>SUM('4.sz.mell.kiad'!D104,'3.sz.mell.'!D103,'5.sz.mell.kiad.'!D104)</f>
        <v>0</v>
      </c>
      <c r="E103" s="57">
        <f>SUM('4.sz.mell.kiad'!E104,'3.sz.mell.'!E103,'5.sz.mell.kiad.'!E104)</f>
        <v>0</v>
      </c>
      <c r="F103" s="66">
        <f>SUM('4.sz.mell.kiad'!F104,'3.sz.mell.'!F103,'5.sz.mell.kiad.'!F104)</f>
        <v>0</v>
      </c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18"/>
      <c r="Y103" s="18"/>
    </row>
    <row r="104" spans="1:25" ht="15">
      <c r="A104" s="11" t="s">
        <v>176</v>
      </c>
      <c r="B104" s="5" t="s">
        <v>177</v>
      </c>
      <c r="C104" s="57">
        <f>SUM('4.sz.mell.kiad'!C105,'3.sz.mell.'!C104,'5.sz.mell.kiad.'!C105)</f>
        <v>0</v>
      </c>
      <c r="D104" s="57">
        <f>SUM('4.sz.mell.kiad'!D105,'3.sz.mell.'!D104,'5.sz.mell.kiad.'!D105)</f>
        <v>0</v>
      </c>
      <c r="E104" s="57">
        <f>SUM('4.sz.mell.kiad'!E105,'3.sz.mell.'!E104,'5.sz.mell.kiad.'!E105)</f>
        <v>0</v>
      </c>
      <c r="F104" s="66">
        <f>SUM('4.sz.mell.kiad'!F105,'3.sz.mell.'!F104,'5.sz.mell.kiad.'!F105)</f>
        <v>0</v>
      </c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8"/>
      <c r="Y104" s="18"/>
    </row>
    <row r="105" spans="1:25" ht="15">
      <c r="A105" s="11" t="s">
        <v>375</v>
      </c>
      <c r="B105" s="5" t="s">
        <v>178</v>
      </c>
      <c r="C105" s="57">
        <f>SUM('4.sz.mell.kiad'!C106,'3.sz.mell.'!C105,'5.sz.mell.kiad.'!C106)</f>
        <v>0</v>
      </c>
      <c r="D105" s="57">
        <f>SUM('4.sz.mell.kiad'!D106,'3.sz.mell.'!D105,'5.sz.mell.kiad.'!D106)</f>
        <v>0</v>
      </c>
      <c r="E105" s="57">
        <f>SUM('4.sz.mell.kiad'!E106,'3.sz.mell.'!E105,'5.sz.mell.kiad.'!E106)</f>
        <v>0</v>
      </c>
      <c r="F105" s="66">
        <f>SUM('4.sz.mell.kiad'!F106,'3.sz.mell.'!F105,'5.sz.mell.kiad.'!F106)</f>
        <v>0</v>
      </c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8"/>
      <c r="Y105" s="18"/>
    </row>
    <row r="106" spans="1:25" ht="15">
      <c r="A106" s="12" t="s">
        <v>342</v>
      </c>
      <c r="B106" s="7" t="s">
        <v>179</v>
      </c>
      <c r="C106" s="57">
        <f>SUM('4.sz.mell.kiad'!C107,'3.sz.mell.'!C106,'5.sz.mell.kiad.'!C107)</f>
        <v>0</v>
      </c>
      <c r="D106" s="57">
        <f>SUM('4.sz.mell.kiad'!D107,'3.sz.mell.'!D106,'5.sz.mell.kiad.'!D107)</f>
        <v>0</v>
      </c>
      <c r="E106" s="57">
        <f>SUM('4.sz.mell.kiad'!E107,'3.sz.mell.'!E106,'5.sz.mell.kiad.'!E107)</f>
        <v>0</v>
      </c>
      <c r="F106" s="66">
        <f>SUM('4.sz.mell.kiad'!F107,'3.sz.mell.'!F106,'5.sz.mell.kiad.'!F107)</f>
        <v>0</v>
      </c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18"/>
      <c r="Y106" s="18"/>
    </row>
    <row r="107" spans="1:25" ht="15">
      <c r="A107" s="31" t="s">
        <v>180</v>
      </c>
      <c r="B107" s="5" t="s">
        <v>181</v>
      </c>
      <c r="C107" s="57">
        <f>SUM('4.sz.mell.kiad'!C108,'3.sz.mell.'!C107,'5.sz.mell.kiad.'!C108)</f>
        <v>0</v>
      </c>
      <c r="D107" s="57">
        <f>SUM('4.sz.mell.kiad'!D108,'3.sz.mell.'!D107,'5.sz.mell.kiad.'!D108)</f>
        <v>0</v>
      </c>
      <c r="E107" s="57">
        <f>SUM('4.sz.mell.kiad'!E108,'3.sz.mell.'!E107,'5.sz.mell.kiad.'!E108)</f>
        <v>0</v>
      </c>
      <c r="F107" s="66">
        <f>SUM('4.sz.mell.kiad'!F108,'3.sz.mell.'!F107,'5.sz.mell.kiad.'!F108)</f>
        <v>0</v>
      </c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18"/>
      <c r="Y107" s="18"/>
    </row>
    <row r="108" spans="1:25" ht="15">
      <c r="A108" s="31" t="s">
        <v>182</v>
      </c>
      <c r="B108" s="5" t="s">
        <v>183</v>
      </c>
      <c r="C108" s="57">
        <f>SUM('4.sz.mell.kiad'!C109,'3.sz.mell.'!C108,'5.sz.mell.kiad.'!C109)</f>
        <v>7103</v>
      </c>
      <c r="D108" s="57">
        <f>SUM('4.sz.mell.kiad'!D109,'3.sz.mell.'!D108,'5.sz.mell.kiad.'!D109)</f>
        <v>1179</v>
      </c>
      <c r="E108" s="57">
        <f>SUM('4.sz.mell.kiad'!E109,'3.sz.mell.'!E108,'5.sz.mell.kiad.'!E109)</f>
        <v>0</v>
      </c>
      <c r="F108" s="66">
        <f>SUM('4.sz.mell.kiad'!F109,'3.sz.mell.'!F108,'5.sz.mell.kiad.'!F109)</f>
        <v>8282</v>
      </c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18"/>
      <c r="Y108" s="18"/>
    </row>
    <row r="109" spans="1:25" ht="15">
      <c r="A109" s="12" t="s">
        <v>184</v>
      </c>
      <c r="B109" s="7" t="s">
        <v>185</v>
      </c>
      <c r="C109" s="66">
        <f>SUM('4.sz.mell.kiad'!C110,'3.sz.mell.'!C109,'5.sz.mell.kiad.'!C110)</f>
        <v>36106</v>
      </c>
      <c r="D109" s="66">
        <f>SUM('4.sz.mell.kiad'!D110,'3.sz.mell.'!D109,'5.sz.mell.kiad.'!D110)</f>
        <v>725</v>
      </c>
      <c r="E109" s="66">
        <f>SUM('4.sz.mell.kiad'!E110,'3.sz.mell.'!E109,'5.sz.mell.kiad.'!E110)</f>
        <v>3691</v>
      </c>
      <c r="F109" s="66">
        <f>SUM('4.sz.mell.kiad'!F110,'3.sz.mell.'!F109,'5.sz.mell.kiad.'!F110)</f>
        <v>40522</v>
      </c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18"/>
      <c r="Y109" s="18"/>
    </row>
    <row r="110" spans="1:25" ht="15">
      <c r="A110" s="31" t="s">
        <v>186</v>
      </c>
      <c r="B110" s="5" t="s">
        <v>187</v>
      </c>
      <c r="C110" s="57">
        <f>SUM('4.sz.mell.kiad'!C111,'3.sz.mell.'!C110,'5.sz.mell.kiad.'!C111)</f>
        <v>0</v>
      </c>
      <c r="D110" s="57">
        <f>SUM('4.sz.mell.kiad'!D111,'3.sz.mell.'!D110,'5.sz.mell.kiad.'!D111)</f>
        <v>0</v>
      </c>
      <c r="E110" s="57">
        <f>SUM('4.sz.mell.kiad'!E111,'3.sz.mell.'!E110,'5.sz.mell.kiad.'!E111)</f>
        <v>0</v>
      </c>
      <c r="F110" s="66">
        <f>SUM('4.sz.mell.kiad'!F111,'3.sz.mell.'!F110,'5.sz.mell.kiad.'!F111)</f>
        <v>0</v>
      </c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18"/>
      <c r="Y110" s="18"/>
    </row>
    <row r="111" spans="1:25" ht="15">
      <c r="A111" s="31" t="s">
        <v>188</v>
      </c>
      <c r="B111" s="5" t="s">
        <v>189</v>
      </c>
      <c r="C111" s="57">
        <f>SUM('4.sz.mell.kiad'!C112,'3.sz.mell.'!C111,'5.sz.mell.kiad.'!C112)</f>
        <v>0</v>
      </c>
      <c r="D111" s="57">
        <f>SUM('4.sz.mell.kiad'!D112,'3.sz.mell.'!D111,'5.sz.mell.kiad.'!D112)</f>
        <v>0</v>
      </c>
      <c r="E111" s="57">
        <f>SUM('4.sz.mell.kiad'!E112,'3.sz.mell.'!E111,'5.sz.mell.kiad.'!E112)</f>
        <v>0</v>
      </c>
      <c r="F111" s="66">
        <f>SUM('4.sz.mell.kiad'!F112,'3.sz.mell.'!F111,'5.sz.mell.kiad.'!F112)</f>
        <v>0</v>
      </c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18"/>
      <c r="Y111" s="18"/>
    </row>
    <row r="112" spans="1:25" ht="15">
      <c r="A112" s="31" t="s">
        <v>190</v>
      </c>
      <c r="B112" s="5" t="s">
        <v>191</v>
      </c>
      <c r="C112" s="57">
        <f>SUM('4.sz.mell.kiad'!C113,'3.sz.mell.'!C112,'5.sz.mell.kiad.'!C113)</f>
        <v>0</v>
      </c>
      <c r="D112" s="57">
        <f>SUM('4.sz.mell.kiad'!D113,'3.sz.mell.'!D112,'5.sz.mell.kiad.'!D113)</f>
        <v>0</v>
      </c>
      <c r="E112" s="57">
        <f>SUM('4.sz.mell.kiad'!E113,'3.sz.mell.'!E112,'5.sz.mell.kiad.'!E113)</f>
        <v>0</v>
      </c>
      <c r="F112" s="66">
        <f>SUM('4.sz.mell.kiad'!F113,'3.sz.mell.'!F112,'5.sz.mell.kiad.'!F113)</f>
        <v>0</v>
      </c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18"/>
      <c r="Y112" s="18"/>
    </row>
    <row r="113" spans="1:25" ht="15">
      <c r="A113" s="32" t="s">
        <v>343</v>
      </c>
      <c r="B113" s="33" t="s">
        <v>192</v>
      </c>
      <c r="C113" s="66">
        <f>SUM('4.sz.mell.kiad'!C114,'3.sz.mell.'!C113,'5.sz.mell.kiad.'!C114)</f>
        <v>43209</v>
      </c>
      <c r="D113" s="66">
        <f>SUM('4.sz.mell.kiad'!D114,'3.sz.mell.'!D113,'5.sz.mell.kiad.'!D114)</f>
        <v>1904</v>
      </c>
      <c r="E113" s="66">
        <f>SUM('4.sz.mell.kiad'!E114,'3.sz.mell.'!E113,'5.sz.mell.kiad.'!E114)</f>
        <v>3691</v>
      </c>
      <c r="F113" s="66">
        <f>SUM('4.sz.mell.kiad'!F114,'3.sz.mell.'!F113,'5.sz.mell.kiad.'!F114)</f>
        <v>48804</v>
      </c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18"/>
      <c r="Y113" s="18"/>
    </row>
    <row r="114" spans="1:25" ht="15">
      <c r="A114" s="31" t="s">
        <v>193</v>
      </c>
      <c r="B114" s="5" t="s">
        <v>194</v>
      </c>
      <c r="C114" s="57">
        <f>SUM('4.sz.mell.kiad'!C115,'3.sz.mell.'!C114,'5.sz.mell.kiad.'!C115)</f>
        <v>0</v>
      </c>
      <c r="D114" s="57">
        <f>SUM('4.sz.mell.kiad'!D115,'3.sz.mell.'!D114,'5.sz.mell.kiad.'!D115)</f>
        <v>0</v>
      </c>
      <c r="E114" s="57">
        <f>SUM('4.sz.mell.kiad'!E115,'3.sz.mell.'!E114,'5.sz.mell.kiad.'!E115)</f>
        <v>0</v>
      </c>
      <c r="F114" s="66">
        <f>SUM('4.sz.mell.kiad'!F115,'3.sz.mell.'!F114,'5.sz.mell.kiad.'!F115)</f>
        <v>0</v>
      </c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18"/>
      <c r="Y114" s="18"/>
    </row>
    <row r="115" spans="1:25" ht="15">
      <c r="A115" s="11" t="s">
        <v>195</v>
      </c>
      <c r="B115" s="5" t="s">
        <v>196</v>
      </c>
      <c r="C115" s="57">
        <f>SUM('4.sz.mell.kiad'!C116,'3.sz.mell.'!C115,'5.sz.mell.kiad.'!C116)</f>
        <v>0</v>
      </c>
      <c r="D115" s="57">
        <f>SUM('4.sz.mell.kiad'!D116,'3.sz.mell.'!D115,'5.sz.mell.kiad.'!D116)</f>
        <v>0</v>
      </c>
      <c r="E115" s="57">
        <f>SUM('4.sz.mell.kiad'!E116,'3.sz.mell.'!E115,'5.sz.mell.kiad.'!E116)</f>
        <v>0</v>
      </c>
      <c r="F115" s="66">
        <f>SUM('4.sz.mell.kiad'!F116,'3.sz.mell.'!F115,'5.sz.mell.kiad.'!F116)</f>
        <v>0</v>
      </c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8"/>
      <c r="Y115" s="18"/>
    </row>
    <row r="116" spans="1:25" ht="15">
      <c r="A116" s="31" t="s">
        <v>376</v>
      </c>
      <c r="B116" s="5" t="s">
        <v>197</v>
      </c>
      <c r="C116" s="57">
        <f>SUM('4.sz.mell.kiad'!C117,'3.sz.mell.'!C116,'5.sz.mell.kiad.'!C117)</f>
        <v>0</v>
      </c>
      <c r="D116" s="57">
        <f>SUM('4.sz.mell.kiad'!D117,'3.sz.mell.'!D116,'5.sz.mell.kiad.'!D117)</f>
        <v>0</v>
      </c>
      <c r="E116" s="57">
        <f>SUM('4.sz.mell.kiad'!E117,'3.sz.mell.'!E116,'5.sz.mell.kiad.'!E117)</f>
        <v>0</v>
      </c>
      <c r="F116" s="66">
        <f>SUM('4.sz.mell.kiad'!F117,'3.sz.mell.'!F116,'5.sz.mell.kiad.'!F117)</f>
        <v>0</v>
      </c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18"/>
      <c r="Y116" s="18"/>
    </row>
    <row r="117" spans="1:25" ht="15">
      <c r="A117" s="31" t="s">
        <v>345</v>
      </c>
      <c r="B117" s="5" t="s">
        <v>198</v>
      </c>
      <c r="C117" s="57">
        <f>SUM('4.sz.mell.kiad'!C118,'3.sz.mell.'!C117,'5.sz.mell.kiad.'!C118)</f>
        <v>0</v>
      </c>
      <c r="D117" s="57">
        <f>SUM('4.sz.mell.kiad'!D118,'3.sz.mell.'!D117,'5.sz.mell.kiad.'!D118)</f>
        <v>0</v>
      </c>
      <c r="E117" s="57">
        <f>SUM('4.sz.mell.kiad'!E118,'3.sz.mell.'!E117,'5.sz.mell.kiad.'!E118)</f>
        <v>0</v>
      </c>
      <c r="F117" s="66">
        <f>SUM('4.sz.mell.kiad'!F118,'3.sz.mell.'!F117,'5.sz.mell.kiad.'!F118)</f>
        <v>0</v>
      </c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18"/>
      <c r="Y117" s="18"/>
    </row>
    <row r="118" spans="1:25" ht="15">
      <c r="A118" s="32" t="s">
        <v>346</v>
      </c>
      <c r="B118" s="33" t="s">
        <v>199</v>
      </c>
      <c r="C118" s="57">
        <f>SUM('4.sz.mell.kiad'!C119,'3.sz.mell.'!C118,'5.sz.mell.kiad.'!C119)</f>
        <v>0</v>
      </c>
      <c r="D118" s="57">
        <f>SUM('4.sz.mell.kiad'!D119,'3.sz.mell.'!D118,'5.sz.mell.kiad.'!D119)</f>
        <v>0</v>
      </c>
      <c r="E118" s="57">
        <f>SUM('4.sz.mell.kiad'!E119,'3.sz.mell.'!E118,'5.sz.mell.kiad.'!E119)</f>
        <v>0</v>
      </c>
      <c r="F118" s="66">
        <f>SUM('4.sz.mell.kiad'!F119,'3.sz.mell.'!F118,'5.sz.mell.kiad.'!F119)</f>
        <v>0</v>
      </c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18"/>
      <c r="Y118" s="18"/>
    </row>
    <row r="119" spans="1:25" ht="15">
      <c r="A119" s="11" t="s">
        <v>200</v>
      </c>
      <c r="B119" s="5" t="s">
        <v>201</v>
      </c>
      <c r="C119" s="57">
        <f>SUM('4.sz.mell.kiad'!C120,'3.sz.mell.'!C119,'5.sz.mell.kiad.'!C120)</f>
        <v>0</v>
      </c>
      <c r="D119" s="57">
        <f>SUM('4.sz.mell.kiad'!D120,'3.sz.mell.'!D119,'5.sz.mell.kiad.'!D120)</f>
        <v>0</v>
      </c>
      <c r="E119" s="57">
        <f>SUM('4.sz.mell.kiad'!E120,'3.sz.mell.'!E119,'5.sz.mell.kiad.'!E120)</f>
        <v>0</v>
      </c>
      <c r="F119" s="66">
        <f>SUM('4.sz.mell.kiad'!F120,'3.sz.mell.'!F119,'5.sz.mell.kiad.'!F120)</f>
        <v>0</v>
      </c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8"/>
      <c r="Y119" s="18"/>
    </row>
    <row r="120" spans="1:25" ht="15.75">
      <c r="A120" s="34" t="s">
        <v>380</v>
      </c>
      <c r="B120" s="35" t="s">
        <v>202</v>
      </c>
      <c r="C120" s="66">
        <f>SUM('4.sz.mell.kiad'!C121,'3.sz.mell.'!C120,'5.sz.mell.kiad.'!C121)</f>
        <v>43209</v>
      </c>
      <c r="D120" s="66">
        <f>SUM('4.sz.mell.kiad'!D121,'3.sz.mell.'!D120,'5.sz.mell.kiad.'!D121)</f>
        <v>1904</v>
      </c>
      <c r="E120" s="66">
        <f>SUM('4.sz.mell.kiad'!E121,'3.sz.mell.'!E120,'5.sz.mell.kiad.'!E121)</f>
        <v>3691</v>
      </c>
      <c r="F120" s="66">
        <f>SUM('4.sz.mell.kiad'!F121,'3.sz.mell.'!F120,'5.sz.mell.kiad.'!F121)</f>
        <v>48804</v>
      </c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18"/>
      <c r="Y120" s="18"/>
    </row>
    <row r="121" spans="1:25" ht="15.75">
      <c r="A121" s="38" t="s">
        <v>416</v>
      </c>
      <c r="B121" s="39"/>
      <c r="C121" s="66">
        <f>SUM('4.sz.mell.kiad'!C122,'3.sz.mell.'!C121,'5.sz.mell.kiad.'!C122)</f>
        <v>281738</v>
      </c>
      <c r="D121" s="66">
        <f>SUM('4.sz.mell.kiad'!D122,'3.sz.mell.'!D121,'5.sz.mell.kiad.'!D122)</f>
        <v>25137</v>
      </c>
      <c r="E121" s="66">
        <f>SUM('4.sz.mell.kiad'!E122,'3.sz.mell.'!E121,'5.sz.mell.kiad.'!E122)</f>
        <v>7382</v>
      </c>
      <c r="F121" s="66">
        <f>SUM('4.sz.mell.kiad'!F122,'3.sz.mell.'!F121,'5.sz.mell.kiad.'!F122)</f>
        <v>314257</v>
      </c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</row>
    <row r="122" spans="2:25" ht="15">
      <c r="B122" s="18"/>
      <c r="C122" s="18"/>
      <c r="D122" s="18"/>
      <c r="E122" s="18"/>
      <c r="F122" s="56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</row>
    <row r="123" spans="2:25" ht="15">
      <c r="B123" s="18"/>
      <c r="C123" s="18"/>
      <c r="D123" s="18"/>
      <c r="E123" s="18"/>
      <c r="F123" s="56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</row>
    <row r="124" spans="2:25" ht="15">
      <c r="B124" s="18"/>
      <c r="C124" s="18"/>
      <c r="D124" s="18"/>
      <c r="E124" s="18"/>
      <c r="F124" s="56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</row>
    <row r="125" spans="2:25" ht="15">
      <c r="B125" s="18"/>
      <c r="C125" s="18"/>
      <c r="D125" s="18"/>
      <c r="E125" s="18"/>
      <c r="F125" s="56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</row>
    <row r="126" spans="2:25" ht="15">
      <c r="B126" s="18"/>
      <c r="C126" s="18"/>
      <c r="D126" s="18"/>
      <c r="E126" s="18"/>
      <c r="F126" s="56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</row>
    <row r="127" spans="2:25" ht="15">
      <c r="B127" s="18"/>
      <c r="C127" s="18"/>
      <c r="D127" s="18"/>
      <c r="E127" s="18"/>
      <c r="F127" s="56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</row>
    <row r="128" spans="2:25" ht="15">
      <c r="B128" s="18"/>
      <c r="C128" s="18"/>
      <c r="D128" s="18"/>
      <c r="E128" s="18"/>
      <c r="F128" s="56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</row>
    <row r="129" spans="2:25" ht="15">
      <c r="B129" s="18"/>
      <c r="C129" s="18"/>
      <c r="D129" s="18"/>
      <c r="E129" s="18"/>
      <c r="F129" s="56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</row>
    <row r="130" spans="2:25" ht="15">
      <c r="B130" s="18"/>
      <c r="C130" s="18"/>
      <c r="D130" s="18"/>
      <c r="E130" s="18"/>
      <c r="F130" s="56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</row>
    <row r="131" spans="2:25" ht="15">
      <c r="B131" s="18"/>
      <c r="C131" s="18"/>
      <c r="D131" s="18"/>
      <c r="E131" s="18"/>
      <c r="F131" s="56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</row>
    <row r="132" spans="2:25" ht="15">
      <c r="B132" s="18"/>
      <c r="C132" s="18"/>
      <c r="D132" s="18"/>
      <c r="E132" s="18"/>
      <c r="F132" s="56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</row>
    <row r="133" spans="2:25" ht="15">
      <c r="B133" s="18"/>
      <c r="C133" s="18"/>
      <c r="D133" s="18"/>
      <c r="E133" s="18"/>
      <c r="F133" s="56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</row>
    <row r="134" spans="2:25" ht="15">
      <c r="B134" s="18"/>
      <c r="C134" s="18"/>
      <c r="D134" s="18"/>
      <c r="E134" s="18"/>
      <c r="F134" s="56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</row>
    <row r="135" spans="2:25" ht="15">
      <c r="B135" s="18"/>
      <c r="C135" s="18"/>
      <c r="D135" s="18"/>
      <c r="E135" s="18"/>
      <c r="F135" s="56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</row>
    <row r="136" spans="2:25" ht="15">
      <c r="B136" s="18"/>
      <c r="C136" s="18"/>
      <c r="D136" s="18"/>
      <c r="E136" s="18"/>
      <c r="F136" s="56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</row>
    <row r="137" spans="2:25" ht="15">
      <c r="B137" s="18"/>
      <c r="C137" s="18"/>
      <c r="D137" s="18"/>
      <c r="E137" s="18"/>
      <c r="F137" s="56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</row>
    <row r="138" spans="2:25" ht="15">
      <c r="B138" s="18"/>
      <c r="C138" s="18"/>
      <c r="D138" s="18"/>
      <c r="E138" s="18"/>
      <c r="F138" s="56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</row>
    <row r="139" spans="2:25" ht="15">
      <c r="B139" s="18"/>
      <c r="C139" s="18"/>
      <c r="D139" s="18"/>
      <c r="E139" s="18"/>
      <c r="F139" s="56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</row>
    <row r="140" spans="2:25" ht="15">
      <c r="B140" s="18"/>
      <c r="C140" s="18"/>
      <c r="D140" s="18"/>
      <c r="E140" s="18"/>
      <c r="F140" s="56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</row>
    <row r="141" spans="2:25" ht="15">
      <c r="B141" s="18"/>
      <c r="C141" s="18"/>
      <c r="D141" s="18"/>
      <c r="E141" s="18"/>
      <c r="F141" s="56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</row>
    <row r="142" spans="2:25" ht="15">
      <c r="B142" s="18"/>
      <c r="C142" s="18"/>
      <c r="D142" s="18"/>
      <c r="E142" s="18"/>
      <c r="F142" s="56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</row>
    <row r="143" spans="2:25" ht="15">
      <c r="B143" s="18"/>
      <c r="C143" s="18"/>
      <c r="D143" s="18"/>
      <c r="E143" s="18"/>
      <c r="F143" s="56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</row>
    <row r="144" spans="2:25" ht="15">
      <c r="B144" s="18"/>
      <c r="C144" s="18"/>
      <c r="D144" s="18"/>
      <c r="E144" s="18"/>
      <c r="F144" s="56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</row>
    <row r="145" spans="2:25" ht="15">
      <c r="B145" s="18"/>
      <c r="C145" s="18"/>
      <c r="D145" s="18"/>
      <c r="E145" s="18"/>
      <c r="F145" s="56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</row>
    <row r="146" spans="2:25" ht="15">
      <c r="B146" s="18"/>
      <c r="C146" s="18"/>
      <c r="D146" s="18"/>
      <c r="E146" s="18"/>
      <c r="F146" s="56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</row>
    <row r="147" spans="2:25" ht="15">
      <c r="B147" s="18"/>
      <c r="C147" s="18"/>
      <c r="D147" s="18"/>
      <c r="E147" s="18"/>
      <c r="F147" s="56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</row>
    <row r="148" spans="2:25" ht="15">
      <c r="B148" s="18"/>
      <c r="C148" s="18"/>
      <c r="D148" s="18"/>
      <c r="E148" s="18"/>
      <c r="F148" s="56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</row>
    <row r="149" spans="2:25" ht="15">
      <c r="B149" s="18"/>
      <c r="C149" s="18"/>
      <c r="D149" s="18"/>
      <c r="E149" s="18"/>
      <c r="F149" s="56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</row>
    <row r="150" spans="2:25" ht="15">
      <c r="B150" s="18"/>
      <c r="C150" s="18"/>
      <c r="D150" s="18"/>
      <c r="E150" s="18"/>
      <c r="F150" s="56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</row>
    <row r="151" spans="2:25" ht="15">
      <c r="B151" s="18"/>
      <c r="C151" s="18"/>
      <c r="D151" s="18"/>
      <c r="E151" s="18"/>
      <c r="F151" s="56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</row>
    <row r="152" spans="2:25" ht="15">
      <c r="B152" s="18"/>
      <c r="C152" s="18"/>
      <c r="D152" s="18"/>
      <c r="E152" s="18"/>
      <c r="F152" s="56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</row>
    <row r="153" spans="2:25" ht="15">
      <c r="B153" s="18"/>
      <c r="C153" s="18"/>
      <c r="D153" s="18"/>
      <c r="E153" s="18"/>
      <c r="F153" s="56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</row>
    <row r="154" spans="2:25" ht="15">
      <c r="B154" s="18"/>
      <c r="C154" s="18"/>
      <c r="D154" s="18"/>
      <c r="E154" s="18"/>
      <c r="F154" s="56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</row>
    <row r="155" spans="2:25" ht="15">
      <c r="B155" s="18"/>
      <c r="C155" s="18"/>
      <c r="D155" s="18"/>
      <c r="E155" s="18"/>
      <c r="F155" s="56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</row>
    <row r="156" spans="2:25" ht="15">
      <c r="B156" s="18"/>
      <c r="C156" s="18"/>
      <c r="D156" s="18"/>
      <c r="E156" s="18"/>
      <c r="F156" s="56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</row>
    <row r="157" spans="2:25" ht="15">
      <c r="B157" s="18"/>
      <c r="C157" s="18"/>
      <c r="D157" s="18"/>
      <c r="E157" s="18"/>
      <c r="F157" s="56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</row>
    <row r="158" spans="2:25" ht="15">
      <c r="B158" s="18"/>
      <c r="C158" s="18"/>
      <c r="D158" s="18"/>
      <c r="E158" s="18"/>
      <c r="F158" s="56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</row>
    <row r="159" spans="2:25" ht="15">
      <c r="B159" s="18"/>
      <c r="C159" s="18"/>
      <c r="D159" s="18"/>
      <c r="E159" s="18"/>
      <c r="F159" s="56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</row>
    <row r="160" spans="2:25" ht="15">
      <c r="B160" s="18"/>
      <c r="C160" s="18"/>
      <c r="D160" s="18"/>
      <c r="E160" s="18"/>
      <c r="F160" s="56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</row>
    <row r="161" spans="2:25" ht="15">
      <c r="B161" s="18"/>
      <c r="C161" s="18"/>
      <c r="D161" s="18"/>
      <c r="E161" s="18"/>
      <c r="F161" s="56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</row>
    <row r="162" spans="2:25" ht="15">
      <c r="B162" s="18"/>
      <c r="C162" s="18"/>
      <c r="D162" s="18"/>
      <c r="E162" s="18"/>
      <c r="F162" s="56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</row>
    <row r="163" spans="2:25" ht="15">
      <c r="B163" s="18"/>
      <c r="C163" s="18"/>
      <c r="D163" s="18"/>
      <c r="E163" s="18"/>
      <c r="F163" s="56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</row>
    <row r="164" spans="2:25" ht="15">
      <c r="B164" s="18"/>
      <c r="C164" s="18"/>
      <c r="D164" s="18"/>
      <c r="E164" s="18"/>
      <c r="F164" s="56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</row>
    <row r="165" spans="2:25" ht="15">
      <c r="B165" s="18"/>
      <c r="C165" s="18"/>
      <c r="D165" s="18"/>
      <c r="E165" s="18"/>
      <c r="F165" s="56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</row>
    <row r="166" spans="2:25" ht="15">
      <c r="B166" s="18"/>
      <c r="C166" s="18"/>
      <c r="D166" s="18"/>
      <c r="E166" s="18"/>
      <c r="F166" s="56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</row>
    <row r="167" spans="2:25" ht="15">
      <c r="B167" s="18"/>
      <c r="C167" s="18"/>
      <c r="D167" s="18"/>
      <c r="E167" s="18"/>
      <c r="F167" s="56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</row>
    <row r="168" spans="2:25" ht="15">
      <c r="B168" s="18"/>
      <c r="C168" s="18"/>
      <c r="D168" s="18"/>
      <c r="E168" s="18"/>
      <c r="F168" s="56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</row>
    <row r="169" spans="2:25" ht="15">
      <c r="B169" s="18"/>
      <c r="C169" s="18"/>
      <c r="D169" s="18"/>
      <c r="E169" s="18"/>
      <c r="F169" s="56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</row>
    <row r="170" spans="2:25" ht="15">
      <c r="B170" s="18"/>
      <c r="C170" s="18"/>
      <c r="D170" s="18"/>
      <c r="E170" s="18"/>
      <c r="F170" s="56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</row>
  </sheetData>
  <sheetProtection/>
  <mergeCells count="2">
    <mergeCell ref="A1:F1"/>
    <mergeCell ref="A2:F2"/>
  </mergeCells>
  <printOptions/>
  <pageMargins left="0.7086614173228347" right="0.7086614173228347" top="0.1968503937007874" bottom="0.1968503937007874" header="0.31496062992125984" footer="0.31496062992125984"/>
  <pageSetup horizontalDpi="600" verticalDpi="600" orientation="portrait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10">
      <selection activeCell="D142" sqref="D142"/>
    </sheetView>
  </sheetViews>
  <sheetFormatPr defaultColWidth="9.140625" defaultRowHeight="15"/>
  <cols>
    <col min="1" max="1" width="97.57421875" style="0" customWidth="1"/>
    <col min="3" max="5" width="20.7109375" style="0" customWidth="1"/>
    <col min="6" max="6" width="15.57421875" style="55" customWidth="1"/>
  </cols>
  <sheetData>
    <row r="1" spans="1:6" ht="21" customHeight="1">
      <c r="A1" s="148" t="s">
        <v>492</v>
      </c>
      <c r="B1" s="149"/>
      <c r="C1" s="149"/>
      <c r="D1" s="149"/>
      <c r="E1" s="149"/>
      <c r="F1" s="150"/>
    </row>
    <row r="2" spans="1:6" ht="18.75" customHeight="1">
      <c r="A2" s="147" t="s">
        <v>452</v>
      </c>
      <c r="B2" s="151"/>
      <c r="C2" s="151"/>
      <c r="D2" s="151"/>
      <c r="E2" s="151"/>
      <c r="F2" s="152"/>
    </row>
    <row r="3" ht="18">
      <c r="A3" s="41"/>
    </row>
    <row r="4" ht="15">
      <c r="A4" s="4"/>
    </row>
    <row r="5" spans="1:6" ht="29.25">
      <c r="A5" s="2" t="s">
        <v>31</v>
      </c>
      <c r="B5" s="3" t="s">
        <v>32</v>
      </c>
      <c r="C5" s="64" t="s">
        <v>489</v>
      </c>
      <c r="D5" s="64" t="s">
        <v>490</v>
      </c>
      <c r="E5" s="64" t="s">
        <v>491</v>
      </c>
      <c r="F5" s="63" t="s">
        <v>1</v>
      </c>
    </row>
    <row r="6" spans="1:6" ht="15">
      <c r="A6" s="22" t="s">
        <v>33</v>
      </c>
      <c r="B6" s="23" t="s">
        <v>34</v>
      </c>
      <c r="C6" s="57">
        <f>SUM('4.sz.mell.kiad'!C6,'3.sz.mell.'!C5,'5.sz.mell.kiad.'!C6)</f>
        <v>26355</v>
      </c>
      <c r="D6" s="57">
        <f>SUM('4.sz.mell.kiad'!D6,'3.sz.mell.'!D5,'5.sz.mell.kiad.'!D6)</f>
        <v>4467</v>
      </c>
      <c r="E6" s="57">
        <f>SUM('4.sz.mell.kiad'!E6,'3.sz.mell.'!E5,'5.sz.mell.kiad.'!E6)</f>
        <v>2494</v>
      </c>
      <c r="F6" s="66">
        <f>SUM('4.sz.mell.kiad'!F6,'3.sz.mell.'!F5,'5.sz.mell.kiad.'!F6)</f>
        <v>33316</v>
      </c>
    </row>
    <row r="7" spans="1:6" ht="15">
      <c r="A7" s="22" t="s">
        <v>35</v>
      </c>
      <c r="B7" s="24" t="s">
        <v>36</v>
      </c>
      <c r="C7" s="57">
        <f>SUM('4.sz.mell.kiad'!C7,'3.sz.mell.'!C6,'5.sz.mell.kiad.'!C7)</f>
        <v>0</v>
      </c>
      <c r="D7" s="57">
        <f>SUM('4.sz.mell.kiad'!D7,'3.sz.mell.'!D6,'5.sz.mell.kiad.'!D7)</f>
        <v>0</v>
      </c>
      <c r="E7" s="57">
        <f>SUM('4.sz.mell.kiad'!E7,'3.sz.mell.'!E6,'5.sz.mell.kiad.'!E7)</f>
        <v>0</v>
      </c>
      <c r="F7" s="66">
        <f>SUM('4.sz.mell.kiad'!F7,'3.sz.mell.'!F6,'5.sz.mell.kiad.'!F7)</f>
        <v>0</v>
      </c>
    </row>
    <row r="8" spans="1:6" ht="15">
      <c r="A8" s="22" t="s">
        <v>37</v>
      </c>
      <c r="B8" s="24" t="s">
        <v>38</v>
      </c>
      <c r="C8" s="57">
        <f>SUM('4.sz.mell.kiad'!C8,'3.sz.mell.'!C7,'5.sz.mell.kiad.'!C8)</f>
        <v>0</v>
      </c>
      <c r="D8" s="57">
        <f>SUM('4.sz.mell.kiad'!D8,'3.sz.mell.'!D7,'5.sz.mell.kiad.'!D8)</f>
        <v>0</v>
      </c>
      <c r="E8" s="57">
        <f>SUM('4.sz.mell.kiad'!E8,'3.sz.mell.'!E7,'5.sz.mell.kiad.'!E8)</f>
        <v>0</v>
      </c>
      <c r="F8" s="66">
        <f>SUM('4.sz.mell.kiad'!F8,'3.sz.mell.'!F7,'5.sz.mell.kiad.'!F8)</f>
        <v>0</v>
      </c>
    </row>
    <row r="9" spans="1:6" ht="15">
      <c r="A9" s="25" t="s">
        <v>39</v>
      </c>
      <c r="B9" s="24" t="s">
        <v>40</v>
      </c>
      <c r="C9" s="57">
        <f>SUM('4.sz.mell.kiad'!C9,'3.sz.mell.'!C8,'5.sz.mell.kiad.'!C9)</f>
        <v>0</v>
      </c>
      <c r="D9" s="57">
        <f>SUM('4.sz.mell.kiad'!D9,'3.sz.mell.'!D8,'5.sz.mell.kiad.'!D9)</f>
        <v>0</v>
      </c>
      <c r="E9" s="57">
        <f>SUM('4.sz.mell.kiad'!E9,'3.sz.mell.'!E8,'5.sz.mell.kiad.'!E9)</f>
        <v>0</v>
      </c>
      <c r="F9" s="66">
        <f>SUM('4.sz.mell.kiad'!F9,'3.sz.mell.'!F8,'5.sz.mell.kiad.'!F9)</f>
        <v>0</v>
      </c>
    </row>
    <row r="10" spans="1:6" ht="15">
      <c r="A10" s="25" t="s">
        <v>41</v>
      </c>
      <c r="B10" s="24" t="s">
        <v>42</v>
      </c>
      <c r="C10" s="57">
        <f>SUM('4.sz.mell.kiad'!C10,'3.sz.mell.'!C9,'5.sz.mell.kiad.'!C10)</f>
        <v>0</v>
      </c>
      <c r="D10" s="57">
        <f>SUM('4.sz.mell.kiad'!D10,'3.sz.mell.'!D9,'5.sz.mell.kiad.'!D10)</f>
        <v>0</v>
      </c>
      <c r="E10" s="57">
        <f>SUM('4.sz.mell.kiad'!E10,'3.sz.mell.'!E9,'5.sz.mell.kiad.'!E10)</f>
        <v>0</v>
      </c>
      <c r="F10" s="66">
        <f>SUM('4.sz.mell.kiad'!F10,'3.sz.mell.'!F9,'5.sz.mell.kiad.'!F10)</f>
        <v>0</v>
      </c>
    </row>
    <row r="11" spans="1:6" ht="15">
      <c r="A11" s="25" t="s">
        <v>43</v>
      </c>
      <c r="B11" s="24" t="s">
        <v>44</v>
      </c>
      <c r="C11" s="57">
        <f>SUM('4.sz.mell.kiad'!C11,'3.sz.mell.'!C10,'5.sz.mell.kiad.'!C11)</f>
        <v>0</v>
      </c>
      <c r="D11" s="57">
        <f>SUM('4.sz.mell.kiad'!D11,'3.sz.mell.'!D10,'5.sz.mell.kiad.'!D11)</f>
        <v>0</v>
      </c>
      <c r="E11" s="57">
        <f>SUM('4.sz.mell.kiad'!E11,'3.sz.mell.'!E10,'5.sz.mell.kiad.'!E11)</f>
        <v>0</v>
      </c>
      <c r="F11" s="66">
        <f>SUM('4.sz.mell.kiad'!F11,'3.sz.mell.'!F10,'5.sz.mell.kiad.'!F11)</f>
        <v>0</v>
      </c>
    </row>
    <row r="12" spans="1:6" ht="15">
      <c r="A12" s="25" t="s">
        <v>45</v>
      </c>
      <c r="B12" s="24" t="s">
        <v>46</v>
      </c>
      <c r="C12" s="57">
        <f>SUM('4.sz.mell.kiad'!C12,'3.sz.mell.'!C11,'5.sz.mell.kiad.'!C12)</f>
        <v>1002</v>
      </c>
      <c r="D12" s="57">
        <f>SUM('4.sz.mell.kiad'!D12,'3.sz.mell.'!D11,'5.sz.mell.kiad.'!D12)</f>
        <v>0</v>
      </c>
      <c r="E12" s="57">
        <f>SUM('4.sz.mell.kiad'!E12,'3.sz.mell.'!E11,'5.sz.mell.kiad.'!E12)</f>
        <v>149</v>
      </c>
      <c r="F12" s="66">
        <f>SUM('4.sz.mell.kiad'!F12,'3.sz.mell.'!F11,'5.sz.mell.kiad.'!F12)</f>
        <v>1151</v>
      </c>
    </row>
    <row r="13" spans="1:6" ht="15">
      <c r="A13" s="25" t="s">
        <v>47</v>
      </c>
      <c r="B13" s="24" t="s">
        <v>48</v>
      </c>
      <c r="C13" s="57">
        <f>SUM('4.sz.mell.kiad'!C13,'3.sz.mell.'!C12,'5.sz.mell.kiad.'!C13)</f>
        <v>0</v>
      </c>
      <c r="D13" s="57">
        <f>SUM('4.sz.mell.kiad'!D13,'3.sz.mell.'!D12,'5.sz.mell.kiad.'!D13)</f>
        <v>0</v>
      </c>
      <c r="E13" s="57">
        <f>SUM('4.sz.mell.kiad'!E13,'3.sz.mell.'!E12,'5.sz.mell.kiad.'!E13)</f>
        <v>0</v>
      </c>
      <c r="F13" s="66">
        <f>SUM('4.sz.mell.kiad'!F13,'3.sz.mell.'!F12,'5.sz.mell.kiad.'!F13)</f>
        <v>0</v>
      </c>
    </row>
    <row r="14" spans="1:6" ht="15">
      <c r="A14" s="5" t="s">
        <v>49</v>
      </c>
      <c r="B14" s="24" t="s">
        <v>50</v>
      </c>
      <c r="C14" s="57">
        <f>SUM('4.sz.mell.kiad'!C14,'3.sz.mell.'!C13,'5.sz.mell.kiad.'!C14)</f>
        <v>110</v>
      </c>
      <c r="D14" s="57">
        <f>SUM('4.sz.mell.kiad'!D14,'3.sz.mell.'!D13,'5.sz.mell.kiad.'!D14)</f>
        <v>0</v>
      </c>
      <c r="E14" s="57">
        <f>SUM('4.sz.mell.kiad'!E14,'3.sz.mell.'!E13,'5.sz.mell.kiad.'!E14)</f>
        <v>0</v>
      </c>
      <c r="F14" s="66">
        <f>SUM('4.sz.mell.kiad'!F14,'3.sz.mell.'!F13,'5.sz.mell.kiad.'!F14)</f>
        <v>110</v>
      </c>
    </row>
    <row r="15" spans="1:6" ht="15">
      <c r="A15" s="5" t="s">
        <v>51</v>
      </c>
      <c r="B15" s="24" t="s">
        <v>52</v>
      </c>
      <c r="C15" s="57">
        <f>SUM('4.sz.mell.kiad'!C15,'3.sz.mell.'!C14,'5.sz.mell.kiad.'!C15)</f>
        <v>0</v>
      </c>
      <c r="D15" s="57">
        <f>SUM('4.sz.mell.kiad'!D15,'3.sz.mell.'!D14,'5.sz.mell.kiad.'!D15)</f>
        <v>0</v>
      </c>
      <c r="E15" s="57">
        <f>SUM('4.sz.mell.kiad'!E15,'3.sz.mell.'!E14,'5.sz.mell.kiad.'!E15)</f>
        <v>0</v>
      </c>
      <c r="F15" s="66">
        <f>SUM('4.sz.mell.kiad'!F15,'3.sz.mell.'!F14,'5.sz.mell.kiad.'!F15)</f>
        <v>0</v>
      </c>
    </row>
    <row r="16" spans="1:6" ht="15">
      <c r="A16" s="5" t="s">
        <v>53</v>
      </c>
      <c r="B16" s="24" t="s">
        <v>54</v>
      </c>
      <c r="C16" s="57">
        <f>SUM('4.sz.mell.kiad'!C16,'3.sz.mell.'!C15,'5.sz.mell.kiad.'!C16)</f>
        <v>0</v>
      </c>
      <c r="D16" s="57">
        <f>SUM('4.sz.mell.kiad'!D16,'3.sz.mell.'!D15,'5.sz.mell.kiad.'!D16)</f>
        <v>0</v>
      </c>
      <c r="E16" s="57">
        <f>SUM('4.sz.mell.kiad'!E16,'3.sz.mell.'!E15,'5.sz.mell.kiad.'!E16)</f>
        <v>0</v>
      </c>
      <c r="F16" s="66">
        <f>SUM('4.sz.mell.kiad'!F16,'3.sz.mell.'!F15,'5.sz.mell.kiad.'!F16)</f>
        <v>0</v>
      </c>
    </row>
    <row r="17" spans="1:6" ht="15">
      <c r="A17" s="5" t="s">
        <v>55</v>
      </c>
      <c r="B17" s="24" t="s">
        <v>56</v>
      </c>
      <c r="C17" s="57">
        <f>SUM('4.sz.mell.kiad'!C17,'3.sz.mell.'!C16,'5.sz.mell.kiad.'!C17)</f>
        <v>0</v>
      </c>
      <c r="D17" s="57">
        <f>SUM('4.sz.mell.kiad'!D17,'3.sz.mell.'!D16,'5.sz.mell.kiad.'!D17)</f>
        <v>0</v>
      </c>
      <c r="E17" s="57">
        <f>SUM('4.sz.mell.kiad'!E17,'3.sz.mell.'!E16,'5.sz.mell.kiad.'!E17)</f>
        <v>0</v>
      </c>
      <c r="F17" s="66">
        <f>SUM('4.sz.mell.kiad'!F17,'3.sz.mell.'!F16,'5.sz.mell.kiad.'!F17)</f>
        <v>0</v>
      </c>
    </row>
    <row r="18" spans="1:6" ht="15">
      <c r="A18" s="5" t="s">
        <v>347</v>
      </c>
      <c r="B18" s="24" t="s">
        <v>57</v>
      </c>
      <c r="C18" s="57">
        <f>SUM('4.sz.mell.kiad'!C18,'3.sz.mell.'!C17,'5.sz.mell.kiad.'!C18)</f>
        <v>325</v>
      </c>
      <c r="D18" s="57">
        <f>SUM('4.sz.mell.kiad'!D18,'3.sz.mell.'!D17,'5.sz.mell.kiad.'!D18)</f>
        <v>0</v>
      </c>
      <c r="E18" s="57">
        <f>SUM('4.sz.mell.kiad'!E18,'3.sz.mell.'!E17,'5.sz.mell.kiad.'!E18)</f>
        <v>50</v>
      </c>
      <c r="F18" s="66">
        <f>SUM('4.sz.mell.kiad'!F18,'3.sz.mell.'!F17,'5.sz.mell.kiad.'!F18)</f>
        <v>375</v>
      </c>
    </row>
    <row r="19" spans="1:6" ht="15">
      <c r="A19" s="26" t="s">
        <v>325</v>
      </c>
      <c r="B19" s="27" t="s">
        <v>58</v>
      </c>
      <c r="C19" s="66">
        <f>SUM('4.sz.mell.kiad'!C19,'3.sz.mell.'!C18,'5.sz.mell.kiad.'!C19)</f>
        <v>27792</v>
      </c>
      <c r="D19" s="66">
        <f>SUM('4.sz.mell.kiad'!D19,'3.sz.mell.'!D18,'5.sz.mell.kiad.'!D19)</f>
        <v>4467</v>
      </c>
      <c r="E19" s="66">
        <f>SUM('4.sz.mell.kiad'!E19,'3.sz.mell.'!E18,'5.sz.mell.kiad.'!E19)</f>
        <v>2693</v>
      </c>
      <c r="F19" s="66">
        <f>SUM('4.sz.mell.kiad'!F19,'3.sz.mell.'!F18,'5.sz.mell.kiad.'!F19)</f>
        <v>34952</v>
      </c>
    </row>
    <row r="20" spans="1:6" ht="15">
      <c r="A20" s="5" t="s">
        <v>59</v>
      </c>
      <c r="B20" s="24" t="s">
        <v>60</v>
      </c>
      <c r="C20" s="57">
        <f>SUM('4.sz.mell.kiad'!C20,'3.sz.mell.'!C19,'5.sz.mell.kiad.'!C20)</f>
        <v>8668</v>
      </c>
      <c r="D20" s="57">
        <f>SUM('4.sz.mell.kiad'!D20,'3.sz.mell.'!D19,'5.sz.mell.kiad.'!D20)</f>
        <v>0</v>
      </c>
      <c r="E20" s="57">
        <f>SUM('4.sz.mell.kiad'!E20,'3.sz.mell.'!E19,'5.sz.mell.kiad.'!E20)</f>
        <v>0</v>
      </c>
      <c r="F20" s="66">
        <f>SUM('4.sz.mell.kiad'!F20,'3.sz.mell.'!F19,'5.sz.mell.kiad.'!F20)</f>
        <v>8668</v>
      </c>
    </row>
    <row r="21" spans="1:6" ht="17.25" customHeight="1">
      <c r="A21" s="5" t="s">
        <v>61</v>
      </c>
      <c r="B21" s="24" t="s">
        <v>62</v>
      </c>
      <c r="C21" s="57">
        <f>SUM('4.sz.mell.kiad'!C21,'3.sz.mell.'!C20,'5.sz.mell.kiad.'!C21)</f>
        <v>0</v>
      </c>
      <c r="D21" s="57">
        <f>SUM('4.sz.mell.kiad'!D21,'3.sz.mell.'!D20,'5.sz.mell.kiad.'!D21)</f>
        <v>1221</v>
      </c>
      <c r="E21" s="57">
        <f>SUM('4.sz.mell.kiad'!E21,'3.sz.mell.'!E20,'5.sz.mell.kiad.'!E21)</f>
        <v>0</v>
      </c>
      <c r="F21" s="66">
        <f>SUM('4.sz.mell.kiad'!F21,'3.sz.mell.'!F20,'5.sz.mell.kiad.'!F21)</f>
        <v>1221</v>
      </c>
    </row>
    <row r="22" spans="1:6" ht="15">
      <c r="A22" s="6" t="s">
        <v>63</v>
      </c>
      <c r="B22" s="24" t="s">
        <v>64</v>
      </c>
      <c r="C22" s="57">
        <f>SUM('4.sz.mell.kiad'!C22,'3.sz.mell.'!C21,'5.sz.mell.kiad.'!C22)</f>
        <v>0</v>
      </c>
      <c r="D22" s="57">
        <f>SUM('4.sz.mell.kiad'!D22,'3.sz.mell.'!D21,'5.sz.mell.kiad.'!D22)</f>
        <v>100</v>
      </c>
      <c r="E22" s="57">
        <f>SUM('4.sz.mell.kiad'!E22,'3.sz.mell.'!E21,'5.sz.mell.kiad.'!E22)</f>
        <v>0</v>
      </c>
      <c r="F22" s="66">
        <f>SUM('4.sz.mell.kiad'!F22,'3.sz.mell.'!F21,'5.sz.mell.kiad.'!F22)</f>
        <v>100</v>
      </c>
    </row>
    <row r="23" spans="1:6" ht="15">
      <c r="A23" s="7" t="s">
        <v>326</v>
      </c>
      <c r="B23" s="27" t="s">
        <v>65</v>
      </c>
      <c r="C23" s="66">
        <f>SUM('4.sz.mell.kiad'!C23,'3.sz.mell.'!C22,'5.sz.mell.kiad.'!C23)</f>
        <v>8668</v>
      </c>
      <c r="D23" s="66">
        <f>SUM('4.sz.mell.kiad'!D23,'3.sz.mell.'!D22,'5.sz.mell.kiad.'!D23)</f>
        <v>1321</v>
      </c>
      <c r="E23" s="66">
        <f>SUM('4.sz.mell.kiad'!E23,'3.sz.mell.'!E22,'5.sz.mell.kiad.'!E23)</f>
        <v>0</v>
      </c>
      <c r="F23" s="66">
        <f>SUM('4.sz.mell.kiad'!F23,'3.sz.mell.'!F22,'5.sz.mell.kiad.'!F23)</f>
        <v>9989</v>
      </c>
    </row>
    <row r="24" spans="1:6" ht="15">
      <c r="A24" s="44" t="s">
        <v>377</v>
      </c>
      <c r="B24" s="45" t="s">
        <v>66</v>
      </c>
      <c r="C24" s="66">
        <f>SUM('4.sz.mell.kiad'!C24,'3.sz.mell.'!C23,'5.sz.mell.kiad.'!C24)</f>
        <v>36460</v>
      </c>
      <c r="D24" s="66">
        <f>SUM('4.sz.mell.kiad'!D24,'3.sz.mell.'!D23,'5.sz.mell.kiad.'!D24)</f>
        <v>5788</v>
      </c>
      <c r="E24" s="66">
        <f>SUM('4.sz.mell.kiad'!E24,'3.sz.mell.'!E23,'5.sz.mell.kiad.'!E24)</f>
        <v>2693</v>
      </c>
      <c r="F24" s="66">
        <f>SUM('4.sz.mell.kiad'!F24,'3.sz.mell.'!F23,'5.sz.mell.kiad.'!F24)</f>
        <v>44941</v>
      </c>
    </row>
    <row r="25" spans="1:6" ht="15">
      <c r="A25" s="33" t="s">
        <v>348</v>
      </c>
      <c r="B25" s="45" t="s">
        <v>67</v>
      </c>
      <c r="C25" s="66">
        <f>SUM('4.sz.mell.kiad'!C25,'3.sz.mell.'!C24,'5.sz.mell.kiad.'!C25)</f>
        <v>8218</v>
      </c>
      <c r="D25" s="66">
        <f>SUM('4.sz.mell.kiad'!D25,'3.sz.mell.'!D24,'5.sz.mell.kiad.'!D25)</f>
        <v>1013</v>
      </c>
      <c r="E25" s="66">
        <f>SUM('4.sz.mell.kiad'!E25,'3.sz.mell.'!E24,'5.sz.mell.kiad.'!E25)</f>
        <v>673</v>
      </c>
      <c r="F25" s="66">
        <f>SUM('4.sz.mell.kiad'!F25,'3.sz.mell.'!F24,'5.sz.mell.kiad.'!F25)</f>
        <v>9904</v>
      </c>
    </row>
    <row r="26" spans="1:6" ht="15">
      <c r="A26" s="5" t="s">
        <v>68</v>
      </c>
      <c r="B26" s="24" t="s">
        <v>69</v>
      </c>
      <c r="C26" s="57">
        <f>SUM('4.sz.mell.kiad'!C26,'3.sz.mell.'!C25,'5.sz.mell.kiad.'!C26)</f>
        <v>736</v>
      </c>
      <c r="D26" s="57">
        <f>SUM('4.sz.mell.kiad'!D26,'3.sz.mell.'!D25,'5.sz.mell.kiad.'!D26)</f>
        <v>20</v>
      </c>
      <c r="E26" s="57">
        <f>SUM('4.sz.mell.kiad'!E26,'3.sz.mell.'!E25,'5.sz.mell.kiad.'!E26)</f>
        <v>0</v>
      </c>
      <c r="F26" s="66">
        <f>SUM('4.sz.mell.kiad'!F26,'3.sz.mell.'!F25,'5.sz.mell.kiad.'!F26)</f>
        <v>756</v>
      </c>
    </row>
    <row r="27" spans="1:6" ht="15">
      <c r="A27" s="5" t="s">
        <v>70</v>
      </c>
      <c r="B27" s="24" t="s">
        <v>71</v>
      </c>
      <c r="C27" s="57">
        <f>SUM('4.sz.mell.kiad'!C27,'3.sz.mell.'!C26,'5.sz.mell.kiad.'!C27)</f>
        <v>1947</v>
      </c>
      <c r="D27" s="57">
        <f>SUM('4.sz.mell.kiad'!D27,'3.sz.mell.'!D26,'5.sz.mell.kiad.'!D27)</f>
        <v>1510</v>
      </c>
      <c r="E27" s="57">
        <f>SUM('4.sz.mell.kiad'!E27,'3.sz.mell.'!E26,'5.sz.mell.kiad.'!E27)</f>
        <v>0</v>
      </c>
      <c r="F27" s="66">
        <f>SUM('4.sz.mell.kiad'!F27,'3.sz.mell.'!F26,'5.sz.mell.kiad.'!F27)</f>
        <v>3457</v>
      </c>
    </row>
    <row r="28" spans="1:6" ht="15">
      <c r="A28" s="5" t="s">
        <v>72</v>
      </c>
      <c r="B28" s="24" t="s">
        <v>73</v>
      </c>
      <c r="C28" s="57">
        <f>SUM('4.sz.mell.kiad'!C28,'3.sz.mell.'!C27,'5.sz.mell.kiad.'!C28)</f>
        <v>0</v>
      </c>
      <c r="D28" s="57">
        <f>SUM('4.sz.mell.kiad'!D28,'3.sz.mell.'!D27,'5.sz.mell.kiad.'!D28)</f>
        <v>0</v>
      </c>
      <c r="E28" s="57">
        <f>SUM('4.sz.mell.kiad'!E28,'3.sz.mell.'!E27,'5.sz.mell.kiad.'!E28)</f>
        <v>0</v>
      </c>
      <c r="F28" s="66">
        <f>SUM('4.sz.mell.kiad'!F28,'3.sz.mell.'!F27,'5.sz.mell.kiad.'!F28)</f>
        <v>0</v>
      </c>
    </row>
    <row r="29" spans="1:6" ht="15">
      <c r="A29" s="7" t="s">
        <v>327</v>
      </c>
      <c r="B29" s="27" t="s">
        <v>74</v>
      </c>
      <c r="C29" s="66">
        <f>SUM('4.sz.mell.kiad'!C29,'3.sz.mell.'!C28,'5.sz.mell.kiad.'!C29)</f>
        <v>2683</v>
      </c>
      <c r="D29" s="66">
        <f>SUM('4.sz.mell.kiad'!D29,'3.sz.mell.'!D28,'5.sz.mell.kiad.'!D29)</f>
        <v>1530</v>
      </c>
      <c r="E29" s="66">
        <f>SUM('4.sz.mell.kiad'!E29,'3.sz.mell.'!E28,'5.sz.mell.kiad.'!E29)</f>
        <v>0</v>
      </c>
      <c r="F29" s="66">
        <f>SUM('4.sz.mell.kiad'!F29,'3.sz.mell.'!F28,'5.sz.mell.kiad.'!F29)</f>
        <v>4213</v>
      </c>
    </row>
    <row r="30" spans="1:6" ht="15">
      <c r="A30" s="5" t="s">
        <v>75</v>
      </c>
      <c r="B30" s="24" t="s">
        <v>76</v>
      </c>
      <c r="C30" s="57">
        <f>SUM('4.sz.mell.kiad'!C30,'3.sz.mell.'!C29,'5.sz.mell.kiad.'!C30)</f>
        <v>1654</v>
      </c>
      <c r="D30" s="57">
        <f>SUM('4.sz.mell.kiad'!D30,'3.sz.mell.'!D29,'5.sz.mell.kiad.'!D30)</f>
        <v>90</v>
      </c>
      <c r="E30" s="57">
        <f>SUM('4.sz.mell.kiad'!E30,'3.sz.mell.'!E29,'5.sz.mell.kiad.'!E30)</f>
        <v>0</v>
      </c>
      <c r="F30" s="66">
        <f>SUM('4.sz.mell.kiad'!F30,'3.sz.mell.'!F29,'5.sz.mell.kiad.'!F30)</f>
        <v>1744</v>
      </c>
    </row>
    <row r="31" spans="1:6" ht="15">
      <c r="A31" s="5" t="s">
        <v>77</v>
      </c>
      <c r="B31" s="24" t="s">
        <v>78</v>
      </c>
      <c r="C31" s="57">
        <f>SUM('4.sz.mell.kiad'!C31,'3.sz.mell.'!C30,'5.sz.mell.kiad.'!C31)</f>
        <v>110</v>
      </c>
      <c r="D31" s="57">
        <f>SUM('4.sz.mell.kiad'!D31,'3.sz.mell.'!D30,'5.sz.mell.kiad.'!D31)</f>
        <v>0</v>
      </c>
      <c r="E31" s="57">
        <f>SUM('4.sz.mell.kiad'!E31,'3.sz.mell.'!E30,'5.sz.mell.kiad.'!E31)</f>
        <v>0</v>
      </c>
      <c r="F31" s="66">
        <f>SUM('4.sz.mell.kiad'!F31,'3.sz.mell.'!F30,'5.sz.mell.kiad.'!F31)</f>
        <v>110</v>
      </c>
    </row>
    <row r="32" spans="1:6" ht="15" customHeight="1">
      <c r="A32" s="7" t="s">
        <v>378</v>
      </c>
      <c r="B32" s="27" t="s">
        <v>79</v>
      </c>
      <c r="C32" s="66">
        <f>SUM('4.sz.mell.kiad'!C32,'3.sz.mell.'!C31,'5.sz.mell.kiad.'!C32)</f>
        <v>1764</v>
      </c>
      <c r="D32" s="66">
        <f>SUM('4.sz.mell.kiad'!D32,'3.sz.mell.'!D31,'5.sz.mell.kiad.'!D32)</f>
        <v>90</v>
      </c>
      <c r="E32" s="66">
        <f>SUM('4.sz.mell.kiad'!E32,'3.sz.mell.'!E31,'5.sz.mell.kiad.'!E32)</f>
        <v>0</v>
      </c>
      <c r="F32" s="66">
        <f>SUM('4.sz.mell.kiad'!F32,'3.sz.mell.'!F31,'5.sz.mell.kiad.'!F32)</f>
        <v>1854</v>
      </c>
    </row>
    <row r="33" spans="1:6" ht="15">
      <c r="A33" s="5" t="s">
        <v>80</v>
      </c>
      <c r="B33" s="24" t="s">
        <v>81</v>
      </c>
      <c r="C33" s="57">
        <f>SUM('4.sz.mell.kiad'!C33,'3.sz.mell.'!C32,'5.sz.mell.kiad.'!C33)</f>
        <v>4895</v>
      </c>
      <c r="D33" s="57">
        <f>SUM('4.sz.mell.kiad'!D33,'3.sz.mell.'!D32,'5.sz.mell.kiad.'!D33)</f>
        <v>4100</v>
      </c>
      <c r="E33" s="57">
        <f>SUM('4.sz.mell.kiad'!E33,'3.sz.mell.'!E32,'5.sz.mell.kiad.'!E33)</f>
        <v>0</v>
      </c>
      <c r="F33" s="66">
        <f>SUM('4.sz.mell.kiad'!F33,'3.sz.mell.'!F32,'5.sz.mell.kiad.'!F33)</f>
        <v>8995</v>
      </c>
    </row>
    <row r="34" spans="1:6" ht="15">
      <c r="A34" s="5" t="s">
        <v>82</v>
      </c>
      <c r="B34" s="24" t="s">
        <v>83</v>
      </c>
      <c r="C34" s="57">
        <f>SUM('4.sz.mell.kiad'!C34,'3.sz.mell.'!C33,'5.sz.mell.kiad.'!C34)</f>
        <v>30</v>
      </c>
      <c r="D34" s="57">
        <f>SUM('4.sz.mell.kiad'!D34,'3.sz.mell.'!D33,'5.sz.mell.kiad.'!D34)</f>
        <v>0</v>
      </c>
      <c r="E34" s="57">
        <f>SUM('4.sz.mell.kiad'!E34,'3.sz.mell.'!E33,'5.sz.mell.kiad.'!E34)</f>
        <v>0</v>
      </c>
      <c r="F34" s="66">
        <f>SUM('4.sz.mell.kiad'!F34,'3.sz.mell.'!F33,'5.sz.mell.kiad.'!F34)</f>
        <v>30</v>
      </c>
    </row>
    <row r="35" spans="1:6" ht="15">
      <c r="A35" s="5" t="s">
        <v>349</v>
      </c>
      <c r="B35" s="24" t="s">
        <v>84</v>
      </c>
      <c r="C35" s="57">
        <f>SUM('4.sz.mell.kiad'!C35,'3.sz.mell.'!C34,'5.sz.mell.kiad.'!C35)</f>
        <v>10</v>
      </c>
      <c r="D35" s="57">
        <f>SUM('4.sz.mell.kiad'!D35,'3.sz.mell.'!D34,'5.sz.mell.kiad.'!D35)</f>
        <v>0</v>
      </c>
      <c r="E35" s="57">
        <f>SUM('4.sz.mell.kiad'!E35,'3.sz.mell.'!E34,'5.sz.mell.kiad.'!E35)</f>
        <v>0</v>
      </c>
      <c r="F35" s="66">
        <f>SUM('4.sz.mell.kiad'!F35,'3.sz.mell.'!F34,'5.sz.mell.kiad.'!F35)</f>
        <v>10</v>
      </c>
    </row>
    <row r="36" spans="1:6" ht="15">
      <c r="A36" s="5" t="s">
        <v>85</v>
      </c>
      <c r="B36" s="24" t="s">
        <v>86</v>
      </c>
      <c r="C36" s="57">
        <f>SUM('4.sz.mell.kiad'!C36,'3.sz.mell.'!C35,'5.sz.mell.kiad.'!C36)</f>
        <v>5283</v>
      </c>
      <c r="D36" s="57">
        <f>SUM('4.sz.mell.kiad'!D36,'3.sz.mell.'!D35,'5.sz.mell.kiad.'!D36)</f>
        <v>480</v>
      </c>
      <c r="E36" s="57">
        <f>SUM('4.sz.mell.kiad'!E36,'3.sz.mell.'!E35,'5.sz.mell.kiad.'!E36)</f>
        <v>0</v>
      </c>
      <c r="F36" s="66">
        <f>SUM('4.sz.mell.kiad'!F36,'3.sz.mell.'!F35,'5.sz.mell.kiad.'!F36)</f>
        <v>5763</v>
      </c>
    </row>
    <row r="37" spans="1:6" ht="15">
      <c r="A37" s="9" t="s">
        <v>350</v>
      </c>
      <c r="B37" s="24" t="s">
        <v>87</v>
      </c>
      <c r="C37" s="57">
        <f>SUM('4.sz.mell.kiad'!C37,'3.sz.mell.'!C36,'5.sz.mell.kiad.'!C37)</f>
        <v>0</v>
      </c>
      <c r="D37" s="57">
        <f>SUM('4.sz.mell.kiad'!D37,'3.sz.mell.'!D36,'5.sz.mell.kiad.'!D37)</f>
        <v>440</v>
      </c>
      <c r="E37" s="57">
        <f>SUM('4.sz.mell.kiad'!E37,'3.sz.mell.'!E36,'5.sz.mell.kiad.'!E37)</f>
        <v>0</v>
      </c>
      <c r="F37" s="66">
        <f>SUM('4.sz.mell.kiad'!F37,'3.sz.mell.'!F36,'5.sz.mell.kiad.'!F37)</f>
        <v>440</v>
      </c>
    </row>
    <row r="38" spans="1:6" ht="15">
      <c r="A38" s="6" t="s">
        <v>88</v>
      </c>
      <c r="B38" s="24" t="s">
        <v>89</v>
      </c>
      <c r="C38" s="57">
        <f>SUM('4.sz.mell.kiad'!C38,'3.sz.mell.'!C37,'5.sz.mell.kiad.'!C38)</f>
        <v>622</v>
      </c>
      <c r="D38" s="57">
        <f>SUM('4.sz.mell.kiad'!D38,'3.sz.mell.'!D37,'5.sz.mell.kiad.'!D38)</f>
        <v>0</v>
      </c>
      <c r="E38" s="57">
        <f>SUM('4.sz.mell.kiad'!E38,'3.sz.mell.'!E37,'5.sz.mell.kiad.'!E38)</f>
        <v>0</v>
      </c>
      <c r="F38" s="66">
        <f>SUM('4.sz.mell.kiad'!F38,'3.sz.mell.'!F37,'5.sz.mell.kiad.'!F38)</f>
        <v>622</v>
      </c>
    </row>
    <row r="39" spans="1:6" ht="15">
      <c r="A39" s="5" t="s">
        <v>351</v>
      </c>
      <c r="B39" s="24" t="s">
        <v>90</v>
      </c>
      <c r="C39" s="57">
        <f>SUM('4.sz.mell.kiad'!C39,'3.sz.mell.'!C38,'5.sz.mell.kiad.'!C39)</f>
        <v>5725</v>
      </c>
      <c r="D39" s="57">
        <f>SUM('4.sz.mell.kiad'!D39,'3.sz.mell.'!D38,'5.sz.mell.kiad.'!D39)</f>
        <v>885</v>
      </c>
      <c r="E39" s="57">
        <f>SUM('4.sz.mell.kiad'!E39,'3.sz.mell.'!E38,'5.sz.mell.kiad.'!E39)</f>
        <v>0</v>
      </c>
      <c r="F39" s="66">
        <f>SUM('4.sz.mell.kiad'!F39,'3.sz.mell.'!F38,'5.sz.mell.kiad.'!F39)</f>
        <v>6610</v>
      </c>
    </row>
    <row r="40" spans="1:6" ht="15">
      <c r="A40" s="7" t="s">
        <v>328</v>
      </c>
      <c r="B40" s="27" t="s">
        <v>91</v>
      </c>
      <c r="C40" s="66">
        <f>SUM('4.sz.mell.kiad'!C40,'3.sz.mell.'!C39,'5.sz.mell.kiad.'!C40)</f>
        <v>16565</v>
      </c>
      <c r="D40" s="66">
        <f>SUM('4.sz.mell.kiad'!D40,'3.sz.mell.'!D39,'5.sz.mell.kiad.'!D40)</f>
        <v>5905</v>
      </c>
      <c r="E40" s="66">
        <f>SUM('4.sz.mell.kiad'!E40,'3.sz.mell.'!E39,'5.sz.mell.kiad.'!E40)</f>
        <v>0</v>
      </c>
      <c r="F40" s="66">
        <f>SUM('4.sz.mell.kiad'!F40,'3.sz.mell.'!F39,'5.sz.mell.kiad.'!F40)</f>
        <v>22470</v>
      </c>
    </row>
    <row r="41" spans="1:6" ht="15">
      <c r="A41" s="5" t="s">
        <v>92</v>
      </c>
      <c r="B41" s="24" t="s">
        <v>93</v>
      </c>
      <c r="C41" s="57">
        <f>SUM('4.sz.mell.kiad'!C41,'3.sz.mell.'!C40,'5.sz.mell.kiad.'!C41)</f>
        <v>1035</v>
      </c>
      <c r="D41" s="57">
        <f>SUM('4.sz.mell.kiad'!D41,'3.sz.mell.'!D40,'5.sz.mell.kiad.'!D41)</f>
        <v>0</v>
      </c>
      <c r="E41" s="57">
        <f>SUM('4.sz.mell.kiad'!E41,'3.sz.mell.'!E40,'5.sz.mell.kiad.'!E41)</f>
        <v>325</v>
      </c>
      <c r="F41" s="66">
        <f>SUM('4.sz.mell.kiad'!F41,'3.sz.mell.'!F40,'5.sz.mell.kiad.'!F41)</f>
        <v>1360</v>
      </c>
    </row>
    <row r="42" spans="1:6" ht="15">
      <c r="A42" s="5" t="s">
        <v>94</v>
      </c>
      <c r="B42" s="24" t="s">
        <v>95</v>
      </c>
      <c r="C42" s="57">
        <f>SUM('4.sz.mell.kiad'!C42,'3.sz.mell.'!C41,'5.sz.mell.kiad.'!C42)</f>
        <v>0</v>
      </c>
      <c r="D42" s="57">
        <f>SUM('4.sz.mell.kiad'!D42,'3.sz.mell.'!D41,'5.sz.mell.kiad.'!D42)</f>
        <v>839</v>
      </c>
      <c r="E42" s="57">
        <f>SUM('4.sz.mell.kiad'!E42,'3.sz.mell.'!E41,'5.sz.mell.kiad.'!E42)</f>
        <v>0</v>
      </c>
      <c r="F42" s="66">
        <f>SUM('4.sz.mell.kiad'!F42,'3.sz.mell.'!F41,'5.sz.mell.kiad.'!F42)</f>
        <v>839</v>
      </c>
    </row>
    <row r="43" spans="1:6" ht="15">
      <c r="A43" s="7" t="s">
        <v>329</v>
      </c>
      <c r="B43" s="27" t="s">
        <v>96</v>
      </c>
      <c r="C43" s="66">
        <f>SUM('4.sz.mell.kiad'!C43,'3.sz.mell.'!C42,'5.sz.mell.kiad.'!C43)</f>
        <v>1035</v>
      </c>
      <c r="D43" s="66">
        <f>SUM('4.sz.mell.kiad'!D43,'3.sz.mell.'!D42,'5.sz.mell.kiad.'!D43)</f>
        <v>839</v>
      </c>
      <c r="E43" s="66">
        <f>SUM('4.sz.mell.kiad'!E43,'3.sz.mell.'!E42,'5.sz.mell.kiad.'!E43)</f>
        <v>325</v>
      </c>
      <c r="F43" s="66">
        <f>SUM('4.sz.mell.kiad'!F43,'3.sz.mell.'!F42,'5.sz.mell.kiad.'!F43)</f>
        <v>2199</v>
      </c>
    </row>
    <row r="44" spans="1:6" ht="15">
      <c r="A44" s="5" t="s">
        <v>97</v>
      </c>
      <c r="B44" s="24" t="s">
        <v>98</v>
      </c>
      <c r="C44" s="57">
        <f>SUM('4.sz.mell.kiad'!C44,'3.sz.mell.'!C43,'5.sz.mell.kiad.'!C44)</f>
        <v>5469</v>
      </c>
      <c r="D44" s="57">
        <f>SUM('4.sz.mell.kiad'!D44,'3.sz.mell.'!D43,'5.sz.mell.kiad.'!D44)</f>
        <v>2162</v>
      </c>
      <c r="E44" s="57">
        <f>SUM('4.sz.mell.kiad'!E44,'3.sz.mell.'!E43,'5.sz.mell.kiad.'!E44)</f>
        <v>0</v>
      </c>
      <c r="F44" s="66">
        <f>SUM('4.sz.mell.kiad'!F44,'3.sz.mell.'!F43,'5.sz.mell.kiad.'!F44)</f>
        <v>7631</v>
      </c>
    </row>
    <row r="45" spans="1:6" ht="15">
      <c r="A45" s="5" t="s">
        <v>99</v>
      </c>
      <c r="B45" s="24" t="s">
        <v>100</v>
      </c>
      <c r="C45" s="57">
        <f>SUM('4.sz.mell.kiad'!C45,'3.sz.mell.'!C44,'5.sz.mell.kiad.'!C45)</f>
        <v>0</v>
      </c>
      <c r="D45" s="57">
        <f>SUM('4.sz.mell.kiad'!D45,'3.sz.mell.'!D44,'5.sz.mell.kiad.'!D45)</f>
        <v>0</v>
      </c>
      <c r="E45" s="57">
        <f>SUM('4.sz.mell.kiad'!E45,'3.sz.mell.'!E44,'5.sz.mell.kiad.'!E45)</f>
        <v>0</v>
      </c>
      <c r="F45" s="66">
        <f>SUM('4.sz.mell.kiad'!F45,'3.sz.mell.'!F44,'5.sz.mell.kiad.'!F45)</f>
        <v>0</v>
      </c>
    </row>
    <row r="46" spans="1:6" ht="15">
      <c r="A46" s="5" t="s">
        <v>352</v>
      </c>
      <c r="B46" s="24" t="s">
        <v>101</v>
      </c>
      <c r="C46" s="57">
        <f>SUM('4.sz.mell.kiad'!C46,'3.sz.mell.'!C45,'5.sz.mell.kiad.'!C46)</f>
        <v>0</v>
      </c>
      <c r="D46" s="57">
        <f>SUM('4.sz.mell.kiad'!D46,'3.sz.mell.'!D45,'5.sz.mell.kiad.'!D46)</f>
        <v>0</v>
      </c>
      <c r="E46" s="57">
        <f>SUM('4.sz.mell.kiad'!E46,'3.sz.mell.'!E45,'5.sz.mell.kiad.'!E46)</f>
        <v>0</v>
      </c>
      <c r="F46" s="66">
        <f>SUM('4.sz.mell.kiad'!F46,'3.sz.mell.'!F45,'5.sz.mell.kiad.'!F46)</f>
        <v>0</v>
      </c>
    </row>
    <row r="47" spans="1:6" ht="15">
      <c r="A47" s="5" t="s">
        <v>353</v>
      </c>
      <c r="B47" s="24" t="s">
        <v>102</v>
      </c>
      <c r="C47" s="57">
        <f>SUM('4.sz.mell.kiad'!C47,'3.sz.mell.'!C46,'5.sz.mell.kiad.'!C47)</f>
        <v>0</v>
      </c>
      <c r="D47" s="57">
        <f>SUM('4.sz.mell.kiad'!D47,'3.sz.mell.'!D46,'5.sz.mell.kiad.'!D47)</f>
        <v>0</v>
      </c>
      <c r="E47" s="57">
        <f>SUM('4.sz.mell.kiad'!E47,'3.sz.mell.'!E46,'5.sz.mell.kiad.'!E47)</f>
        <v>0</v>
      </c>
      <c r="F47" s="66">
        <f>SUM('4.sz.mell.kiad'!F47,'3.sz.mell.'!F46,'5.sz.mell.kiad.'!F47)</f>
        <v>0</v>
      </c>
    </row>
    <row r="48" spans="1:6" ht="15">
      <c r="A48" s="5" t="s">
        <v>103</v>
      </c>
      <c r="B48" s="24" t="s">
        <v>104</v>
      </c>
      <c r="C48" s="57">
        <f>SUM('4.sz.mell.kiad'!C48,'3.sz.mell.'!C47,'5.sz.mell.kiad.'!C48)</f>
        <v>800</v>
      </c>
      <c r="D48" s="57">
        <f>SUM('4.sz.mell.kiad'!D48,'3.sz.mell.'!D47,'5.sz.mell.kiad.'!D48)</f>
        <v>340</v>
      </c>
      <c r="E48" s="57">
        <f>SUM('4.sz.mell.kiad'!E48,'3.sz.mell.'!E47,'5.sz.mell.kiad.'!E48)</f>
        <v>0</v>
      </c>
      <c r="F48" s="66">
        <f>SUM('4.sz.mell.kiad'!F48,'3.sz.mell.'!F47,'5.sz.mell.kiad.'!F48)</f>
        <v>1140</v>
      </c>
    </row>
    <row r="49" spans="1:6" ht="15">
      <c r="A49" s="7" t="s">
        <v>330</v>
      </c>
      <c r="B49" s="27" t="s">
        <v>105</v>
      </c>
      <c r="C49" s="57">
        <f>SUM('4.sz.mell.kiad'!C49,'3.sz.mell.'!C48,'5.sz.mell.kiad.'!C49)</f>
        <v>6269</v>
      </c>
      <c r="D49" s="57">
        <f>SUM('4.sz.mell.kiad'!D49,'3.sz.mell.'!D48,'5.sz.mell.kiad.'!D49)</f>
        <v>2502</v>
      </c>
      <c r="E49" s="57">
        <f>SUM('4.sz.mell.kiad'!E49,'3.sz.mell.'!E48,'5.sz.mell.kiad.'!E49)</f>
        <v>0</v>
      </c>
      <c r="F49" s="66">
        <f>SUM('4.sz.mell.kiad'!F49,'3.sz.mell.'!F48,'5.sz.mell.kiad.'!F49)</f>
        <v>8771</v>
      </c>
    </row>
    <row r="50" spans="1:6" ht="15">
      <c r="A50" s="33" t="s">
        <v>331</v>
      </c>
      <c r="B50" s="45" t="s">
        <v>106</v>
      </c>
      <c r="C50" s="66">
        <f>SUM('4.sz.mell.kiad'!C50,'3.sz.mell.'!C49,'5.sz.mell.kiad.'!C50)</f>
        <v>28316</v>
      </c>
      <c r="D50" s="66">
        <f>SUM('4.sz.mell.kiad'!D50,'3.sz.mell.'!D49,'5.sz.mell.kiad.'!D50)</f>
        <v>10866</v>
      </c>
      <c r="E50" s="66">
        <f>SUM('4.sz.mell.kiad'!E50,'3.sz.mell.'!E49,'5.sz.mell.kiad.'!E50)</f>
        <v>325</v>
      </c>
      <c r="F50" s="66">
        <f>SUM('4.sz.mell.kiad'!F50,'3.sz.mell.'!F49,'5.sz.mell.kiad.'!F50)</f>
        <v>39507</v>
      </c>
    </row>
    <row r="51" spans="1:6" ht="15">
      <c r="A51" s="11" t="s">
        <v>107</v>
      </c>
      <c r="B51" s="24" t="s">
        <v>108</v>
      </c>
      <c r="C51" s="57">
        <f>SUM('4.sz.mell.kiad'!C51,'3.sz.mell.'!C50,'5.sz.mell.kiad.'!C51)</f>
        <v>0</v>
      </c>
      <c r="D51" s="57">
        <f>SUM('4.sz.mell.kiad'!D51,'3.sz.mell.'!D50,'5.sz.mell.kiad.'!D51)</f>
        <v>0</v>
      </c>
      <c r="E51" s="57">
        <f>SUM('4.sz.mell.kiad'!E51,'3.sz.mell.'!E50,'5.sz.mell.kiad.'!E51)</f>
        <v>0</v>
      </c>
      <c r="F51" s="66">
        <f>SUM('4.sz.mell.kiad'!F51,'3.sz.mell.'!F50,'5.sz.mell.kiad.'!F51)</f>
        <v>0</v>
      </c>
    </row>
    <row r="52" spans="1:6" ht="15">
      <c r="A52" s="11" t="s">
        <v>332</v>
      </c>
      <c r="B52" s="24" t="s">
        <v>109</v>
      </c>
      <c r="C52" s="57">
        <f>SUM('4.sz.mell.kiad'!C52,'3.sz.mell.'!C51,'5.sz.mell.kiad.'!C52)</f>
        <v>92</v>
      </c>
      <c r="D52" s="57">
        <f>SUM('4.sz.mell.kiad'!D52,'3.sz.mell.'!D51,'5.sz.mell.kiad.'!D52)</f>
        <v>0</v>
      </c>
      <c r="E52" s="57">
        <f>SUM('4.sz.mell.kiad'!E52,'3.sz.mell.'!E51,'5.sz.mell.kiad.'!E52)</f>
        <v>0</v>
      </c>
      <c r="F52" s="66">
        <f>SUM('4.sz.mell.kiad'!F52,'3.sz.mell.'!F51,'5.sz.mell.kiad.'!F52)</f>
        <v>92</v>
      </c>
    </row>
    <row r="53" spans="1:6" ht="15">
      <c r="A53" s="14" t="s">
        <v>354</v>
      </c>
      <c r="B53" s="24" t="s">
        <v>110</v>
      </c>
      <c r="C53" s="57">
        <f>SUM('4.sz.mell.kiad'!C53,'3.sz.mell.'!C52,'5.sz.mell.kiad.'!C53)</f>
        <v>0</v>
      </c>
      <c r="D53" s="57">
        <f>SUM('4.sz.mell.kiad'!D53,'3.sz.mell.'!D52,'5.sz.mell.kiad.'!D53)</f>
        <v>0</v>
      </c>
      <c r="E53" s="57">
        <f>SUM('4.sz.mell.kiad'!E53,'3.sz.mell.'!E52,'5.sz.mell.kiad.'!E53)</f>
        <v>0</v>
      </c>
      <c r="F53" s="66">
        <f>SUM('4.sz.mell.kiad'!F53,'3.sz.mell.'!F52,'5.sz.mell.kiad.'!F53)</f>
        <v>0</v>
      </c>
    </row>
    <row r="54" spans="1:6" ht="15">
      <c r="A54" s="14" t="s">
        <v>355</v>
      </c>
      <c r="B54" s="24" t="s">
        <v>111</v>
      </c>
      <c r="C54" s="57">
        <f>SUM('4.sz.mell.kiad'!C54,'3.sz.mell.'!C53,'5.sz.mell.kiad.'!C54)</f>
        <v>0</v>
      </c>
      <c r="D54" s="57">
        <f>SUM('4.sz.mell.kiad'!D54,'3.sz.mell.'!D53,'5.sz.mell.kiad.'!D54)</f>
        <v>0</v>
      </c>
      <c r="E54" s="57">
        <f>SUM('4.sz.mell.kiad'!E54,'3.sz.mell.'!E53,'5.sz.mell.kiad.'!E54)</f>
        <v>0</v>
      </c>
      <c r="F54" s="66">
        <f>SUM('4.sz.mell.kiad'!F54,'3.sz.mell.'!F53,'5.sz.mell.kiad.'!F54)</f>
        <v>0</v>
      </c>
    </row>
    <row r="55" spans="1:6" ht="15">
      <c r="A55" s="14" t="s">
        <v>356</v>
      </c>
      <c r="B55" s="24" t="s">
        <v>112</v>
      </c>
      <c r="C55" s="57">
        <f>SUM('4.sz.mell.kiad'!C55,'3.sz.mell.'!C54,'5.sz.mell.kiad.'!C55)</f>
        <v>0</v>
      </c>
      <c r="D55" s="57">
        <f>SUM('4.sz.mell.kiad'!D55,'3.sz.mell.'!D54,'5.sz.mell.kiad.'!D55)</f>
        <v>0</v>
      </c>
      <c r="E55" s="57">
        <f>SUM('4.sz.mell.kiad'!E55,'3.sz.mell.'!E54,'5.sz.mell.kiad.'!E55)</f>
        <v>0</v>
      </c>
      <c r="F55" s="66">
        <f>SUM('4.sz.mell.kiad'!F55,'3.sz.mell.'!F54,'5.sz.mell.kiad.'!F55)</f>
        <v>0</v>
      </c>
    </row>
    <row r="56" spans="1:6" ht="15">
      <c r="A56" s="11" t="s">
        <v>357</v>
      </c>
      <c r="B56" s="24" t="s">
        <v>113</v>
      </c>
      <c r="C56" s="57">
        <f>SUM('4.sz.mell.kiad'!C56,'3.sz.mell.'!C55,'5.sz.mell.kiad.'!C56)</f>
        <v>0</v>
      </c>
      <c r="D56" s="57">
        <f>SUM('4.sz.mell.kiad'!D56,'3.sz.mell.'!D55,'5.sz.mell.kiad.'!D56)</f>
        <v>0</v>
      </c>
      <c r="E56" s="57">
        <f>SUM('4.sz.mell.kiad'!E56,'3.sz.mell.'!E55,'5.sz.mell.kiad.'!E56)</f>
        <v>0</v>
      </c>
      <c r="F56" s="66">
        <f>SUM('4.sz.mell.kiad'!F56,'3.sz.mell.'!F55,'5.sz.mell.kiad.'!F56)</f>
        <v>0</v>
      </c>
    </row>
    <row r="57" spans="1:6" ht="15">
      <c r="A57" s="11" t="s">
        <v>358</v>
      </c>
      <c r="B57" s="24" t="s">
        <v>114</v>
      </c>
      <c r="C57" s="57">
        <f>SUM('4.sz.mell.kiad'!C57,'3.sz.mell.'!C56,'5.sz.mell.kiad.'!C57)</f>
        <v>0</v>
      </c>
      <c r="D57" s="57">
        <f>SUM('4.sz.mell.kiad'!D57,'3.sz.mell.'!D56,'5.sz.mell.kiad.'!D57)</f>
        <v>0</v>
      </c>
      <c r="E57" s="57">
        <f>SUM('4.sz.mell.kiad'!E57,'3.sz.mell.'!E56,'5.sz.mell.kiad.'!E57)</f>
        <v>0</v>
      </c>
      <c r="F57" s="66">
        <f>SUM('4.sz.mell.kiad'!F57,'3.sz.mell.'!F56,'5.sz.mell.kiad.'!F57)</f>
        <v>0</v>
      </c>
    </row>
    <row r="58" spans="1:6" ht="15">
      <c r="A58" s="11" t="s">
        <v>359</v>
      </c>
      <c r="B58" s="24" t="s">
        <v>115</v>
      </c>
      <c r="C58" s="57">
        <f>SUM('4.sz.mell.kiad'!C58,'3.sz.mell.'!C57,'5.sz.mell.kiad.'!C58)</f>
        <v>5534</v>
      </c>
      <c r="D58" s="57">
        <f>SUM('4.sz.mell.kiad'!D58,'3.sz.mell.'!D57,'5.sz.mell.kiad.'!D58)</f>
        <v>0</v>
      </c>
      <c r="E58" s="57">
        <f>SUM('4.sz.mell.kiad'!E58,'3.sz.mell.'!E57,'5.sz.mell.kiad.'!E58)</f>
        <v>0</v>
      </c>
      <c r="F58" s="66">
        <f>SUM('4.sz.mell.kiad'!F58,'3.sz.mell.'!F57,'5.sz.mell.kiad.'!F58)</f>
        <v>5534</v>
      </c>
    </row>
    <row r="59" spans="1:6" ht="15">
      <c r="A59" s="42" t="s">
        <v>333</v>
      </c>
      <c r="B59" s="45" t="s">
        <v>116</v>
      </c>
      <c r="C59" s="66">
        <f>SUM('4.sz.mell.kiad'!C59,'3.sz.mell.'!C58,'5.sz.mell.kiad.'!C59)</f>
        <v>5626</v>
      </c>
      <c r="D59" s="66">
        <f>SUM('4.sz.mell.kiad'!D59,'3.sz.mell.'!D58,'5.sz.mell.kiad.'!D59)</f>
        <v>0</v>
      </c>
      <c r="E59" s="66">
        <f>SUM('4.sz.mell.kiad'!E59,'3.sz.mell.'!E58,'5.sz.mell.kiad.'!E59)</f>
        <v>0</v>
      </c>
      <c r="F59" s="66">
        <f>SUM('4.sz.mell.kiad'!F59,'3.sz.mell.'!F58,'5.sz.mell.kiad.'!F59)</f>
        <v>5626</v>
      </c>
    </row>
    <row r="60" spans="1:6" ht="15">
      <c r="A60" s="10" t="s">
        <v>360</v>
      </c>
      <c r="B60" s="24" t="s">
        <v>117</v>
      </c>
      <c r="C60" s="57">
        <f>SUM('4.sz.mell.kiad'!C60,'3.sz.mell.'!C59,'5.sz.mell.kiad.'!C60)</f>
        <v>0</v>
      </c>
      <c r="D60" s="57">
        <f>SUM('4.sz.mell.kiad'!D60,'3.sz.mell.'!D59,'5.sz.mell.kiad.'!D60)</f>
        <v>0</v>
      </c>
      <c r="E60" s="57">
        <f>SUM('4.sz.mell.kiad'!E60,'3.sz.mell.'!E59,'5.sz.mell.kiad.'!E60)</f>
        <v>0</v>
      </c>
      <c r="F60" s="66">
        <f>SUM('4.sz.mell.kiad'!F60,'3.sz.mell.'!F59,'5.sz.mell.kiad.'!F60)</f>
        <v>0</v>
      </c>
    </row>
    <row r="61" spans="1:6" ht="15">
      <c r="A61" s="10" t="s">
        <v>118</v>
      </c>
      <c r="B61" s="24" t="s">
        <v>119</v>
      </c>
      <c r="C61" s="57">
        <f>SUM('4.sz.mell.kiad'!C61,'3.sz.mell.'!C60,'5.sz.mell.kiad.'!C61)</f>
        <v>0</v>
      </c>
      <c r="D61" s="57">
        <f>SUM('4.sz.mell.kiad'!D61,'3.sz.mell.'!D60,'5.sz.mell.kiad.'!D61)</f>
        <v>0</v>
      </c>
      <c r="E61" s="57">
        <f>SUM('4.sz.mell.kiad'!E61,'3.sz.mell.'!E60,'5.sz.mell.kiad.'!E61)</f>
        <v>0</v>
      </c>
      <c r="F61" s="66">
        <f>SUM('4.sz.mell.kiad'!F61,'3.sz.mell.'!F60,'5.sz.mell.kiad.'!F61)</f>
        <v>0</v>
      </c>
    </row>
    <row r="62" spans="1:6" ht="16.5" customHeight="1">
      <c r="A62" s="10" t="s">
        <v>120</v>
      </c>
      <c r="B62" s="24" t="s">
        <v>121</v>
      </c>
      <c r="C62" s="57">
        <f>SUM('4.sz.mell.kiad'!C62,'3.sz.mell.'!C61,'5.sz.mell.kiad.'!C62)</f>
        <v>0</v>
      </c>
      <c r="D62" s="57">
        <f>SUM('4.sz.mell.kiad'!D62,'3.sz.mell.'!D61,'5.sz.mell.kiad.'!D62)</f>
        <v>0</v>
      </c>
      <c r="E62" s="57">
        <f>SUM('4.sz.mell.kiad'!E62,'3.sz.mell.'!E61,'5.sz.mell.kiad.'!E62)</f>
        <v>0</v>
      </c>
      <c r="F62" s="66">
        <f>SUM('4.sz.mell.kiad'!F62,'3.sz.mell.'!F61,'5.sz.mell.kiad.'!F62)</f>
        <v>0</v>
      </c>
    </row>
    <row r="63" spans="1:6" ht="16.5" customHeight="1">
      <c r="A63" s="10" t="s">
        <v>334</v>
      </c>
      <c r="B63" s="24" t="s">
        <v>122</v>
      </c>
      <c r="C63" s="57">
        <f>SUM('4.sz.mell.kiad'!C63,'3.sz.mell.'!C62,'5.sz.mell.kiad.'!C63)</f>
        <v>0</v>
      </c>
      <c r="D63" s="57">
        <f>SUM('4.sz.mell.kiad'!D63,'3.sz.mell.'!D62,'5.sz.mell.kiad.'!D63)</f>
        <v>0</v>
      </c>
      <c r="E63" s="57">
        <f>SUM('4.sz.mell.kiad'!E63,'3.sz.mell.'!E62,'5.sz.mell.kiad.'!E63)</f>
        <v>0</v>
      </c>
      <c r="F63" s="66">
        <f>SUM('4.sz.mell.kiad'!F63,'3.sz.mell.'!F62,'5.sz.mell.kiad.'!F63)</f>
        <v>0</v>
      </c>
    </row>
    <row r="64" spans="1:6" ht="16.5" customHeight="1">
      <c r="A64" s="10" t="s">
        <v>361</v>
      </c>
      <c r="B64" s="24" t="s">
        <v>123</v>
      </c>
      <c r="C64" s="57">
        <f>SUM('4.sz.mell.kiad'!C64,'3.sz.mell.'!C63,'5.sz.mell.kiad.'!C64)</f>
        <v>0</v>
      </c>
      <c r="D64" s="57">
        <f>SUM('4.sz.mell.kiad'!D64,'3.sz.mell.'!D63,'5.sz.mell.kiad.'!D64)</f>
        <v>0</v>
      </c>
      <c r="E64" s="57">
        <f>SUM('4.sz.mell.kiad'!E64,'3.sz.mell.'!E63,'5.sz.mell.kiad.'!E64)</f>
        <v>0</v>
      </c>
      <c r="F64" s="66">
        <f>SUM('4.sz.mell.kiad'!F64,'3.sz.mell.'!F63,'5.sz.mell.kiad.'!F64)</f>
        <v>0</v>
      </c>
    </row>
    <row r="65" spans="1:6" ht="15">
      <c r="A65" s="10" t="s">
        <v>335</v>
      </c>
      <c r="B65" s="24" t="s">
        <v>124</v>
      </c>
      <c r="C65" s="57">
        <f>SUM('4.sz.mell.kiad'!C65,'3.sz.mell.'!C64,'5.sz.mell.kiad.'!C65)</f>
        <v>125947</v>
      </c>
      <c r="D65" s="57">
        <f>SUM('4.sz.mell.kiad'!D65,'3.sz.mell.'!D64,'5.sz.mell.kiad.'!D65)</f>
        <v>0</v>
      </c>
      <c r="E65" s="57">
        <f>SUM('4.sz.mell.kiad'!E65,'3.sz.mell.'!E64,'5.sz.mell.kiad.'!E65)</f>
        <v>0</v>
      </c>
      <c r="F65" s="66">
        <f>SUM('4.sz.mell.kiad'!F65,'3.sz.mell.'!F64,'5.sz.mell.kiad.'!F65)</f>
        <v>125947</v>
      </c>
    </row>
    <row r="66" spans="1:6" ht="15.75" customHeight="1">
      <c r="A66" s="10" t="s">
        <v>362</v>
      </c>
      <c r="B66" s="24" t="s">
        <v>125</v>
      </c>
      <c r="C66" s="57">
        <f>SUM('4.sz.mell.kiad'!C66,'3.sz.mell.'!C65,'5.sz.mell.kiad.'!C66)</f>
        <v>0</v>
      </c>
      <c r="D66" s="57">
        <f>SUM('4.sz.mell.kiad'!D66,'3.sz.mell.'!D65,'5.sz.mell.kiad.'!D66)</f>
        <v>0</v>
      </c>
      <c r="E66" s="57">
        <f>SUM('4.sz.mell.kiad'!E66,'3.sz.mell.'!E65,'5.sz.mell.kiad.'!E66)</f>
        <v>0</v>
      </c>
      <c r="F66" s="66">
        <f>SUM('4.sz.mell.kiad'!F66,'3.sz.mell.'!F65,'5.sz.mell.kiad.'!F66)</f>
        <v>0</v>
      </c>
    </row>
    <row r="67" spans="1:6" ht="15.75" customHeight="1">
      <c r="A67" s="10" t="s">
        <v>363</v>
      </c>
      <c r="B67" s="24" t="s">
        <v>126</v>
      </c>
      <c r="C67" s="57">
        <f>SUM('4.sz.mell.kiad'!C67,'3.sz.mell.'!C66,'5.sz.mell.kiad.'!C67)</f>
        <v>0</v>
      </c>
      <c r="D67" s="57">
        <f>SUM('4.sz.mell.kiad'!D67,'3.sz.mell.'!D66,'5.sz.mell.kiad.'!D67)</f>
        <v>0</v>
      </c>
      <c r="E67" s="57">
        <f>SUM('4.sz.mell.kiad'!E67,'3.sz.mell.'!E66,'5.sz.mell.kiad.'!E67)</f>
        <v>0</v>
      </c>
      <c r="F67" s="66">
        <f>SUM('4.sz.mell.kiad'!F67,'3.sz.mell.'!F66,'5.sz.mell.kiad.'!F67)</f>
        <v>0</v>
      </c>
    </row>
    <row r="68" spans="1:6" ht="15">
      <c r="A68" s="10" t="s">
        <v>127</v>
      </c>
      <c r="B68" s="24" t="s">
        <v>128</v>
      </c>
      <c r="C68" s="57">
        <f>SUM('4.sz.mell.kiad'!C68,'3.sz.mell.'!C67,'5.sz.mell.kiad.'!C68)</f>
        <v>0</v>
      </c>
      <c r="D68" s="57">
        <f>SUM('4.sz.mell.kiad'!D68,'3.sz.mell.'!D67,'5.sz.mell.kiad.'!D68)</f>
        <v>0</v>
      </c>
      <c r="E68" s="57">
        <f>SUM('4.sz.mell.kiad'!E68,'3.sz.mell.'!E67,'5.sz.mell.kiad.'!E68)</f>
        <v>0</v>
      </c>
      <c r="F68" s="66">
        <f>SUM('4.sz.mell.kiad'!F68,'3.sz.mell.'!F67,'5.sz.mell.kiad.'!F68)</f>
        <v>0</v>
      </c>
    </row>
    <row r="69" spans="1:6" ht="15">
      <c r="A69" s="16" t="s">
        <v>129</v>
      </c>
      <c r="B69" s="24" t="s">
        <v>130</v>
      </c>
      <c r="C69" s="57">
        <f>SUM('4.sz.mell.kiad'!C69,'3.sz.mell.'!C68,'5.sz.mell.kiad.'!C69)</f>
        <v>0</v>
      </c>
      <c r="D69" s="57">
        <f>SUM('4.sz.mell.kiad'!D69,'3.sz.mell.'!D68,'5.sz.mell.kiad.'!D69)</f>
        <v>0</v>
      </c>
      <c r="E69" s="57">
        <f>SUM('4.sz.mell.kiad'!E69,'3.sz.mell.'!E68,'5.sz.mell.kiad.'!E69)</f>
        <v>0</v>
      </c>
      <c r="F69" s="66">
        <f>SUM('4.sz.mell.kiad'!F69,'3.sz.mell.'!F68,'5.sz.mell.kiad.'!F69)</f>
        <v>0</v>
      </c>
    </row>
    <row r="70" spans="1:6" ht="15">
      <c r="A70" s="10" t="s">
        <v>364</v>
      </c>
      <c r="B70" s="24" t="s">
        <v>131</v>
      </c>
      <c r="C70" s="57">
        <f>SUM('4.sz.mell.kiad'!C70,'3.sz.mell.'!C69,'5.sz.mell.kiad.'!C70)</f>
        <v>0</v>
      </c>
      <c r="D70" s="57">
        <f>SUM('4.sz.mell.kiad'!D70,'3.sz.mell.'!D69,'5.sz.mell.kiad.'!D70)</f>
        <v>0</v>
      </c>
      <c r="E70" s="57">
        <f>SUM('4.sz.mell.kiad'!E70,'3.sz.mell.'!E69,'5.sz.mell.kiad.'!E70)</f>
        <v>0</v>
      </c>
      <c r="F70" s="66">
        <f>SUM('4.sz.mell.kiad'!F70,'3.sz.mell.'!F69,'5.sz.mell.kiad.'!F70)</f>
        <v>0</v>
      </c>
    </row>
    <row r="71" spans="1:6" ht="15">
      <c r="A71" s="16" t="s">
        <v>486</v>
      </c>
      <c r="B71" s="24" t="s">
        <v>132</v>
      </c>
      <c r="C71" s="57">
        <f>SUM('4.sz.mell.kiad'!C71,'3.sz.mell.'!C70,'5.sz.mell.kiad.'!C71)</f>
        <v>25985</v>
      </c>
      <c r="D71" s="57">
        <f>SUM('4.sz.mell.kiad'!D71,'3.sz.mell.'!D70,'5.sz.mell.kiad.'!D71)</f>
        <v>0</v>
      </c>
      <c r="E71" s="57">
        <f>SUM('4.sz.mell.kiad'!E71,'3.sz.mell.'!E70,'5.sz.mell.kiad.'!E71)</f>
        <v>0</v>
      </c>
      <c r="F71" s="66">
        <f>SUM('4.sz.mell.kiad'!F71,'3.sz.mell.'!F70,'5.sz.mell.kiad.'!F71)</f>
        <v>25985</v>
      </c>
    </row>
    <row r="72" spans="1:6" ht="15">
      <c r="A72" s="16" t="s">
        <v>487</v>
      </c>
      <c r="B72" s="24" t="s">
        <v>132</v>
      </c>
      <c r="C72" s="57">
        <f>SUM('4.sz.mell.kiad'!C72,'3.sz.mell.'!C71,'5.sz.mell.kiad.'!C72)</f>
        <v>0</v>
      </c>
      <c r="D72" s="57">
        <f>SUM('4.sz.mell.kiad'!D72,'3.sz.mell.'!D71,'5.sz.mell.kiad.'!D72)</f>
        <v>0</v>
      </c>
      <c r="E72" s="57">
        <f>SUM('4.sz.mell.kiad'!E72,'3.sz.mell.'!E71,'5.sz.mell.kiad.'!E72)</f>
        <v>0</v>
      </c>
      <c r="F72" s="66">
        <f>SUM('4.sz.mell.kiad'!F72,'3.sz.mell.'!F71,'5.sz.mell.kiad.'!F72)</f>
        <v>0</v>
      </c>
    </row>
    <row r="73" spans="1:6" ht="15">
      <c r="A73" s="42" t="s">
        <v>336</v>
      </c>
      <c r="B73" s="45" t="s">
        <v>133</v>
      </c>
      <c r="C73" s="66">
        <f>SUM('4.sz.mell.kiad'!C73,'3.sz.mell.'!C72,'5.sz.mell.kiad.'!C73)</f>
        <v>151932</v>
      </c>
      <c r="D73" s="66">
        <f>SUM('4.sz.mell.kiad'!D73,'3.sz.mell.'!D72,'5.sz.mell.kiad.'!D73)</f>
        <v>0</v>
      </c>
      <c r="E73" s="66">
        <f>SUM('4.sz.mell.kiad'!E73,'3.sz.mell.'!E72,'5.sz.mell.kiad.'!E73)</f>
        <v>0</v>
      </c>
      <c r="F73" s="66">
        <f>SUM('4.sz.mell.kiad'!F73,'3.sz.mell.'!F72,'5.sz.mell.kiad.'!F73)</f>
        <v>151932</v>
      </c>
    </row>
    <row r="74" spans="1:6" ht="15.75">
      <c r="A74" s="49" t="s">
        <v>5</v>
      </c>
      <c r="B74" s="45"/>
      <c r="C74" s="66">
        <f>SUM('4.sz.mell.kiad'!C74,'3.sz.mell.'!C73,'5.sz.mell.kiad.'!C74)</f>
        <v>230552</v>
      </c>
      <c r="D74" s="66">
        <f>SUM('4.sz.mell.kiad'!D74,'3.sz.mell.'!D73,'5.sz.mell.kiad.'!D74)</f>
        <v>17667</v>
      </c>
      <c r="E74" s="66">
        <f>SUM('4.sz.mell.kiad'!E74,'3.sz.mell.'!E73,'5.sz.mell.kiad.'!E74)</f>
        <v>3691</v>
      </c>
      <c r="F74" s="66">
        <f>SUM('4.sz.mell.kiad'!F74,'3.sz.mell.'!F73,'5.sz.mell.kiad.'!F74)</f>
        <v>251910</v>
      </c>
    </row>
    <row r="75" spans="1:6" ht="15">
      <c r="A75" s="28" t="s">
        <v>134</v>
      </c>
      <c r="B75" s="24" t="s">
        <v>135</v>
      </c>
      <c r="C75" s="57">
        <f>SUM('4.sz.mell.kiad'!C75,'3.sz.mell.'!C74,'5.sz.mell.kiad.'!C75)</f>
        <v>120</v>
      </c>
      <c r="D75" s="57">
        <f>SUM('4.sz.mell.kiad'!D75,'3.sz.mell.'!D74,'5.sz.mell.kiad.'!D75)</f>
        <v>0</v>
      </c>
      <c r="E75" s="57">
        <f>SUM('4.sz.mell.kiad'!E75,'3.sz.mell.'!E74,'5.sz.mell.kiad.'!E75)</f>
        <v>0</v>
      </c>
      <c r="F75" s="66">
        <f>SUM('4.sz.mell.kiad'!F75,'3.sz.mell.'!F74,'5.sz.mell.kiad.'!F75)</f>
        <v>120</v>
      </c>
    </row>
    <row r="76" spans="1:6" ht="15">
      <c r="A76" s="28" t="s">
        <v>365</v>
      </c>
      <c r="B76" s="24" t="s">
        <v>136</v>
      </c>
      <c r="C76" s="57">
        <f>SUM('4.sz.mell.kiad'!C76,'3.sz.mell.'!C75,'5.sz.mell.kiad.'!C76)</f>
        <v>0</v>
      </c>
      <c r="D76" s="57">
        <f>SUM('4.sz.mell.kiad'!D76,'3.sz.mell.'!D75,'5.sz.mell.kiad.'!D76)</f>
        <v>0</v>
      </c>
      <c r="E76" s="57">
        <f>SUM('4.sz.mell.kiad'!E76,'3.sz.mell.'!E75,'5.sz.mell.kiad.'!E76)</f>
        <v>0</v>
      </c>
      <c r="F76" s="66">
        <f>SUM('4.sz.mell.kiad'!F76,'3.sz.mell.'!F75,'5.sz.mell.kiad.'!F76)</f>
        <v>0</v>
      </c>
    </row>
    <row r="77" spans="1:6" ht="15">
      <c r="A77" s="28" t="s">
        <v>137</v>
      </c>
      <c r="B77" s="24" t="s">
        <v>138</v>
      </c>
      <c r="C77" s="57">
        <f>SUM('4.sz.mell.kiad'!C77,'3.sz.mell.'!C76,'5.sz.mell.kiad.'!C77)</f>
        <v>120</v>
      </c>
      <c r="D77" s="57">
        <f>SUM('4.sz.mell.kiad'!D77,'3.sz.mell.'!D76,'5.sz.mell.kiad.'!D77)</f>
        <v>0</v>
      </c>
      <c r="E77" s="57">
        <f>SUM('4.sz.mell.kiad'!E77,'3.sz.mell.'!E76,'5.sz.mell.kiad.'!E77)</f>
        <v>0</v>
      </c>
      <c r="F77" s="66">
        <f>SUM('4.sz.mell.kiad'!F77,'3.sz.mell.'!F76,'5.sz.mell.kiad.'!F77)</f>
        <v>120</v>
      </c>
    </row>
    <row r="78" spans="1:6" ht="15">
      <c r="A78" s="28" t="s">
        <v>139</v>
      </c>
      <c r="B78" s="24" t="s">
        <v>140</v>
      </c>
      <c r="C78" s="57">
        <f>SUM('4.sz.mell.kiad'!C78,'3.sz.mell.'!C77,'5.sz.mell.kiad.'!C78)</f>
        <v>50</v>
      </c>
      <c r="D78" s="57">
        <f>SUM('4.sz.mell.kiad'!D78,'3.sz.mell.'!D77,'5.sz.mell.kiad.'!D78)</f>
        <v>787</v>
      </c>
      <c r="E78" s="57">
        <f>SUM('4.sz.mell.kiad'!E78,'3.sz.mell.'!E77,'5.sz.mell.kiad.'!E78)</f>
        <v>0</v>
      </c>
      <c r="F78" s="66">
        <f>SUM('4.sz.mell.kiad'!F78,'3.sz.mell.'!F77,'5.sz.mell.kiad.'!F78)</f>
        <v>837</v>
      </c>
    </row>
    <row r="79" spans="1:6" ht="15">
      <c r="A79" s="6" t="s">
        <v>141</v>
      </c>
      <c r="B79" s="24" t="s">
        <v>142</v>
      </c>
      <c r="C79" s="57">
        <f>SUM('4.sz.mell.kiad'!C79,'3.sz.mell.'!C78,'5.sz.mell.kiad.'!C79)</f>
        <v>0</v>
      </c>
      <c r="D79" s="57">
        <f>SUM('4.sz.mell.kiad'!D79,'3.sz.mell.'!D78,'5.sz.mell.kiad.'!D79)</f>
        <v>0</v>
      </c>
      <c r="E79" s="57">
        <f>SUM('4.sz.mell.kiad'!E79,'3.sz.mell.'!E78,'5.sz.mell.kiad.'!E79)</f>
        <v>0</v>
      </c>
      <c r="F79" s="66">
        <f>SUM('4.sz.mell.kiad'!F79,'3.sz.mell.'!F78,'5.sz.mell.kiad.'!F79)</f>
        <v>0</v>
      </c>
    </row>
    <row r="80" spans="1:6" ht="15">
      <c r="A80" s="6" t="s">
        <v>143</v>
      </c>
      <c r="B80" s="24" t="s">
        <v>144</v>
      </c>
      <c r="C80" s="57">
        <f>SUM('4.sz.mell.kiad'!C80,'3.sz.mell.'!C79,'5.sz.mell.kiad.'!C80)</f>
        <v>0</v>
      </c>
      <c r="D80" s="57">
        <f>SUM('4.sz.mell.kiad'!D80,'3.sz.mell.'!D79,'5.sz.mell.kiad.'!D80)</f>
        <v>0</v>
      </c>
      <c r="E80" s="57">
        <f>SUM('4.sz.mell.kiad'!E80,'3.sz.mell.'!E79,'5.sz.mell.kiad.'!E80)</f>
        <v>0</v>
      </c>
      <c r="F80" s="66">
        <f>SUM('4.sz.mell.kiad'!F80,'3.sz.mell.'!F79,'5.sz.mell.kiad.'!F80)</f>
        <v>0</v>
      </c>
    </row>
    <row r="81" spans="1:6" ht="15">
      <c r="A81" s="6" t="s">
        <v>145</v>
      </c>
      <c r="B81" s="24" t="s">
        <v>146</v>
      </c>
      <c r="C81" s="57">
        <f>SUM('4.sz.mell.kiad'!C81,'3.sz.mell.'!C80,'5.sz.mell.kiad.'!C81)</f>
        <v>78</v>
      </c>
      <c r="D81" s="57">
        <f>SUM('4.sz.mell.kiad'!D81,'3.sz.mell.'!D80,'5.sz.mell.kiad.'!D81)</f>
        <v>213</v>
      </c>
      <c r="E81" s="57">
        <f>SUM('4.sz.mell.kiad'!E81,'3.sz.mell.'!E80,'5.sz.mell.kiad.'!E81)</f>
        <v>0</v>
      </c>
      <c r="F81" s="66">
        <f>SUM('4.sz.mell.kiad'!F81,'3.sz.mell.'!F80,'5.sz.mell.kiad.'!F81)</f>
        <v>291</v>
      </c>
    </row>
    <row r="82" spans="1:6" ht="15">
      <c r="A82" s="43" t="s">
        <v>338</v>
      </c>
      <c r="B82" s="45" t="s">
        <v>147</v>
      </c>
      <c r="C82" s="66">
        <f>SUM('4.sz.mell.kiad'!C82,'3.sz.mell.'!C81,'5.sz.mell.kiad.'!C82)</f>
        <v>368</v>
      </c>
      <c r="D82" s="66">
        <f>SUM('4.sz.mell.kiad'!D82,'3.sz.mell.'!D81,'5.sz.mell.kiad.'!D82)</f>
        <v>1000</v>
      </c>
      <c r="E82" s="66">
        <f>SUM('4.sz.mell.kiad'!E82,'3.sz.mell.'!E81,'5.sz.mell.kiad.'!E82)</f>
        <v>0</v>
      </c>
      <c r="F82" s="66">
        <f>SUM('4.sz.mell.kiad'!F82,'3.sz.mell.'!F81,'5.sz.mell.kiad.'!F82)</f>
        <v>1368</v>
      </c>
    </row>
    <row r="83" spans="1:6" ht="15">
      <c r="A83" s="11" t="s">
        <v>148</v>
      </c>
      <c r="B83" s="24" t="s">
        <v>149</v>
      </c>
      <c r="C83" s="57">
        <f>SUM('4.sz.mell.kiad'!C83,'3.sz.mell.'!C82,'5.sz.mell.kiad.'!C83)</f>
        <v>6140</v>
      </c>
      <c r="D83" s="57">
        <f>SUM('4.sz.mell.kiad'!D83,'3.sz.mell.'!D82,'5.sz.mell.kiad.'!D83)</f>
        <v>3595</v>
      </c>
      <c r="E83" s="57">
        <f>SUM('4.sz.mell.kiad'!E83,'3.sz.mell.'!E82,'5.sz.mell.kiad.'!E83)</f>
        <v>0</v>
      </c>
      <c r="F83" s="66">
        <f>SUM('4.sz.mell.kiad'!F83,'3.sz.mell.'!F82,'5.sz.mell.kiad.'!F83)</f>
        <v>9735</v>
      </c>
    </row>
    <row r="84" spans="1:6" ht="15">
      <c r="A84" s="11" t="s">
        <v>150</v>
      </c>
      <c r="B84" s="24" t="s">
        <v>151</v>
      </c>
      <c r="C84" s="57">
        <f>SUM('4.sz.mell.kiad'!C84,'3.sz.mell.'!C83,'5.sz.mell.kiad.'!C84)</f>
        <v>0</v>
      </c>
      <c r="D84" s="57">
        <f>SUM('4.sz.mell.kiad'!D84,'3.sz.mell.'!D83,'5.sz.mell.kiad.'!D84)</f>
        <v>0</v>
      </c>
      <c r="E84" s="57">
        <f>SUM('4.sz.mell.kiad'!E84,'3.sz.mell.'!E83,'5.sz.mell.kiad.'!E84)</f>
        <v>0</v>
      </c>
      <c r="F84" s="66">
        <f>SUM('4.sz.mell.kiad'!F84,'3.sz.mell.'!F83,'5.sz.mell.kiad.'!F84)</f>
        <v>0</v>
      </c>
    </row>
    <row r="85" spans="1:6" ht="15">
      <c r="A85" s="11" t="s">
        <v>152</v>
      </c>
      <c r="B85" s="24" t="s">
        <v>153</v>
      </c>
      <c r="C85" s="57">
        <f>SUM('4.sz.mell.kiad'!C85,'3.sz.mell.'!C84,'5.sz.mell.kiad.'!C85)</f>
        <v>0</v>
      </c>
      <c r="D85" s="57">
        <f>SUM('4.sz.mell.kiad'!D85,'3.sz.mell.'!D84,'5.sz.mell.kiad.'!D85)</f>
        <v>0</v>
      </c>
      <c r="E85" s="57">
        <f>SUM('4.sz.mell.kiad'!E85,'3.sz.mell.'!E84,'5.sz.mell.kiad.'!E85)</f>
        <v>0</v>
      </c>
      <c r="F85" s="66">
        <f>SUM('4.sz.mell.kiad'!F85,'3.sz.mell.'!F84,'5.sz.mell.kiad.'!F85)</f>
        <v>0</v>
      </c>
    </row>
    <row r="86" spans="1:6" ht="15">
      <c r="A86" s="11" t="s">
        <v>154</v>
      </c>
      <c r="B86" s="24" t="s">
        <v>155</v>
      </c>
      <c r="C86" s="57">
        <f>SUM('4.sz.mell.kiad'!C86,'3.sz.mell.'!C85,'5.sz.mell.kiad.'!C86)</f>
        <v>1469</v>
      </c>
      <c r="D86" s="57">
        <f>SUM('4.sz.mell.kiad'!D86,'3.sz.mell.'!D85,'5.sz.mell.kiad.'!D86)</f>
        <v>971</v>
      </c>
      <c r="E86" s="57">
        <f>SUM('4.sz.mell.kiad'!E86,'3.sz.mell.'!E85,'5.sz.mell.kiad.'!E86)</f>
        <v>0</v>
      </c>
      <c r="F86" s="66">
        <f>SUM('4.sz.mell.kiad'!F86,'3.sz.mell.'!F85,'5.sz.mell.kiad.'!F86)</f>
        <v>2440</v>
      </c>
    </row>
    <row r="87" spans="1:6" ht="15">
      <c r="A87" s="42" t="s">
        <v>339</v>
      </c>
      <c r="B87" s="45" t="s">
        <v>156</v>
      </c>
      <c r="C87" s="57">
        <f>SUM('4.sz.mell.kiad'!C87,'3.sz.mell.'!C86,'5.sz.mell.kiad.'!C87)</f>
        <v>7609</v>
      </c>
      <c r="D87" s="57">
        <f>SUM('4.sz.mell.kiad'!D87,'3.sz.mell.'!D86,'5.sz.mell.kiad.'!D87)</f>
        <v>4566</v>
      </c>
      <c r="E87" s="57">
        <f>SUM('4.sz.mell.kiad'!E87,'3.sz.mell.'!E86,'5.sz.mell.kiad.'!E87)</f>
        <v>0</v>
      </c>
      <c r="F87" s="66">
        <f>SUM('4.sz.mell.kiad'!F87,'3.sz.mell.'!F86,'5.sz.mell.kiad.'!F87)</f>
        <v>12175</v>
      </c>
    </row>
    <row r="88" spans="1:6" ht="14.25" customHeight="1">
      <c r="A88" s="11" t="s">
        <v>157</v>
      </c>
      <c r="B88" s="24" t="s">
        <v>158</v>
      </c>
      <c r="C88" s="57">
        <f>SUM('4.sz.mell.kiad'!C88,'3.sz.mell.'!C87,'5.sz.mell.kiad.'!C88)</f>
        <v>0</v>
      </c>
      <c r="D88" s="57">
        <f>SUM('4.sz.mell.kiad'!D88,'3.sz.mell.'!D87,'5.sz.mell.kiad.'!D88)</f>
        <v>0</v>
      </c>
      <c r="E88" s="57">
        <f>SUM('4.sz.mell.kiad'!E88,'3.sz.mell.'!E87,'5.sz.mell.kiad.'!E88)</f>
        <v>0</v>
      </c>
      <c r="F88" s="66">
        <f>SUM('4.sz.mell.kiad'!F88,'3.sz.mell.'!F87,'5.sz.mell.kiad.'!F88)</f>
        <v>0</v>
      </c>
    </row>
    <row r="89" spans="1:6" ht="14.25" customHeight="1">
      <c r="A89" s="11" t="s">
        <v>366</v>
      </c>
      <c r="B89" s="24" t="s">
        <v>159</v>
      </c>
      <c r="C89" s="57">
        <f>SUM('4.sz.mell.kiad'!C89,'3.sz.mell.'!C88,'5.sz.mell.kiad.'!C89)</f>
        <v>0</v>
      </c>
      <c r="D89" s="57">
        <f>SUM('4.sz.mell.kiad'!D89,'3.sz.mell.'!D88,'5.sz.mell.kiad.'!D89)</f>
        <v>0</v>
      </c>
      <c r="E89" s="57">
        <f>SUM('4.sz.mell.kiad'!E89,'3.sz.mell.'!E88,'5.sz.mell.kiad.'!E89)</f>
        <v>0</v>
      </c>
      <c r="F89" s="66">
        <f>SUM('4.sz.mell.kiad'!F89,'3.sz.mell.'!F88,'5.sz.mell.kiad.'!F89)</f>
        <v>0</v>
      </c>
    </row>
    <row r="90" spans="1:6" ht="14.25" customHeight="1">
      <c r="A90" s="11" t="s">
        <v>367</v>
      </c>
      <c r="B90" s="24" t="s">
        <v>160</v>
      </c>
      <c r="C90" s="57">
        <f>SUM('4.sz.mell.kiad'!C90,'3.sz.mell.'!C89,'5.sz.mell.kiad.'!C90)</f>
        <v>0</v>
      </c>
      <c r="D90" s="57">
        <f>SUM('4.sz.mell.kiad'!D90,'3.sz.mell.'!D89,'5.sz.mell.kiad.'!D90)</f>
        <v>0</v>
      </c>
      <c r="E90" s="57">
        <f>SUM('4.sz.mell.kiad'!E90,'3.sz.mell.'!E89,'5.sz.mell.kiad.'!E90)</f>
        <v>0</v>
      </c>
      <c r="F90" s="66">
        <f>SUM('4.sz.mell.kiad'!F90,'3.sz.mell.'!F89,'5.sz.mell.kiad.'!F90)</f>
        <v>0</v>
      </c>
    </row>
    <row r="91" spans="1:6" ht="14.25" customHeight="1">
      <c r="A91" s="11" t="s">
        <v>368</v>
      </c>
      <c r="B91" s="24" t="s">
        <v>161</v>
      </c>
      <c r="C91" s="57">
        <f>SUM('4.sz.mell.kiad'!C91,'3.sz.mell.'!C90,'5.sz.mell.kiad.'!C91)</f>
        <v>0</v>
      </c>
      <c r="D91" s="57">
        <f>SUM('4.sz.mell.kiad'!D91,'3.sz.mell.'!D90,'5.sz.mell.kiad.'!D91)</f>
        <v>0</v>
      </c>
      <c r="E91" s="57">
        <f>SUM('4.sz.mell.kiad'!E91,'3.sz.mell.'!E90,'5.sz.mell.kiad.'!E91)</f>
        <v>0</v>
      </c>
      <c r="F91" s="66">
        <f>SUM('4.sz.mell.kiad'!F91,'3.sz.mell.'!F90,'5.sz.mell.kiad.'!F91)</f>
        <v>0</v>
      </c>
    </row>
    <row r="92" spans="1:6" ht="14.25" customHeight="1">
      <c r="A92" s="11" t="s">
        <v>369</v>
      </c>
      <c r="B92" s="24" t="s">
        <v>162</v>
      </c>
      <c r="C92" s="57">
        <f>SUM('4.sz.mell.kiad'!C92,'3.sz.mell.'!C91,'5.sz.mell.kiad.'!C92)</f>
        <v>0</v>
      </c>
      <c r="D92" s="57">
        <f>SUM('4.sz.mell.kiad'!D92,'3.sz.mell.'!D91,'5.sz.mell.kiad.'!D92)</f>
        <v>0</v>
      </c>
      <c r="E92" s="57">
        <f>SUM('4.sz.mell.kiad'!E92,'3.sz.mell.'!E91,'5.sz.mell.kiad.'!E92)</f>
        <v>0</v>
      </c>
      <c r="F92" s="66">
        <f>SUM('4.sz.mell.kiad'!F92,'3.sz.mell.'!F91,'5.sz.mell.kiad.'!F92)</f>
        <v>0</v>
      </c>
    </row>
    <row r="93" spans="1:6" ht="14.25" customHeight="1">
      <c r="A93" s="11" t="s">
        <v>370</v>
      </c>
      <c r="B93" s="24" t="s">
        <v>163</v>
      </c>
      <c r="C93" s="57">
        <f>SUM('4.sz.mell.kiad'!C93,'3.sz.mell.'!C92,'5.sz.mell.kiad.'!C93)</f>
        <v>0</v>
      </c>
      <c r="D93" s="57">
        <f>SUM('4.sz.mell.kiad'!D93,'3.sz.mell.'!D92,'5.sz.mell.kiad.'!D93)</f>
        <v>0</v>
      </c>
      <c r="E93" s="57">
        <f>SUM('4.sz.mell.kiad'!E93,'3.sz.mell.'!E92,'5.sz.mell.kiad.'!E93)</f>
        <v>0</v>
      </c>
      <c r="F93" s="66">
        <f>SUM('4.sz.mell.kiad'!F93,'3.sz.mell.'!F92,'5.sz.mell.kiad.'!F93)</f>
        <v>0</v>
      </c>
    </row>
    <row r="94" spans="1:6" ht="15">
      <c r="A94" s="11" t="s">
        <v>164</v>
      </c>
      <c r="B94" s="24" t="s">
        <v>165</v>
      </c>
      <c r="C94" s="57">
        <f>SUM('4.sz.mell.kiad'!C94,'3.sz.mell.'!C93,'5.sz.mell.kiad.'!C94)</f>
        <v>0</v>
      </c>
      <c r="D94" s="57">
        <f>SUM('4.sz.mell.kiad'!D94,'3.sz.mell.'!D93,'5.sz.mell.kiad.'!D94)</f>
        <v>0</v>
      </c>
      <c r="E94" s="57">
        <f>SUM('4.sz.mell.kiad'!E94,'3.sz.mell.'!E93,'5.sz.mell.kiad.'!E94)</f>
        <v>0</v>
      </c>
      <c r="F94" s="66">
        <f>SUM('4.sz.mell.kiad'!F94,'3.sz.mell.'!F93,'5.sz.mell.kiad.'!F94)</f>
        <v>0</v>
      </c>
    </row>
    <row r="95" spans="1:6" ht="15">
      <c r="A95" s="11" t="s">
        <v>371</v>
      </c>
      <c r="B95" s="24" t="s">
        <v>166</v>
      </c>
      <c r="C95" s="57">
        <f>SUM('4.sz.mell.kiad'!C95,'3.sz.mell.'!C94,'5.sz.mell.kiad.'!C95)</f>
        <v>0</v>
      </c>
      <c r="D95" s="57">
        <f>SUM('4.sz.mell.kiad'!D95,'3.sz.mell.'!D94,'5.sz.mell.kiad.'!D95)</f>
        <v>0</v>
      </c>
      <c r="E95" s="57">
        <f>SUM('4.sz.mell.kiad'!E95,'3.sz.mell.'!E94,'5.sz.mell.kiad.'!E95)</f>
        <v>0</v>
      </c>
      <c r="F95" s="66">
        <f>SUM('4.sz.mell.kiad'!F95,'3.sz.mell.'!F94,'5.sz.mell.kiad.'!F95)</f>
        <v>0</v>
      </c>
    </row>
    <row r="96" spans="1:6" ht="15">
      <c r="A96" s="42" t="s">
        <v>340</v>
      </c>
      <c r="B96" s="45" t="s">
        <v>167</v>
      </c>
      <c r="C96" s="66">
        <f>SUM('4.sz.mell.kiad'!C96,'3.sz.mell.'!C95,'5.sz.mell.kiad.'!C96)</f>
        <v>0</v>
      </c>
      <c r="D96" s="66">
        <f>SUM('4.sz.mell.kiad'!D96,'3.sz.mell.'!D95,'5.sz.mell.kiad.'!D96)</f>
        <v>0</v>
      </c>
      <c r="E96" s="66">
        <f>SUM('4.sz.mell.kiad'!E96,'3.sz.mell.'!E95,'5.sz.mell.kiad.'!E96)</f>
        <v>0</v>
      </c>
      <c r="F96" s="66">
        <f>SUM('4.sz.mell.kiad'!F96,'3.sz.mell.'!F95,'5.sz.mell.kiad.'!F96)</f>
        <v>0</v>
      </c>
    </row>
    <row r="97" spans="1:6" ht="15.75">
      <c r="A97" s="49" t="s">
        <v>6</v>
      </c>
      <c r="B97" s="45"/>
      <c r="C97" s="66">
        <f>SUM('4.sz.mell.kiad'!C97,'3.sz.mell.'!C96,'5.sz.mell.kiad.'!C97)</f>
        <v>7977</v>
      </c>
      <c r="D97" s="66">
        <f>SUM('4.sz.mell.kiad'!D97,'3.sz.mell.'!D96,'5.sz.mell.kiad.'!D97)</f>
        <v>5566</v>
      </c>
      <c r="E97" s="66">
        <f>SUM('4.sz.mell.kiad'!E97,'3.sz.mell.'!E96,'5.sz.mell.kiad.'!E97)</f>
        <v>0</v>
      </c>
      <c r="F97" s="66">
        <f>SUM('4.sz.mell.kiad'!F97,'3.sz.mell.'!F96,'5.sz.mell.kiad.'!F97)</f>
        <v>13543</v>
      </c>
    </row>
    <row r="98" spans="1:6" ht="15.75">
      <c r="A98" s="29" t="s">
        <v>379</v>
      </c>
      <c r="B98" s="30" t="s">
        <v>168</v>
      </c>
      <c r="C98" s="66">
        <f>SUM('4.sz.mell.kiad'!C98,'3.sz.mell.'!C97,'5.sz.mell.kiad.'!C98)</f>
        <v>238529</v>
      </c>
      <c r="D98" s="66">
        <f>SUM('4.sz.mell.kiad'!D98,'3.sz.mell.'!D97,'5.sz.mell.kiad.'!D98)</f>
        <v>23233</v>
      </c>
      <c r="E98" s="66">
        <f>SUM('4.sz.mell.kiad'!E98,'3.sz.mell.'!E97,'5.sz.mell.kiad.'!E98)</f>
        <v>3691</v>
      </c>
      <c r="F98" s="66">
        <f>SUM('4.sz.mell.kiad'!F98,'3.sz.mell.'!F97,'5.sz.mell.kiad.'!F98)</f>
        <v>265453</v>
      </c>
    </row>
    <row r="99" spans="1:25" ht="15">
      <c r="A99" s="11" t="s">
        <v>372</v>
      </c>
      <c r="B99" s="5" t="s">
        <v>169</v>
      </c>
      <c r="C99" s="57">
        <f>SUM('4.sz.mell.kiad'!C99,'3.sz.mell.'!C98,'5.sz.mell.kiad.'!C99)</f>
        <v>0</v>
      </c>
      <c r="D99" s="57">
        <f>SUM('4.sz.mell.kiad'!D99,'3.sz.mell.'!D98,'5.sz.mell.kiad.'!D99)</f>
        <v>0</v>
      </c>
      <c r="E99" s="57">
        <f>SUM('4.sz.mell.kiad'!E99,'3.sz.mell.'!E98,'5.sz.mell.kiad.'!E99)</f>
        <v>0</v>
      </c>
      <c r="F99" s="66">
        <f>SUM('4.sz.mell.kiad'!F99,'3.sz.mell.'!F98,'5.sz.mell.kiad.'!F99)</f>
        <v>0</v>
      </c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8"/>
      <c r="Y99" s="18"/>
    </row>
    <row r="100" spans="1:25" ht="15">
      <c r="A100" s="11" t="s">
        <v>170</v>
      </c>
      <c r="B100" s="5" t="s">
        <v>171</v>
      </c>
      <c r="C100" s="57">
        <f>SUM('4.sz.mell.kiad'!C100,'3.sz.mell.'!C99,'5.sz.mell.kiad.'!C100)</f>
        <v>0</v>
      </c>
      <c r="D100" s="57">
        <f>SUM('4.sz.mell.kiad'!D100,'3.sz.mell.'!D99,'5.sz.mell.kiad.'!D100)</f>
        <v>0</v>
      </c>
      <c r="E100" s="57">
        <f>SUM('4.sz.mell.kiad'!E100,'3.sz.mell.'!E99,'5.sz.mell.kiad.'!E100)</f>
        <v>0</v>
      </c>
      <c r="F100" s="66">
        <f>SUM('4.sz.mell.kiad'!F100,'3.sz.mell.'!F99,'5.sz.mell.kiad.'!F100)</f>
        <v>0</v>
      </c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8"/>
      <c r="Y100" s="18"/>
    </row>
    <row r="101" spans="1:25" ht="15">
      <c r="A101" s="11" t="s">
        <v>373</v>
      </c>
      <c r="B101" s="5" t="s">
        <v>172</v>
      </c>
      <c r="C101" s="57">
        <f>SUM('4.sz.mell.kiad'!C101,'3.sz.mell.'!C100,'5.sz.mell.kiad.'!C101)</f>
        <v>0</v>
      </c>
      <c r="D101" s="57">
        <f>SUM('4.sz.mell.kiad'!D101,'3.sz.mell.'!D100,'5.sz.mell.kiad.'!D101)</f>
        <v>0</v>
      </c>
      <c r="E101" s="57">
        <f>SUM('4.sz.mell.kiad'!E101,'3.sz.mell.'!E100,'5.sz.mell.kiad.'!E101)</f>
        <v>0</v>
      </c>
      <c r="F101" s="66">
        <f>SUM('4.sz.mell.kiad'!F101,'3.sz.mell.'!F100,'5.sz.mell.kiad.'!F101)</f>
        <v>0</v>
      </c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8"/>
      <c r="Y101" s="18"/>
    </row>
    <row r="102" spans="1:25" ht="15">
      <c r="A102" s="13" t="s">
        <v>341</v>
      </c>
      <c r="B102" s="7" t="s">
        <v>173</v>
      </c>
      <c r="C102" s="57">
        <f>SUM('4.sz.mell.kiad'!C102,'3.sz.mell.'!C101,'5.sz.mell.kiad.'!C102)</f>
        <v>0</v>
      </c>
      <c r="D102" s="57">
        <f>SUM('4.sz.mell.kiad'!D102,'3.sz.mell.'!D101,'5.sz.mell.kiad.'!D102)</f>
        <v>0</v>
      </c>
      <c r="E102" s="57">
        <f>SUM('4.sz.mell.kiad'!E102,'3.sz.mell.'!E101,'5.sz.mell.kiad.'!E102)</f>
        <v>0</v>
      </c>
      <c r="F102" s="66">
        <f>SUM('4.sz.mell.kiad'!F102,'3.sz.mell.'!F101,'5.sz.mell.kiad.'!F102)</f>
        <v>0</v>
      </c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8"/>
      <c r="Y102" s="18"/>
    </row>
    <row r="103" spans="1:25" ht="15">
      <c r="A103" s="31" t="s">
        <v>374</v>
      </c>
      <c r="B103" s="5" t="s">
        <v>174</v>
      </c>
      <c r="C103" s="57">
        <f>SUM('4.sz.mell.kiad'!C103,'3.sz.mell.'!C102,'5.sz.mell.kiad.'!C103)</f>
        <v>0</v>
      </c>
      <c r="D103" s="57">
        <f>SUM('4.sz.mell.kiad'!D103,'3.sz.mell.'!D102,'5.sz.mell.kiad.'!D103)</f>
        <v>0</v>
      </c>
      <c r="E103" s="57">
        <f>SUM('4.sz.mell.kiad'!E103,'3.sz.mell.'!E102,'5.sz.mell.kiad.'!E103)</f>
        <v>0</v>
      </c>
      <c r="F103" s="66">
        <f>SUM('4.sz.mell.kiad'!F103,'3.sz.mell.'!F102,'5.sz.mell.kiad.'!F103)</f>
        <v>0</v>
      </c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18"/>
      <c r="Y103" s="18"/>
    </row>
    <row r="104" spans="1:25" ht="15">
      <c r="A104" s="31" t="s">
        <v>344</v>
      </c>
      <c r="B104" s="5" t="s">
        <v>175</v>
      </c>
      <c r="C104" s="57">
        <f>SUM('4.sz.mell.kiad'!C104,'3.sz.mell.'!C103,'5.sz.mell.kiad.'!C104)</f>
        <v>0</v>
      </c>
      <c r="D104" s="57">
        <f>SUM('4.sz.mell.kiad'!D104,'3.sz.mell.'!D103,'5.sz.mell.kiad.'!D104)</f>
        <v>0</v>
      </c>
      <c r="E104" s="57">
        <f>SUM('4.sz.mell.kiad'!E104,'3.sz.mell.'!E103,'5.sz.mell.kiad.'!E104)</f>
        <v>0</v>
      </c>
      <c r="F104" s="66">
        <f>SUM('4.sz.mell.kiad'!F104,'3.sz.mell.'!F103,'5.sz.mell.kiad.'!F104)</f>
        <v>0</v>
      </c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18"/>
      <c r="Y104" s="18"/>
    </row>
    <row r="105" spans="1:25" ht="15">
      <c r="A105" s="11" t="s">
        <v>176</v>
      </c>
      <c r="B105" s="5" t="s">
        <v>177</v>
      </c>
      <c r="C105" s="57">
        <f>SUM('4.sz.mell.kiad'!C105,'3.sz.mell.'!C104,'5.sz.mell.kiad.'!C105)</f>
        <v>0</v>
      </c>
      <c r="D105" s="57">
        <f>SUM('4.sz.mell.kiad'!D105,'3.sz.mell.'!D104,'5.sz.mell.kiad.'!D105)</f>
        <v>0</v>
      </c>
      <c r="E105" s="57">
        <f>SUM('4.sz.mell.kiad'!E105,'3.sz.mell.'!E104,'5.sz.mell.kiad.'!E105)</f>
        <v>0</v>
      </c>
      <c r="F105" s="66">
        <f>SUM('4.sz.mell.kiad'!F105,'3.sz.mell.'!F104,'5.sz.mell.kiad.'!F105)</f>
        <v>0</v>
      </c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8"/>
      <c r="Y105" s="18"/>
    </row>
    <row r="106" spans="1:25" ht="15">
      <c r="A106" s="11" t="s">
        <v>375</v>
      </c>
      <c r="B106" s="5" t="s">
        <v>178</v>
      </c>
      <c r="C106" s="57">
        <f>SUM('4.sz.mell.kiad'!C106,'3.sz.mell.'!C105,'5.sz.mell.kiad.'!C106)</f>
        <v>0</v>
      </c>
      <c r="D106" s="57">
        <f>SUM('4.sz.mell.kiad'!D106,'3.sz.mell.'!D105,'5.sz.mell.kiad.'!D106)</f>
        <v>0</v>
      </c>
      <c r="E106" s="57">
        <f>SUM('4.sz.mell.kiad'!E106,'3.sz.mell.'!E105,'5.sz.mell.kiad.'!E106)</f>
        <v>0</v>
      </c>
      <c r="F106" s="66">
        <f>SUM('4.sz.mell.kiad'!F106,'3.sz.mell.'!F105,'5.sz.mell.kiad.'!F106)</f>
        <v>0</v>
      </c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8"/>
      <c r="Y106" s="18"/>
    </row>
    <row r="107" spans="1:25" ht="15">
      <c r="A107" s="12" t="s">
        <v>342</v>
      </c>
      <c r="B107" s="7" t="s">
        <v>179</v>
      </c>
      <c r="C107" s="57">
        <f>SUM('4.sz.mell.kiad'!C107,'3.sz.mell.'!C106,'5.sz.mell.kiad.'!C107)</f>
        <v>0</v>
      </c>
      <c r="D107" s="57">
        <f>SUM('4.sz.mell.kiad'!D107,'3.sz.mell.'!D106,'5.sz.mell.kiad.'!D107)</f>
        <v>0</v>
      </c>
      <c r="E107" s="57">
        <f>SUM('4.sz.mell.kiad'!E107,'3.sz.mell.'!E106,'5.sz.mell.kiad.'!E107)</f>
        <v>0</v>
      </c>
      <c r="F107" s="66">
        <f>SUM('4.sz.mell.kiad'!F107,'3.sz.mell.'!F106,'5.sz.mell.kiad.'!F107)</f>
        <v>0</v>
      </c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18"/>
      <c r="Y107" s="18"/>
    </row>
    <row r="108" spans="1:25" ht="15">
      <c r="A108" s="31" t="s">
        <v>180</v>
      </c>
      <c r="B108" s="5" t="s">
        <v>181</v>
      </c>
      <c r="C108" s="57">
        <f>SUM('4.sz.mell.kiad'!C108,'3.sz.mell.'!C107,'5.sz.mell.kiad.'!C108)</f>
        <v>0</v>
      </c>
      <c r="D108" s="57">
        <f>SUM('4.sz.mell.kiad'!D108,'3.sz.mell.'!D107,'5.sz.mell.kiad.'!D108)</f>
        <v>0</v>
      </c>
      <c r="E108" s="57">
        <f>SUM('4.sz.mell.kiad'!E108,'3.sz.mell.'!E107,'5.sz.mell.kiad.'!E108)</f>
        <v>0</v>
      </c>
      <c r="F108" s="66">
        <f>SUM('4.sz.mell.kiad'!F108,'3.sz.mell.'!F107,'5.sz.mell.kiad.'!F108)</f>
        <v>0</v>
      </c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18"/>
      <c r="Y108" s="18"/>
    </row>
    <row r="109" spans="1:25" ht="15">
      <c r="A109" s="31" t="s">
        <v>182</v>
      </c>
      <c r="B109" s="5" t="s">
        <v>183</v>
      </c>
      <c r="C109" s="57">
        <f>SUM('4.sz.mell.kiad'!C109,'3.sz.mell.'!C108,'5.sz.mell.kiad.'!C109)</f>
        <v>7103</v>
      </c>
      <c r="D109" s="57">
        <f>SUM('4.sz.mell.kiad'!D109,'3.sz.mell.'!D108,'5.sz.mell.kiad.'!D109)</f>
        <v>1179</v>
      </c>
      <c r="E109" s="57">
        <f>SUM('4.sz.mell.kiad'!E109,'3.sz.mell.'!E108,'5.sz.mell.kiad.'!E109)</f>
        <v>0</v>
      </c>
      <c r="F109" s="66">
        <f>SUM('4.sz.mell.kiad'!F109,'3.sz.mell.'!F108,'5.sz.mell.kiad.'!F109)</f>
        <v>8282</v>
      </c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18"/>
      <c r="Y109" s="18"/>
    </row>
    <row r="110" spans="1:25" ht="15">
      <c r="A110" s="12" t="s">
        <v>184</v>
      </c>
      <c r="B110" s="7" t="s">
        <v>185</v>
      </c>
      <c r="C110" s="66">
        <v>0</v>
      </c>
      <c r="D110" s="66">
        <v>0</v>
      </c>
      <c r="E110" s="66">
        <v>0</v>
      </c>
      <c r="F110" s="66">
        <v>0</v>
      </c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18"/>
      <c r="Y110" s="18"/>
    </row>
    <row r="111" spans="1:25" ht="15">
      <c r="A111" s="31" t="s">
        <v>186</v>
      </c>
      <c r="B111" s="5" t="s">
        <v>187</v>
      </c>
      <c r="C111" s="57">
        <f>SUM('4.sz.mell.kiad'!C111,'3.sz.mell.'!C110,'5.sz.mell.kiad.'!C111)</f>
        <v>0</v>
      </c>
      <c r="D111" s="57">
        <f>SUM('4.sz.mell.kiad'!D111,'3.sz.mell.'!D110,'5.sz.mell.kiad.'!D111)</f>
        <v>0</v>
      </c>
      <c r="E111" s="57">
        <f>SUM('4.sz.mell.kiad'!E111,'3.sz.mell.'!E110,'5.sz.mell.kiad.'!E111)</f>
        <v>0</v>
      </c>
      <c r="F111" s="66">
        <v>0</v>
      </c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18"/>
      <c r="Y111" s="18"/>
    </row>
    <row r="112" spans="1:25" ht="15">
      <c r="A112" s="31" t="s">
        <v>188</v>
      </c>
      <c r="B112" s="5" t="s">
        <v>189</v>
      </c>
      <c r="C112" s="57">
        <f>SUM('4.sz.mell.kiad'!C112,'3.sz.mell.'!C111,'5.sz.mell.kiad.'!C112)</f>
        <v>0</v>
      </c>
      <c r="D112" s="57">
        <f>SUM('4.sz.mell.kiad'!D112,'3.sz.mell.'!D111,'5.sz.mell.kiad.'!D112)</f>
        <v>0</v>
      </c>
      <c r="E112" s="57">
        <f>SUM('4.sz.mell.kiad'!E112,'3.sz.mell.'!E111,'5.sz.mell.kiad.'!E112)</f>
        <v>0</v>
      </c>
      <c r="F112" s="66">
        <v>0</v>
      </c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18"/>
      <c r="Y112" s="18"/>
    </row>
    <row r="113" spans="1:25" ht="15">
      <c r="A113" s="31" t="s">
        <v>190</v>
      </c>
      <c r="B113" s="5" t="s">
        <v>191</v>
      </c>
      <c r="C113" s="57">
        <f>SUM('4.sz.mell.kiad'!C113,'3.sz.mell.'!C112,'5.sz.mell.kiad.'!C113)</f>
        <v>0</v>
      </c>
      <c r="D113" s="57">
        <f>SUM('4.sz.mell.kiad'!D113,'3.sz.mell.'!D112,'5.sz.mell.kiad.'!D113)</f>
        <v>0</v>
      </c>
      <c r="E113" s="57">
        <f>SUM('4.sz.mell.kiad'!E113,'3.sz.mell.'!E112,'5.sz.mell.kiad.'!E113)</f>
        <v>0</v>
      </c>
      <c r="F113" s="66">
        <v>0</v>
      </c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18"/>
      <c r="Y113" s="18"/>
    </row>
    <row r="114" spans="1:25" ht="15">
      <c r="A114" s="32" t="s">
        <v>343</v>
      </c>
      <c r="B114" s="33" t="s">
        <v>192</v>
      </c>
      <c r="C114" s="66">
        <f>SUM(C102,C107,C108,C109,C110,C111,C112,C113)</f>
        <v>7103</v>
      </c>
      <c r="D114" s="66">
        <f>SUM(D102,D107,D108,D109,D110,D111,D112,D113)</f>
        <v>1179</v>
      </c>
      <c r="E114" s="66">
        <f>SUM(E102,E107,E108,E109,E110,E111,E112,E113)</f>
        <v>0</v>
      </c>
      <c r="F114" s="66">
        <f>SUM(F102,F107,F108,F109,F110,F111,F112,F113)</f>
        <v>8282</v>
      </c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18"/>
      <c r="Y114" s="18"/>
    </row>
    <row r="115" spans="1:25" ht="15">
      <c r="A115" s="31" t="s">
        <v>193</v>
      </c>
      <c r="B115" s="5" t="s">
        <v>194</v>
      </c>
      <c r="C115" s="57">
        <f>SUM('4.sz.mell.kiad'!C115,'3.sz.mell.'!C114,'5.sz.mell.kiad.'!C115)</f>
        <v>0</v>
      </c>
      <c r="D115" s="57">
        <f>SUM('4.sz.mell.kiad'!D115,'3.sz.mell.'!D114,'5.sz.mell.kiad.'!D115)</f>
        <v>0</v>
      </c>
      <c r="E115" s="57">
        <f>SUM('4.sz.mell.kiad'!E115,'3.sz.mell.'!E114,'5.sz.mell.kiad.'!E115)</f>
        <v>0</v>
      </c>
      <c r="F115" s="66">
        <f>SUM('4.sz.mell.kiad'!F115,'3.sz.mell.'!F114,'5.sz.mell.kiad.'!F115)</f>
        <v>0</v>
      </c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18"/>
      <c r="Y115" s="18"/>
    </row>
    <row r="116" spans="1:25" ht="15">
      <c r="A116" s="11" t="s">
        <v>195</v>
      </c>
      <c r="B116" s="5" t="s">
        <v>196</v>
      </c>
      <c r="C116" s="57">
        <f>SUM('4.sz.mell.kiad'!C116,'3.sz.mell.'!C115,'5.sz.mell.kiad.'!C116)</f>
        <v>0</v>
      </c>
      <c r="D116" s="57">
        <f>SUM('4.sz.mell.kiad'!D116,'3.sz.mell.'!D115,'5.sz.mell.kiad.'!D116)</f>
        <v>0</v>
      </c>
      <c r="E116" s="57">
        <f>SUM('4.sz.mell.kiad'!E116,'3.sz.mell.'!E115,'5.sz.mell.kiad.'!E116)</f>
        <v>0</v>
      </c>
      <c r="F116" s="66">
        <f>SUM('4.sz.mell.kiad'!F116,'3.sz.mell.'!F115,'5.sz.mell.kiad.'!F116)</f>
        <v>0</v>
      </c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8"/>
      <c r="Y116" s="18"/>
    </row>
    <row r="117" spans="1:25" ht="15">
      <c r="A117" s="31" t="s">
        <v>376</v>
      </c>
      <c r="B117" s="5" t="s">
        <v>197</v>
      </c>
      <c r="C117" s="57">
        <f>SUM('4.sz.mell.kiad'!C117,'3.sz.mell.'!C116,'5.sz.mell.kiad.'!C117)</f>
        <v>0</v>
      </c>
      <c r="D117" s="57">
        <f>SUM('4.sz.mell.kiad'!D117,'3.sz.mell.'!D116,'5.sz.mell.kiad.'!D117)</f>
        <v>0</v>
      </c>
      <c r="E117" s="57">
        <f>SUM('4.sz.mell.kiad'!E117,'3.sz.mell.'!E116,'5.sz.mell.kiad.'!E117)</f>
        <v>0</v>
      </c>
      <c r="F117" s="66">
        <f>SUM('4.sz.mell.kiad'!F117,'3.sz.mell.'!F116,'5.sz.mell.kiad.'!F117)</f>
        <v>0</v>
      </c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18"/>
      <c r="Y117" s="18"/>
    </row>
    <row r="118" spans="1:25" ht="15">
      <c r="A118" s="31" t="s">
        <v>345</v>
      </c>
      <c r="B118" s="5" t="s">
        <v>198</v>
      </c>
      <c r="C118" s="57">
        <f>SUM('4.sz.mell.kiad'!C118,'3.sz.mell.'!C117,'5.sz.mell.kiad.'!C118)</f>
        <v>0</v>
      </c>
      <c r="D118" s="57">
        <f>SUM('4.sz.mell.kiad'!D118,'3.sz.mell.'!D117,'5.sz.mell.kiad.'!D118)</f>
        <v>0</v>
      </c>
      <c r="E118" s="57">
        <f>SUM('4.sz.mell.kiad'!E118,'3.sz.mell.'!E117,'5.sz.mell.kiad.'!E118)</f>
        <v>0</v>
      </c>
      <c r="F118" s="66">
        <f>SUM('4.sz.mell.kiad'!F118,'3.sz.mell.'!F117,'5.sz.mell.kiad.'!F118)</f>
        <v>0</v>
      </c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18"/>
      <c r="Y118" s="18"/>
    </row>
    <row r="119" spans="1:25" ht="15">
      <c r="A119" s="32" t="s">
        <v>346</v>
      </c>
      <c r="B119" s="33" t="s">
        <v>199</v>
      </c>
      <c r="C119" s="57">
        <f>SUM('4.sz.mell.kiad'!C119,'3.sz.mell.'!C118,'5.sz.mell.kiad.'!C119)</f>
        <v>0</v>
      </c>
      <c r="D119" s="57">
        <f>SUM('4.sz.mell.kiad'!D119,'3.sz.mell.'!D118,'5.sz.mell.kiad.'!D119)</f>
        <v>0</v>
      </c>
      <c r="E119" s="57">
        <f>SUM('4.sz.mell.kiad'!E119,'3.sz.mell.'!E118,'5.sz.mell.kiad.'!E119)</f>
        <v>0</v>
      </c>
      <c r="F119" s="66">
        <f>SUM('4.sz.mell.kiad'!F119,'3.sz.mell.'!F118,'5.sz.mell.kiad.'!F119)</f>
        <v>0</v>
      </c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18"/>
      <c r="Y119" s="18"/>
    </row>
    <row r="120" spans="1:25" ht="15">
      <c r="A120" s="11" t="s">
        <v>200</v>
      </c>
      <c r="B120" s="5" t="s">
        <v>201</v>
      </c>
      <c r="C120" s="57">
        <f>SUM('4.sz.mell.kiad'!C120,'3.sz.mell.'!C119,'5.sz.mell.kiad.'!C120)</f>
        <v>0</v>
      </c>
      <c r="D120" s="57">
        <f>SUM('4.sz.mell.kiad'!D120,'3.sz.mell.'!D119,'5.sz.mell.kiad.'!D120)</f>
        <v>0</v>
      </c>
      <c r="E120" s="57">
        <f>SUM('4.sz.mell.kiad'!E120,'3.sz.mell.'!E119,'5.sz.mell.kiad.'!E120)</f>
        <v>0</v>
      </c>
      <c r="F120" s="66">
        <f>SUM('4.sz.mell.kiad'!F120,'3.sz.mell.'!F119,'5.sz.mell.kiad.'!F120)</f>
        <v>0</v>
      </c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8"/>
      <c r="Y120" s="18"/>
    </row>
    <row r="121" spans="1:25" ht="15.75">
      <c r="A121" s="34" t="s">
        <v>380</v>
      </c>
      <c r="B121" s="35" t="s">
        <v>202</v>
      </c>
      <c r="C121" s="66">
        <f>SUM(C114,C119,C120)</f>
        <v>7103</v>
      </c>
      <c r="D121" s="66">
        <f>SUM(D114,D119,D120)</f>
        <v>1179</v>
      </c>
      <c r="E121" s="66">
        <f>SUM(E114,E119,E120)</f>
        <v>0</v>
      </c>
      <c r="F121" s="66">
        <f>SUM(F114,F119,F120)</f>
        <v>8282</v>
      </c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18"/>
      <c r="Y121" s="18"/>
    </row>
    <row r="122" spans="1:25" ht="15.75">
      <c r="A122" s="38" t="s">
        <v>416</v>
      </c>
      <c r="B122" s="39"/>
      <c r="C122" s="66">
        <f>SUM(C98,C121)</f>
        <v>245632</v>
      </c>
      <c r="D122" s="66">
        <f>SUM(D98,D121)</f>
        <v>24412</v>
      </c>
      <c r="E122" s="66">
        <f>SUM(E98,E121)</f>
        <v>3691</v>
      </c>
      <c r="F122" s="66">
        <f>SUM(F98,F121)</f>
        <v>273735</v>
      </c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</row>
    <row r="123" spans="2:25" ht="15">
      <c r="B123" s="18"/>
      <c r="C123" s="18"/>
      <c r="D123" s="18"/>
      <c r="E123" s="18"/>
      <c r="F123" s="56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</row>
    <row r="124" spans="2:25" ht="15">
      <c r="B124" s="18"/>
      <c r="C124" s="18"/>
      <c r="D124" s="18"/>
      <c r="E124" s="18"/>
      <c r="F124" s="56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</row>
    <row r="125" spans="2:25" ht="15">
      <c r="B125" s="18"/>
      <c r="C125" s="18"/>
      <c r="D125" s="18"/>
      <c r="E125" s="18"/>
      <c r="F125" s="56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</row>
    <row r="126" spans="2:25" ht="15">
      <c r="B126" s="18"/>
      <c r="C126" s="18"/>
      <c r="D126" s="18"/>
      <c r="E126" s="18"/>
      <c r="F126" s="56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</row>
    <row r="127" spans="2:25" ht="15">
      <c r="B127" s="18"/>
      <c r="C127" s="18"/>
      <c r="D127" s="18"/>
      <c r="E127" s="18"/>
      <c r="F127" s="56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</row>
    <row r="128" spans="2:25" ht="15">
      <c r="B128" s="18"/>
      <c r="C128" s="18"/>
      <c r="D128" s="18"/>
      <c r="E128" s="18"/>
      <c r="F128" s="56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</row>
    <row r="129" spans="2:25" ht="15">
      <c r="B129" s="18"/>
      <c r="C129" s="18"/>
      <c r="D129" s="18"/>
      <c r="E129" s="18"/>
      <c r="F129" s="56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</row>
    <row r="130" spans="2:25" ht="15">
      <c r="B130" s="18"/>
      <c r="C130" s="18"/>
      <c r="D130" s="18"/>
      <c r="E130" s="18"/>
      <c r="F130" s="56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</row>
    <row r="131" spans="2:25" ht="15">
      <c r="B131" s="18"/>
      <c r="C131" s="18"/>
      <c r="D131" s="18"/>
      <c r="E131" s="18"/>
      <c r="F131" s="56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</row>
    <row r="132" spans="2:25" ht="15">
      <c r="B132" s="18"/>
      <c r="C132" s="18"/>
      <c r="D132" s="18"/>
      <c r="E132" s="18"/>
      <c r="F132" s="56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</row>
    <row r="133" spans="2:25" ht="15">
      <c r="B133" s="18"/>
      <c r="C133" s="18"/>
      <c r="D133" s="18"/>
      <c r="E133" s="18"/>
      <c r="F133" s="56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</row>
    <row r="134" spans="2:25" ht="15">
      <c r="B134" s="18"/>
      <c r="C134" s="18"/>
      <c r="D134" s="18"/>
      <c r="E134" s="18"/>
      <c r="F134" s="56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</row>
    <row r="135" spans="2:25" ht="15">
      <c r="B135" s="18"/>
      <c r="C135" s="18"/>
      <c r="D135" s="18"/>
      <c r="E135" s="18"/>
      <c r="F135" s="56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</row>
    <row r="136" spans="2:25" ht="15">
      <c r="B136" s="18"/>
      <c r="C136" s="18"/>
      <c r="D136" s="18"/>
      <c r="E136" s="18"/>
      <c r="F136" s="56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</row>
    <row r="137" spans="2:25" ht="15">
      <c r="B137" s="18"/>
      <c r="C137" s="18"/>
      <c r="D137" s="18"/>
      <c r="E137" s="18"/>
      <c r="F137" s="56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</row>
    <row r="138" spans="2:25" ht="15">
      <c r="B138" s="18"/>
      <c r="C138" s="18"/>
      <c r="D138" s="18"/>
      <c r="E138" s="18"/>
      <c r="F138" s="56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</row>
    <row r="139" spans="2:25" ht="15">
      <c r="B139" s="18"/>
      <c r="C139" s="18"/>
      <c r="D139" s="18"/>
      <c r="E139" s="18"/>
      <c r="F139" s="56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</row>
    <row r="140" spans="2:25" ht="15">
      <c r="B140" s="18"/>
      <c r="C140" s="18"/>
      <c r="D140" s="18"/>
      <c r="E140" s="18"/>
      <c r="F140" s="56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</row>
    <row r="141" spans="2:25" ht="15">
      <c r="B141" s="18"/>
      <c r="C141" s="18"/>
      <c r="D141" s="18"/>
      <c r="E141" s="18"/>
      <c r="F141" s="56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</row>
    <row r="142" spans="2:25" ht="15">
      <c r="B142" s="18"/>
      <c r="C142" s="18"/>
      <c r="D142" s="18"/>
      <c r="E142" s="18"/>
      <c r="F142" s="56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</row>
    <row r="143" spans="2:25" ht="15">
      <c r="B143" s="18"/>
      <c r="C143" s="18"/>
      <c r="D143" s="18"/>
      <c r="E143" s="18"/>
      <c r="F143" s="56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</row>
    <row r="144" spans="2:25" ht="15">
      <c r="B144" s="18"/>
      <c r="C144" s="18"/>
      <c r="D144" s="18"/>
      <c r="E144" s="18"/>
      <c r="F144" s="56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</row>
    <row r="145" spans="2:25" ht="15">
      <c r="B145" s="18"/>
      <c r="C145" s="18"/>
      <c r="D145" s="18"/>
      <c r="E145" s="18"/>
      <c r="F145" s="56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</row>
    <row r="146" spans="2:25" ht="15">
      <c r="B146" s="18"/>
      <c r="C146" s="18"/>
      <c r="D146" s="18"/>
      <c r="E146" s="18"/>
      <c r="F146" s="56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</row>
    <row r="147" spans="2:25" ht="15">
      <c r="B147" s="18"/>
      <c r="C147" s="18"/>
      <c r="D147" s="18"/>
      <c r="E147" s="18"/>
      <c r="F147" s="56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</row>
    <row r="148" spans="2:25" ht="15">
      <c r="B148" s="18"/>
      <c r="C148" s="18"/>
      <c r="D148" s="18"/>
      <c r="E148" s="18"/>
      <c r="F148" s="56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</row>
    <row r="149" spans="2:25" ht="15">
      <c r="B149" s="18"/>
      <c r="C149" s="18"/>
      <c r="D149" s="18"/>
      <c r="E149" s="18"/>
      <c r="F149" s="56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</row>
    <row r="150" spans="2:25" ht="15">
      <c r="B150" s="18"/>
      <c r="C150" s="18"/>
      <c r="D150" s="18"/>
      <c r="E150" s="18"/>
      <c r="F150" s="56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</row>
    <row r="151" spans="2:25" ht="15">
      <c r="B151" s="18"/>
      <c r="C151" s="18"/>
      <c r="D151" s="18"/>
      <c r="E151" s="18"/>
      <c r="F151" s="56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</row>
    <row r="152" spans="2:25" ht="15">
      <c r="B152" s="18"/>
      <c r="C152" s="18"/>
      <c r="D152" s="18"/>
      <c r="E152" s="18"/>
      <c r="F152" s="56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</row>
    <row r="153" spans="2:25" ht="15">
      <c r="B153" s="18"/>
      <c r="C153" s="18"/>
      <c r="D153" s="18"/>
      <c r="E153" s="18"/>
      <c r="F153" s="56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</row>
    <row r="154" spans="2:25" ht="15">
      <c r="B154" s="18"/>
      <c r="C154" s="18"/>
      <c r="D154" s="18"/>
      <c r="E154" s="18"/>
      <c r="F154" s="56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</row>
    <row r="155" spans="2:25" ht="15">
      <c r="B155" s="18"/>
      <c r="C155" s="18"/>
      <c r="D155" s="18"/>
      <c r="E155" s="18"/>
      <c r="F155" s="56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</row>
    <row r="156" spans="2:25" ht="15">
      <c r="B156" s="18"/>
      <c r="C156" s="18"/>
      <c r="D156" s="18"/>
      <c r="E156" s="18"/>
      <c r="F156" s="56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</row>
    <row r="157" spans="2:25" ht="15">
      <c r="B157" s="18"/>
      <c r="C157" s="18"/>
      <c r="D157" s="18"/>
      <c r="E157" s="18"/>
      <c r="F157" s="56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</row>
    <row r="158" spans="2:25" ht="15">
      <c r="B158" s="18"/>
      <c r="C158" s="18"/>
      <c r="D158" s="18"/>
      <c r="E158" s="18"/>
      <c r="F158" s="56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</row>
    <row r="159" spans="2:25" ht="15">
      <c r="B159" s="18"/>
      <c r="C159" s="18"/>
      <c r="D159" s="18"/>
      <c r="E159" s="18"/>
      <c r="F159" s="56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</row>
    <row r="160" spans="2:25" ht="15">
      <c r="B160" s="18"/>
      <c r="C160" s="18"/>
      <c r="D160" s="18"/>
      <c r="E160" s="18"/>
      <c r="F160" s="56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</row>
    <row r="161" spans="2:25" ht="15">
      <c r="B161" s="18"/>
      <c r="C161" s="18"/>
      <c r="D161" s="18"/>
      <c r="E161" s="18"/>
      <c r="F161" s="56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</row>
    <row r="162" spans="2:25" ht="15">
      <c r="B162" s="18"/>
      <c r="C162" s="18"/>
      <c r="D162" s="18"/>
      <c r="E162" s="18"/>
      <c r="F162" s="56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</row>
    <row r="163" spans="2:25" ht="15">
      <c r="B163" s="18"/>
      <c r="C163" s="18"/>
      <c r="D163" s="18"/>
      <c r="E163" s="18"/>
      <c r="F163" s="56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</row>
    <row r="164" spans="2:25" ht="15">
      <c r="B164" s="18"/>
      <c r="C164" s="18"/>
      <c r="D164" s="18"/>
      <c r="E164" s="18"/>
      <c r="F164" s="56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</row>
    <row r="165" spans="2:25" ht="15">
      <c r="B165" s="18"/>
      <c r="C165" s="18"/>
      <c r="D165" s="18"/>
      <c r="E165" s="18"/>
      <c r="F165" s="56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</row>
    <row r="166" spans="2:25" ht="15">
      <c r="B166" s="18"/>
      <c r="C166" s="18"/>
      <c r="D166" s="18"/>
      <c r="E166" s="18"/>
      <c r="F166" s="56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</row>
    <row r="167" spans="2:25" ht="15">
      <c r="B167" s="18"/>
      <c r="C167" s="18"/>
      <c r="D167" s="18"/>
      <c r="E167" s="18"/>
      <c r="F167" s="56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</row>
    <row r="168" spans="2:25" ht="15">
      <c r="B168" s="18"/>
      <c r="C168" s="18"/>
      <c r="D168" s="18"/>
      <c r="E168" s="18"/>
      <c r="F168" s="56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</row>
    <row r="169" spans="2:25" ht="15">
      <c r="B169" s="18"/>
      <c r="C169" s="18"/>
      <c r="D169" s="18"/>
      <c r="E169" s="18"/>
      <c r="F169" s="56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</row>
    <row r="170" spans="2:25" ht="15">
      <c r="B170" s="18"/>
      <c r="C170" s="18"/>
      <c r="D170" s="18"/>
      <c r="E170" s="18"/>
      <c r="F170" s="56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</row>
    <row r="171" spans="2:25" ht="15">
      <c r="B171" s="18"/>
      <c r="C171" s="18"/>
      <c r="D171" s="18"/>
      <c r="E171" s="18"/>
      <c r="F171" s="56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</row>
  </sheetData>
  <sheetProtection/>
  <mergeCells count="2">
    <mergeCell ref="A1:F1"/>
    <mergeCell ref="A2:F2"/>
  </mergeCells>
  <printOptions/>
  <pageMargins left="0.7086614173228347" right="0.7086614173228347" top="0.5511811023622047" bottom="0.5511811023622047" header="0.31496062992125984" footer="0.31496062992125984"/>
  <pageSetup fitToHeight="1" fitToWidth="1" horizontalDpi="600" verticalDpi="600" orientation="portrait" paperSize="9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H96"/>
  <sheetViews>
    <sheetView zoomScalePageLayoutView="0" workbookViewId="0" topLeftCell="A22">
      <selection activeCell="C28" sqref="C28"/>
    </sheetView>
  </sheetViews>
  <sheetFormatPr defaultColWidth="9.140625" defaultRowHeight="15"/>
  <cols>
    <col min="1" max="1" width="92.57421875" style="0" customWidth="1"/>
    <col min="3" max="3" width="14.140625" style="0" customWidth="1"/>
    <col min="4" max="4" width="16.140625" style="0" customWidth="1"/>
    <col min="5" max="5" width="16.7109375" style="0" customWidth="1"/>
    <col min="6" max="6" width="14.00390625" style="0" customWidth="1"/>
  </cols>
  <sheetData>
    <row r="1" spans="1:6" ht="24" customHeight="1">
      <c r="A1" s="148" t="s">
        <v>506</v>
      </c>
      <c r="B1" s="149"/>
      <c r="C1" s="149"/>
      <c r="D1" s="149"/>
      <c r="E1" s="149"/>
      <c r="F1" s="150"/>
    </row>
    <row r="2" spans="1:8" ht="24" customHeight="1">
      <c r="A2" s="147" t="s">
        <v>451</v>
      </c>
      <c r="B2" s="151"/>
      <c r="C2" s="151"/>
      <c r="D2" s="151"/>
      <c r="E2" s="151"/>
      <c r="F2" s="152"/>
      <c r="H2" s="51"/>
    </row>
    <row r="3" ht="18">
      <c r="A3" s="41"/>
    </row>
    <row r="4" ht="15">
      <c r="A4" s="4"/>
    </row>
    <row r="5" spans="1:6" ht="26.25">
      <c r="A5" s="2" t="s">
        <v>31</v>
      </c>
      <c r="B5" s="3" t="s">
        <v>3</v>
      </c>
      <c r="C5" s="67" t="s">
        <v>489</v>
      </c>
      <c r="D5" s="67" t="s">
        <v>490</v>
      </c>
      <c r="E5" s="67" t="s">
        <v>491</v>
      </c>
      <c r="F5" s="68" t="s">
        <v>1</v>
      </c>
    </row>
    <row r="6" spans="1:6" ht="15" customHeight="1">
      <c r="A6" s="25" t="s">
        <v>203</v>
      </c>
      <c r="B6" s="6" t="s">
        <v>204</v>
      </c>
      <c r="C6" s="69">
        <v>67002</v>
      </c>
      <c r="D6" s="69"/>
      <c r="E6" s="69"/>
      <c r="F6" s="69">
        <f>SUM(C6:E6)</f>
        <v>67002</v>
      </c>
    </row>
    <row r="7" spans="1:6" ht="15" customHeight="1">
      <c r="A7" s="5" t="s">
        <v>205</v>
      </c>
      <c r="B7" s="6" t="s">
        <v>206</v>
      </c>
      <c r="C7" s="69">
        <v>64893</v>
      </c>
      <c r="D7" s="69"/>
      <c r="E7" s="69"/>
      <c r="F7" s="69">
        <f aca="true" t="shared" si="0" ref="F7:F70">SUM(C7:E7)</f>
        <v>64893</v>
      </c>
    </row>
    <row r="8" spans="1:6" ht="15" customHeight="1">
      <c r="A8" s="5" t="s">
        <v>207</v>
      </c>
      <c r="B8" s="6" t="s">
        <v>208</v>
      </c>
      <c r="C8" s="69">
        <v>55198</v>
      </c>
      <c r="D8" s="69">
        <v>12899</v>
      </c>
      <c r="E8" s="69"/>
      <c r="F8" s="69">
        <f t="shared" si="0"/>
        <v>68097</v>
      </c>
    </row>
    <row r="9" spans="1:6" ht="15" customHeight="1">
      <c r="A9" s="5" t="s">
        <v>209</v>
      </c>
      <c r="B9" s="6" t="s">
        <v>210</v>
      </c>
      <c r="C9" s="69">
        <v>2961</v>
      </c>
      <c r="D9" s="69"/>
      <c r="E9" s="69"/>
      <c r="F9" s="69">
        <f t="shared" si="0"/>
        <v>2961</v>
      </c>
    </row>
    <row r="10" spans="1:6" ht="15" customHeight="1">
      <c r="A10" s="5" t="s">
        <v>211</v>
      </c>
      <c r="B10" s="6" t="s">
        <v>212</v>
      </c>
      <c r="C10" s="69"/>
      <c r="D10" s="69"/>
      <c r="E10" s="69"/>
      <c r="F10" s="69">
        <f t="shared" si="0"/>
        <v>0</v>
      </c>
    </row>
    <row r="11" spans="1:6" ht="15" customHeight="1">
      <c r="A11" s="5" t="s">
        <v>213</v>
      </c>
      <c r="B11" s="6" t="s">
        <v>214</v>
      </c>
      <c r="C11" s="69"/>
      <c r="D11" s="69"/>
      <c r="E11" s="69"/>
      <c r="F11" s="69">
        <f t="shared" si="0"/>
        <v>0</v>
      </c>
    </row>
    <row r="12" spans="1:6" ht="15" customHeight="1">
      <c r="A12" s="7" t="s">
        <v>419</v>
      </c>
      <c r="B12" s="8" t="s">
        <v>215</v>
      </c>
      <c r="C12" s="58">
        <f>SUM(C6:C11)</f>
        <v>190054</v>
      </c>
      <c r="D12" s="58">
        <f>SUM(D6:D11)</f>
        <v>12899</v>
      </c>
      <c r="E12" s="58">
        <f>SUM(E6:E11)</f>
        <v>0</v>
      </c>
      <c r="F12" s="58">
        <f>SUM(F6:F11)</f>
        <v>202953</v>
      </c>
    </row>
    <row r="13" spans="1:6" ht="15" customHeight="1">
      <c r="A13" s="5" t="s">
        <v>216</v>
      </c>
      <c r="B13" s="6" t="s">
        <v>217</v>
      </c>
      <c r="C13" s="69"/>
      <c r="D13" s="69"/>
      <c r="E13" s="69"/>
      <c r="F13" s="69">
        <f t="shared" si="0"/>
        <v>0</v>
      </c>
    </row>
    <row r="14" spans="1:6" ht="15" customHeight="1">
      <c r="A14" s="5" t="s">
        <v>218</v>
      </c>
      <c r="B14" s="6" t="s">
        <v>219</v>
      </c>
      <c r="C14" s="69"/>
      <c r="D14" s="69"/>
      <c r="E14" s="69"/>
      <c r="F14" s="69">
        <f t="shared" si="0"/>
        <v>0</v>
      </c>
    </row>
    <row r="15" spans="1:6" ht="15" customHeight="1">
      <c r="A15" s="5" t="s">
        <v>381</v>
      </c>
      <c r="B15" s="6" t="s">
        <v>220</v>
      </c>
      <c r="C15" s="69"/>
      <c r="D15" s="69"/>
      <c r="E15" s="69"/>
      <c r="F15" s="69">
        <f t="shared" si="0"/>
        <v>0</v>
      </c>
    </row>
    <row r="16" spans="1:6" ht="15" customHeight="1">
      <c r="A16" s="5" t="s">
        <v>382</v>
      </c>
      <c r="B16" s="6" t="s">
        <v>221</v>
      </c>
      <c r="C16" s="69"/>
      <c r="D16" s="69"/>
      <c r="E16" s="69"/>
      <c r="F16" s="69">
        <f t="shared" si="0"/>
        <v>0</v>
      </c>
    </row>
    <row r="17" spans="1:6" ht="15" customHeight="1">
      <c r="A17" s="5" t="s">
        <v>383</v>
      </c>
      <c r="B17" s="6" t="s">
        <v>222</v>
      </c>
      <c r="C17" s="69"/>
      <c r="D17" s="69">
        <v>2870</v>
      </c>
      <c r="E17" s="69"/>
      <c r="F17" s="69">
        <f t="shared" si="0"/>
        <v>2870</v>
      </c>
    </row>
    <row r="18" spans="1:6" ht="15" customHeight="1">
      <c r="A18" s="33" t="s">
        <v>420</v>
      </c>
      <c r="B18" s="43" t="s">
        <v>223</v>
      </c>
      <c r="C18" s="58">
        <f>SUM(C12:C17)</f>
        <v>190054</v>
      </c>
      <c r="D18" s="58">
        <f>SUM(D12:D17)</f>
        <v>15769</v>
      </c>
      <c r="E18" s="58">
        <f>SUM(E12:E17)</f>
        <v>0</v>
      </c>
      <c r="F18" s="58">
        <f>SUM(F12:F17)</f>
        <v>205823</v>
      </c>
    </row>
    <row r="19" spans="1:6" ht="15" customHeight="1">
      <c r="A19" s="5" t="s">
        <v>387</v>
      </c>
      <c r="B19" s="6" t="s">
        <v>232</v>
      </c>
      <c r="C19" s="69"/>
      <c r="D19" s="69"/>
      <c r="E19" s="69"/>
      <c r="F19" s="69">
        <f t="shared" si="0"/>
        <v>0</v>
      </c>
    </row>
    <row r="20" spans="1:6" ht="15" customHeight="1">
      <c r="A20" s="5" t="s">
        <v>388</v>
      </c>
      <c r="B20" s="6" t="s">
        <v>233</v>
      </c>
      <c r="C20" s="69"/>
      <c r="D20" s="69"/>
      <c r="E20" s="69"/>
      <c r="F20" s="69">
        <f t="shared" si="0"/>
        <v>0</v>
      </c>
    </row>
    <row r="21" spans="1:6" ht="15" customHeight="1">
      <c r="A21" s="7" t="s">
        <v>422</v>
      </c>
      <c r="B21" s="8" t="s">
        <v>234</v>
      </c>
      <c r="C21" s="69">
        <f>SUM(C19:C20)</f>
        <v>0</v>
      </c>
      <c r="D21" s="69">
        <f>SUM(D19:D20)</f>
        <v>0</v>
      </c>
      <c r="E21" s="69">
        <f>SUM(E19:E20)</f>
        <v>0</v>
      </c>
      <c r="F21" s="69">
        <f>SUM(F19:F20)</f>
        <v>0</v>
      </c>
    </row>
    <row r="22" spans="1:6" ht="15" customHeight="1">
      <c r="A22" s="5" t="s">
        <v>389</v>
      </c>
      <c r="B22" s="6" t="s">
        <v>235</v>
      </c>
      <c r="C22" s="69"/>
      <c r="D22" s="69"/>
      <c r="E22" s="69"/>
      <c r="F22" s="69">
        <f t="shared" si="0"/>
        <v>0</v>
      </c>
    </row>
    <row r="23" spans="1:6" ht="15" customHeight="1">
      <c r="A23" s="5" t="s">
        <v>390</v>
      </c>
      <c r="B23" s="6" t="s">
        <v>236</v>
      </c>
      <c r="C23" s="69"/>
      <c r="D23" s="69"/>
      <c r="E23" s="69"/>
      <c r="F23" s="69">
        <f t="shared" si="0"/>
        <v>0</v>
      </c>
    </row>
    <row r="24" spans="1:6" ht="15" customHeight="1">
      <c r="A24" s="5" t="s">
        <v>391</v>
      </c>
      <c r="B24" s="6" t="s">
        <v>237</v>
      </c>
      <c r="C24" s="69"/>
      <c r="D24" s="69"/>
      <c r="E24" s="69"/>
      <c r="F24" s="69">
        <f t="shared" si="0"/>
        <v>0</v>
      </c>
    </row>
    <row r="25" spans="1:6" ht="15" customHeight="1">
      <c r="A25" s="5" t="s">
        <v>392</v>
      </c>
      <c r="B25" s="6" t="s">
        <v>238</v>
      </c>
      <c r="C25" s="69">
        <v>32000</v>
      </c>
      <c r="D25" s="69"/>
      <c r="E25" s="69"/>
      <c r="F25" s="69">
        <f t="shared" si="0"/>
        <v>32000</v>
      </c>
    </row>
    <row r="26" spans="1:6" ht="15" customHeight="1">
      <c r="A26" s="5" t="s">
        <v>393</v>
      </c>
      <c r="B26" s="6" t="s">
        <v>241</v>
      </c>
      <c r="C26" s="69"/>
      <c r="D26" s="69"/>
      <c r="E26" s="69"/>
      <c r="F26" s="69">
        <f t="shared" si="0"/>
        <v>0</v>
      </c>
    </row>
    <row r="27" spans="1:6" ht="15" customHeight="1">
      <c r="A27" s="5" t="s">
        <v>242</v>
      </c>
      <c r="B27" s="6" t="s">
        <v>243</v>
      </c>
      <c r="C27" s="69"/>
      <c r="D27" s="69"/>
      <c r="E27" s="69"/>
      <c r="F27" s="69">
        <f t="shared" si="0"/>
        <v>0</v>
      </c>
    </row>
    <row r="28" spans="1:6" ht="15" customHeight="1">
      <c r="A28" s="5" t="s">
        <v>394</v>
      </c>
      <c r="B28" s="6" t="s">
        <v>244</v>
      </c>
      <c r="C28" s="69">
        <v>8000</v>
      </c>
      <c r="D28" s="69"/>
      <c r="E28" s="69"/>
      <c r="F28" s="69">
        <f t="shared" si="0"/>
        <v>8000</v>
      </c>
    </row>
    <row r="29" spans="1:6" ht="15" customHeight="1">
      <c r="A29" s="5" t="s">
        <v>395</v>
      </c>
      <c r="B29" s="6" t="s">
        <v>249</v>
      </c>
      <c r="C29" s="69"/>
      <c r="D29" s="69"/>
      <c r="E29" s="69"/>
      <c r="F29" s="69">
        <f t="shared" si="0"/>
        <v>0</v>
      </c>
    </row>
    <row r="30" spans="1:6" ht="15" customHeight="1">
      <c r="A30" s="7" t="s">
        <v>423</v>
      </c>
      <c r="B30" s="8" t="s">
        <v>252</v>
      </c>
      <c r="C30" s="58">
        <f>SUM(C25:C29)</f>
        <v>40000</v>
      </c>
      <c r="D30" s="58">
        <f>SUM(D25:D29)</f>
        <v>0</v>
      </c>
      <c r="E30" s="58">
        <f>SUM(E25:E29)</f>
        <v>0</v>
      </c>
      <c r="F30" s="58">
        <f>SUM(F25:F29)</f>
        <v>40000</v>
      </c>
    </row>
    <row r="31" spans="1:6" ht="15" customHeight="1">
      <c r="A31" s="5" t="s">
        <v>396</v>
      </c>
      <c r="B31" s="6" t="s">
        <v>253</v>
      </c>
      <c r="C31" s="69">
        <v>5250</v>
      </c>
      <c r="D31" s="69"/>
      <c r="E31" s="69"/>
      <c r="F31" s="69">
        <f t="shared" si="0"/>
        <v>5250</v>
      </c>
    </row>
    <row r="32" spans="1:6" ht="15" customHeight="1">
      <c r="A32" s="33" t="s">
        <v>424</v>
      </c>
      <c r="B32" s="43" t="s">
        <v>254</v>
      </c>
      <c r="C32" s="58">
        <f>SUM(C22:C24,C30,C31)</f>
        <v>45250</v>
      </c>
      <c r="D32" s="58">
        <f>SUM(D22:D24,D30,D31)</f>
        <v>0</v>
      </c>
      <c r="E32" s="58">
        <f>SUM(E22:E24,E30,E31)</f>
        <v>0</v>
      </c>
      <c r="F32" s="58">
        <f>SUM(F22:F24,F30,F31)</f>
        <v>45250</v>
      </c>
    </row>
    <row r="33" spans="1:6" ht="15" customHeight="1">
      <c r="A33" s="11" t="s">
        <v>255</v>
      </c>
      <c r="B33" s="6" t="s">
        <v>256</v>
      </c>
      <c r="C33" s="69"/>
      <c r="D33" s="69"/>
      <c r="E33" s="69"/>
      <c r="F33" s="69">
        <f t="shared" si="0"/>
        <v>0</v>
      </c>
    </row>
    <row r="34" spans="1:6" ht="15" customHeight="1">
      <c r="A34" s="11" t="s">
        <v>397</v>
      </c>
      <c r="B34" s="6" t="s">
        <v>257</v>
      </c>
      <c r="C34" s="69">
        <v>1682</v>
      </c>
      <c r="D34" s="69">
        <v>3041</v>
      </c>
      <c r="E34" s="69"/>
      <c r="F34" s="69">
        <f t="shared" si="0"/>
        <v>4723</v>
      </c>
    </row>
    <row r="35" spans="1:6" ht="15" customHeight="1">
      <c r="A35" s="11" t="s">
        <v>398</v>
      </c>
      <c r="B35" s="6" t="s">
        <v>258</v>
      </c>
      <c r="C35" s="69"/>
      <c r="D35" s="69">
        <v>935</v>
      </c>
      <c r="E35" s="69"/>
      <c r="F35" s="69">
        <f t="shared" si="0"/>
        <v>935</v>
      </c>
    </row>
    <row r="36" spans="1:6" ht="15" customHeight="1">
      <c r="A36" s="11" t="s">
        <v>399</v>
      </c>
      <c r="B36" s="6" t="s">
        <v>259</v>
      </c>
      <c r="C36" s="69"/>
      <c r="D36" s="69"/>
      <c r="E36" s="69"/>
      <c r="F36" s="69">
        <f t="shared" si="0"/>
        <v>0</v>
      </c>
    </row>
    <row r="37" spans="1:6" ht="15" customHeight="1">
      <c r="A37" s="11" t="s">
        <v>260</v>
      </c>
      <c r="B37" s="6" t="s">
        <v>261</v>
      </c>
      <c r="C37" s="69"/>
      <c r="D37" s="69"/>
      <c r="E37" s="69"/>
      <c r="F37" s="69">
        <f t="shared" si="0"/>
        <v>0</v>
      </c>
    </row>
    <row r="38" spans="1:6" ht="15" customHeight="1">
      <c r="A38" s="11" t="s">
        <v>262</v>
      </c>
      <c r="B38" s="6" t="s">
        <v>263</v>
      </c>
      <c r="C38" s="69">
        <v>27</v>
      </c>
      <c r="D38" s="69">
        <v>275</v>
      </c>
      <c r="E38" s="69"/>
      <c r="F38" s="69">
        <f t="shared" si="0"/>
        <v>302</v>
      </c>
    </row>
    <row r="39" spans="1:6" ht="15" customHeight="1">
      <c r="A39" s="11" t="s">
        <v>264</v>
      </c>
      <c r="B39" s="6" t="s">
        <v>265</v>
      </c>
      <c r="C39" s="69"/>
      <c r="D39" s="69"/>
      <c r="E39" s="69"/>
      <c r="F39" s="69">
        <f t="shared" si="0"/>
        <v>0</v>
      </c>
    </row>
    <row r="40" spans="1:6" ht="15" customHeight="1">
      <c r="A40" s="11" t="s">
        <v>400</v>
      </c>
      <c r="B40" s="6" t="s">
        <v>266</v>
      </c>
      <c r="C40" s="69"/>
      <c r="D40" s="69"/>
      <c r="E40" s="69"/>
      <c r="F40" s="69">
        <f t="shared" si="0"/>
        <v>0</v>
      </c>
    </row>
    <row r="41" spans="1:6" ht="15" customHeight="1">
      <c r="A41" s="11" t="s">
        <v>401</v>
      </c>
      <c r="B41" s="6" t="s">
        <v>267</v>
      </c>
      <c r="C41" s="69"/>
      <c r="D41" s="69"/>
      <c r="E41" s="69"/>
      <c r="F41" s="69">
        <f t="shared" si="0"/>
        <v>0</v>
      </c>
    </row>
    <row r="42" spans="1:6" ht="15" customHeight="1">
      <c r="A42" s="11" t="s">
        <v>402</v>
      </c>
      <c r="B42" s="6" t="s">
        <v>507</v>
      </c>
      <c r="C42" s="69">
        <v>163</v>
      </c>
      <c r="D42" s="69"/>
      <c r="E42" s="69"/>
      <c r="F42" s="69">
        <f t="shared" si="0"/>
        <v>163</v>
      </c>
    </row>
    <row r="43" spans="1:6" ht="15" customHeight="1">
      <c r="A43" s="42" t="s">
        <v>425</v>
      </c>
      <c r="B43" s="43" t="s">
        <v>269</v>
      </c>
      <c r="C43" s="58">
        <f>SUM(C33:C42)</f>
        <v>1872</v>
      </c>
      <c r="D43" s="58">
        <f>SUM(D33:D42)</f>
        <v>4251</v>
      </c>
      <c r="E43" s="58">
        <f>SUM(E33:E42)</f>
        <v>0</v>
      </c>
      <c r="F43" s="58">
        <f>SUM(F33:F42)</f>
        <v>6123</v>
      </c>
    </row>
    <row r="44" spans="1:6" ht="15" customHeight="1">
      <c r="A44" s="11" t="s">
        <v>278</v>
      </c>
      <c r="B44" s="6" t="s">
        <v>279</v>
      </c>
      <c r="C44" s="69"/>
      <c r="D44" s="69"/>
      <c r="E44" s="69"/>
      <c r="F44" s="69">
        <f t="shared" si="0"/>
        <v>0</v>
      </c>
    </row>
    <row r="45" spans="1:6" ht="15" customHeight="1">
      <c r="A45" s="5" t="s">
        <v>406</v>
      </c>
      <c r="B45" s="6" t="s">
        <v>508</v>
      </c>
      <c r="C45" s="69"/>
      <c r="D45" s="69">
        <v>30</v>
      </c>
      <c r="E45" s="69"/>
      <c r="F45" s="69">
        <f t="shared" si="0"/>
        <v>30</v>
      </c>
    </row>
    <row r="46" spans="1:6" ht="15" customHeight="1">
      <c r="A46" s="11" t="s">
        <v>407</v>
      </c>
      <c r="B46" s="6" t="s">
        <v>281</v>
      </c>
      <c r="C46" s="69"/>
      <c r="D46" s="69"/>
      <c r="E46" s="69"/>
      <c r="F46" s="69">
        <f t="shared" si="0"/>
        <v>0</v>
      </c>
    </row>
    <row r="47" spans="1:6" ht="15" customHeight="1">
      <c r="A47" s="33" t="s">
        <v>427</v>
      </c>
      <c r="B47" s="43" t="s">
        <v>282</v>
      </c>
      <c r="C47" s="58">
        <f>SUM(C44:C46)</f>
        <v>0</v>
      </c>
      <c r="D47" s="58">
        <f>SUM(D44:D46)</f>
        <v>30</v>
      </c>
      <c r="E47" s="58">
        <f>SUM(E44:E46)</f>
        <v>0</v>
      </c>
      <c r="F47" s="58">
        <f>SUM(F44:F46)</f>
        <v>30</v>
      </c>
    </row>
    <row r="48" spans="1:6" ht="15" customHeight="1">
      <c r="A48" s="49" t="s">
        <v>7</v>
      </c>
      <c r="B48" s="50"/>
      <c r="C48" s="58">
        <f>SUM(C47,C43,C32,C18)</f>
        <v>237176</v>
      </c>
      <c r="D48" s="58">
        <f>SUM(D47,D43,D32,D18)</f>
        <v>20050</v>
      </c>
      <c r="E48" s="58">
        <f>SUM(E47,E43,E32,E18)</f>
        <v>0</v>
      </c>
      <c r="F48" s="58">
        <f>SUM(F47,F43,F32,F18)</f>
        <v>257226</v>
      </c>
    </row>
    <row r="49" spans="1:6" ht="15" customHeight="1">
      <c r="A49" s="5" t="s">
        <v>224</v>
      </c>
      <c r="B49" s="6" t="s">
        <v>225</v>
      </c>
      <c r="C49" s="69"/>
      <c r="D49" s="69"/>
      <c r="E49" s="69"/>
      <c r="F49" s="69">
        <f t="shared" si="0"/>
        <v>0</v>
      </c>
    </row>
    <row r="50" spans="1:6" ht="15" customHeight="1">
      <c r="A50" s="5" t="s">
        <v>226</v>
      </c>
      <c r="B50" s="6" t="s">
        <v>227</v>
      </c>
      <c r="C50" s="69"/>
      <c r="D50" s="69"/>
      <c r="E50" s="69"/>
      <c r="F50" s="69">
        <f t="shared" si="0"/>
        <v>0</v>
      </c>
    </row>
    <row r="51" spans="1:6" ht="15" customHeight="1">
      <c r="A51" s="5" t="s">
        <v>384</v>
      </c>
      <c r="B51" s="6" t="s">
        <v>228</v>
      </c>
      <c r="C51" s="69"/>
      <c r="D51" s="69"/>
      <c r="E51" s="69"/>
      <c r="F51" s="69">
        <f t="shared" si="0"/>
        <v>0</v>
      </c>
    </row>
    <row r="52" spans="1:6" ht="15" customHeight="1">
      <c r="A52" s="5" t="s">
        <v>385</v>
      </c>
      <c r="B52" s="6" t="s">
        <v>229</v>
      </c>
      <c r="C52" s="69"/>
      <c r="D52" s="69"/>
      <c r="E52" s="69"/>
      <c r="F52" s="69">
        <f t="shared" si="0"/>
        <v>0</v>
      </c>
    </row>
    <row r="53" spans="1:6" ht="15" customHeight="1">
      <c r="A53" s="5" t="s">
        <v>386</v>
      </c>
      <c r="B53" s="6" t="s">
        <v>230</v>
      </c>
      <c r="C53" s="69"/>
      <c r="D53" s="69"/>
      <c r="E53" s="69"/>
      <c r="F53" s="69">
        <f t="shared" si="0"/>
        <v>0</v>
      </c>
    </row>
    <row r="54" spans="1:6" ht="15" customHeight="1">
      <c r="A54" s="33" t="s">
        <v>421</v>
      </c>
      <c r="B54" s="43" t="s">
        <v>231</v>
      </c>
      <c r="C54" s="69">
        <f>SUM(C49:C53)</f>
        <v>0</v>
      </c>
      <c r="D54" s="69">
        <f>SUM(D49:D53)</f>
        <v>0</v>
      </c>
      <c r="E54" s="69">
        <f>SUM(E49:E53)</f>
        <v>0</v>
      </c>
      <c r="F54" s="69">
        <f>SUM(F49:F53)</f>
        <v>0</v>
      </c>
    </row>
    <row r="55" spans="1:6" ht="15" customHeight="1">
      <c r="A55" s="11" t="s">
        <v>403</v>
      </c>
      <c r="B55" s="6" t="s">
        <v>270</v>
      </c>
      <c r="C55" s="69"/>
      <c r="D55" s="69"/>
      <c r="E55" s="69"/>
      <c r="F55" s="69">
        <f t="shared" si="0"/>
        <v>0</v>
      </c>
    </row>
    <row r="56" spans="1:6" ht="15" customHeight="1">
      <c r="A56" s="11" t="s">
        <v>404</v>
      </c>
      <c r="B56" s="6" t="s">
        <v>271</v>
      </c>
      <c r="C56" s="69"/>
      <c r="D56" s="69"/>
      <c r="E56" s="69"/>
      <c r="F56" s="69">
        <f t="shared" si="0"/>
        <v>0</v>
      </c>
    </row>
    <row r="57" spans="1:6" ht="15" customHeight="1">
      <c r="A57" s="11" t="s">
        <v>272</v>
      </c>
      <c r="B57" s="6" t="s">
        <v>273</v>
      </c>
      <c r="C57" s="69"/>
      <c r="D57" s="69"/>
      <c r="E57" s="69"/>
      <c r="F57" s="69">
        <f t="shared" si="0"/>
        <v>0</v>
      </c>
    </row>
    <row r="58" spans="1:6" ht="15" customHeight="1">
      <c r="A58" s="11" t="s">
        <v>405</v>
      </c>
      <c r="B58" s="6" t="s">
        <v>274</v>
      </c>
      <c r="C58" s="69"/>
      <c r="D58" s="69"/>
      <c r="E58" s="69"/>
      <c r="F58" s="69">
        <f t="shared" si="0"/>
        <v>0</v>
      </c>
    </row>
    <row r="59" spans="1:6" ht="15" customHeight="1">
      <c r="A59" s="11" t="s">
        <v>275</v>
      </c>
      <c r="B59" s="6" t="s">
        <v>276</v>
      </c>
      <c r="C59" s="69"/>
      <c r="D59" s="69"/>
      <c r="E59" s="69"/>
      <c r="F59" s="69">
        <f t="shared" si="0"/>
        <v>0</v>
      </c>
    </row>
    <row r="60" spans="1:6" ht="15" customHeight="1">
      <c r="A60" s="33" t="s">
        <v>426</v>
      </c>
      <c r="B60" s="43" t="s">
        <v>277</v>
      </c>
      <c r="C60" s="69">
        <f>SUM(C55:C59)</f>
        <v>0</v>
      </c>
      <c r="D60" s="69">
        <f>SUM(D55:D59)</f>
        <v>0</v>
      </c>
      <c r="E60" s="69">
        <f>SUM(E55:E59)</f>
        <v>0</v>
      </c>
      <c r="F60" s="69">
        <f>SUM(F55:F59)</f>
        <v>0</v>
      </c>
    </row>
    <row r="61" spans="1:6" ht="15" customHeight="1">
      <c r="A61" s="11" t="s">
        <v>283</v>
      </c>
      <c r="B61" s="6" t="s">
        <v>284</v>
      </c>
      <c r="C61" s="69"/>
      <c r="D61" s="69"/>
      <c r="E61" s="69"/>
      <c r="F61" s="69">
        <f t="shared" si="0"/>
        <v>0</v>
      </c>
    </row>
    <row r="62" spans="1:6" ht="15" customHeight="1">
      <c r="A62" s="5" t="s">
        <v>408</v>
      </c>
      <c r="B62" s="6" t="s">
        <v>509</v>
      </c>
      <c r="C62" s="69"/>
      <c r="D62" s="69">
        <v>94</v>
      </c>
      <c r="E62" s="69"/>
      <c r="F62" s="69">
        <f t="shared" si="0"/>
        <v>94</v>
      </c>
    </row>
    <row r="63" spans="1:6" ht="15" customHeight="1">
      <c r="A63" s="11" t="s">
        <v>409</v>
      </c>
      <c r="B63" s="6" t="s">
        <v>286</v>
      </c>
      <c r="C63" s="69"/>
      <c r="D63" s="69"/>
      <c r="E63" s="69"/>
      <c r="F63" s="69">
        <f t="shared" si="0"/>
        <v>0</v>
      </c>
    </row>
    <row r="64" spans="1:6" ht="15" customHeight="1">
      <c r="A64" s="33" t="s">
        <v>429</v>
      </c>
      <c r="B64" s="43" t="s">
        <v>287</v>
      </c>
      <c r="C64" s="58">
        <f>SUM(C61:C63)</f>
        <v>0</v>
      </c>
      <c r="D64" s="58">
        <f>SUM(D61:D63)</f>
        <v>94</v>
      </c>
      <c r="E64" s="58">
        <f>SUM(E61:E63)</f>
        <v>0</v>
      </c>
      <c r="F64" s="58">
        <f>SUM(F61:F63)</f>
        <v>94</v>
      </c>
    </row>
    <row r="65" spans="1:6" ht="15" customHeight="1">
      <c r="A65" s="49" t="s">
        <v>8</v>
      </c>
      <c r="B65" s="50"/>
      <c r="C65" s="58">
        <f>SUM(C64,C60,C54)</f>
        <v>0</v>
      </c>
      <c r="D65" s="58">
        <f>SUM(D64,D60,D54)</f>
        <v>94</v>
      </c>
      <c r="E65" s="58">
        <f>SUM(E64,E60,E54)</f>
        <v>0</v>
      </c>
      <c r="F65" s="58">
        <f>SUM(F64,F60,F54)</f>
        <v>94</v>
      </c>
    </row>
    <row r="66" spans="1:6" ht="15.75">
      <c r="A66" s="40" t="s">
        <v>428</v>
      </c>
      <c r="B66" s="29" t="s">
        <v>288</v>
      </c>
      <c r="C66" s="58">
        <f>SUM(C48,C65)</f>
        <v>237176</v>
      </c>
      <c r="D66" s="58">
        <f>SUM(D48,D65)</f>
        <v>20144</v>
      </c>
      <c r="E66" s="58">
        <f>SUM(E48,E65)</f>
        <v>0</v>
      </c>
      <c r="F66" s="58">
        <f>SUM(F48,F65)</f>
        <v>257320</v>
      </c>
    </row>
    <row r="67" spans="1:6" ht="15.75">
      <c r="A67" s="53" t="s">
        <v>9</v>
      </c>
      <c r="B67" s="52"/>
      <c r="C67" s="69">
        <f>C48-'3.sz.mell.'!C73</f>
        <v>42377</v>
      </c>
      <c r="D67" s="69">
        <f>D48-'3.sz.mell.'!D73</f>
        <v>3253</v>
      </c>
      <c r="E67" s="69">
        <f>E48-'3.sz.mell.'!E73</f>
        <v>0</v>
      </c>
      <c r="F67" s="69">
        <f>F48-'3.sz.mell.'!F73</f>
        <v>45630</v>
      </c>
    </row>
    <row r="68" spans="1:6" ht="15.75">
      <c r="A68" s="53" t="s">
        <v>10</v>
      </c>
      <c r="B68" s="52"/>
      <c r="C68" s="69">
        <f>C65-'3.sz.mell.'!C96</f>
        <v>-7609</v>
      </c>
      <c r="D68" s="69">
        <f>D65-'3.sz.mell.'!D96</f>
        <v>-5472</v>
      </c>
      <c r="E68" s="69">
        <f>E65-'3.sz.mell.'!E96</f>
        <v>0</v>
      </c>
      <c r="F68" s="69">
        <f>F65-'3.sz.mell.'!F96</f>
        <v>-13081</v>
      </c>
    </row>
    <row r="69" spans="1:6" ht="15">
      <c r="A69" s="31" t="s">
        <v>410</v>
      </c>
      <c r="B69" s="5" t="s">
        <v>289</v>
      </c>
      <c r="C69" s="69"/>
      <c r="D69" s="69"/>
      <c r="E69" s="69"/>
      <c r="F69" s="69">
        <f t="shared" si="0"/>
        <v>0</v>
      </c>
    </row>
    <row r="70" spans="1:6" ht="15">
      <c r="A70" s="11" t="s">
        <v>290</v>
      </c>
      <c r="B70" s="5" t="s">
        <v>291</v>
      </c>
      <c r="C70" s="69"/>
      <c r="D70" s="69"/>
      <c r="E70" s="69"/>
      <c r="F70" s="69">
        <f t="shared" si="0"/>
        <v>0</v>
      </c>
    </row>
    <row r="71" spans="1:6" ht="15">
      <c r="A71" s="31" t="s">
        <v>411</v>
      </c>
      <c r="B71" s="5" t="s">
        <v>292</v>
      </c>
      <c r="C71" s="69"/>
      <c r="D71" s="69"/>
      <c r="E71" s="69"/>
      <c r="F71" s="69">
        <f aca="true" t="shared" si="1" ref="F71:F94">SUM(C71:E71)</f>
        <v>0</v>
      </c>
    </row>
    <row r="72" spans="1:6" ht="15">
      <c r="A72" s="13" t="s">
        <v>430</v>
      </c>
      <c r="B72" s="7" t="s">
        <v>293</v>
      </c>
      <c r="C72" s="69"/>
      <c r="D72" s="69"/>
      <c r="E72" s="69"/>
      <c r="F72" s="69">
        <f t="shared" si="1"/>
        <v>0</v>
      </c>
    </row>
    <row r="73" spans="1:6" ht="15">
      <c r="A73" s="11" t="s">
        <v>412</v>
      </c>
      <c r="B73" s="5" t="s">
        <v>294</v>
      </c>
      <c r="C73" s="69"/>
      <c r="D73" s="69"/>
      <c r="E73" s="69"/>
      <c r="F73" s="69">
        <f t="shared" si="1"/>
        <v>0</v>
      </c>
    </row>
    <row r="74" spans="1:6" ht="15">
      <c r="A74" s="31" t="s">
        <v>295</v>
      </c>
      <c r="B74" s="5" t="s">
        <v>296</v>
      </c>
      <c r="C74" s="69"/>
      <c r="D74" s="69"/>
      <c r="E74" s="69"/>
      <c r="F74" s="69">
        <f t="shared" si="1"/>
        <v>0</v>
      </c>
    </row>
    <row r="75" spans="1:6" ht="15">
      <c r="A75" s="11" t="s">
        <v>413</v>
      </c>
      <c r="B75" s="5" t="s">
        <v>297</v>
      </c>
      <c r="C75" s="69"/>
      <c r="D75" s="69"/>
      <c r="E75" s="69"/>
      <c r="F75" s="69">
        <f t="shared" si="1"/>
        <v>0</v>
      </c>
    </row>
    <row r="76" spans="1:6" ht="15">
      <c r="A76" s="31" t="s">
        <v>298</v>
      </c>
      <c r="B76" s="5" t="s">
        <v>299</v>
      </c>
      <c r="C76" s="69"/>
      <c r="D76" s="69"/>
      <c r="E76" s="69"/>
      <c r="F76" s="69">
        <f t="shared" si="1"/>
        <v>0</v>
      </c>
    </row>
    <row r="77" spans="1:6" ht="15">
      <c r="A77" s="12" t="s">
        <v>431</v>
      </c>
      <c r="B77" s="7" t="s">
        <v>300</v>
      </c>
      <c r="C77" s="69"/>
      <c r="D77" s="69"/>
      <c r="E77" s="69"/>
      <c r="F77" s="69">
        <f t="shared" si="1"/>
        <v>0</v>
      </c>
    </row>
    <row r="78" spans="1:6" ht="15">
      <c r="A78" s="5" t="s">
        <v>484</v>
      </c>
      <c r="B78" s="5" t="s">
        <v>301</v>
      </c>
      <c r="C78" s="83">
        <v>8441</v>
      </c>
      <c r="D78" s="83">
        <v>4123</v>
      </c>
      <c r="E78" s="83">
        <v>3691</v>
      </c>
      <c r="F78" s="69">
        <f t="shared" si="1"/>
        <v>16255</v>
      </c>
    </row>
    <row r="79" spans="1:6" ht="15">
      <c r="A79" s="5" t="s">
        <v>485</v>
      </c>
      <c r="B79" s="5" t="s">
        <v>301</v>
      </c>
      <c r="C79" s="83"/>
      <c r="D79" s="83"/>
      <c r="E79" s="83"/>
      <c r="F79" s="69">
        <f t="shared" si="1"/>
        <v>0</v>
      </c>
    </row>
    <row r="80" spans="1:6" ht="15">
      <c r="A80" s="5" t="s">
        <v>482</v>
      </c>
      <c r="B80" s="5" t="s">
        <v>302</v>
      </c>
      <c r="C80" s="69"/>
      <c r="D80" s="69"/>
      <c r="E80" s="69"/>
      <c r="F80" s="69">
        <f t="shared" si="1"/>
        <v>0</v>
      </c>
    </row>
    <row r="81" spans="1:6" ht="15">
      <c r="A81" s="5" t="s">
        <v>483</v>
      </c>
      <c r="B81" s="5" t="s">
        <v>302</v>
      </c>
      <c r="C81" s="69"/>
      <c r="D81" s="69"/>
      <c r="E81" s="69"/>
      <c r="F81" s="69">
        <f t="shared" si="1"/>
        <v>0</v>
      </c>
    </row>
    <row r="82" spans="1:6" ht="15">
      <c r="A82" s="7" t="s">
        <v>432</v>
      </c>
      <c r="B82" s="7" t="s">
        <v>303</v>
      </c>
      <c r="C82" s="58">
        <f>SUM(C78:C81)</f>
        <v>8441</v>
      </c>
      <c r="D82" s="58">
        <f>SUM(D78:D81)</f>
        <v>4123</v>
      </c>
      <c r="E82" s="58">
        <f>SUM(E78:E81)</f>
        <v>3691</v>
      </c>
      <c r="F82" s="58">
        <f>SUM(F78:F81)</f>
        <v>16255</v>
      </c>
    </row>
    <row r="83" spans="1:6" ht="15">
      <c r="A83" s="31" t="s">
        <v>304</v>
      </c>
      <c r="B83" s="5" t="s">
        <v>305</v>
      </c>
      <c r="C83" s="69"/>
      <c r="D83" s="69"/>
      <c r="E83" s="69"/>
      <c r="F83" s="69">
        <f t="shared" si="1"/>
        <v>0</v>
      </c>
    </row>
    <row r="84" spans="1:6" ht="15">
      <c r="A84" s="31" t="s">
        <v>306</v>
      </c>
      <c r="B84" s="5" t="s">
        <v>307</v>
      </c>
      <c r="C84" s="69"/>
      <c r="D84" s="69"/>
      <c r="E84" s="69"/>
      <c r="F84" s="69">
        <f t="shared" si="1"/>
        <v>0</v>
      </c>
    </row>
    <row r="85" spans="1:6" ht="15">
      <c r="A85" s="31" t="s">
        <v>308</v>
      </c>
      <c r="B85" s="5" t="s">
        <v>309</v>
      </c>
      <c r="C85" s="69"/>
      <c r="D85" s="69"/>
      <c r="E85" s="69"/>
      <c r="F85" s="69">
        <f t="shared" si="1"/>
        <v>0</v>
      </c>
    </row>
    <row r="86" spans="1:6" ht="15">
      <c r="A86" s="31" t="s">
        <v>310</v>
      </c>
      <c r="B86" s="5" t="s">
        <v>311</v>
      </c>
      <c r="C86" s="69"/>
      <c r="D86" s="69"/>
      <c r="E86" s="69"/>
      <c r="F86" s="69">
        <f t="shared" si="1"/>
        <v>0</v>
      </c>
    </row>
    <row r="87" spans="1:6" ht="15">
      <c r="A87" s="11" t="s">
        <v>414</v>
      </c>
      <c r="B87" s="5" t="s">
        <v>312</v>
      </c>
      <c r="C87" s="69"/>
      <c r="D87" s="69"/>
      <c r="E87" s="69"/>
      <c r="F87" s="69">
        <f t="shared" si="1"/>
        <v>0</v>
      </c>
    </row>
    <row r="88" spans="1:6" ht="15">
      <c r="A88" s="13" t="s">
        <v>433</v>
      </c>
      <c r="B88" s="7" t="s">
        <v>313</v>
      </c>
      <c r="C88" s="58">
        <f>SUM(C72,C77,C82,C83:C87)</f>
        <v>8441</v>
      </c>
      <c r="D88" s="58">
        <f>SUM(D72,D77,D82,D83:D87)</f>
        <v>4123</v>
      </c>
      <c r="E88" s="58">
        <f>SUM(E72,E77,E82,E83:E87)</f>
        <v>3691</v>
      </c>
      <c r="F88" s="58">
        <f>SUM(F72,F77,F82,F83:F87)</f>
        <v>16255</v>
      </c>
    </row>
    <row r="89" spans="1:6" ht="15">
      <c r="A89" s="11" t="s">
        <v>314</v>
      </c>
      <c r="B89" s="5" t="s">
        <v>315</v>
      </c>
      <c r="C89" s="69"/>
      <c r="D89" s="69"/>
      <c r="E89" s="69"/>
      <c r="F89" s="69">
        <f t="shared" si="1"/>
        <v>0</v>
      </c>
    </row>
    <row r="90" spans="1:6" ht="15">
      <c r="A90" s="11" t="s">
        <v>316</v>
      </c>
      <c r="B90" s="5" t="s">
        <v>317</v>
      </c>
      <c r="C90" s="69"/>
      <c r="D90" s="69"/>
      <c r="E90" s="69"/>
      <c r="F90" s="69">
        <f t="shared" si="1"/>
        <v>0</v>
      </c>
    </row>
    <row r="91" spans="1:6" ht="15">
      <c r="A91" s="31" t="s">
        <v>318</v>
      </c>
      <c r="B91" s="5" t="s">
        <v>319</v>
      </c>
      <c r="C91" s="69"/>
      <c r="D91" s="69"/>
      <c r="E91" s="69"/>
      <c r="F91" s="69">
        <f t="shared" si="1"/>
        <v>0</v>
      </c>
    </row>
    <row r="92" spans="1:6" ht="15">
      <c r="A92" s="31" t="s">
        <v>415</v>
      </c>
      <c r="B92" s="5" t="s">
        <v>320</v>
      </c>
      <c r="C92" s="69"/>
      <c r="D92" s="69"/>
      <c r="E92" s="69"/>
      <c r="F92" s="69">
        <f t="shared" si="1"/>
        <v>0</v>
      </c>
    </row>
    <row r="93" spans="1:6" ht="15">
      <c r="A93" s="12" t="s">
        <v>434</v>
      </c>
      <c r="B93" s="7" t="s">
        <v>321</v>
      </c>
      <c r="C93" s="69"/>
      <c r="D93" s="69"/>
      <c r="E93" s="69"/>
      <c r="F93" s="69">
        <f t="shared" si="1"/>
        <v>0</v>
      </c>
    </row>
    <row r="94" spans="1:6" ht="15">
      <c r="A94" s="13" t="s">
        <v>322</v>
      </c>
      <c r="B94" s="7" t="s">
        <v>323</v>
      </c>
      <c r="C94" s="69"/>
      <c r="D94" s="69"/>
      <c r="E94" s="69"/>
      <c r="F94" s="69">
        <f t="shared" si="1"/>
        <v>0</v>
      </c>
    </row>
    <row r="95" spans="1:6" ht="15.75">
      <c r="A95" s="34" t="s">
        <v>435</v>
      </c>
      <c r="B95" s="35" t="s">
        <v>324</v>
      </c>
      <c r="C95" s="58">
        <f>SUM(C88,C93,C94)</f>
        <v>8441</v>
      </c>
      <c r="D95" s="58">
        <f>SUM(D88,D93,D94)</f>
        <v>4123</v>
      </c>
      <c r="E95" s="58">
        <f>SUM(E88,E93,E94)</f>
        <v>3691</v>
      </c>
      <c r="F95" s="58">
        <f>SUM(F88,F93,F94)</f>
        <v>16255</v>
      </c>
    </row>
    <row r="96" spans="1:6" ht="15.75">
      <c r="A96" s="38" t="s">
        <v>417</v>
      </c>
      <c r="B96" s="39"/>
      <c r="C96" s="58">
        <f>SUM(C66,C95)</f>
        <v>245617</v>
      </c>
      <c r="D96" s="58">
        <f>SUM(D66,D95)</f>
        <v>24267</v>
      </c>
      <c r="E96" s="58">
        <f>SUM(E66,E95)</f>
        <v>3691</v>
      </c>
      <c r="F96" s="58">
        <f>SUM(F66,F95)</f>
        <v>273575</v>
      </c>
    </row>
  </sheetData>
  <sheetProtection/>
  <mergeCells count="2">
    <mergeCell ref="A1:F1"/>
    <mergeCell ref="A2:F2"/>
  </mergeCells>
  <printOptions/>
  <pageMargins left="0.5118110236220472" right="0.5118110236220472" top="0.15748031496062992" bottom="0.15748031496062992" header="0.31496062992125984" footer="0.31496062992125984"/>
  <pageSetup horizontalDpi="600" verticalDpi="600" orientation="portrait" paperSize="9" scale="5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H95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92.57421875" style="0" customWidth="1"/>
    <col min="3" max="3" width="14.140625" style="0" customWidth="1"/>
    <col min="4" max="4" width="16.140625" style="0" customWidth="1"/>
    <col min="5" max="5" width="16.7109375" style="0" customWidth="1"/>
    <col min="6" max="6" width="14.00390625" style="0" customWidth="1"/>
  </cols>
  <sheetData>
    <row r="1" spans="1:6" ht="24" customHeight="1">
      <c r="A1" s="148" t="s">
        <v>504</v>
      </c>
      <c r="B1" s="149"/>
      <c r="C1" s="149"/>
      <c r="D1" s="149"/>
      <c r="E1" s="149"/>
      <c r="F1" s="150"/>
    </row>
    <row r="2" spans="1:8" ht="24" customHeight="1">
      <c r="A2" s="147" t="s">
        <v>451</v>
      </c>
      <c r="B2" s="151"/>
      <c r="C2" s="151"/>
      <c r="D2" s="151"/>
      <c r="E2" s="151"/>
      <c r="F2" s="152"/>
      <c r="H2" s="51"/>
    </row>
    <row r="3" ht="8.25" customHeight="1">
      <c r="A3" s="4"/>
    </row>
    <row r="4" spans="1:6" ht="26.25">
      <c r="A4" s="2" t="s">
        <v>31</v>
      </c>
      <c r="B4" s="3" t="s">
        <v>3</v>
      </c>
      <c r="C4" s="67" t="s">
        <v>489</v>
      </c>
      <c r="D4" s="67" t="s">
        <v>490</v>
      </c>
      <c r="E4" s="67" t="s">
        <v>491</v>
      </c>
      <c r="F4" s="68" t="s">
        <v>1</v>
      </c>
    </row>
    <row r="5" spans="1:6" ht="15" customHeight="1">
      <c r="A5" s="25" t="s">
        <v>203</v>
      </c>
      <c r="B5" s="6" t="s">
        <v>204</v>
      </c>
      <c r="C5" s="69"/>
      <c r="D5" s="69"/>
      <c r="E5" s="69"/>
      <c r="F5" s="69">
        <f>SUM(C5:E5)</f>
        <v>0</v>
      </c>
    </row>
    <row r="6" spans="1:6" ht="15" customHeight="1">
      <c r="A6" s="5" t="s">
        <v>205</v>
      </c>
      <c r="B6" s="6" t="s">
        <v>206</v>
      </c>
      <c r="C6" s="69"/>
      <c r="D6" s="69"/>
      <c r="E6" s="69"/>
      <c r="F6" s="69">
        <f aca="true" t="shared" si="0" ref="F6:F69">SUM(C6:E6)</f>
        <v>0</v>
      </c>
    </row>
    <row r="7" spans="1:6" ht="15" customHeight="1">
      <c r="A7" s="5" t="s">
        <v>207</v>
      </c>
      <c r="B7" s="6" t="s">
        <v>208</v>
      </c>
      <c r="C7" s="69"/>
      <c r="D7" s="69"/>
      <c r="E7" s="69"/>
      <c r="F7" s="69">
        <f t="shared" si="0"/>
        <v>0</v>
      </c>
    </row>
    <row r="8" spans="1:6" ht="15" customHeight="1">
      <c r="A8" s="5" t="s">
        <v>209</v>
      </c>
      <c r="B8" s="6" t="s">
        <v>210</v>
      </c>
      <c r="C8" s="69"/>
      <c r="D8" s="69"/>
      <c r="E8" s="69"/>
      <c r="F8" s="69">
        <f t="shared" si="0"/>
        <v>0</v>
      </c>
    </row>
    <row r="9" spans="1:6" ht="15" customHeight="1">
      <c r="A9" s="5" t="s">
        <v>211</v>
      </c>
      <c r="B9" s="6" t="s">
        <v>212</v>
      </c>
      <c r="C9" s="69"/>
      <c r="D9" s="69"/>
      <c r="E9" s="69"/>
      <c r="F9" s="69">
        <f t="shared" si="0"/>
        <v>0</v>
      </c>
    </row>
    <row r="10" spans="1:6" ht="15" customHeight="1">
      <c r="A10" s="5" t="s">
        <v>213</v>
      </c>
      <c r="B10" s="6" t="s">
        <v>214</v>
      </c>
      <c r="C10" s="69"/>
      <c r="D10" s="69"/>
      <c r="E10" s="69"/>
      <c r="F10" s="69">
        <f t="shared" si="0"/>
        <v>0</v>
      </c>
    </row>
    <row r="11" spans="1:6" ht="15" customHeight="1">
      <c r="A11" s="7" t="s">
        <v>419</v>
      </c>
      <c r="B11" s="8" t="s">
        <v>215</v>
      </c>
      <c r="C11" s="58">
        <f>SUM(C5:C10)</f>
        <v>0</v>
      </c>
      <c r="D11" s="58">
        <f>SUM(D5:D10)</f>
        <v>0</v>
      </c>
      <c r="E11" s="58">
        <f>SUM(E5:E10)</f>
        <v>0</v>
      </c>
      <c r="F11" s="58">
        <f>SUM(F5:F10)</f>
        <v>0</v>
      </c>
    </row>
    <row r="12" spans="1:6" ht="15" customHeight="1">
      <c r="A12" s="5" t="s">
        <v>216</v>
      </c>
      <c r="B12" s="6" t="s">
        <v>217</v>
      </c>
      <c r="C12" s="69"/>
      <c r="D12" s="69"/>
      <c r="E12" s="69"/>
      <c r="F12" s="69">
        <f t="shared" si="0"/>
        <v>0</v>
      </c>
    </row>
    <row r="13" spans="1:6" ht="15" customHeight="1">
      <c r="A13" s="5" t="s">
        <v>218</v>
      </c>
      <c r="B13" s="6" t="s">
        <v>219</v>
      </c>
      <c r="C13" s="69"/>
      <c r="D13" s="69"/>
      <c r="E13" s="69"/>
      <c r="F13" s="69">
        <f t="shared" si="0"/>
        <v>0</v>
      </c>
    </row>
    <row r="14" spans="1:6" ht="15" customHeight="1">
      <c r="A14" s="5" t="s">
        <v>381</v>
      </c>
      <c r="B14" s="6" t="s">
        <v>220</v>
      </c>
      <c r="C14" s="69"/>
      <c r="D14" s="69"/>
      <c r="E14" s="69"/>
      <c r="F14" s="69">
        <f t="shared" si="0"/>
        <v>0</v>
      </c>
    </row>
    <row r="15" spans="1:6" ht="15" customHeight="1">
      <c r="A15" s="5" t="s">
        <v>382</v>
      </c>
      <c r="B15" s="6" t="s">
        <v>221</v>
      </c>
      <c r="C15" s="69"/>
      <c r="D15" s="69"/>
      <c r="E15" s="69"/>
      <c r="F15" s="69">
        <f t="shared" si="0"/>
        <v>0</v>
      </c>
    </row>
    <row r="16" spans="1:6" ht="15" customHeight="1">
      <c r="A16" s="5" t="s">
        <v>383</v>
      </c>
      <c r="B16" s="6" t="s">
        <v>222</v>
      </c>
      <c r="C16" s="69"/>
      <c r="D16" s="69"/>
      <c r="E16" s="69"/>
      <c r="F16" s="69">
        <f t="shared" si="0"/>
        <v>0</v>
      </c>
    </row>
    <row r="17" spans="1:6" ht="15" customHeight="1">
      <c r="A17" s="33" t="s">
        <v>420</v>
      </c>
      <c r="B17" s="43" t="s">
        <v>223</v>
      </c>
      <c r="C17" s="58">
        <f>SUM(C11:C16)</f>
        <v>0</v>
      </c>
      <c r="D17" s="58">
        <f>SUM(D11:D16)</f>
        <v>0</v>
      </c>
      <c r="E17" s="58">
        <f>SUM(E11:E16)</f>
        <v>0</v>
      </c>
      <c r="F17" s="58">
        <f>SUM(F11:F16)</f>
        <v>0</v>
      </c>
    </row>
    <row r="18" spans="1:6" ht="15" customHeight="1">
      <c r="A18" s="5" t="s">
        <v>387</v>
      </c>
      <c r="B18" s="6" t="s">
        <v>232</v>
      </c>
      <c r="C18" s="69"/>
      <c r="D18" s="69"/>
      <c r="E18" s="69"/>
      <c r="F18" s="69">
        <f t="shared" si="0"/>
        <v>0</v>
      </c>
    </row>
    <row r="19" spans="1:6" ht="15" customHeight="1">
      <c r="A19" s="5" t="s">
        <v>388</v>
      </c>
      <c r="B19" s="6" t="s">
        <v>233</v>
      </c>
      <c r="C19" s="69"/>
      <c r="D19" s="69"/>
      <c r="E19" s="69"/>
      <c r="F19" s="69">
        <f t="shared" si="0"/>
        <v>0</v>
      </c>
    </row>
    <row r="20" spans="1:6" ht="15" customHeight="1">
      <c r="A20" s="7" t="s">
        <v>422</v>
      </c>
      <c r="B20" s="8" t="s">
        <v>234</v>
      </c>
      <c r="C20" s="69">
        <f>SUM(C18:C19)</f>
        <v>0</v>
      </c>
      <c r="D20" s="69">
        <f>SUM(D18:D19)</f>
        <v>0</v>
      </c>
      <c r="E20" s="69">
        <f>SUM(E18:E19)</f>
        <v>0</v>
      </c>
      <c r="F20" s="69">
        <f>SUM(F18:F19)</f>
        <v>0</v>
      </c>
    </row>
    <row r="21" spans="1:6" ht="15" customHeight="1">
      <c r="A21" s="5" t="s">
        <v>389</v>
      </c>
      <c r="B21" s="6" t="s">
        <v>235</v>
      </c>
      <c r="C21" s="69"/>
      <c r="D21" s="69"/>
      <c r="E21" s="69"/>
      <c r="F21" s="69">
        <f t="shared" si="0"/>
        <v>0</v>
      </c>
    </row>
    <row r="22" spans="1:6" ht="15" customHeight="1">
      <c r="A22" s="5" t="s">
        <v>390</v>
      </c>
      <c r="B22" s="6" t="s">
        <v>236</v>
      </c>
      <c r="C22" s="69"/>
      <c r="D22" s="69"/>
      <c r="E22" s="69"/>
      <c r="F22" s="69">
        <f t="shared" si="0"/>
        <v>0</v>
      </c>
    </row>
    <row r="23" spans="1:6" ht="15" customHeight="1">
      <c r="A23" s="5" t="s">
        <v>391</v>
      </c>
      <c r="B23" s="6" t="s">
        <v>237</v>
      </c>
      <c r="C23" s="69"/>
      <c r="D23" s="69"/>
      <c r="E23" s="69"/>
      <c r="F23" s="69">
        <f t="shared" si="0"/>
        <v>0</v>
      </c>
    </row>
    <row r="24" spans="1:6" ht="15" customHeight="1">
      <c r="A24" s="5" t="s">
        <v>392</v>
      </c>
      <c r="B24" s="6" t="s">
        <v>238</v>
      </c>
      <c r="C24" s="69"/>
      <c r="D24" s="69"/>
      <c r="E24" s="69"/>
      <c r="F24" s="69">
        <f t="shared" si="0"/>
        <v>0</v>
      </c>
    </row>
    <row r="25" spans="1:6" ht="15" customHeight="1">
      <c r="A25" s="5" t="s">
        <v>393</v>
      </c>
      <c r="B25" s="6" t="s">
        <v>241</v>
      </c>
      <c r="C25" s="69"/>
      <c r="D25" s="69"/>
      <c r="E25" s="69"/>
      <c r="F25" s="69">
        <f t="shared" si="0"/>
        <v>0</v>
      </c>
    </row>
    <row r="26" spans="1:6" ht="15" customHeight="1">
      <c r="A26" s="5" t="s">
        <v>242</v>
      </c>
      <c r="B26" s="6" t="s">
        <v>243</v>
      </c>
      <c r="C26" s="69"/>
      <c r="D26" s="69"/>
      <c r="E26" s="69"/>
      <c r="F26" s="69">
        <f t="shared" si="0"/>
        <v>0</v>
      </c>
    </row>
    <row r="27" spans="1:6" ht="15" customHeight="1">
      <c r="A27" s="5" t="s">
        <v>394</v>
      </c>
      <c r="B27" s="6" t="s">
        <v>244</v>
      </c>
      <c r="C27" s="69"/>
      <c r="D27" s="69"/>
      <c r="E27" s="69"/>
      <c r="F27" s="69">
        <f t="shared" si="0"/>
        <v>0</v>
      </c>
    </row>
    <row r="28" spans="1:6" ht="15" customHeight="1">
      <c r="A28" s="5" t="s">
        <v>395</v>
      </c>
      <c r="B28" s="6" t="s">
        <v>249</v>
      </c>
      <c r="C28" s="69"/>
      <c r="D28" s="69"/>
      <c r="E28" s="69"/>
      <c r="F28" s="69">
        <f t="shared" si="0"/>
        <v>0</v>
      </c>
    </row>
    <row r="29" spans="1:6" ht="15" customHeight="1">
      <c r="A29" s="7" t="s">
        <v>423</v>
      </c>
      <c r="B29" s="8" t="s">
        <v>252</v>
      </c>
      <c r="C29" s="58">
        <f>SUM(C24:C28)</f>
        <v>0</v>
      </c>
      <c r="D29" s="58">
        <f>SUM(D24:D28)</f>
        <v>0</v>
      </c>
      <c r="E29" s="58">
        <f>SUM(E24:E28)</f>
        <v>0</v>
      </c>
      <c r="F29" s="58">
        <f>SUM(F24:F28)</f>
        <v>0</v>
      </c>
    </row>
    <row r="30" spans="1:6" ht="15" customHeight="1">
      <c r="A30" s="5" t="s">
        <v>396</v>
      </c>
      <c r="B30" s="6" t="s">
        <v>253</v>
      </c>
      <c r="C30" s="69"/>
      <c r="D30" s="69"/>
      <c r="E30" s="69"/>
      <c r="F30" s="69">
        <f t="shared" si="0"/>
        <v>0</v>
      </c>
    </row>
    <row r="31" spans="1:6" ht="15" customHeight="1">
      <c r="A31" s="33" t="s">
        <v>424</v>
      </c>
      <c r="B31" s="43" t="s">
        <v>254</v>
      </c>
      <c r="C31" s="58">
        <f>SUM(C21:C23,C29,C30)</f>
        <v>0</v>
      </c>
      <c r="D31" s="58">
        <f>SUM(D21:D23,D29,D30)</f>
        <v>0</v>
      </c>
      <c r="E31" s="58">
        <f>SUM(E21:E23,E29,E30)</f>
        <v>0</v>
      </c>
      <c r="F31" s="58">
        <f>SUM(F21:F23,F29,F30)</f>
        <v>0</v>
      </c>
    </row>
    <row r="32" spans="1:6" ht="15" customHeight="1">
      <c r="A32" s="11" t="s">
        <v>255</v>
      </c>
      <c r="B32" s="6" t="s">
        <v>256</v>
      </c>
      <c r="C32" s="69"/>
      <c r="D32" s="69"/>
      <c r="E32" s="69"/>
      <c r="F32" s="69">
        <f t="shared" si="0"/>
        <v>0</v>
      </c>
    </row>
    <row r="33" spans="1:6" ht="15" customHeight="1">
      <c r="A33" s="11" t="s">
        <v>397</v>
      </c>
      <c r="B33" s="6" t="s">
        <v>257</v>
      </c>
      <c r="C33" s="69"/>
      <c r="D33" s="69"/>
      <c r="E33" s="69"/>
      <c r="F33" s="69">
        <f t="shared" si="0"/>
        <v>0</v>
      </c>
    </row>
    <row r="34" spans="1:6" ht="15" customHeight="1">
      <c r="A34" s="11" t="s">
        <v>398</v>
      </c>
      <c r="B34" s="6" t="s">
        <v>258</v>
      </c>
      <c r="C34" s="69"/>
      <c r="D34" s="69"/>
      <c r="E34" s="69"/>
      <c r="F34" s="69">
        <f t="shared" si="0"/>
        <v>0</v>
      </c>
    </row>
    <row r="35" spans="1:6" ht="15" customHeight="1">
      <c r="A35" s="11" t="s">
        <v>399</v>
      </c>
      <c r="B35" s="6" t="s">
        <v>259</v>
      </c>
      <c r="C35" s="69"/>
      <c r="D35" s="69"/>
      <c r="E35" s="69"/>
      <c r="F35" s="69">
        <f t="shared" si="0"/>
        <v>0</v>
      </c>
    </row>
    <row r="36" spans="1:6" ht="15" customHeight="1">
      <c r="A36" s="11" t="s">
        <v>260</v>
      </c>
      <c r="B36" s="6" t="s">
        <v>261</v>
      </c>
      <c r="C36" s="69"/>
      <c r="D36" s="69"/>
      <c r="E36" s="69"/>
      <c r="F36" s="69">
        <f t="shared" si="0"/>
        <v>0</v>
      </c>
    </row>
    <row r="37" spans="1:6" ht="15" customHeight="1">
      <c r="A37" s="11" t="s">
        <v>262</v>
      </c>
      <c r="B37" s="6" t="s">
        <v>263</v>
      </c>
      <c r="C37" s="69"/>
      <c r="D37" s="69"/>
      <c r="E37" s="69"/>
      <c r="F37" s="69">
        <f t="shared" si="0"/>
        <v>0</v>
      </c>
    </row>
    <row r="38" spans="1:6" ht="15" customHeight="1">
      <c r="A38" s="11" t="s">
        <v>264</v>
      </c>
      <c r="B38" s="6" t="s">
        <v>265</v>
      </c>
      <c r="C38" s="69"/>
      <c r="D38" s="69"/>
      <c r="E38" s="69"/>
      <c r="F38" s="69">
        <f t="shared" si="0"/>
        <v>0</v>
      </c>
    </row>
    <row r="39" spans="1:6" ht="15" customHeight="1">
      <c r="A39" s="11" t="s">
        <v>400</v>
      </c>
      <c r="B39" s="6" t="s">
        <v>266</v>
      </c>
      <c r="C39" s="69"/>
      <c r="D39" s="69"/>
      <c r="E39" s="69"/>
      <c r="F39" s="69">
        <f t="shared" si="0"/>
        <v>0</v>
      </c>
    </row>
    <row r="40" spans="1:6" ht="15" customHeight="1">
      <c r="A40" s="11" t="s">
        <v>401</v>
      </c>
      <c r="B40" s="6" t="s">
        <v>267</v>
      </c>
      <c r="C40" s="69"/>
      <c r="D40" s="69"/>
      <c r="E40" s="69"/>
      <c r="F40" s="69">
        <f t="shared" si="0"/>
        <v>0</v>
      </c>
    </row>
    <row r="41" spans="1:6" ht="15" customHeight="1">
      <c r="A41" s="11" t="s">
        <v>402</v>
      </c>
      <c r="B41" s="6" t="s">
        <v>268</v>
      </c>
      <c r="C41" s="69"/>
      <c r="D41" s="69"/>
      <c r="E41" s="69"/>
      <c r="F41" s="69">
        <f t="shared" si="0"/>
        <v>0</v>
      </c>
    </row>
    <row r="42" spans="1:6" ht="15" customHeight="1">
      <c r="A42" s="42" t="s">
        <v>425</v>
      </c>
      <c r="B42" s="43" t="s">
        <v>269</v>
      </c>
      <c r="C42" s="58">
        <f>SUM(C32:C41)</f>
        <v>0</v>
      </c>
      <c r="D42" s="58">
        <f>SUM(D32:D41)</f>
        <v>0</v>
      </c>
      <c r="E42" s="58">
        <f>SUM(E32:E41)</f>
        <v>0</v>
      </c>
      <c r="F42" s="58">
        <f>SUM(F32:F41)</f>
        <v>0</v>
      </c>
    </row>
    <row r="43" spans="1:6" ht="15" customHeight="1">
      <c r="A43" s="11" t="s">
        <v>278</v>
      </c>
      <c r="B43" s="6" t="s">
        <v>279</v>
      </c>
      <c r="C43" s="69"/>
      <c r="D43" s="69"/>
      <c r="E43" s="69"/>
      <c r="F43" s="69">
        <f t="shared" si="0"/>
        <v>0</v>
      </c>
    </row>
    <row r="44" spans="1:6" ht="15" customHeight="1">
      <c r="A44" s="5" t="s">
        <v>406</v>
      </c>
      <c r="B44" s="6" t="s">
        <v>280</v>
      </c>
      <c r="C44" s="69"/>
      <c r="D44" s="69"/>
      <c r="E44" s="69"/>
      <c r="F44" s="69">
        <f t="shared" si="0"/>
        <v>0</v>
      </c>
    </row>
    <row r="45" spans="1:6" ht="15" customHeight="1">
      <c r="A45" s="11" t="s">
        <v>407</v>
      </c>
      <c r="B45" s="6" t="s">
        <v>281</v>
      </c>
      <c r="C45" s="69"/>
      <c r="D45" s="69"/>
      <c r="E45" s="69"/>
      <c r="F45" s="69">
        <f t="shared" si="0"/>
        <v>0</v>
      </c>
    </row>
    <row r="46" spans="1:6" ht="15" customHeight="1">
      <c r="A46" s="33" t="s">
        <v>427</v>
      </c>
      <c r="B46" s="43" t="s">
        <v>282</v>
      </c>
      <c r="C46" s="58">
        <f>SUM(C43:C45)</f>
        <v>0</v>
      </c>
      <c r="D46" s="58">
        <f>SUM(D43:D45)</f>
        <v>0</v>
      </c>
      <c r="E46" s="58">
        <f>SUM(E43:E45)</f>
        <v>0</v>
      </c>
      <c r="F46" s="58">
        <f>SUM(F43:F45)</f>
        <v>0</v>
      </c>
    </row>
    <row r="47" spans="1:6" ht="15" customHeight="1">
      <c r="A47" s="49" t="s">
        <v>7</v>
      </c>
      <c r="B47" s="50"/>
      <c r="C47" s="58">
        <f>SUM(C46,C42,C31,C17)</f>
        <v>0</v>
      </c>
      <c r="D47" s="58">
        <f>SUM(D46,D42,D31,D17)</f>
        <v>0</v>
      </c>
      <c r="E47" s="58">
        <f>SUM(E46,E42,E31,E17)</f>
        <v>0</v>
      </c>
      <c r="F47" s="58">
        <f>SUM(F46,F42,F31,F17)</f>
        <v>0</v>
      </c>
    </row>
    <row r="48" spans="1:6" ht="15" customHeight="1">
      <c r="A48" s="5" t="s">
        <v>224</v>
      </c>
      <c r="B48" s="6" t="s">
        <v>225</v>
      </c>
      <c r="C48" s="69"/>
      <c r="D48" s="69"/>
      <c r="E48" s="69"/>
      <c r="F48" s="69">
        <f t="shared" si="0"/>
        <v>0</v>
      </c>
    </row>
    <row r="49" spans="1:6" ht="15" customHeight="1">
      <c r="A49" s="5" t="s">
        <v>226</v>
      </c>
      <c r="B49" s="6" t="s">
        <v>227</v>
      </c>
      <c r="C49" s="69"/>
      <c r="D49" s="69"/>
      <c r="E49" s="69"/>
      <c r="F49" s="69">
        <f t="shared" si="0"/>
        <v>0</v>
      </c>
    </row>
    <row r="50" spans="1:6" ht="15" customHeight="1">
      <c r="A50" s="5" t="s">
        <v>384</v>
      </c>
      <c r="B50" s="6" t="s">
        <v>228</v>
      </c>
      <c r="C50" s="69"/>
      <c r="D50" s="69"/>
      <c r="E50" s="69"/>
      <c r="F50" s="69">
        <f t="shared" si="0"/>
        <v>0</v>
      </c>
    </row>
    <row r="51" spans="1:6" ht="15" customHeight="1">
      <c r="A51" s="5" t="s">
        <v>385</v>
      </c>
      <c r="B51" s="6" t="s">
        <v>229</v>
      </c>
      <c r="C51" s="69"/>
      <c r="D51" s="69"/>
      <c r="E51" s="69"/>
      <c r="F51" s="69">
        <f t="shared" si="0"/>
        <v>0</v>
      </c>
    </row>
    <row r="52" spans="1:6" ht="15" customHeight="1">
      <c r="A52" s="5" t="s">
        <v>386</v>
      </c>
      <c r="B52" s="6" t="s">
        <v>230</v>
      </c>
      <c r="C52" s="69"/>
      <c r="D52" s="69"/>
      <c r="E52" s="69"/>
      <c r="F52" s="69">
        <f t="shared" si="0"/>
        <v>0</v>
      </c>
    </row>
    <row r="53" spans="1:6" ht="15" customHeight="1">
      <c r="A53" s="33" t="s">
        <v>421</v>
      </c>
      <c r="B53" s="43" t="s">
        <v>231</v>
      </c>
      <c r="C53" s="69">
        <f>SUM(C48:C52)</f>
        <v>0</v>
      </c>
      <c r="D53" s="69">
        <f>SUM(D48:D52)</f>
        <v>0</v>
      </c>
      <c r="E53" s="69">
        <f>SUM(E48:E52)</f>
        <v>0</v>
      </c>
      <c r="F53" s="69">
        <f>SUM(F48:F52)</f>
        <v>0</v>
      </c>
    </row>
    <row r="54" spans="1:6" ht="15" customHeight="1">
      <c r="A54" s="11" t="s">
        <v>403</v>
      </c>
      <c r="B54" s="6" t="s">
        <v>270</v>
      </c>
      <c r="C54" s="69"/>
      <c r="D54" s="69"/>
      <c r="E54" s="69"/>
      <c r="F54" s="69">
        <f t="shared" si="0"/>
        <v>0</v>
      </c>
    </row>
    <row r="55" spans="1:6" ht="15" customHeight="1">
      <c r="A55" s="11" t="s">
        <v>404</v>
      </c>
      <c r="B55" s="6" t="s">
        <v>271</v>
      </c>
      <c r="C55" s="69"/>
      <c r="D55" s="69"/>
      <c r="E55" s="69"/>
      <c r="F55" s="69">
        <f t="shared" si="0"/>
        <v>0</v>
      </c>
    </row>
    <row r="56" spans="1:6" ht="15" customHeight="1">
      <c r="A56" s="11" t="s">
        <v>272</v>
      </c>
      <c r="B56" s="6" t="s">
        <v>273</v>
      </c>
      <c r="C56" s="69"/>
      <c r="D56" s="69"/>
      <c r="E56" s="69"/>
      <c r="F56" s="69">
        <f t="shared" si="0"/>
        <v>0</v>
      </c>
    </row>
    <row r="57" spans="1:6" ht="15" customHeight="1">
      <c r="A57" s="11" t="s">
        <v>405</v>
      </c>
      <c r="B57" s="6" t="s">
        <v>274</v>
      </c>
      <c r="C57" s="69"/>
      <c r="D57" s="69"/>
      <c r="E57" s="69"/>
      <c r="F57" s="69">
        <f t="shared" si="0"/>
        <v>0</v>
      </c>
    </row>
    <row r="58" spans="1:6" ht="15" customHeight="1">
      <c r="A58" s="11" t="s">
        <v>275</v>
      </c>
      <c r="B58" s="6" t="s">
        <v>276</v>
      </c>
      <c r="C58" s="69"/>
      <c r="D58" s="69"/>
      <c r="E58" s="69"/>
      <c r="F58" s="69">
        <f t="shared" si="0"/>
        <v>0</v>
      </c>
    </row>
    <row r="59" spans="1:6" ht="15" customHeight="1">
      <c r="A59" s="33" t="s">
        <v>426</v>
      </c>
      <c r="B59" s="43" t="s">
        <v>277</v>
      </c>
      <c r="C59" s="69">
        <f>SUM(C54:C58)</f>
        <v>0</v>
      </c>
      <c r="D59" s="69">
        <f>SUM(D54:D58)</f>
        <v>0</v>
      </c>
      <c r="E59" s="69">
        <f>SUM(E54:E58)</f>
        <v>0</v>
      </c>
      <c r="F59" s="69">
        <f>SUM(F54:F58)</f>
        <v>0</v>
      </c>
    </row>
    <row r="60" spans="1:6" ht="15" customHeight="1">
      <c r="A60" s="11" t="s">
        <v>283</v>
      </c>
      <c r="B60" s="6" t="s">
        <v>284</v>
      </c>
      <c r="C60" s="69"/>
      <c r="D60" s="69"/>
      <c r="E60" s="69"/>
      <c r="F60" s="69">
        <f t="shared" si="0"/>
        <v>0</v>
      </c>
    </row>
    <row r="61" spans="1:6" ht="15" customHeight="1">
      <c r="A61" s="5" t="s">
        <v>408</v>
      </c>
      <c r="B61" s="6" t="s">
        <v>285</v>
      </c>
      <c r="C61" s="69"/>
      <c r="D61" s="69"/>
      <c r="E61" s="69"/>
      <c r="F61" s="69">
        <f t="shared" si="0"/>
        <v>0</v>
      </c>
    </row>
    <row r="62" spans="1:6" ht="15" customHeight="1">
      <c r="A62" s="11" t="s">
        <v>409</v>
      </c>
      <c r="B62" s="6" t="s">
        <v>286</v>
      </c>
      <c r="C62" s="69"/>
      <c r="D62" s="69"/>
      <c r="E62" s="69"/>
      <c r="F62" s="69">
        <f t="shared" si="0"/>
        <v>0</v>
      </c>
    </row>
    <row r="63" spans="1:6" ht="15" customHeight="1">
      <c r="A63" s="33" t="s">
        <v>429</v>
      </c>
      <c r="B63" s="43" t="s">
        <v>287</v>
      </c>
      <c r="C63" s="58">
        <f>SUM(C60:C62)</f>
        <v>0</v>
      </c>
      <c r="D63" s="58">
        <f>SUM(D60:D62)</f>
        <v>0</v>
      </c>
      <c r="E63" s="58">
        <f>SUM(E60:E62)</f>
        <v>0</v>
      </c>
      <c r="F63" s="58">
        <f>SUM(F60:F62)</f>
        <v>0</v>
      </c>
    </row>
    <row r="64" spans="1:6" ht="15" customHeight="1">
      <c r="A64" s="49" t="s">
        <v>8</v>
      </c>
      <c r="B64" s="50"/>
      <c r="C64" s="58">
        <f>SUM(C63,C59,C53)</f>
        <v>0</v>
      </c>
      <c r="D64" s="58">
        <f>SUM(D63,D59,D53)</f>
        <v>0</v>
      </c>
      <c r="E64" s="58">
        <f>SUM(E63,E59,E53)</f>
        <v>0</v>
      </c>
      <c r="F64" s="58">
        <f>SUM(F63,F59,F53)</f>
        <v>0</v>
      </c>
    </row>
    <row r="65" spans="1:6" ht="15.75">
      <c r="A65" s="40" t="s">
        <v>428</v>
      </c>
      <c r="B65" s="29" t="s">
        <v>288</v>
      </c>
      <c r="C65" s="58">
        <f>SUM(C47,C64)</f>
        <v>0</v>
      </c>
      <c r="D65" s="58">
        <f>SUM(D47,D64)</f>
        <v>0</v>
      </c>
      <c r="E65" s="58">
        <f>SUM(E47,E64)</f>
        <v>0</v>
      </c>
      <c r="F65" s="58">
        <f>SUM(F47,F64)</f>
        <v>0</v>
      </c>
    </row>
    <row r="66" spans="1:6" ht="15.75">
      <c r="A66" s="53" t="s">
        <v>9</v>
      </c>
      <c r="B66" s="52"/>
      <c r="C66" s="69">
        <f>C47-'4.sz.mell.kiad'!C74</f>
        <v>-28896</v>
      </c>
      <c r="D66" s="69">
        <f>D47-'4.sz.mell.kiad'!D74</f>
        <v>0</v>
      </c>
      <c r="E66" s="69">
        <f>E47-'4.sz.mell.kiad'!E74</f>
        <v>-3691</v>
      </c>
      <c r="F66" s="69">
        <f>F47-'4.sz.mell.kiad'!F74</f>
        <v>-32587</v>
      </c>
    </row>
    <row r="67" spans="1:6" ht="15.75">
      <c r="A67" s="53" t="s">
        <v>10</v>
      </c>
      <c r="B67" s="52"/>
      <c r="C67" s="69">
        <f>C64-'4.sz.mell.kiad'!C97</f>
        <v>-343</v>
      </c>
      <c r="D67" s="69">
        <f>D64-'4.sz.mell.kiad'!D97</f>
        <v>0</v>
      </c>
      <c r="E67" s="69">
        <f>E64-'4.sz.mell.kiad'!E97</f>
        <v>0</v>
      </c>
      <c r="F67" s="69">
        <f>F64-'4.sz.mell.kiad'!F97</f>
        <v>-343</v>
      </c>
    </row>
    <row r="68" spans="1:6" ht="15">
      <c r="A68" s="31" t="s">
        <v>410</v>
      </c>
      <c r="B68" s="5" t="s">
        <v>289</v>
      </c>
      <c r="C68" s="69"/>
      <c r="D68" s="69"/>
      <c r="E68" s="69"/>
      <c r="F68" s="69">
        <f t="shared" si="0"/>
        <v>0</v>
      </c>
    </row>
    <row r="69" spans="1:6" ht="15">
      <c r="A69" s="11" t="s">
        <v>290</v>
      </c>
      <c r="B69" s="5" t="s">
        <v>291</v>
      </c>
      <c r="C69" s="69"/>
      <c r="D69" s="69"/>
      <c r="E69" s="69"/>
      <c r="F69" s="69">
        <f t="shared" si="0"/>
        <v>0</v>
      </c>
    </row>
    <row r="70" spans="1:6" ht="15">
      <c r="A70" s="31" t="s">
        <v>411</v>
      </c>
      <c r="B70" s="5" t="s">
        <v>292</v>
      </c>
      <c r="C70" s="69"/>
      <c r="D70" s="69"/>
      <c r="E70" s="69"/>
      <c r="F70" s="69">
        <f aca="true" t="shared" si="1" ref="F70:F93">SUM(C70:E70)</f>
        <v>0</v>
      </c>
    </row>
    <row r="71" spans="1:6" ht="15">
      <c r="A71" s="13" t="s">
        <v>430</v>
      </c>
      <c r="B71" s="7" t="s">
        <v>293</v>
      </c>
      <c r="C71" s="69"/>
      <c r="D71" s="69"/>
      <c r="E71" s="69"/>
      <c r="F71" s="69">
        <f t="shared" si="1"/>
        <v>0</v>
      </c>
    </row>
    <row r="72" spans="1:6" ht="15">
      <c r="A72" s="11" t="s">
        <v>412</v>
      </c>
      <c r="B72" s="5" t="s">
        <v>294</v>
      </c>
      <c r="C72" s="69"/>
      <c r="D72" s="69"/>
      <c r="E72" s="69"/>
      <c r="F72" s="69">
        <f t="shared" si="1"/>
        <v>0</v>
      </c>
    </row>
    <row r="73" spans="1:6" ht="15">
      <c r="A73" s="31" t="s">
        <v>295</v>
      </c>
      <c r="B73" s="5" t="s">
        <v>296</v>
      </c>
      <c r="C73" s="69"/>
      <c r="D73" s="69"/>
      <c r="E73" s="69"/>
      <c r="F73" s="69">
        <f t="shared" si="1"/>
        <v>0</v>
      </c>
    </row>
    <row r="74" spans="1:6" ht="15">
      <c r="A74" s="11" t="s">
        <v>413</v>
      </c>
      <c r="B74" s="5" t="s">
        <v>297</v>
      </c>
      <c r="C74" s="69"/>
      <c r="D74" s="69"/>
      <c r="E74" s="69"/>
      <c r="F74" s="69">
        <f t="shared" si="1"/>
        <v>0</v>
      </c>
    </row>
    <row r="75" spans="1:6" ht="15">
      <c r="A75" s="31" t="s">
        <v>298</v>
      </c>
      <c r="B75" s="5" t="s">
        <v>299</v>
      </c>
      <c r="C75" s="69"/>
      <c r="D75" s="69"/>
      <c r="E75" s="69"/>
      <c r="F75" s="69">
        <f t="shared" si="1"/>
        <v>0</v>
      </c>
    </row>
    <row r="76" spans="1:6" ht="15">
      <c r="A76" s="12" t="s">
        <v>431</v>
      </c>
      <c r="B76" s="7" t="s">
        <v>300</v>
      </c>
      <c r="C76" s="69"/>
      <c r="D76" s="69"/>
      <c r="E76" s="69"/>
      <c r="F76" s="69">
        <f t="shared" si="1"/>
        <v>0</v>
      </c>
    </row>
    <row r="77" spans="1:6" ht="15">
      <c r="A77" s="5" t="s">
        <v>484</v>
      </c>
      <c r="B77" s="5" t="s">
        <v>301</v>
      </c>
      <c r="C77" s="69"/>
      <c r="D77" s="69"/>
      <c r="E77" s="69"/>
      <c r="F77" s="69">
        <f t="shared" si="1"/>
        <v>0</v>
      </c>
    </row>
    <row r="78" spans="1:6" ht="15">
      <c r="A78" s="5" t="s">
        <v>485</v>
      </c>
      <c r="B78" s="5" t="s">
        <v>301</v>
      </c>
      <c r="C78" s="69"/>
      <c r="D78" s="69"/>
      <c r="E78" s="69"/>
      <c r="F78" s="69">
        <f t="shared" si="1"/>
        <v>0</v>
      </c>
    </row>
    <row r="79" spans="1:6" ht="15">
      <c r="A79" s="5" t="s">
        <v>482</v>
      </c>
      <c r="B79" s="5" t="s">
        <v>302</v>
      </c>
      <c r="C79" s="69"/>
      <c r="D79" s="69"/>
      <c r="E79" s="69"/>
      <c r="F79" s="69">
        <f t="shared" si="1"/>
        <v>0</v>
      </c>
    </row>
    <row r="80" spans="1:6" ht="15">
      <c r="A80" s="5" t="s">
        <v>483</v>
      </c>
      <c r="B80" s="5" t="s">
        <v>302</v>
      </c>
      <c r="C80" s="69"/>
      <c r="D80" s="69"/>
      <c r="E80" s="69"/>
      <c r="F80" s="69">
        <f t="shared" si="1"/>
        <v>0</v>
      </c>
    </row>
    <row r="81" spans="1:6" ht="15">
      <c r="A81" s="7" t="s">
        <v>432</v>
      </c>
      <c r="B81" s="7" t="s">
        <v>303</v>
      </c>
      <c r="C81" s="58">
        <f>SUM(C77:C80)</f>
        <v>0</v>
      </c>
      <c r="D81" s="58">
        <f>SUM(D77:D80)</f>
        <v>0</v>
      </c>
      <c r="E81" s="58">
        <f>SUM(E77:E80)</f>
        <v>0</v>
      </c>
      <c r="F81" s="58">
        <f>SUM(F77:F80)</f>
        <v>0</v>
      </c>
    </row>
    <row r="82" spans="1:6" ht="15">
      <c r="A82" s="31" t="s">
        <v>304</v>
      </c>
      <c r="B82" s="5" t="s">
        <v>305</v>
      </c>
      <c r="C82" s="69"/>
      <c r="D82" s="69"/>
      <c r="E82" s="69"/>
      <c r="F82" s="69">
        <f t="shared" si="1"/>
        <v>0</v>
      </c>
    </row>
    <row r="83" spans="1:6" ht="15">
      <c r="A83" s="31" t="s">
        <v>306</v>
      </c>
      <c r="B83" s="5" t="s">
        <v>307</v>
      </c>
      <c r="C83" s="69"/>
      <c r="D83" s="69"/>
      <c r="E83" s="69"/>
      <c r="F83" s="69">
        <f t="shared" si="1"/>
        <v>0</v>
      </c>
    </row>
    <row r="84" spans="1:6" ht="15">
      <c r="A84" s="31" t="s">
        <v>308</v>
      </c>
      <c r="B84" s="5" t="s">
        <v>309</v>
      </c>
      <c r="C84" s="69">
        <v>29239</v>
      </c>
      <c r="D84" s="69"/>
      <c r="E84" s="69">
        <v>3691</v>
      </c>
      <c r="F84" s="69">
        <f t="shared" si="1"/>
        <v>32930</v>
      </c>
    </row>
    <row r="85" spans="1:6" ht="15">
      <c r="A85" s="31" t="s">
        <v>310</v>
      </c>
      <c r="B85" s="5" t="s">
        <v>311</v>
      </c>
      <c r="C85" s="69"/>
      <c r="D85" s="69"/>
      <c r="E85" s="69"/>
      <c r="F85" s="69">
        <f t="shared" si="1"/>
        <v>0</v>
      </c>
    </row>
    <row r="86" spans="1:6" ht="15">
      <c r="A86" s="11" t="s">
        <v>414</v>
      </c>
      <c r="B86" s="5" t="s">
        <v>312</v>
      </c>
      <c r="C86" s="69"/>
      <c r="D86" s="69"/>
      <c r="E86" s="69"/>
      <c r="F86" s="69">
        <f t="shared" si="1"/>
        <v>0</v>
      </c>
    </row>
    <row r="87" spans="1:6" ht="15">
      <c r="A87" s="13" t="s">
        <v>433</v>
      </c>
      <c r="B87" s="7" t="s">
        <v>313</v>
      </c>
      <c r="C87" s="58">
        <f>SUM(C71,C76,C81,C82:C86)</f>
        <v>29239</v>
      </c>
      <c r="D87" s="58">
        <f>SUM(D71,D76,D81,D82:D86)</f>
        <v>0</v>
      </c>
      <c r="E87" s="58">
        <f>SUM(E71,E76,E81,E82:E86)</f>
        <v>3691</v>
      </c>
      <c r="F87" s="58">
        <f>SUM(F71,F76,F81,F82:F86)</f>
        <v>32930</v>
      </c>
    </row>
    <row r="88" spans="1:6" ht="15">
      <c r="A88" s="11" t="s">
        <v>314</v>
      </c>
      <c r="B88" s="5" t="s">
        <v>315</v>
      </c>
      <c r="C88" s="69"/>
      <c r="D88" s="69"/>
      <c r="E88" s="69"/>
      <c r="F88" s="69">
        <f t="shared" si="1"/>
        <v>0</v>
      </c>
    </row>
    <row r="89" spans="1:6" ht="15">
      <c r="A89" s="11" t="s">
        <v>316</v>
      </c>
      <c r="B89" s="5" t="s">
        <v>317</v>
      </c>
      <c r="C89" s="69"/>
      <c r="D89" s="69"/>
      <c r="E89" s="69"/>
      <c r="F89" s="69">
        <f t="shared" si="1"/>
        <v>0</v>
      </c>
    </row>
    <row r="90" spans="1:6" ht="15">
      <c r="A90" s="31" t="s">
        <v>318</v>
      </c>
      <c r="B90" s="5" t="s">
        <v>319</v>
      </c>
      <c r="C90" s="69"/>
      <c r="D90" s="69"/>
      <c r="E90" s="69"/>
      <c r="F90" s="69">
        <f t="shared" si="1"/>
        <v>0</v>
      </c>
    </row>
    <row r="91" spans="1:6" ht="15">
      <c r="A91" s="31" t="s">
        <v>415</v>
      </c>
      <c r="B91" s="5" t="s">
        <v>320</v>
      </c>
      <c r="C91" s="69"/>
      <c r="D91" s="69"/>
      <c r="E91" s="69"/>
      <c r="F91" s="69">
        <f t="shared" si="1"/>
        <v>0</v>
      </c>
    </row>
    <row r="92" spans="1:6" ht="15">
      <c r="A92" s="12" t="s">
        <v>434</v>
      </c>
      <c r="B92" s="7" t="s">
        <v>321</v>
      </c>
      <c r="C92" s="69"/>
      <c r="D92" s="69"/>
      <c r="E92" s="69"/>
      <c r="F92" s="69">
        <f t="shared" si="1"/>
        <v>0</v>
      </c>
    </row>
    <row r="93" spans="1:6" ht="15">
      <c r="A93" s="13" t="s">
        <v>322</v>
      </c>
      <c r="B93" s="7" t="s">
        <v>323</v>
      </c>
      <c r="C93" s="69"/>
      <c r="D93" s="69"/>
      <c r="E93" s="69"/>
      <c r="F93" s="69">
        <f t="shared" si="1"/>
        <v>0</v>
      </c>
    </row>
    <row r="94" spans="1:6" ht="15.75">
      <c r="A94" s="34" t="s">
        <v>435</v>
      </c>
      <c r="B94" s="35" t="s">
        <v>324</v>
      </c>
      <c r="C94" s="58">
        <f>SUM(C87,C92,C93)</f>
        <v>29239</v>
      </c>
      <c r="D94" s="58">
        <f>SUM(D87,D92,D93)</f>
        <v>0</v>
      </c>
      <c r="E94" s="58">
        <f>SUM(E87,E92,E93)</f>
        <v>3691</v>
      </c>
      <c r="F94" s="58">
        <f>SUM(F87,F92,F93)</f>
        <v>32930</v>
      </c>
    </row>
    <row r="95" spans="1:6" ht="15.75">
      <c r="A95" s="38" t="s">
        <v>417</v>
      </c>
      <c r="B95" s="39"/>
      <c r="C95" s="58">
        <f>SUM(C65,C94)</f>
        <v>29239</v>
      </c>
      <c r="D95" s="58">
        <f>SUM(D65,D94)</f>
        <v>0</v>
      </c>
      <c r="E95" s="58">
        <f>SUM(E65,E94)</f>
        <v>3691</v>
      </c>
      <c r="F95" s="58">
        <f>SUM(F65,F94)</f>
        <v>32930</v>
      </c>
    </row>
  </sheetData>
  <sheetProtection/>
  <mergeCells count="2">
    <mergeCell ref="A1:F1"/>
    <mergeCell ref="A2:F2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Jegyző</cp:lastModifiedBy>
  <cp:lastPrinted>2017-04-10T05:57:24Z</cp:lastPrinted>
  <dcterms:created xsi:type="dcterms:W3CDTF">2014-01-03T21:48:14Z</dcterms:created>
  <dcterms:modified xsi:type="dcterms:W3CDTF">2017-04-10T05:57:32Z</dcterms:modified>
  <cp:category/>
  <cp:version/>
  <cp:contentType/>
  <cp:contentStatus/>
</cp:coreProperties>
</file>