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4915" windowHeight="12090"/>
  </bookViews>
  <sheets>
    <sheet name="3" sheetId="1" r:id="rId1"/>
  </sheets>
  <calcPr calcId="125725"/>
</workbook>
</file>

<file path=xl/calcChain.xml><?xml version="1.0" encoding="utf-8"?>
<calcChain xmlns="http://schemas.openxmlformats.org/spreadsheetml/2006/main">
  <c r="E36" i="1"/>
  <c r="F26"/>
  <c r="F18"/>
  <c r="C18"/>
  <c r="F17"/>
  <c r="F16"/>
  <c r="F15"/>
  <c r="D14"/>
  <c r="C14"/>
  <c r="F14" s="1"/>
  <c r="F13"/>
  <c r="F12"/>
  <c r="F11"/>
  <c r="F10"/>
  <c r="F9"/>
  <c r="E8"/>
  <c r="D8"/>
  <c r="D36" s="1"/>
  <c r="C8"/>
  <c r="C36" s="1"/>
  <c r="C38" s="1"/>
  <c r="F8" l="1"/>
  <c r="F36" s="1"/>
  <c r="F38" s="1"/>
</calcChain>
</file>

<file path=xl/sharedStrings.xml><?xml version="1.0" encoding="utf-8"?>
<sst xmlns="http://schemas.openxmlformats.org/spreadsheetml/2006/main" count="67" uniqueCount="53">
  <si>
    <t>3. melléklet az  1/2018. (II.15.) önkormányzati rendelethez</t>
  </si>
  <si>
    <t>Úrhida Község Önkormányzat 2018. évi költségvetési kiadásai</t>
  </si>
  <si>
    <t>A</t>
  </si>
  <si>
    <t>B</t>
  </si>
  <si>
    <t>C</t>
  </si>
  <si>
    <t>D</t>
  </si>
  <si>
    <t>I</t>
  </si>
  <si>
    <t>Cím</t>
  </si>
  <si>
    <t>Kiemelt előirányzat</t>
  </si>
  <si>
    <t>Önkormányzat</t>
  </si>
  <si>
    <t>Közös Önkormányzati Hivatal</t>
  </si>
  <si>
    <t>Önkorm.össz.</t>
  </si>
  <si>
    <t>Tündérkert Óvoda</t>
  </si>
  <si>
    <t>MŰKÖDÉSI KÖLTSÉGVETÉSI KIADÁSOK</t>
  </si>
  <si>
    <t>I.</t>
  </si>
  <si>
    <t>Személyi juttatások</t>
  </si>
  <si>
    <t>II.</t>
  </si>
  <si>
    <t>Munkaadókat terhelő jár. és szoc.hj.adó</t>
  </si>
  <si>
    <t>III.</t>
  </si>
  <si>
    <t>Dologi kiadások</t>
  </si>
  <si>
    <t>IV.</t>
  </si>
  <si>
    <t>Ellátottak pénzbeli juttatásai</t>
  </si>
  <si>
    <t>V.</t>
  </si>
  <si>
    <r>
      <t xml:space="preserve">Egyéb működési célú kiadások </t>
    </r>
    <r>
      <rPr>
        <sz val="10"/>
        <rFont val="Arial CE"/>
        <charset val="238"/>
      </rPr>
      <t>(tartalékokkal)</t>
    </r>
  </si>
  <si>
    <t>FELHALMOZÁSI KÖLTSÉGVETÉSI KIADÁSOK</t>
  </si>
  <si>
    <t>VI.</t>
  </si>
  <si>
    <t>Beruházások</t>
  </si>
  <si>
    <t>VII.</t>
  </si>
  <si>
    <t>Felújítások</t>
  </si>
  <si>
    <t>VIII.</t>
  </si>
  <si>
    <t>Egyéb felhalmozási kiadások</t>
  </si>
  <si>
    <t>MŰKÖDÉSI FINANSZÍROZÁSI KIADÁSOK</t>
  </si>
  <si>
    <t>1.</t>
  </si>
  <si>
    <t xml:space="preserve">Befekt. v. forg.c. hitelvisz.megtest.értékpapir </t>
  </si>
  <si>
    <t>vásárlása a vételárban elismert kamat kivételével</t>
  </si>
  <si>
    <t>2.</t>
  </si>
  <si>
    <t>Hosszú lejáratú hitel tőkeösszegének törlesztése</t>
  </si>
  <si>
    <t>3.</t>
  </si>
  <si>
    <t>Rövid lejáratú hitel tőkeösszegének törleszt.</t>
  </si>
  <si>
    <t>4.</t>
  </si>
  <si>
    <t>Kölcsön összegének törlesztése</t>
  </si>
  <si>
    <t>5.</t>
  </si>
  <si>
    <t>Szabad pénzeszk.betétként való visszavonása</t>
  </si>
  <si>
    <t>6.</t>
  </si>
  <si>
    <t>Pü.lízing tőkerész törlesztésére telj.kiadások</t>
  </si>
  <si>
    <t>7.</t>
  </si>
  <si>
    <t>Irányító szervi támogatásként folyósított tám.kiutalása</t>
  </si>
  <si>
    <t>FELHALMOZÁSI FINANSZÍROZÁSI KIADÁSOK</t>
  </si>
  <si>
    <t xml:space="preserve"> </t>
  </si>
  <si>
    <t>Pü. lízing tőkerész törlesztésére telj.kiadások</t>
  </si>
  <si>
    <t>KIADÁSOK ÖSSZESEN</t>
  </si>
  <si>
    <t>Irányító szervi támogatás miatti korrekció</t>
  </si>
  <si>
    <t>KIADÁSOK  MINDÖSSZESEN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</si>
</sst>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8">
    <font>
      <sz val="10"/>
      <name val="Arial CE"/>
      <charset val="238"/>
    </font>
    <font>
      <sz val="10"/>
      <name val="Arial CE"/>
      <charset val="238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49" fontId="0" fillId="0" borderId="0" xfId="0" applyNumberFormat="1"/>
    <xf numFmtId="0" fontId="2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49" fontId="0" fillId="0" borderId="5" xfId="0" applyNumberFormat="1" applyBorder="1" applyAlignment="1">
      <alignment horizontal="center"/>
    </xf>
    <xf numFmtId="0" fontId="0" fillId="0" borderId="6" xfId="0" applyBorder="1"/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49" fontId="0" fillId="0" borderId="7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center" wrapText="1"/>
    </xf>
    <xf numFmtId="0" fontId="0" fillId="0" borderId="4" xfId="0" applyBorder="1"/>
    <xf numFmtId="49" fontId="0" fillId="0" borderId="9" xfId="0" applyNumberFormat="1" applyBorder="1"/>
    <xf numFmtId="0" fontId="4" fillId="0" borderId="10" xfId="0" applyFont="1" applyBorder="1"/>
    <xf numFmtId="164" fontId="4" fillId="0" borderId="10" xfId="1" applyNumberFormat="1" applyFont="1" applyBorder="1"/>
    <xf numFmtId="164" fontId="4" fillId="0" borderId="10" xfId="1" applyNumberFormat="1" applyFont="1" applyBorder="1" applyAlignment="1">
      <alignment horizontal="right"/>
    </xf>
    <xf numFmtId="164" fontId="4" fillId="0" borderId="11" xfId="1" applyNumberFormat="1" applyFont="1" applyBorder="1" applyAlignment="1">
      <alignment horizontal="right"/>
    </xf>
    <xf numFmtId="49" fontId="4" fillId="0" borderId="12" xfId="0" applyNumberFormat="1" applyFont="1" applyBorder="1" applyAlignment="1">
      <alignment horizontal="right"/>
    </xf>
    <xf numFmtId="0" fontId="4" fillId="0" borderId="13" xfId="0" applyFont="1" applyBorder="1"/>
    <xf numFmtId="164" fontId="0" fillId="0" borderId="13" xfId="1" applyNumberFormat="1" applyFont="1" applyBorder="1"/>
    <xf numFmtId="164" fontId="0" fillId="0" borderId="13" xfId="1" applyNumberFormat="1" applyFont="1" applyBorder="1" applyAlignment="1"/>
    <xf numFmtId="49" fontId="4" fillId="0" borderId="14" xfId="0" applyNumberFormat="1" applyFont="1" applyBorder="1" applyAlignment="1">
      <alignment horizontal="right"/>
    </xf>
    <xf numFmtId="0" fontId="4" fillId="0" borderId="15" xfId="0" applyFont="1" applyBorder="1"/>
    <xf numFmtId="164" fontId="0" fillId="0" borderId="15" xfId="1" applyNumberFormat="1" applyFont="1" applyBorder="1"/>
    <xf numFmtId="164" fontId="0" fillId="0" borderId="15" xfId="1" applyNumberFormat="1" applyFont="1" applyBorder="1" applyAlignment="1"/>
    <xf numFmtId="49" fontId="4" fillId="0" borderId="9" xfId="0" applyNumberFormat="1" applyFont="1" applyBorder="1" applyAlignment="1">
      <alignment horizontal="right"/>
    </xf>
    <xf numFmtId="164" fontId="4" fillId="0" borderId="13" xfId="1" applyNumberFormat="1" applyFont="1" applyBorder="1"/>
    <xf numFmtId="164" fontId="5" fillId="0" borderId="15" xfId="1" applyNumberFormat="1" applyFont="1" applyBorder="1"/>
    <xf numFmtId="164" fontId="5" fillId="0" borderId="15" xfId="1" applyNumberFormat="1" applyFont="1" applyBorder="1" applyAlignment="1"/>
    <xf numFmtId="0" fontId="5" fillId="0" borderId="0" xfId="0" applyFont="1"/>
    <xf numFmtId="0" fontId="4" fillId="0" borderId="16" xfId="0" applyFont="1" applyFill="1" applyBorder="1"/>
    <xf numFmtId="164" fontId="0" fillId="0" borderId="10" xfId="1" applyNumberFormat="1" applyFont="1" applyBorder="1"/>
    <xf numFmtId="164" fontId="0" fillId="0" borderId="10" xfId="1" applyNumberFormat="1" applyFont="1" applyBorder="1" applyAlignment="1"/>
    <xf numFmtId="164" fontId="4" fillId="0" borderId="11" xfId="1" applyNumberFormat="1" applyFont="1" applyBorder="1" applyAlignment="1"/>
    <xf numFmtId="49" fontId="0" fillId="0" borderId="17" xfId="0" applyNumberFormat="1" applyBorder="1" applyAlignment="1">
      <alignment horizontal="right"/>
    </xf>
    <xf numFmtId="0" fontId="1" fillId="0" borderId="18" xfId="0" applyFont="1" applyBorder="1"/>
    <xf numFmtId="164" fontId="5" fillId="0" borderId="18" xfId="1" applyNumberFormat="1" applyFont="1" applyBorder="1" applyAlignment="1">
      <alignment horizontal="center"/>
    </xf>
    <xf numFmtId="164" fontId="4" fillId="0" borderId="19" xfId="1" applyNumberFormat="1" applyFont="1" applyBorder="1" applyAlignment="1">
      <alignment horizontal="center"/>
    </xf>
    <xf numFmtId="0" fontId="0" fillId="0" borderId="20" xfId="0" applyBorder="1"/>
    <xf numFmtId="164" fontId="5" fillId="0" borderId="20" xfId="1" applyNumberFormat="1" applyFont="1" applyBorder="1" applyAlignment="1">
      <alignment horizontal="center"/>
    </xf>
    <xf numFmtId="164" fontId="4" fillId="0" borderId="21" xfId="1" applyNumberFormat="1" applyFont="1" applyBorder="1" applyAlignment="1">
      <alignment horizontal="center"/>
    </xf>
    <xf numFmtId="49" fontId="0" fillId="0" borderId="12" xfId="0" applyNumberFormat="1" applyBorder="1" applyAlignment="1">
      <alignment horizontal="right"/>
    </xf>
    <xf numFmtId="0" fontId="1" fillId="0" borderId="20" xfId="0" applyFont="1" applyFill="1" applyBorder="1"/>
    <xf numFmtId="164" fontId="5" fillId="0" borderId="13" xfId="1" applyNumberFormat="1" applyFont="1" applyBorder="1"/>
    <xf numFmtId="164" fontId="5" fillId="0" borderId="13" xfId="1" applyNumberFormat="1" applyFont="1" applyBorder="1" applyAlignment="1"/>
    <xf numFmtId="164" fontId="4" fillId="0" borderId="22" xfId="1" applyNumberFormat="1" applyFont="1" applyBorder="1" applyAlignment="1"/>
    <xf numFmtId="0" fontId="1" fillId="0" borderId="13" xfId="0" applyFont="1" applyBorder="1"/>
    <xf numFmtId="0" fontId="1" fillId="0" borderId="13" xfId="0" applyFont="1" applyFill="1" applyBorder="1"/>
    <xf numFmtId="164" fontId="0" fillId="0" borderId="22" xfId="1" applyNumberFormat="1" applyFont="1" applyBorder="1" applyAlignment="1"/>
    <xf numFmtId="0" fontId="0" fillId="0" borderId="13" xfId="0" applyFill="1" applyBorder="1"/>
    <xf numFmtId="49" fontId="0" fillId="0" borderId="14" xfId="0" applyNumberFormat="1" applyBorder="1" applyAlignment="1">
      <alignment horizontal="right"/>
    </xf>
    <xf numFmtId="0" fontId="1" fillId="0" borderId="15" xfId="0" applyFont="1" applyFill="1" applyBorder="1"/>
    <xf numFmtId="164" fontId="0" fillId="0" borderId="23" xfId="1" applyNumberFormat="1" applyFont="1" applyBorder="1" applyAlignment="1"/>
    <xf numFmtId="49" fontId="0" fillId="0" borderId="24" xfId="0" applyNumberFormat="1" applyBorder="1"/>
    <xf numFmtId="0" fontId="4" fillId="0" borderId="25" xfId="0" applyFont="1" applyFill="1" applyBorder="1"/>
    <xf numFmtId="164" fontId="0" fillId="0" borderId="25" xfId="1" applyNumberFormat="1" applyFont="1" applyBorder="1"/>
    <xf numFmtId="164" fontId="0" fillId="0" borderId="26" xfId="1" applyNumberFormat="1" applyFont="1" applyBorder="1"/>
    <xf numFmtId="49" fontId="0" fillId="0" borderId="9" xfId="0" applyNumberFormat="1" applyBorder="1" applyAlignment="1">
      <alignment horizontal="right"/>
    </xf>
    <xf numFmtId="0" fontId="1" fillId="0" borderId="10" xfId="0" applyFont="1" applyBorder="1"/>
    <xf numFmtId="164" fontId="0" fillId="0" borderId="11" xfId="1" applyNumberFormat="1" applyFont="1" applyBorder="1"/>
    <xf numFmtId="49" fontId="0" fillId="0" borderId="12" xfId="0" applyNumberFormat="1" applyBorder="1" applyAlignment="1">
      <alignment horizontal="right"/>
    </xf>
    <xf numFmtId="0" fontId="0" fillId="0" borderId="13" xfId="0" applyBorder="1"/>
    <xf numFmtId="164" fontId="0" fillId="0" borderId="22" xfId="1" applyNumberFormat="1" applyFont="1" applyBorder="1"/>
    <xf numFmtId="164" fontId="0" fillId="0" borderId="23" xfId="1" applyNumberFormat="1" applyFont="1" applyBorder="1"/>
    <xf numFmtId="49" fontId="0" fillId="0" borderId="4" xfId="0" applyNumberFormat="1" applyBorder="1"/>
    <xf numFmtId="0" fontId="4" fillId="0" borderId="4" xfId="0" applyFont="1" applyBorder="1" applyAlignment="1">
      <alignment horizontal="center"/>
    </xf>
    <xf numFmtId="164" fontId="4" fillId="0" borderId="4" xfId="1" applyNumberFormat="1" applyFont="1" applyBorder="1"/>
    <xf numFmtId="0" fontId="1" fillId="0" borderId="25" xfId="0" applyFont="1" applyBorder="1" applyAlignment="1">
      <alignment horizontal="left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2"/>
  <sheetViews>
    <sheetView tabSelected="1" view="pageBreakPreview" zoomScaleNormal="100" zoomScaleSheetLayoutView="100" workbookViewId="0">
      <selection activeCell="D15" sqref="D15"/>
    </sheetView>
  </sheetViews>
  <sheetFormatPr defaultRowHeight="12.75"/>
  <cols>
    <col min="1" max="1" width="5.140625" style="1" bestFit="1" customWidth="1"/>
    <col min="2" max="2" width="46.7109375" bestFit="1" customWidth="1"/>
    <col min="3" max="3" width="14.7109375" bestFit="1" customWidth="1"/>
    <col min="4" max="4" width="16.7109375" bestFit="1" customWidth="1"/>
    <col min="5" max="5" width="14.85546875" bestFit="1" customWidth="1"/>
    <col min="6" max="6" width="14.5703125" customWidth="1"/>
  </cols>
  <sheetData>
    <row r="1" spans="1:6" ht="15.75">
      <c r="B1" s="2" t="s">
        <v>0</v>
      </c>
      <c r="C1" s="3"/>
      <c r="D1" s="3"/>
    </row>
    <row r="2" spans="1:6" ht="15.75">
      <c r="A2" s="4" t="s">
        <v>1</v>
      </c>
      <c r="B2" s="4"/>
      <c r="C2" s="4"/>
      <c r="D2" s="4"/>
      <c r="E2" s="4"/>
      <c r="F2" s="4"/>
    </row>
    <row r="3" spans="1:6">
      <c r="F3" s="5"/>
    </row>
    <row r="4" spans="1:6" s="9" customFormat="1">
      <c r="A4" s="6"/>
      <c r="B4" s="7" t="s">
        <v>2</v>
      </c>
      <c r="C4" s="8" t="s">
        <v>3</v>
      </c>
      <c r="D4" s="8" t="s">
        <v>4</v>
      </c>
      <c r="E4" s="8" t="s">
        <v>5</v>
      </c>
      <c r="F4" s="8" t="s">
        <v>6</v>
      </c>
    </row>
    <row r="5" spans="1:6">
      <c r="A5" s="10"/>
      <c r="B5" s="11"/>
      <c r="C5" s="11"/>
      <c r="D5" s="12" t="s">
        <v>7</v>
      </c>
      <c r="E5" s="12"/>
      <c r="F5" s="12"/>
    </row>
    <row r="6" spans="1:6">
      <c r="A6" s="10"/>
      <c r="B6" s="13" t="s">
        <v>8</v>
      </c>
      <c r="C6" s="14" t="s">
        <v>9</v>
      </c>
      <c r="D6" s="15" t="s">
        <v>10</v>
      </c>
      <c r="E6" s="8"/>
      <c r="F6" s="14" t="s">
        <v>11</v>
      </c>
    </row>
    <row r="7" spans="1:6">
      <c r="A7" s="16"/>
      <c r="B7" s="17"/>
      <c r="C7" s="18"/>
      <c r="D7" s="19"/>
      <c r="E7" s="20" t="s">
        <v>12</v>
      </c>
      <c r="F7" s="18"/>
    </row>
    <row r="8" spans="1:6">
      <c r="A8" s="21"/>
      <c r="B8" s="22" t="s">
        <v>13</v>
      </c>
      <c r="C8" s="23">
        <f>C9+C10+C11+C12+C13</f>
        <v>216151000</v>
      </c>
      <c r="D8" s="24">
        <f>D9+D10+D11+D12+D13</f>
        <v>88875000</v>
      </c>
      <c r="E8" s="24">
        <f>E9+E10+E11+E12+E13</f>
        <v>96886000</v>
      </c>
      <c r="F8" s="25">
        <f t="shared" ref="F8:F13" si="0">SUM(C8:E8)</f>
        <v>401912000</v>
      </c>
    </row>
    <row r="9" spans="1:6">
      <c r="A9" s="26" t="s">
        <v>14</v>
      </c>
      <c r="B9" s="27" t="s">
        <v>15</v>
      </c>
      <c r="C9" s="28">
        <v>19051000</v>
      </c>
      <c r="D9" s="29">
        <v>67149000</v>
      </c>
      <c r="E9" s="29">
        <v>60313000</v>
      </c>
      <c r="F9" s="25">
        <f t="shared" si="0"/>
        <v>146513000</v>
      </c>
    </row>
    <row r="10" spans="1:6">
      <c r="A10" s="26" t="s">
        <v>16</v>
      </c>
      <c r="B10" s="27" t="s">
        <v>17</v>
      </c>
      <c r="C10" s="28">
        <v>3820000</v>
      </c>
      <c r="D10" s="29">
        <v>12357000</v>
      </c>
      <c r="E10" s="29">
        <v>10872000</v>
      </c>
      <c r="F10" s="25">
        <f t="shared" si="0"/>
        <v>27049000</v>
      </c>
    </row>
    <row r="11" spans="1:6">
      <c r="A11" s="26" t="s">
        <v>18</v>
      </c>
      <c r="B11" s="27" t="s">
        <v>19</v>
      </c>
      <c r="C11" s="28">
        <v>28281000</v>
      </c>
      <c r="D11" s="29">
        <v>9369000</v>
      </c>
      <c r="E11" s="29">
        <v>25701000</v>
      </c>
      <c r="F11" s="25">
        <f t="shared" si="0"/>
        <v>63351000</v>
      </c>
    </row>
    <row r="12" spans="1:6">
      <c r="A12" s="26" t="s">
        <v>20</v>
      </c>
      <c r="B12" s="27" t="s">
        <v>21</v>
      </c>
      <c r="C12" s="28">
        <v>13465000</v>
      </c>
      <c r="D12" s="29"/>
      <c r="E12" s="29"/>
      <c r="F12" s="25">
        <f t="shared" si="0"/>
        <v>13465000</v>
      </c>
    </row>
    <row r="13" spans="1:6">
      <c r="A13" s="30" t="s">
        <v>22</v>
      </c>
      <c r="B13" s="31" t="s">
        <v>23</v>
      </c>
      <c r="C13" s="32">
        <v>151534000</v>
      </c>
      <c r="D13" s="33"/>
      <c r="E13" s="33"/>
      <c r="F13" s="25">
        <f t="shared" si="0"/>
        <v>151534000</v>
      </c>
    </row>
    <row r="14" spans="1:6">
      <c r="A14" s="34"/>
      <c r="B14" s="22" t="s">
        <v>24</v>
      </c>
      <c r="C14" s="23">
        <f>C15+C16+C17</f>
        <v>70500000</v>
      </c>
      <c r="D14" s="23">
        <f>D15+D16+D17</f>
        <v>0</v>
      </c>
      <c r="E14" s="23">
        <v>0</v>
      </c>
      <c r="F14" s="25">
        <f>SUM(C14:E14)</f>
        <v>70500000</v>
      </c>
    </row>
    <row r="15" spans="1:6">
      <c r="A15" s="26" t="s">
        <v>25</v>
      </c>
      <c r="B15" s="27" t="s">
        <v>26</v>
      </c>
      <c r="C15" s="35">
        <v>63500000</v>
      </c>
      <c r="D15" s="29"/>
      <c r="E15" s="29">
        <v>0</v>
      </c>
      <c r="F15" s="25">
        <f>SUM(C15:E15)</f>
        <v>63500000</v>
      </c>
    </row>
    <row r="16" spans="1:6">
      <c r="A16" s="26" t="s">
        <v>27</v>
      </c>
      <c r="B16" s="27" t="s">
        <v>28</v>
      </c>
      <c r="C16" s="35">
        <v>7000000</v>
      </c>
      <c r="D16" s="29"/>
      <c r="E16" s="29"/>
      <c r="F16" s="25">
        <f>SUM(C16:E16)</f>
        <v>7000000</v>
      </c>
    </row>
    <row r="17" spans="1:6" s="38" customFormat="1">
      <c r="A17" s="30" t="s">
        <v>29</v>
      </c>
      <c r="B17" s="31" t="s">
        <v>30</v>
      </c>
      <c r="C17" s="36"/>
      <c r="D17" s="37"/>
      <c r="E17" s="37"/>
      <c r="F17" s="25">
        <f>SUM(C17:E17)</f>
        <v>0</v>
      </c>
    </row>
    <row r="18" spans="1:6">
      <c r="A18" s="21"/>
      <c r="B18" s="39" t="s">
        <v>31</v>
      </c>
      <c r="C18" s="40">
        <f>C19+C20+C21+C22+C23+C24+C25+C26</f>
        <v>173608000</v>
      </c>
      <c r="D18" s="41"/>
      <c r="E18" s="41"/>
      <c r="F18" s="42">
        <f>SUM(C18)</f>
        <v>173608000</v>
      </c>
    </row>
    <row r="19" spans="1:6">
      <c r="A19" s="43" t="s">
        <v>32</v>
      </c>
      <c r="B19" s="44" t="s">
        <v>33</v>
      </c>
      <c r="C19" s="45"/>
      <c r="D19" s="45"/>
      <c r="E19" s="45"/>
      <c r="F19" s="46"/>
    </row>
    <row r="20" spans="1:6">
      <c r="A20" s="43"/>
      <c r="B20" s="47" t="s">
        <v>34</v>
      </c>
      <c r="C20" s="48"/>
      <c r="D20" s="48"/>
      <c r="E20" s="48"/>
      <c r="F20" s="49"/>
    </row>
    <row r="21" spans="1:6">
      <c r="A21" s="50" t="s">
        <v>35</v>
      </c>
      <c r="B21" s="51" t="s">
        <v>36</v>
      </c>
      <c r="C21" s="52"/>
      <c r="D21" s="53"/>
      <c r="E21" s="53"/>
      <c r="F21" s="54"/>
    </row>
    <row r="22" spans="1:6" s="38" customFormat="1">
      <c r="A22" s="50" t="s">
        <v>37</v>
      </c>
      <c r="B22" s="55" t="s">
        <v>38</v>
      </c>
      <c r="C22" s="52"/>
      <c r="D22" s="53"/>
      <c r="E22" s="53"/>
      <c r="F22" s="54"/>
    </row>
    <row r="23" spans="1:6">
      <c r="A23" s="50" t="s">
        <v>39</v>
      </c>
      <c r="B23" s="55" t="s">
        <v>40</v>
      </c>
      <c r="C23" s="52"/>
      <c r="D23" s="53"/>
      <c r="E23" s="53"/>
      <c r="F23" s="54"/>
    </row>
    <row r="24" spans="1:6">
      <c r="A24" s="50" t="s">
        <v>41</v>
      </c>
      <c r="B24" s="56" t="s">
        <v>42</v>
      </c>
      <c r="C24" s="28"/>
      <c r="D24" s="29"/>
      <c r="E24" s="29"/>
      <c r="F24" s="57"/>
    </row>
    <row r="25" spans="1:6">
      <c r="A25" s="50" t="s">
        <v>43</v>
      </c>
      <c r="B25" s="58" t="s">
        <v>44</v>
      </c>
      <c r="C25" s="28"/>
      <c r="D25" s="29"/>
      <c r="E25" s="29"/>
      <c r="F25" s="57"/>
    </row>
    <row r="26" spans="1:6">
      <c r="A26" s="59" t="s">
        <v>45</v>
      </c>
      <c r="B26" s="60" t="s">
        <v>46</v>
      </c>
      <c r="C26" s="32">
        <v>173608000</v>
      </c>
      <c r="D26" s="33"/>
      <c r="E26" s="33"/>
      <c r="F26" s="61">
        <f>SUM(C26)</f>
        <v>173608000</v>
      </c>
    </row>
    <row r="27" spans="1:6">
      <c r="A27" s="62"/>
      <c r="B27" s="63" t="s">
        <v>47</v>
      </c>
      <c r="C27" s="64">
        <v>0</v>
      </c>
      <c r="D27" s="64"/>
      <c r="E27" s="64"/>
      <c r="F27" s="65">
        <v>0</v>
      </c>
    </row>
    <row r="28" spans="1:6">
      <c r="A28" s="66" t="s">
        <v>32</v>
      </c>
      <c r="B28" s="67" t="s">
        <v>33</v>
      </c>
      <c r="C28" s="40"/>
      <c r="D28" s="40"/>
      <c r="E28" s="40"/>
      <c r="F28" s="68"/>
    </row>
    <row r="29" spans="1:6">
      <c r="A29" s="69"/>
      <c r="B29" s="70" t="s">
        <v>34</v>
      </c>
      <c r="C29" s="28" t="s">
        <v>48</v>
      </c>
      <c r="D29" s="28"/>
      <c r="E29" s="28"/>
      <c r="F29" s="71"/>
    </row>
    <row r="30" spans="1:6">
      <c r="A30" s="50" t="s">
        <v>35</v>
      </c>
      <c r="B30" s="56" t="s">
        <v>36</v>
      </c>
      <c r="C30" s="28"/>
      <c r="D30" s="28"/>
      <c r="E30" s="28"/>
      <c r="F30" s="71"/>
    </row>
    <row r="31" spans="1:6">
      <c r="A31" s="50" t="s">
        <v>37</v>
      </c>
      <c r="B31" s="55" t="s">
        <v>38</v>
      </c>
      <c r="C31" s="28"/>
      <c r="D31" s="28"/>
      <c r="E31" s="28"/>
      <c r="F31" s="71"/>
    </row>
    <row r="32" spans="1:6">
      <c r="A32" s="50" t="s">
        <v>39</v>
      </c>
      <c r="B32" s="55" t="s">
        <v>40</v>
      </c>
      <c r="C32" s="28"/>
      <c r="D32" s="28"/>
      <c r="E32" s="28"/>
      <c r="F32" s="71"/>
    </row>
    <row r="33" spans="1:6">
      <c r="A33" s="50" t="s">
        <v>41</v>
      </c>
      <c r="B33" s="56" t="s">
        <v>42</v>
      </c>
      <c r="C33" s="28"/>
      <c r="D33" s="28"/>
      <c r="E33" s="28"/>
      <c r="F33" s="71"/>
    </row>
    <row r="34" spans="1:6">
      <c r="A34" s="50" t="s">
        <v>43</v>
      </c>
      <c r="B34" s="58" t="s">
        <v>49</v>
      </c>
      <c r="C34" s="28"/>
      <c r="D34" s="28"/>
      <c r="E34" s="28"/>
      <c r="F34" s="71"/>
    </row>
    <row r="35" spans="1:6">
      <c r="A35" s="59" t="s">
        <v>45</v>
      </c>
      <c r="B35" s="60" t="s">
        <v>46</v>
      </c>
      <c r="C35" s="32"/>
      <c r="D35" s="32"/>
      <c r="E35" s="32"/>
      <c r="F35" s="72"/>
    </row>
    <row r="36" spans="1:6">
      <c r="A36" s="73"/>
      <c r="B36" s="74" t="s">
        <v>50</v>
      </c>
      <c r="C36" s="75">
        <f>C8+C14+C18+C27</f>
        <v>460259000</v>
      </c>
      <c r="D36" s="75">
        <f>D8+D14+D18+D27</f>
        <v>88875000</v>
      </c>
      <c r="E36" s="75">
        <f>E8+E14+E18+E27</f>
        <v>96886000</v>
      </c>
      <c r="F36" s="75">
        <f>F8+F14+F18+F27</f>
        <v>646020000</v>
      </c>
    </row>
    <row r="37" spans="1:6">
      <c r="A37" s="62"/>
      <c r="B37" s="76" t="s">
        <v>51</v>
      </c>
      <c r="C37" s="64">
        <v>173608000</v>
      </c>
      <c r="D37" s="64">
        <v>0</v>
      </c>
      <c r="E37" s="64">
        <v>0</v>
      </c>
      <c r="F37" s="65">
        <v>173608000</v>
      </c>
    </row>
    <row r="38" spans="1:6">
      <c r="A38" s="73"/>
      <c r="B38" s="74" t="s">
        <v>52</v>
      </c>
      <c r="C38" s="75">
        <f>C36-C37</f>
        <v>286651000</v>
      </c>
      <c r="D38" s="75">
        <v>88875000</v>
      </c>
      <c r="E38" s="75">
        <v>96886000</v>
      </c>
      <c r="F38" s="75">
        <f>F36-F37</f>
        <v>472412000</v>
      </c>
    </row>
    <row r="42" spans="1:6">
      <c r="C42" s="3"/>
    </row>
  </sheetData>
  <mergeCells count="13">
    <mergeCell ref="A19:A20"/>
    <mergeCell ref="C19:C20"/>
    <mergeCell ref="D19:D20"/>
    <mergeCell ref="E19:E20"/>
    <mergeCell ref="F19:F20"/>
    <mergeCell ref="A28:A29"/>
    <mergeCell ref="A2:F2"/>
    <mergeCell ref="A4:A7"/>
    <mergeCell ref="D5:F5"/>
    <mergeCell ref="B6:B7"/>
    <mergeCell ref="C6:C7"/>
    <mergeCell ref="D6:D7"/>
    <mergeCell ref="F6:F7"/>
  </mergeCells>
  <pageMargins left="0.59055118110236227" right="0.59055118110236227" top="0.98425196850393704" bottom="0.98425196850393704" header="0.51181102362204722" footer="0.51181102362204722"/>
  <pageSetup paperSize="9" scale="88" orientation="landscape" r:id="rId1"/>
  <headerFooter alignWithMargins="0">
    <oddHeader xml:space="preserve">&amp;C
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2018-02-21T10:41:29Z</dcterms:created>
  <dcterms:modified xsi:type="dcterms:W3CDTF">2018-02-21T10:41:39Z</dcterms:modified>
</cp:coreProperties>
</file>