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K:\JEGYZŐKÖNYVEK\2018\TELEPÜLÉSI\KISZSIDÁNY\3. 2018.05.29\Zárszámadás+ktg.mód\"/>
    </mc:Choice>
  </mc:AlternateContent>
  <xr:revisionPtr revIDLastSave="0" documentId="10_ncr:8100000_{2B32C9D4-456B-4A2A-B131-CF9793482EAB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Munk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3" i="1" l="1"/>
  <c r="C48" i="1"/>
  <c r="B48" i="1"/>
  <c r="C43" i="1"/>
  <c r="C27" i="1"/>
  <c r="C106" i="1" l="1"/>
  <c r="C98" i="1"/>
  <c r="B98" i="1"/>
  <c r="B92" i="1" s="1"/>
  <c r="C86" i="1"/>
  <c r="C85" i="1" s="1"/>
  <c r="B86" i="1"/>
  <c r="B85" i="1" s="1"/>
  <c r="C83" i="1"/>
  <c r="C79" i="1"/>
  <c r="B79" i="1"/>
  <c r="C76" i="1"/>
  <c r="B76" i="1"/>
  <c r="C72" i="1"/>
  <c r="B72" i="1"/>
  <c r="C71" i="1"/>
  <c r="B71" i="1"/>
  <c r="C70" i="1"/>
  <c r="B70" i="1"/>
  <c r="C65" i="1"/>
  <c r="B65" i="1"/>
  <c r="C61" i="1"/>
  <c r="B61" i="1"/>
  <c r="C40" i="1"/>
  <c r="C33" i="1"/>
  <c r="C31" i="1" s="1"/>
  <c r="B33" i="1"/>
  <c r="B31" i="1" s="1"/>
  <c r="B27" i="1"/>
  <c r="C19" i="1"/>
  <c r="C17" i="1" s="1"/>
  <c r="B19" i="1"/>
  <c r="C13" i="1"/>
  <c r="C10" i="1"/>
  <c r="C9" i="1" s="1"/>
  <c r="B10" i="1"/>
  <c r="B9" i="1" s="1"/>
  <c r="C75" i="1" l="1"/>
  <c r="C91" i="1" s="1"/>
  <c r="B17" i="1"/>
  <c r="B7" i="1" s="1"/>
  <c r="B53" i="1" s="1"/>
  <c r="C92" i="1"/>
  <c r="B69" i="1"/>
  <c r="B75" i="1"/>
  <c r="B91" i="1" s="1"/>
  <c r="C7" i="1"/>
  <c r="C53" i="1" s="1"/>
  <c r="C69" i="1"/>
  <c r="B109" i="1" l="1"/>
  <c r="C109" i="1"/>
</calcChain>
</file>

<file path=xl/sharedStrings.xml><?xml version="1.0" encoding="utf-8"?>
<sst xmlns="http://schemas.openxmlformats.org/spreadsheetml/2006/main" count="87" uniqueCount="87">
  <si>
    <t>Adatok:  Ft-ban</t>
  </si>
  <si>
    <t>Bevételek</t>
  </si>
  <si>
    <t>eredeti</t>
  </si>
  <si>
    <t>módosított</t>
  </si>
  <si>
    <t>I. Működési bevételek:</t>
  </si>
  <si>
    <t>1. Közhatalmi bevételek</t>
  </si>
  <si>
    <t xml:space="preserve">        - Iparűzési adó</t>
  </si>
  <si>
    <t xml:space="preserve">        - Gépjárműadó</t>
  </si>
  <si>
    <t>1/2 Egyéb közhatalmi bevételek</t>
  </si>
  <si>
    <t xml:space="preserve">        - Talajterhelési díj</t>
  </si>
  <si>
    <t xml:space="preserve">        - Késedelmi pótlék</t>
  </si>
  <si>
    <t>2. Intézményi működési bevételek</t>
  </si>
  <si>
    <t>2/1 Szolgáltatások ellenértéke</t>
  </si>
  <si>
    <t xml:space="preserve">        - Falugondnoki busz használata megállapodás alapján</t>
  </si>
  <si>
    <t xml:space="preserve">        - Sírhely</t>
  </si>
  <si>
    <t>2/2 Tulajdonosi bevételek (szennyvízközmű használati díj)</t>
  </si>
  <si>
    <t>2/3 Költségek visszatérülései</t>
  </si>
  <si>
    <t>2/4 Működési célú hozam és kamatbevételek</t>
  </si>
  <si>
    <t xml:space="preserve">      - Egyéb ÁHT-n kívülről származó kamatbevételek</t>
  </si>
  <si>
    <t>II.Működési és felhalmozási célú támogatások és átvett pénzeszközök</t>
  </si>
  <si>
    <t>1. Önkormányzatok működési célú költségvetési támogatása</t>
  </si>
  <si>
    <t>1/1 Helyi Önkormányzatok működésének általános támogatása</t>
  </si>
  <si>
    <t>1/2. Települési Önk.Szociális és gyermekjóléti feladatainak támogatása</t>
  </si>
  <si>
    <t>1/3 Települési Önkormányzatok kulturális feladatainak támogatása</t>
  </si>
  <si>
    <t>1/4 Működési célú költségvetési támogatások és kiegészítő támogatások</t>
  </si>
  <si>
    <t>2. Egyéb működési célú támogatások bevétele államháztartáson belülről</t>
  </si>
  <si>
    <t>2/1 Közcélú foglalkoztatás támogatása</t>
  </si>
  <si>
    <t>IV Finanszírozási bevételek</t>
  </si>
  <si>
    <t>1/1 Előző évi működési célú pénzmaradvány igénybevétele</t>
  </si>
  <si>
    <t>BEVÉTELEK MINDÖSSZESEN:</t>
  </si>
  <si>
    <t>Kiadások</t>
  </si>
  <si>
    <t>I. Működési kiadások</t>
  </si>
  <si>
    <t>1. Községi önkormányzat igazgatási kiadásai</t>
  </si>
  <si>
    <t>1/1 Személyi juttatások</t>
  </si>
  <si>
    <t>1/2 Munkaadókat terhelő járulékok</t>
  </si>
  <si>
    <t>1/3 Dologi kiadások</t>
  </si>
  <si>
    <t>2. Önkormányzat ktgvetésében szereplő nem intézményi jellegű kiadások</t>
  </si>
  <si>
    <t>2/1 Személyi juttatások</t>
  </si>
  <si>
    <t>2/2 Munkaadókat terhelő járulékok</t>
  </si>
  <si>
    <t>2/3 Dologi kiadások</t>
  </si>
  <si>
    <t>Működési kiadások összesen:</t>
  </si>
  <si>
    <t xml:space="preserve">         -Személyi juttatások</t>
  </si>
  <si>
    <t xml:space="preserve">         -Munkaadókat terhelő járulékok</t>
  </si>
  <si>
    <t xml:space="preserve">         -Dologi kiadások</t>
  </si>
  <si>
    <t>II. Egyéb működési célú kiadások és az ellátottak pénzbeni juttatásai</t>
  </si>
  <si>
    <t>1. Egyéb működési célú támogatások ÁHT-n belülre</t>
  </si>
  <si>
    <t>1/1 Egyéb működési célú támogatások ÁHT-n belülre társulások és ktgvet szerveinek</t>
  </si>
  <si>
    <t xml:space="preserve">         - Kistésrésgi tagdíj</t>
  </si>
  <si>
    <t xml:space="preserve">         - Központi orvosi ügyelet </t>
  </si>
  <si>
    <t>1/2 Egyéb működési célú támogatások ÁHT-n belülre Önk. És ktgvet. Szrveinek</t>
  </si>
  <si>
    <t xml:space="preserve">           - Kőszeg és vidéke újság támogatása</t>
  </si>
  <si>
    <t xml:space="preserve">           - Szociális Gondozási Központ (szoc.étk.)</t>
  </si>
  <si>
    <t>2. Elvonások befizetések</t>
  </si>
  <si>
    <t>2/1 Helyi Önkormányzatok előző évi elszámolásából származó kiadások</t>
  </si>
  <si>
    <t>3. Ellátottak pénzbeni juttatásai</t>
  </si>
  <si>
    <t xml:space="preserve"> 3/1. Egyéb nem intézményi ellátások</t>
  </si>
  <si>
    <t xml:space="preserve">     - temetési segély</t>
  </si>
  <si>
    <t xml:space="preserve">     - rendkívüli települési támogatás</t>
  </si>
  <si>
    <t xml:space="preserve">     - Bursa ösztöndíj</t>
  </si>
  <si>
    <t>Egyéb működési célú támogatások és a ellátottak pénzbeni juttatásai összesen</t>
  </si>
  <si>
    <t>III. felhalmozási kiadások</t>
  </si>
  <si>
    <t>1. Beruházási kiadások</t>
  </si>
  <si>
    <t>1/1. Kerti kiülő forrás</t>
  </si>
  <si>
    <t>2. Felújítási kiadások</t>
  </si>
  <si>
    <t>2/1. Járdafelújítás</t>
  </si>
  <si>
    <t>2/2. Forrás felújítás</t>
  </si>
  <si>
    <t>2/3 Faluház-Imaház felújítás</t>
  </si>
  <si>
    <t>2/4 Víz-és catornahálózat felújítása</t>
  </si>
  <si>
    <t>IV. Tartalék</t>
  </si>
  <si>
    <t>V. Finanszírozási kiadások</t>
  </si>
  <si>
    <t>1. ÁHT-n belüli megelőlegezések</t>
  </si>
  <si>
    <t>KIADÁSOK MINDÖSSZESEN:</t>
  </si>
  <si>
    <t>Kiszsidány Község Onkormányzat 2017 évi költségvetésének évvégi módosítása</t>
  </si>
  <si>
    <t>1/1. Értékesítési és forgalmi adók</t>
  </si>
  <si>
    <t>3. Felhalmozási célú támogatások</t>
  </si>
  <si>
    <t>3/1 Felhalmoszási célú önkorányzati támogatás</t>
  </si>
  <si>
    <t>3/2 Felhalmozási célú pénzeszköz átvétele társulástól (ADSL)</t>
  </si>
  <si>
    <t>3/3  Felhalmozási célú pénzeszköz átvétrele háztartásoktól (közmű)</t>
  </si>
  <si>
    <t>1/2 Előző évi felhalmozási célú pénzmaradvány igénybevétele</t>
  </si>
  <si>
    <t>1/3 ÁHT-n belűli megelőlegezések</t>
  </si>
  <si>
    <t>1/3 Település arculati kézikönyv</t>
  </si>
  <si>
    <t>1/2 Fűnyíró traktor</t>
  </si>
  <si>
    <t>1/4 Számítógép</t>
  </si>
  <si>
    <t>1/3 Egyéb működési célú támogatások ÁHT-n belülre Központi ktgvet.szervnek (Bursa)</t>
  </si>
  <si>
    <t>4 Egyéb működési célú támogatások Államháztartáson kívülre (polgárőrség)</t>
  </si>
  <si>
    <t>1. melléklet a 2/2018.(V.30.) rendelethez</t>
  </si>
  <si>
    <t>2. melléklet a 2/2018.(V.30.)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</si>
</sst>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u/>
      <sz val="10"/>
      <name val="Arial CE"/>
      <family val="2"/>
      <charset val="238"/>
    </font>
    <font>
      <sz val="14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" fontId="0" fillId="0" borderId="0" xfId="0" applyNumberFormat="1"/>
    <xf numFmtId="0" fontId="0" fillId="0" borderId="0" xfId="0" applyFont="1"/>
    <xf numFmtId="0" fontId="6" fillId="0" borderId="0" xfId="0" applyFont="1" applyAlignment="1">
      <alignment wrapText="1"/>
    </xf>
    <xf numFmtId="0" fontId="0" fillId="0" borderId="0" xfId="0" applyFont="1" applyAlignment="1">
      <alignment vertical="top"/>
    </xf>
    <xf numFmtId="0" fontId="0" fillId="0" borderId="0" xfId="0" applyNumberFormat="1" applyFont="1"/>
    <xf numFmtId="0" fontId="5" fillId="0" borderId="0" xfId="0" applyFont="1" applyAlignment="1">
      <alignment wrapText="1"/>
    </xf>
    <xf numFmtId="16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9"/>
  <sheetViews>
    <sheetView tabSelected="1" topLeftCell="A46" zoomScaleNormal="100" workbookViewId="0">
      <selection activeCell="A51" sqref="A51"/>
    </sheetView>
  </sheetViews>
  <sheetFormatPr defaultRowHeight="15" x14ac:dyDescent="0.25"/>
  <cols>
    <col min="1" max="1" width="80.140625" customWidth="1"/>
  </cols>
  <sheetData>
    <row r="1" spans="1:4" x14ac:dyDescent="0.25">
      <c r="A1" s="14" t="s">
        <v>72</v>
      </c>
      <c r="B1" s="15"/>
      <c r="C1" s="15"/>
      <c r="D1" s="15"/>
    </row>
    <row r="2" spans="1:4" x14ac:dyDescent="0.25">
      <c r="A2" s="16" t="s">
        <v>85</v>
      </c>
      <c r="B2" s="16"/>
      <c r="C2" s="16"/>
    </row>
    <row r="3" spans="1:4" x14ac:dyDescent="0.25">
      <c r="B3" t="s">
        <v>0</v>
      </c>
    </row>
    <row r="4" spans="1:4" x14ac:dyDescent="0.25">
      <c r="A4" s="1"/>
    </row>
    <row r="5" spans="1:4" ht="18" x14ac:dyDescent="0.25">
      <c r="A5" s="2" t="s">
        <v>1</v>
      </c>
      <c r="B5" t="s">
        <v>2</v>
      </c>
      <c r="C5" t="s">
        <v>3</v>
      </c>
    </row>
    <row r="6" spans="1:4" x14ac:dyDescent="0.25">
      <c r="A6" s="3"/>
      <c r="B6" s="3"/>
    </row>
    <row r="7" spans="1:4" x14ac:dyDescent="0.25">
      <c r="A7" s="3" t="s">
        <v>4</v>
      </c>
      <c r="B7" s="3">
        <f>B9+B17</f>
        <v>664834</v>
      </c>
      <c r="C7" s="4">
        <f>C9+C17</f>
        <v>1019639</v>
      </c>
      <c r="D7" s="4"/>
    </row>
    <row r="8" spans="1:4" x14ac:dyDescent="0.25">
      <c r="A8" s="3"/>
      <c r="B8" s="3"/>
      <c r="C8" s="4"/>
      <c r="D8" s="4"/>
    </row>
    <row r="9" spans="1:4" x14ac:dyDescent="0.25">
      <c r="A9" s="5" t="s">
        <v>5</v>
      </c>
      <c r="B9" s="5">
        <f>B10</f>
        <v>321834</v>
      </c>
      <c r="C9">
        <f>C10+C13</f>
        <v>554678</v>
      </c>
    </row>
    <row r="10" spans="1:4" x14ac:dyDescent="0.25">
      <c r="A10" s="6" t="s">
        <v>73</v>
      </c>
      <c r="B10">
        <f>B11+B12</f>
        <v>321834</v>
      </c>
      <c r="C10">
        <f>C11+C12</f>
        <v>408041</v>
      </c>
    </row>
    <row r="11" spans="1:4" x14ac:dyDescent="0.25">
      <c r="A11" s="7" t="s">
        <v>6</v>
      </c>
      <c r="B11" s="7">
        <v>139550</v>
      </c>
      <c r="C11" s="7">
        <v>187666</v>
      </c>
      <c r="D11" s="7"/>
    </row>
    <row r="12" spans="1:4" x14ac:dyDescent="0.25">
      <c r="A12" s="6" t="s">
        <v>7</v>
      </c>
      <c r="B12">
        <v>182284</v>
      </c>
      <c r="C12" s="7">
        <v>220375</v>
      </c>
      <c r="D12" s="7"/>
    </row>
    <row r="13" spans="1:4" x14ac:dyDescent="0.25">
      <c r="A13" s="6" t="s">
        <v>8</v>
      </c>
      <c r="C13" s="7">
        <f>C14+C15</f>
        <v>146637</v>
      </c>
      <c r="D13" s="7"/>
    </row>
    <row r="14" spans="1:4" x14ac:dyDescent="0.25">
      <c r="A14" s="6" t="s">
        <v>9</v>
      </c>
      <c r="C14" s="7">
        <v>140400</v>
      </c>
      <c r="D14" s="7"/>
    </row>
    <row r="15" spans="1:4" x14ac:dyDescent="0.25">
      <c r="A15" s="6" t="s">
        <v>10</v>
      </c>
      <c r="C15" s="7">
        <v>6237</v>
      </c>
      <c r="D15" s="7"/>
    </row>
    <row r="16" spans="1:4" x14ac:dyDescent="0.25">
      <c r="A16" s="6"/>
      <c r="C16" s="7"/>
      <c r="D16" s="7"/>
    </row>
    <row r="17" spans="1:4" x14ac:dyDescent="0.25">
      <c r="A17" t="s">
        <v>11</v>
      </c>
      <c r="B17">
        <f>B19+B27</f>
        <v>343000</v>
      </c>
      <c r="C17">
        <f>C19+C23+C27+C25</f>
        <v>464961</v>
      </c>
    </row>
    <row r="19" spans="1:4" x14ac:dyDescent="0.25">
      <c r="A19" t="s">
        <v>12</v>
      </c>
      <c r="B19">
        <f>B20+B21</f>
        <v>318000</v>
      </c>
      <c r="C19">
        <f>C20+C21</f>
        <v>321000</v>
      </c>
    </row>
    <row r="20" spans="1:4" x14ac:dyDescent="0.25">
      <c r="A20" s="7" t="s">
        <v>13</v>
      </c>
      <c r="B20">
        <v>315000</v>
      </c>
      <c r="C20" s="7">
        <v>315000</v>
      </c>
    </row>
    <row r="21" spans="1:4" x14ac:dyDescent="0.25">
      <c r="A21" t="s">
        <v>14</v>
      </c>
      <c r="B21">
        <v>3000</v>
      </c>
      <c r="C21" s="7">
        <v>6000</v>
      </c>
    </row>
    <row r="22" spans="1:4" x14ac:dyDescent="0.25">
      <c r="C22" s="7"/>
    </row>
    <row r="23" spans="1:4" x14ac:dyDescent="0.25">
      <c r="A23" s="6" t="s">
        <v>15</v>
      </c>
      <c r="C23" s="7">
        <v>108840</v>
      </c>
    </row>
    <row r="24" spans="1:4" x14ac:dyDescent="0.25">
      <c r="A24" s="6"/>
      <c r="C24" s="7"/>
    </row>
    <row r="25" spans="1:4" x14ac:dyDescent="0.25">
      <c r="A25" t="s">
        <v>16</v>
      </c>
      <c r="C25" s="7">
        <v>10121</v>
      </c>
    </row>
    <row r="26" spans="1:4" x14ac:dyDescent="0.25">
      <c r="C26" s="7"/>
    </row>
    <row r="27" spans="1:4" x14ac:dyDescent="0.25">
      <c r="A27" t="s">
        <v>17</v>
      </c>
      <c r="B27">
        <f>B28</f>
        <v>25000</v>
      </c>
      <c r="C27">
        <f>C28</f>
        <v>25000</v>
      </c>
    </row>
    <row r="28" spans="1:4" x14ac:dyDescent="0.25">
      <c r="A28" t="s">
        <v>18</v>
      </c>
      <c r="B28">
        <v>25000</v>
      </c>
      <c r="C28">
        <v>25000</v>
      </c>
    </row>
    <row r="31" spans="1:4" x14ac:dyDescent="0.25">
      <c r="A31" s="8" t="s">
        <v>19</v>
      </c>
      <c r="B31" s="4">
        <f>B33+B40</f>
        <v>12754806</v>
      </c>
      <c r="C31" s="4">
        <f>C33+C40+C43</f>
        <v>20189896</v>
      </c>
      <c r="D31" s="4"/>
    </row>
    <row r="33" spans="1:4" x14ac:dyDescent="0.25">
      <c r="A33" t="s">
        <v>20</v>
      </c>
      <c r="B33">
        <f>B35++B36+B37+B38</f>
        <v>12754806</v>
      </c>
      <c r="C33">
        <f>C35+C36+C37+C38</f>
        <v>15223783</v>
      </c>
    </row>
    <row r="34" spans="1:4" x14ac:dyDescent="0.25">
      <c r="A34" s="3"/>
      <c r="B34" s="3"/>
      <c r="C34" s="4"/>
      <c r="D34" s="4"/>
    </row>
    <row r="35" spans="1:4" x14ac:dyDescent="0.25">
      <c r="A35" t="s">
        <v>21</v>
      </c>
      <c r="B35" s="7">
        <v>8322806</v>
      </c>
      <c r="C35" s="7">
        <v>9322806</v>
      </c>
      <c r="D35" s="7"/>
    </row>
    <row r="36" spans="1:4" x14ac:dyDescent="0.25">
      <c r="A36" t="s">
        <v>22</v>
      </c>
      <c r="B36">
        <v>3232000</v>
      </c>
      <c r="C36" s="7">
        <v>3566523</v>
      </c>
    </row>
    <row r="37" spans="1:4" x14ac:dyDescent="0.25">
      <c r="A37" s="5" t="s">
        <v>23</v>
      </c>
      <c r="B37">
        <v>1200000</v>
      </c>
      <c r="C37">
        <v>1200000</v>
      </c>
    </row>
    <row r="38" spans="1:4" x14ac:dyDescent="0.25">
      <c r="A38" s="5" t="s">
        <v>24</v>
      </c>
      <c r="C38">
        <v>1134454</v>
      </c>
    </row>
    <row r="39" spans="1:4" x14ac:dyDescent="0.25">
      <c r="A39" s="5"/>
    </row>
    <row r="40" spans="1:4" x14ac:dyDescent="0.25">
      <c r="A40" t="s">
        <v>25</v>
      </c>
      <c r="B40" s="7"/>
      <c r="C40" s="7">
        <f>C41</f>
        <v>1973903</v>
      </c>
      <c r="D40" s="7"/>
    </row>
    <row r="41" spans="1:4" x14ac:dyDescent="0.25">
      <c r="A41" s="5" t="s">
        <v>26</v>
      </c>
      <c r="B41" s="7"/>
      <c r="C41" s="7">
        <v>1973903</v>
      </c>
      <c r="D41" s="7"/>
    </row>
    <row r="42" spans="1:4" x14ac:dyDescent="0.25">
      <c r="A42" s="5"/>
      <c r="B42" s="7"/>
      <c r="C42" s="7"/>
      <c r="D42" s="7"/>
    </row>
    <row r="43" spans="1:4" x14ac:dyDescent="0.25">
      <c r="A43" s="5" t="s">
        <v>74</v>
      </c>
      <c r="B43" s="7"/>
      <c r="C43" s="7">
        <f>C45+C46+C44</f>
        <v>2992210</v>
      </c>
      <c r="D43" s="7"/>
    </row>
    <row r="44" spans="1:4" x14ac:dyDescent="0.25">
      <c r="A44" s="5" t="s">
        <v>75</v>
      </c>
      <c r="B44" s="7"/>
      <c r="C44" s="7">
        <v>500000</v>
      </c>
      <c r="D44" s="7"/>
    </row>
    <row r="45" spans="1:4" x14ac:dyDescent="0.25">
      <c r="A45" s="5" t="s">
        <v>76</v>
      </c>
      <c r="B45" s="7"/>
      <c r="C45" s="7">
        <v>2412210</v>
      </c>
      <c r="D45" s="7"/>
    </row>
    <row r="46" spans="1:4" x14ac:dyDescent="0.25">
      <c r="A46" s="5" t="s">
        <v>77</v>
      </c>
      <c r="B46" s="7"/>
      <c r="C46" s="7">
        <v>80000</v>
      </c>
      <c r="D46" s="7"/>
    </row>
    <row r="47" spans="1:4" x14ac:dyDescent="0.25">
      <c r="B47" s="7"/>
      <c r="C47" s="7"/>
      <c r="D47" s="7"/>
    </row>
    <row r="48" spans="1:4" x14ac:dyDescent="0.25">
      <c r="A48" s="4" t="s">
        <v>27</v>
      </c>
      <c r="B48" s="4">
        <f>B49+B50</f>
        <v>7959187</v>
      </c>
      <c r="C48" s="4">
        <f>C49+C50+C51</f>
        <v>8582870</v>
      </c>
      <c r="D48" s="4"/>
    </row>
    <row r="49" spans="1:4" x14ac:dyDescent="0.25">
      <c r="A49" s="7" t="s">
        <v>28</v>
      </c>
      <c r="B49" s="7">
        <v>6459187</v>
      </c>
      <c r="C49" s="7">
        <v>6459187</v>
      </c>
      <c r="D49" s="7"/>
    </row>
    <row r="50" spans="1:4" x14ac:dyDescent="0.25">
      <c r="A50" s="7" t="s">
        <v>78</v>
      </c>
      <c r="B50" s="7">
        <v>1500000</v>
      </c>
      <c r="C50" s="7">
        <v>1500000</v>
      </c>
      <c r="D50" s="7"/>
    </row>
    <row r="51" spans="1:4" x14ac:dyDescent="0.25">
      <c r="A51" s="7" t="s">
        <v>79</v>
      </c>
      <c r="B51" s="7"/>
      <c r="C51" s="7">
        <v>623683</v>
      </c>
      <c r="D51" s="7"/>
    </row>
    <row r="52" spans="1:4" x14ac:dyDescent="0.25">
      <c r="A52" s="7"/>
      <c r="B52" s="7"/>
      <c r="C52" s="7"/>
      <c r="D52" s="7"/>
    </row>
    <row r="53" spans="1:4" x14ac:dyDescent="0.25">
      <c r="A53" s="4" t="s">
        <v>29</v>
      </c>
      <c r="B53" s="4">
        <f>B7+B31+B48</f>
        <v>21378827</v>
      </c>
      <c r="C53" s="4">
        <f>C48+C31+C7</f>
        <v>29792405</v>
      </c>
      <c r="D53" s="4"/>
    </row>
    <row r="54" spans="1:4" x14ac:dyDescent="0.25">
      <c r="A54" s="4"/>
      <c r="B54" s="4"/>
      <c r="C54" s="4"/>
      <c r="D54" s="4"/>
    </row>
    <row r="55" spans="1:4" x14ac:dyDescent="0.25">
      <c r="A55" s="4"/>
      <c r="B55" s="4"/>
      <c r="C55" s="4"/>
      <c r="D55" s="4"/>
    </row>
    <row r="56" spans="1:4" x14ac:dyDescent="0.25">
      <c r="A56" s="4"/>
      <c r="B56" s="4"/>
      <c r="C56" s="4"/>
      <c r="D56" s="4"/>
    </row>
    <row r="57" spans="1:4" x14ac:dyDescent="0.25">
      <c r="A57" s="16" t="s">
        <v>86</v>
      </c>
      <c r="B57" s="16"/>
      <c r="C57" s="16"/>
      <c r="D57" s="4"/>
    </row>
    <row r="58" spans="1:4" ht="18" x14ac:dyDescent="0.25">
      <c r="A58" s="2" t="s">
        <v>30</v>
      </c>
      <c r="B58" s="2"/>
      <c r="C58" s="2"/>
      <c r="D58" s="2"/>
    </row>
    <row r="59" spans="1:4" ht="18" x14ac:dyDescent="0.25">
      <c r="A59" s="2"/>
      <c r="B59" s="2"/>
      <c r="C59" s="2"/>
      <c r="D59" s="2"/>
    </row>
    <row r="60" spans="1:4" x14ac:dyDescent="0.25">
      <c r="A60" t="s">
        <v>31</v>
      </c>
    </row>
    <row r="61" spans="1:4" x14ac:dyDescent="0.25">
      <c r="A61" t="s">
        <v>32</v>
      </c>
      <c r="B61">
        <f>B62+B63+B64</f>
        <v>4293669</v>
      </c>
      <c r="C61">
        <f>C62+C63+C64</f>
        <v>5081063</v>
      </c>
    </row>
    <row r="62" spans="1:4" x14ac:dyDescent="0.25">
      <c r="A62" t="s">
        <v>33</v>
      </c>
      <c r="B62">
        <v>3143749</v>
      </c>
      <c r="C62">
        <v>3351341</v>
      </c>
    </row>
    <row r="63" spans="1:4" x14ac:dyDescent="0.25">
      <c r="A63" t="s">
        <v>34</v>
      </c>
      <c r="B63">
        <v>605990</v>
      </c>
      <c r="C63">
        <v>848683</v>
      </c>
    </row>
    <row r="64" spans="1:4" x14ac:dyDescent="0.25">
      <c r="A64" t="s">
        <v>35</v>
      </c>
      <c r="B64">
        <v>543930</v>
      </c>
      <c r="C64">
        <v>881039</v>
      </c>
    </row>
    <row r="65" spans="1:4" x14ac:dyDescent="0.25">
      <c r="A65" t="s">
        <v>36</v>
      </c>
      <c r="B65">
        <f>B66+B67+B68</f>
        <v>8702006</v>
      </c>
      <c r="C65">
        <f>C66+C67+C68</f>
        <v>13702886</v>
      </c>
    </row>
    <row r="66" spans="1:4" x14ac:dyDescent="0.25">
      <c r="A66" s="7" t="s">
        <v>37</v>
      </c>
      <c r="B66" s="7">
        <v>2371001</v>
      </c>
      <c r="C66" s="9">
        <v>4614504</v>
      </c>
      <c r="D66" s="7"/>
    </row>
    <row r="67" spans="1:4" x14ac:dyDescent="0.25">
      <c r="A67" s="7" t="s">
        <v>38</v>
      </c>
      <c r="B67" s="7">
        <v>585454</v>
      </c>
      <c r="C67" s="7">
        <v>881117</v>
      </c>
      <c r="D67" s="7"/>
    </row>
    <row r="68" spans="1:4" x14ac:dyDescent="0.25">
      <c r="A68" s="7" t="s">
        <v>39</v>
      </c>
      <c r="B68" s="10">
        <v>5745551</v>
      </c>
      <c r="C68" s="7">
        <v>8207265</v>
      </c>
      <c r="D68" s="7"/>
    </row>
    <row r="69" spans="1:4" x14ac:dyDescent="0.25">
      <c r="A69" s="3" t="s">
        <v>40</v>
      </c>
      <c r="B69" s="4">
        <f>B70+B71+B72</f>
        <v>12995675</v>
      </c>
      <c r="C69" s="4">
        <f>C70+C71+C72</f>
        <v>18783949</v>
      </c>
      <c r="D69" s="4"/>
    </row>
    <row r="70" spans="1:4" x14ac:dyDescent="0.25">
      <c r="A70" s="3" t="s">
        <v>41</v>
      </c>
      <c r="B70" s="4">
        <f t="shared" ref="B70:C72" si="0">B62+B66</f>
        <v>5514750</v>
      </c>
      <c r="C70" s="4">
        <f t="shared" si="0"/>
        <v>7965845</v>
      </c>
      <c r="D70" s="4"/>
    </row>
    <row r="71" spans="1:4" x14ac:dyDescent="0.25">
      <c r="A71" s="11" t="s">
        <v>42</v>
      </c>
      <c r="B71" s="4">
        <f t="shared" si="0"/>
        <v>1191444</v>
      </c>
      <c r="C71" s="4">
        <f t="shared" si="0"/>
        <v>1729800</v>
      </c>
      <c r="D71" s="4"/>
    </row>
    <row r="72" spans="1:4" x14ac:dyDescent="0.25">
      <c r="A72" s="11" t="s">
        <v>43</v>
      </c>
      <c r="B72" s="8">
        <f t="shared" si="0"/>
        <v>6289481</v>
      </c>
      <c r="C72" s="8">
        <f t="shared" si="0"/>
        <v>9088304</v>
      </c>
      <c r="D72" s="8"/>
    </row>
    <row r="74" spans="1:4" x14ac:dyDescent="0.25">
      <c r="A74" s="8" t="s">
        <v>44</v>
      </c>
      <c r="B74" s="8"/>
      <c r="C74" s="8"/>
      <c r="D74" s="8"/>
    </row>
    <row r="75" spans="1:4" x14ac:dyDescent="0.25">
      <c r="A75" t="s">
        <v>45</v>
      </c>
      <c r="B75">
        <f>B76+B79</f>
        <v>246340</v>
      </c>
      <c r="C75">
        <f>C76+C79+C82</f>
        <v>296340</v>
      </c>
    </row>
    <row r="76" spans="1:4" x14ac:dyDescent="0.25">
      <c r="A76" t="s">
        <v>46</v>
      </c>
      <c r="B76">
        <f>B77+B78</f>
        <v>110340</v>
      </c>
      <c r="C76">
        <f>C77+C78</f>
        <v>110340</v>
      </c>
    </row>
    <row r="77" spans="1:4" x14ac:dyDescent="0.25">
      <c r="A77" s="7" t="s">
        <v>47</v>
      </c>
      <c r="B77" s="7">
        <v>18000</v>
      </c>
      <c r="C77" s="7">
        <v>18000</v>
      </c>
      <c r="D77" s="7"/>
    </row>
    <row r="78" spans="1:4" x14ac:dyDescent="0.25">
      <c r="A78" t="s">
        <v>48</v>
      </c>
      <c r="B78" s="7">
        <v>92340</v>
      </c>
      <c r="C78">
        <v>92340</v>
      </c>
    </row>
    <row r="79" spans="1:4" x14ac:dyDescent="0.25">
      <c r="A79" t="s">
        <v>49</v>
      </c>
      <c r="B79" s="7">
        <f>B80+B81</f>
        <v>136000</v>
      </c>
      <c r="C79">
        <f>C80+C81</f>
        <v>136000</v>
      </c>
    </row>
    <row r="80" spans="1:4" x14ac:dyDescent="0.25">
      <c r="A80" t="s">
        <v>50</v>
      </c>
      <c r="B80" s="7">
        <v>36000</v>
      </c>
      <c r="C80">
        <v>36000</v>
      </c>
    </row>
    <row r="81" spans="1:4" x14ac:dyDescent="0.25">
      <c r="A81" t="s">
        <v>51</v>
      </c>
      <c r="B81" s="7">
        <v>100000</v>
      </c>
      <c r="C81">
        <v>100000</v>
      </c>
    </row>
    <row r="82" spans="1:4" x14ac:dyDescent="0.25">
      <c r="A82" t="s">
        <v>83</v>
      </c>
      <c r="B82" s="7"/>
      <c r="C82">
        <v>50000</v>
      </c>
    </row>
    <row r="83" spans="1:4" x14ac:dyDescent="0.25">
      <c r="A83" t="s">
        <v>52</v>
      </c>
      <c r="B83" s="7"/>
      <c r="C83">
        <f>C84</f>
        <v>144477</v>
      </c>
    </row>
    <row r="84" spans="1:4" x14ac:dyDescent="0.25">
      <c r="A84" s="12" t="s">
        <v>53</v>
      </c>
      <c r="B84" s="7"/>
      <c r="C84" s="7">
        <v>144477</v>
      </c>
      <c r="D84" s="7"/>
    </row>
    <row r="85" spans="1:4" x14ac:dyDescent="0.25">
      <c r="A85" t="s">
        <v>54</v>
      </c>
      <c r="B85">
        <f>B86</f>
        <v>476000</v>
      </c>
      <c r="C85">
        <f>C86</f>
        <v>830500</v>
      </c>
    </row>
    <row r="86" spans="1:4" x14ac:dyDescent="0.25">
      <c r="A86" t="s">
        <v>55</v>
      </c>
      <c r="B86">
        <f>B87+B88+B89</f>
        <v>476000</v>
      </c>
      <c r="C86">
        <f>C87+C88+C89</f>
        <v>830500</v>
      </c>
    </row>
    <row r="87" spans="1:4" x14ac:dyDescent="0.25">
      <c r="A87" t="s">
        <v>56</v>
      </c>
      <c r="B87">
        <v>26000</v>
      </c>
      <c r="C87">
        <v>26000</v>
      </c>
    </row>
    <row r="88" spans="1:4" x14ac:dyDescent="0.25">
      <c r="A88" s="13" t="s">
        <v>57</v>
      </c>
      <c r="B88" s="7">
        <v>400000</v>
      </c>
      <c r="C88" s="7">
        <v>804500</v>
      </c>
      <c r="D88" s="7"/>
    </row>
    <row r="89" spans="1:4" x14ac:dyDescent="0.25">
      <c r="A89" t="s">
        <v>58</v>
      </c>
      <c r="B89">
        <v>50000</v>
      </c>
    </row>
    <row r="90" spans="1:4" x14ac:dyDescent="0.25">
      <c r="A90" t="s">
        <v>84</v>
      </c>
      <c r="C90">
        <v>50000</v>
      </c>
    </row>
    <row r="91" spans="1:4" x14ac:dyDescent="0.25">
      <c r="A91" s="8" t="s">
        <v>59</v>
      </c>
      <c r="B91" s="8">
        <f>B85+B75</f>
        <v>722340</v>
      </c>
      <c r="C91" s="8">
        <f>C75+C85+C83+C90</f>
        <v>1321317</v>
      </c>
      <c r="D91" s="8"/>
    </row>
    <row r="92" spans="1:4" x14ac:dyDescent="0.25">
      <c r="A92" s="4" t="s">
        <v>60</v>
      </c>
      <c r="B92" s="4">
        <f>B94+B98</f>
        <v>5790000</v>
      </c>
      <c r="C92" s="4">
        <f>C93+C98</f>
        <v>8527501</v>
      </c>
      <c r="D92" s="4"/>
    </row>
    <row r="93" spans="1:4" x14ac:dyDescent="0.25">
      <c r="A93" s="7" t="s">
        <v>61</v>
      </c>
      <c r="B93" s="7"/>
      <c r="C93" s="7">
        <f>C94+C95+C96+C97</f>
        <v>2292200</v>
      </c>
      <c r="D93" s="7"/>
    </row>
    <row r="94" spans="1:4" x14ac:dyDescent="0.25">
      <c r="A94" s="7" t="s">
        <v>62</v>
      </c>
      <c r="C94">
        <v>360000</v>
      </c>
    </row>
    <row r="95" spans="1:4" x14ac:dyDescent="0.25">
      <c r="A95" t="s">
        <v>81</v>
      </c>
      <c r="C95">
        <v>534200</v>
      </c>
    </row>
    <row r="96" spans="1:4" x14ac:dyDescent="0.25">
      <c r="A96" t="s">
        <v>80</v>
      </c>
      <c r="C96">
        <v>1000000</v>
      </c>
    </row>
    <row r="97" spans="1:4" x14ac:dyDescent="0.25">
      <c r="A97" t="s">
        <v>82</v>
      </c>
      <c r="C97">
        <v>398000</v>
      </c>
    </row>
    <row r="98" spans="1:4" x14ac:dyDescent="0.25">
      <c r="A98" s="6" t="s">
        <v>63</v>
      </c>
      <c r="B98">
        <f>B99+B100+B101</f>
        <v>5790000</v>
      </c>
      <c r="C98">
        <f>C99+C100+C101+C102</f>
        <v>6235301</v>
      </c>
    </row>
    <row r="99" spans="1:4" x14ac:dyDescent="0.25">
      <c r="A99" s="6" t="s">
        <v>64</v>
      </c>
      <c r="B99">
        <v>1500000</v>
      </c>
      <c r="C99">
        <v>1500000</v>
      </c>
    </row>
    <row r="100" spans="1:4" x14ac:dyDescent="0.25">
      <c r="A100" s="6" t="s">
        <v>65</v>
      </c>
      <c r="B100">
        <v>2160000</v>
      </c>
      <c r="C100">
        <v>2160000</v>
      </c>
    </row>
    <row r="101" spans="1:4" x14ac:dyDescent="0.25">
      <c r="A101" s="6" t="s">
        <v>66</v>
      </c>
      <c r="B101">
        <v>2130000</v>
      </c>
      <c r="C101">
        <v>2130000</v>
      </c>
    </row>
    <row r="102" spans="1:4" x14ac:dyDescent="0.25">
      <c r="A102" s="6" t="s">
        <v>67</v>
      </c>
      <c r="C102">
        <v>445301</v>
      </c>
    </row>
    <row r="103" spans="1:4" x14ac:dyDescent="0.25">
      <c r="A103" s="6"/>
    </row>
    <row r="104" spans="1:4" x14ac:dyDescent="0.25">
      <c r="A104" s="4" t="s">
        <v>68</v>
      </c>
      <c r="B104" s="4">
        <v>1870812</v>
      </c>
      <c r="C104" s="4">
        <v>649446</v>
      </c>
      <c r="D104" s="4"/>
    </row>
    <row r="105" spans="1:4" x14ac:dyDescent="0.25">
      <c r="A105" s="4"/>
      <c r="B105" s="4"/>
      <c r="C105" s="4"/>
      <c r="D105" s="4"/>
    </row>
    <row r="106" spans="1:4" x14ac:dyDescent="0.25">
      <c r="A106" s="4" t="s">
        <v>69</v>
      </c>
      <c r="B106" s="4"/>
      <c r="C106" s="4">
        <f>C107</f>
        <v>510192</v>
      </c>
      <c r="D106" s="4"/>
    </row>
    <row r="107" spans="1:4" x14ac:dyDescent="0.25">
      <c r="A107" t="s">
        <v>70</v>
      </c>
      <c r="C107">
        <v>510192</v>
      </c>
    </row>
    <row r="108" spans="1:4" x14ac:dyDescent="0.25">
      <c r="A108" s="4"/>
      <c r="B108" s="4"/>
      <c r="C108" s="4"/>
      <c r="D108" s="4"/>
    </row>
    <row r="109" spans="1:4" x14ac:dyDescent="0.25">
      <c r="A109" s="4" t="s">
        <v>71</v>
      </c>
      <c r="B109" s="4">
        <f>B104+B92+B91+B69</f>
        <v>21378827</v>
      </c>
      <c r="C109" s="4">
        <f>C69+C91+C92+C104+C106</f>
        <v>29792405</v>
      </c>
      <c r="D109" s="4"/>
    </row>
  </sheetData>
  <mergeCells count="3">
    <mergeCell ref="A1:D1"/>
    <mergeCell ref="A2:C2"/>
    <mergeCell ref="A57:C57"/>
  </mergeCells>
  <pageMargins left="0.7" right="0.7" top="0.75" bottom="0.75" header="0.3" footer="0.3"/>
  <pageSetup paperSize="9" scale="81" orientation="portrait" r:id="rId1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Vlasich Klaudia</cp:lastModifiedBy>
  <cp:lastPrinted>2018-05-31T13:53:36Z</cp:lastPrinted>
  <dcterms:created xsi:type="dcterms:W3CDTF">2018-05-23T08:47:48Z</dcterms:created>
  <dcterms:modified xsi:type="dcterms:W3CDTF">2018-05-31T13:53:37Z</dcterms:modified>
</cp:coreProperties>
</file>