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6.2. sz. mell Kornisné Kp." sheetId="1" r:id="rId1"/>
  </sheets>
  <definedNames>
    <definedName name="Print_Titles" localSheetId="0">'9.6.2. sz. mell Kornisné Kp.'!$1:$6</definedName>
  </definedNames>
  <calcPr calcId="124519"/>
</workbook>
</file>

<file path=xl/calcChain.xml><?xml version="1.0" encoding="utf-8"?>
<calcChain xmlns="http://schemas.openxmlformats.org/spreadsheetml/2006/main">
  <c r="C52" i="1"/>
  <c r="C51" s="1"/>
  <c r="C48"/>
  <c r="C47"/>
  <c r="C46"/>
  <c r="C45" s="1"/>
  <c r="C57" s="1"/>
  <c r="C40"/>
  <c r="C37"/>
  <c r="C30"/>
  <c r="C26"/>
  <c r="C23"/>
  <c r="C20" s="1"/>
  <c r="C8"/>
  <c r="C36" s="1"/>
  <c r="C41" s="1"/>
</calcChain>
</file>

<file path=xl/sharedStrings.xml><?xml version="1.0" encoding="utf-8"?>
<sst xmlns="http://schemas.openxmlformats.org/spreadsheetml/2006/main" count="113" uniqueCount="98">
  <si>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</si>
  <si>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</si>
  <si>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</si>
  <si>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</si>
  <si>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</si>
  <si>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</si>
  <si>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</si>
  <si>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</si>
  <si>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</si>
  <si>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</si>
  <si>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</si>
  <si>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</si>
  <si>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</si>
  <si>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</si>
  <si>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</si>
  <si>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</si>
  <si>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</si>
  <si>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</si>
  <si>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</si>
  <si>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</si>
  <si>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</si>
  <si>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</si>
  <si>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</si>
  <si>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</si>
  <si>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</si>
  <si>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</si>
  <si>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</si>
  <si>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</si>
  <si>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</si>
  <si>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</si>
  <si>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</si>
  <si>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</si>
  <si>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</si>
  <si>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</si>
  <si>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</si>
  <si>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</si>
  <si>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</si>
  <si>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</si>
  <si>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</si>
  <si>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</si>
  <si>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</si>
  <si>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</si>
  <si>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</si>
  <si>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</si>
  <si>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</si>
  <si>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</si>
  <si>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</si>
  <si>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</si>
  <si>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</si>
  <si>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</si>
  <si>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</si>
  <si>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</si>
  <si>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</si>
  <si>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</si>
  <si>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</si>
  <si>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</si>
  <si>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</si>
  <si>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</si>
  <si>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</si>
  <si>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</si>
  <si>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</si>
  <si>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</si>
  <si>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</si>
  <si>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</si>
  <si>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</si>
  <si>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</si>
  <si>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</si>
  <si>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</si>
  <si>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</si>
  <si>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</si>
  <si>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</si>
  <si>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</si>
  <si>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</si>
  <si>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</si>
  <si>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</si>
  <si>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</si>
  <si>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</si>
  <si>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</si>
  <si>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</si>
  <si>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</si>
  <si>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</si>
  <si>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</si>
  <si>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</si>
  <si>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</si>
  <si>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</si>
  <si>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</si>
  <si>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</si>
  <si>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</si>
  <si>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</si>
  <si>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</si>
  <si>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</si>
  <si>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</si>
  <si>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</si>
  <si>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</si>
  <si>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</si>
  <si>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Gyakorlati képz. - szoc. gondozó és ápoló (fő)</t>
  </si>
  <si>
    <t>EFOP 3.2.9-16 pályázat keretében foglalkoztatottak létszáma (fő)</t>
  </si>
  <si>
    <t>Megváltozott munkaképességű munkavállalók foglalkoztatása (fő)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</si>
</sst>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#,##0.0_ ;\-#,##0.0\ "/>
  </numFmts>
  <fonts count="35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rgb="FFFF0000"/>
      <name val="Times New Roman CE"/>
      <charset val="238"/>
    </font>
    <font>
      <b/>
      <sz val="10"/>
      <color theme="1"/>
      <name val="Times New Roman CE"/>
      <charset val="238"/>
    </font>
    <font>
      <sz val="10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43" fontId="1" fillId="0" borderId="0" applyFont="0" applyFill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7" borderId="0" applyNumberFormat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8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6" fillId="2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7" xfId="0" applyFont="1" applyFill="1" applyBorder="1" applyAlignment="1" applyProtection="1">
      <alignment horizontal="left" vertical="center"/>
    </xf>
    <xf numFmtId="0" fontId="25" fillId="0" borderId="18" xfId="0" applyFont="1" applyFill="1" applyBorder="1" applyAlignment="1" applyProtection="1">
      <alignment vertical="center" wrapText="1"/>
    </xf>
    <xf numFmtId="3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1" xfId="0" applyFont="1" applyFill="1" applyBorder="1" applyAlignment="1" applyProtection="1">
      <alignment horizontal="left" vertical="center" wrapText="1"/>
    </xf>
    <xf numFmtId="0" fontId="25" fillId="0" borderId="5" xfId="0" applyFont="1" applyFill="1" applyBorder="1" applyAlignment="1" applyProtection="1">
      <alignment horizontal="left" vertical="center" wrapText="1"/>
    </xf>
    <xf numFmtId="166" fontId="27" fillId="0" borderId="27" xfId="2" applyNumberFormat="1" applyFont="1" applyFill="1" applyBorder="1" applyAlignment="1" applyProtection="1">
      <alignment horizontal="right" vertical="center" wrapText="1" indent="1"/>
    </xf>
    <xf numFmtId="0" fontId="28" fillId="0" borderId="0" xfId="0" applyFont="1" applyFill="1" applyAlignment="1" applyProtection="1">
      <alignment vertical="center" wrapText="1"/>
    </xf>
    <xf numFmtId="0" fontId="25" fillId="2" borderId="31" xfId="0" applyFont="1" applyFill="1" applyBorder="1" applyAlignment="1" applyProtection="1">
      <alignment horizontal="left" vertical="center" wrapText="1"/>
    </xf>
    <xf numFmtId="0" fontId="25" fillId="2" borderId="5" xfId="0" applyFont="1" applyFill="1" applyBorder="1" applyAlignment="1" applyProtection="1">
      <alignment horizontal="left" vertical="center" wrapText="1"/>
    </xf>
    <xf numFmtId="167" fontId="25" fillId="2" borderId="27" xfId="2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</cellXfs>
  <cellStyles count="21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E62"/>
  <sheetViews>
    <sheetView tabSelected="1" view="pageLayout" topLeftCell="D1" zoomScaleNormal="145" workbookViewId="0">
      <selection activeCell="D3" sqref="D3"/>
    </sheetView>
  </sheetViews>
  <sheetFormatPr defaultRowHeight="12.75"/>
  <cols>
    <col min="1" max="1" width="13.83203125" style="73" customWidth="1"/>
    <col min="2" max="2" width="79.1640625" style="18" customWidth="1"/>
    <col min="3" max="3" width="25" style="88" customWidth="1"/>
    <col min="4" max="4" width="9.5" style="18" bestFit="1" customWidth="1"/>
    <col min="5" max="5" width="10.83203125" style="18" bestFit="1" customWidth="1"/>
    <col min="6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4.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2</v>
      </c>
    </row>
    <row r="4" spans="1:3" s="14" customFormat="1" ht="15.95" customHeight="1" thickBot="1">
      <c r="A4" s="12"/>
      <c r="B4" s="12"/>
      <c r="C4" s="13" t="s">
        <v>5</v>
      </c>
    </row>
    <row r="5" spans="1:3" ht="13.5" thickBot="1">
      <c r="A5" s="15" t="s">
        <v>6</v>
      </c>
      <c r="B5" s="16" t="s">
        <v>7</v>
      </c>
      <c r="C5" s="17" t="s">
        <v>8</v>
      </c>
    </row>
    <row r="6" spans="1:3" s="22" customFormat="1" ht="12.95" customHeight="1" thickBot="1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>
      <c r="A7" s="23"/>
      <c r="B7" s="24" t="s">
        <v>12</v>
      </c>
      <c r="C7" s="25"/>
    </row>
    <row r="8" spans="1:3" s="28" customFormat="1" ht="12" customHeight="1" thickBot="1">
      <c r="A8" s="19" t="s">
        <v>13</v>
      </c>
      <c r="B8" s="26" t="s">
        <v>14</v>
      </c>
      <c r="C8" s="27">
        <f>SUM(C9:C19)</f>
        <v>179462136</v>
      </c>
    </row>
    <row r="9" spans="1:3" s="28" customFormat="1" ht="12" customHeight="1">
      <c r="A9" s="29" t="s">
        <v>15</v>
      </c>
      <c r="B9" s="30" t="s">
        <v>16</v>
      </c>
      <c r="C9" s="31"/>
    </row>
    <row r="10" spans="1:3" s="28" customFormat="1" ht="12" customHeight="1">
      <c r="A10" s="32" t="s">
        <v>17</v>
      </c>
      <c r="B10" s="33" t="s">
        <v>18</v>
      </c>
      <c r="C10" s="34">
        <v>4964050</v>
      </c>
    </row>
    <row r="11" spans="1:3" s="28" customFormat="1" ht="12" customHeight="1">
      <c r="A11" s="32" t="s">
        <v>19</v>
      </c>
      <c r="B11" s="33" t="s">
        <v>20</v>
      </c>
      <c r="C11" s="34">
        <v>12700000</v>
      </c>
    </row>
    <row r="12" spans="1:3" s="28" customFormat="1" ht="12" customHeight="1">
      <c r="A12" s="32" t="s">
        <v>21</v>
      </c>
      <c r="B12" s="33" t="s">
        <v>22</v>
      </c>
      <c r="C12" s="34"/>
    </row>
    <row r="13" spans="1:3" s="28" customFormat="1" ht="12" customHeight="1">
      <c r="A13" s="32" t="s">
        <v>23</v>
      </c>
      <c r="B13" s="33" t="s">
        <v>24</v>
      </c>
      <c r="C13" s="34">
        <v>157919035</v>
      </c>
    </row>
    <row r="14" spans="1:3" s="28" customFormat="1" ht="12" customHeight="1">
      <c r="A14" s="32" t="s">
        <v>25</v>
      </c>
      <c r="B14" s="33" t="s">
        <v>26</v>
      </c>
      <c r="C14" s="34">
        <v>2283801</v>
      </c>
    </row>
    <row r="15" spans="1:3" s="28" customFormat="1" ht="12" customHeight="1">
      <c r="A15" s="32" t="s">
        <v>27</v>
      </c>
      <c r="B15" s="35" t="s">
        <v>28</v>
      </c>
      <c r="C15" s="34"/>
    </row>
    <row r="16" spans="1:3" s="28" customFormat="1" ht="12" customHeight="1">
      <c r="A16" s="32" t="s">
        <v>29</v>
      </c>
      <c r="B16" s="33" t="s">
        <v>30</v>
      </c>
      <c r="C16" s="36"/>
    </row>
    <row r="17" spans="1:3" s="37" customFormat="1" ht="12" customHeight="1">
      <c r="A17" s="32" t="s">
        <v>31</v>
      </c>
      <c r="B17" s="33" t="s">
        <v>32</v>
      </c>
      <c r="C17" s="34"/>
    </row>
    <row r="18" spans="1:3" s="37" customFormat="1" ht="12" customHeight="1">
      <c r="A18" s="32" t="s">
        <v>33</v>
      </c>
      <c r="B18" s="33" t="s">
        <v>34</v>
      </c>
      <c r="C18" s="38"/>
    </row>
    <row r="19" spans="1:3" s="37" customFormat="1" ht="12" customHeight="1" thickBot="1">
      <c r="A19" s="32" t="s">
        <v>35</v>
      </c>
      <c r="B19" s="35" t="s">
        <v>36</v>
      </c>
      <c r="C19" s="39">
        <v>1595250</v>
      </c>
    </row>
    <row r="20" spans="1:3" s="28" customFormat="1" ht="12" customHeight="1" thickBot="1">
      <c r="A20" s="19" t="s">
        <v>37</v>
      </c>
      <c r="B20" s="26" t="s">
        <v>38</v>
      </c>
      <c r="C20" s="27">
        <f>SUM(C21:C23)</f>
        <v>15159060</v>
      </c>
    </row>
    <row r="21" spans="1:3" s="37" customFormat="1" ht="12" customHeight="1">
      <c r="A21" s="32" t="s">
        <v>39</v>
      </c>
      <c r="B21" s="40" t="s">
        <v>40</v>
      </c>
      <c r="C21" s="34"/>
    </row>
    <row r="22" spans="1:3" s="37" customFormat="1" ht="12" customHeight="1">
      <c r="A22" s="32" t="s">
        <v>41</v>
      </c>
      <c r="B22" s="33" t="s">
        <v>42</v>
      </c>
      <c r="C22" s="34"/>
    </row>
    <row r="23" spans="1:3" s="37" customFormat="1" ht="12" customHeight="1">
      <c r="A23" s="32" t="s">
        <v>43</v>
      </c>
      <c r="B23" s="33" t="s">
        <v>44</v>
      </c>
      <c r="C23" s="41">
        <f>19512535-4353475</f>
        <v>15159060</v>
      </c>
    </row>
    <row r="24" spans="1:3" s="37" customFormat="1" ht="12" customHeight="1" thickBot="1">
      <c r="A24" s="32" t="s">
        <v>45</v>
      </c>
      <c r="B24" s="33" t="s">
        <v>46</v>
      </c>
      <c r="C24" s="34">
        <v>399535</v>
      </c>
    </row>
    <row r="25" spans="1:3" s="37" customFormat="1" ht="12" customHeight="1" thickBot="1">
      <c r="A25" s="42" t="s">
        <v>47</v>
      </c>
      <c r="B25" s="43" t="s">
        <v>48</v>
      </c>
      <c r="C25" s="44"/>
    </row>
    <row r="26" spans="1:3" s="37" customFormat="1" ht="12" customHeight="1" thickBot="1">
      <c r="A26" s="42" t="s">
        <v>49</v>
      </c>
      <c r="B26" s="43" t="s">
        <v>50</v>
      </c>
      <c r="C26" s="27">
        <f>+C27+C28</f>
        <v>4353475</v>
      </c>
    </row>
    <row r="27" spans="1:3" s="37" customFormat="1" ht="12" customHeight="1">
      <c r="A27" s="45" t="s">
        <v>51</v>
      </c>
      <c r="B27" s="46" t="s">
        <v>42</v>
      </c>
      <c r="C27" s="47"/>
    </row>
    <row r="28" spans="1:3" s="37" customFormat="1" ht="12" customHeight="1">
      <c r="A28" s="45" t="s">
        <v>52</v>
      </c>
      <c r="B28" s="48" t="s">
        <v>53</v>
      </c>
      <c r="C28" s="49">
        <v>4353475</v>
      </c>
    </row>
    <row r="29" spans="1:3" s="37" customFormat="1" ht="12" customHeight="1" thickBot="1">
      <c r="A29" s="32" t="s">
        <v>54</v>
      </c>
      <c r="B29" s="50" t="s">
        <v>55</v>
      </c>
      <c r="C29" s="51"/>
    </row>
    <row r="30" spans="1:3" s="37" customFormat="1" ht="12" customHeight="1" thickBot="1">
      <c r="A30" s="42" t="s">
        <v>56</v>
      </c>
      <c r="B30" s="43" t="s">
        <v>57</v>
      </c>
      <c r="C30" s="52">
        <f>+C31+C32+C33</f>
        <v>0</v>
      </c>
    </row>
    <row r="31" spans="1:3" s="37" customFormat="1" ht="12" customHeight="1">
      <c r="A31" s="45" t="s">
        <v>58</v>
      </c>
      <c r="B31" s="46" t="s">
        <v>59</v>
      </c>
      <c r="C31" s="47"/>
    </row>
    <row r="32" spans="1:3" s="37" customFormat="1" ht="12" customHeight="1">
      <c r="A32" s="45" t="s">
        <v>60</v>
      </c>
      <c r="B32" s="48" t="s">
        <v>61</v>
      </c>
      <c r="C32" s="53"/>
    </row>
    <row r="33" spans="1:3" s="37" customFormat="1" ht="12" customHeight="1" thickBot="1">
      <c r="A33" s="32" t="s">
        <v>62</v>
      </c>
      <c r="B33" s="50" t="s">
        <v>63</v>
      </c>
      <c r="C33" s="51"/>
    </row>
    <row r="34" spans="1:3" s="28" customFormat="1" ht="12" customHeight="1" thickBot="1">
      <c r="A34" s="42" t="s">
        <v>64</v>
      </c>
      <c r="B34" s="43" t="s">
        <v>65</v>
      </c>
      <c r="C34" s="44"/>
    </row>
    <row r="35" spans="1:3" s="28" customFormat="1" ht="12" customHeight="1" thickBot="1">
      <c r="A35" s="42" t="s">
        <v>66</v>
      </c>
      <c r="B35" s="43" t="s">
        <v>67</v>
      </c>
      <c r="C35" s="54"/>
    </row>
    <row r="36" spans="1:3" s="28" customFormat="1" ht="12" customHeight="1" thickBot="1">
      <c r="A36" s="19" t="s">
        <v>68</v>
      </c>
      <c r="B36" s="43" t="s">
        <v>69</v>
      </c>
      <c r="C36" s="55">
        <f>+C8+C20+C25+C26+C30+C34+C35</f>
        <v>198974671</v>
      </c>
    </row>
    <row r="37" spans="1:3" s="28" customFormat="1" ht="12" customHeight="1" thickBot="1">
      <c r="A37" s="56" t="s">
        <v>70</v>
      </c>
      <c r="B37" s="43" t="s">
        <v>71</v>
      </c>
      <c r="C37" s="57">
        <f>+C38+C39+C40</f>
        <v>389934335</v>
      </c>
    </row>
    <row r="38" spans="1:3" s="28" customFormat="1" ht="12" customHeight="1">
      <c r="A38" s="45" t="s">
        <v>72</v>
      </c>
      <c r="B38" s="46" t="s">
        <v>73</v>
      </c>
      <c r="C38" s="47">
        <v>18026960</v>
      </c>
    </row>
    <row r="39" spans="1:3" s="28" customFormat="1" ht="12" customHeight="1">
      <c r="A39" s="45" t="s">
        <v>74</v>
      </c>
      <c r="B39" s="48" t="s">
        <v>75</v>
      </c>
      <c r="C39" s="53"/>
    </row>
    <row r="40" spans="1:3" s="37" customFormat="1" ht="12" customHeight="1" thickBot="1">
      <c r="A40" s="32" t="s">
        <v>76</v>
      </c>
      <c r="B40" s="50" t="s">
        <v>77</v>
      </c>
      <c r="C40" s="58">
        <f>364496499+308310+192293+4907657+949388+282720+446930+940400+22614-639436</f>
        <v>371907375</v>
      </c>
    </row>
    <row r="41" spans="1:3" s="37" customFormat="1" ht="15" customHeight="1" thickBot="1">
      <c r="A41" s="56" t="s">
        <v>78</v>
      </c>
      <c r="B41" s="59" t="s">
        <v>79</v>
      </c>
      <c r="C41" s="57">
        <f>+C36+C37</f>
        <v>588909006</v>
      </c>
    </row>
    <row r="42" spans="1:3" s="37" customFormat="1" ht="15" customHeight="1">
      <c r="A42" s="60"/>
      <c r="B42" s="61"/>
      <c r="C42" s="62"/>
    </row>
    <row r="43" spans="1:3" ht="13.5" thickBot="1">
      <c r="A43" s="63"/>
      <c r="B43" s="64"/>
      <c r="C43" s="65"/>
    </row>
    <row r="44" spans="1:3" s="22" customFormat="1" ht="16.5" customHeight="1" thickBot="1">
      <c r="A44" s="66"/>
      <c r="B44" s="67" t="s">
        <v>80</v>
      </c>
      <c r="C44" s="55"/>
    </row>
    <row r="45" spans="1:3" s="68" customFormat="1" ht="12" customHeight="1" thickBot="1">
      <c r="A45" s="42" t="s">
        <v>13</v>
      </c>
      <c r="B45" s="43" t="s">
        <v>81</v>
      </c>
      <c r="C45" s="27">
        <f>SUM(C46:C50)</f>
        <v>577623299</v>
      </c>
    </row>
    <row r="46" spans="1:3" ht="12" customHeight="1">
      <c r="A46" s="32" t="s">
        <v>15</v>
      </c>
      <c r="B46" s="40" t="s">
        <v>82</v>
      </c>
      <c r="C46" s="69">
        <f>330210986+258000+800000+4907657+374000+550000</f>
        <v>337100643</v>
      </c>
    </row>
    <row r="47" spans="1:3" ht="12" customHeight="1">
      <c r="A47" s="32" t="s">
        <v>17</v>
      </c>
      <c r="B47" s="33" t="s">
        <v>83</v>
      </c>
      <c r="C47" s="41">
        <f>68706522+50310+949388+140400+72930+96525</f>
        <v>70016075</v>
      </c>
    </row>
    <row r="48" spans="1:3" ht="12" customHeight="1">
      <c r="A48" s="32" t="s">
        <v>19</v>
      </c>
      <c r="B48" s="33" t="s">
        <v>84</v>
      </c>
      <c r="C48" s="41">
        <f>169254754+192293+282720+955814-179000</f>
        <v>170506581</v>
      </c>
    </row>
    <row r="49" spans="1:5" ht="12" customHeight="1">
      <c r="A49" s="32" t="s">
        <v>21</v>
      </c>
      <c r="B49" s="33" t="s">
        <v>85</v>
      </c>
      <c r="C49" s="70"/>
    </row>
    <row r="50" spans="1:5" ht="12" customHeight="1" thickBot="1">
      <c r="A50" s="32" t="s">
        <v>23</v>
      </c>
      <c r="B50" s="33" t="s">
        <v>86</v>
      </c>
      <c r="C50" s="70"/>
    </row>
    <row r="51" spans="1:5" ht="12" customHeight="1" thickBot="1">
      <c r="A51" s="42" t="s">
        <v>37</v>
      </c>
      <c r="B51" s="43" t="s">
        <v>87</v>
      </c>
      <c r="C51" s="52">
        <f>SUM(C52:C54)</f>
        <v>11884844</v>
      </c>
    </row>
    <row r="52" spans="1:5" s="68" customFormat="1" ht="12" customHeight="1">
      <c r="A52" s="32" t="s">
        <v>39</v>
      </c>
      <c r="B52" s="40" t="s">
        <v>88</v>
      </c>
      <c r="C52" s="69">
        <f>11730618+22614+599137-646525+179000</f>
        <v>11884844</v>
      </c>
    </row>
    <row r="53" spans="1:5" ht="12" customHeight="1">
      <c r="A53" s="32" t="s">
        <v>41</v>
      </c>
      <c r="B53" s="33" t="s">
        <v>89</v>
      </c>
      <c r="C53" s="70"/>
    </row>
    <row r="54" spans="1:5" ht="12" customHeight="1">
      <c r="A54" s="32" t="s">
        <v>43</v>
      </c>
      <c r="B54" s="33" t="s">
        <v>90</v>
      </c>
      <c r="C54" s="70"/>
    </row>
    <row r="55" spans="1:5" ht="12" customHeight="1" thickBot="1">
      <c r="A55" s="32" t="s">
        <v>45</v>
      </c>
      <c r="B55" s="33" t="s">
        <v>91</v>
      </c>
      <c r="C55" s="70"/>
    </row>
    <row r="56" spans="1:5" ht="15" customHeight="1" thickBot="1">
      <c r="A56" s="42" t="s">
        <v>47</v>
      </c>
      <c r="B56" s="43" t="s">
        <v>92</v>
      </c>
      <c r="C56" s="44"/>
    </row>
    <row r="57" spans="1:5" ht="13.5" thickBot="1">
      <c r="A57" s="42" t="s">
        <v>49</v>
      </c>
      <c r="B57" s="71" t="s">
        <v>93</v>
      </c>
      <c r="C57" s="27">
        <f>+C45+C51+C56</f>
        <v>589508143</v>
      </c>
      <c r="D57" s="72"/>
      <c r="E57" s="72"/>
    </row>
    <row r="58" spans="1:5" ht="15" customHeight="1" thickBot="1">
      <c r="C58" s="74"/>
    </row>
    <row r="59" spans="1:5" ht="14.25" customHeight="1" thickBot="1">
      <c r="A59" s="75" t="s">
        <v>94</v>
      </c>
      <c r="B59" s="76"/>
      <c r="C59" s="77">
        <v>108.4</v>
      </c>
    </row>
    <row r="60" spans="1:5" ht="13.5" thickBot="1">
      <c r="A60" s="78" t="s">
        <v>95</v>
      </c>
      <c r="B60" s="79"/>
      <c r="C60" s="80">
        <v>61</v>
      </c>
    </row>
    <row r="61" spans="1:5" ht="13.5" thickBot="1">
      <c r="A61" s="81" t="s">
        <v>96</v>
      </c>
      <c r="B61" s="82"/>
      <c r="C61" s="83">
        <v>2</v>
      </c>
      <c r="D61" s="84"/>
    </row>
    <row r="62" spans="1:5" s="88" customFormat="1" ht="13.5" thickBot="1">
      <c r="A62" s="85" t="s">
        <v>97</v>
      </c>
      <c r="B62" s="86"/>
      <c r="C62" s="87">
        <v>1.1000000000000001</v>
      </c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&amp;R23. melléklet a 11/2018.(V.31.)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2018-06-04T12:30:38Z</dcterms:created>
  <dcterms:modified xsi:type="dcterms:W3CDTF">2018-06-04T12:30:38Z</dcterms:modified>
</cp:coreProperties>
</file>