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<sst xmlns="http://schemas.openxmlformats.org/spreadsheetml/2006/main" count="104" uniqueCount="48">
  <si>
    <t>Ingatlanok 
csoportosítása</t>
  </si>
  <si>
    <t>Ingatlanok    /db
darabszáma</t>
  </si>
  <si>
    <r>
      <t>Területe  
/ m</t>
    </r>
    <r>
      <rPr>
        <b/>
        <sz val="10"/>
        <rFont val="Times New Roman"/>
        <family val="1"/>
      </rPr>
      <t>²</t>
    </r>
  </si>
  <si>
    <t>Becsült érték 
/ eFt.</t>
  </si>
  <si>
    <t>Forgalomképtelen ingatlanok 
törvény alapján 
"kód 1"</t>
  </si>
  <si>
    <t>Forgalomképtelen ingatlanok 
helyi döntés alapján 
"kód 2"</t>
  </si>
  <si>
    <t>Korlátozottan forgalomképes ingatlanok törvény alapján       "kód 3"</t>
  </si>
  <si>
    <t>Korlátozottan forgalomképes
ingatlanok helyi döntés alapján
"kód 4"</t>
  </si>
  <si>
    <t>Forgalomképes ingatlanok
"kód 5"</t>
  </si>
  <si>
    <t xml:space="preserve">Összesen: </t>
  </si>
  <si>
    <t>…..............................................</t>
  </si>
  <si>
    <t>Gyürky-Szabó Erika</t>
  </si>
  <si>
    <t>vagyongazdálkodási ügyintéző</t>
  </si>
  <si>
    <t>Összesítő lap 
az önkormányzati vagyonkataszterben szereplő vagyontárgyak leltára
forgalomképesség szerinti csoportosításban (2015. dec.31.)</t>
  </si>
  <si>
    <t>Pásztó, 2016. március 22.</t>
  </si>
  <si>
    <t>Bruttó érték 
Ft.</t>
  </si>
  <si>
    <t>Neve</t>
  </si>
  <si>
    <t>Forg.</t>
  </si>
  <si>
    <t>Száma</t>
  </si>
  <si>
    <t>IPESZ</t>
  </si>
  <si>
    <t>db</t>
  </si>
  <si>
    <t>Win-Kata</t>
  </si>
  <si>
    <t>Eltérés</t>
  </si>
  <si>
    <t>Főkönyvi számla</t>
  </si>
  <si>
    <t>Bruttó érték</t>
  </si>
  <si>
    <t>Bruttó Érték</t>
  </si>
  <si>
    <t>Ft</t>
  </si>
  <si>
    <t>F. képtelen</t>
  </si>
  <si>
    <t>Ko. F. képes</t>
  </si>
  <si>
    <t>Üzleti</t>
  </si>
  <si>
    <t>Termőföld</t>
  </si>
  <si>
    <t>F.képtelen</t>
  </si>
  <si>
    <t>Lakótelek</t>
  </si>
  <si>
    <t>Egyéb Telek</t>
  </si>
  <si>
    <t>Lakóépület</t>
  </si>
  <si>
    <t>Műemlék épület</t>
  </si>
  <si>
    <t>Egyéb épület</t>
  </si>
  <si>
    <t>Építmény-ültetvény</t>
  </si>
  <si>
    <t>Erdők</t>
  </si>
  <si>
    <t>Építmény egyéb</t>
  </si>
  <si>
    <t>PÁSZTÓ VÁROSI ÖNKORMÁNYZAT 2015. ÉVI INGATLANVAGYON EGYEZTETÉSE</t>
  </si>
  <si>
    <t>Összesen:</t>
  </si>
  <si>
    <t>Üzemeltetésre és vagyonkezelésbe adott</t>
  </si>
  <si>
    <t>ÁTADOTT ÖSSZESEN:</t>
  </si>
  <si>
    <t>MINDÖSSZESEN:</t>
  </si>
  <si>
    <t>SALDO</t>
  </si>
  <si>
    <t>Telj.leírt (SALDO)</t>
  </si>
  <si>
    <t>KLIK v.kez.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</si>
</sst>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38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left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3" xfId="0" applyBorder="1" applyAlignment="1">
      <alignment horizontal="left" vertical="center"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2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7" sqref="E7"/>
    </sheetView>
  </sheetViews>
  <sheetFormatPr defaultColWidth="9.140625" defaultRowHeight="12.75"/>
  <cols>
    <col min="1" max="1" width="27.8515625" style="0" customWidth="1"/>
    <col min="2" max="2" width="16.28125" style="0" customWidth="1"/>
    <col min="3" max="3" width="13.140625" style="0" customWidth="1"/>
    <col min="4" max="4" width="16.57421875" style="0" customWidth="1"/>
    <col min="5" max="5" width="18.00390625" style="0" customWidth="1"/>
  </cols>
  <sheetData>
    <row r="1" spans="1:5" ht="28.5" customHeight="1">
      <c r="A1" s="77" t="s">
        <v>13</v>
      </c>
      <c r="B1" s="77"/>
      <c r="C1" s="77"/>
      <c r="D1" s="77"/>
      <c r="E1" s="77"/>
    </row>
    <row r="2" spans="1:5" ht="45.75" customHeight="1">
      <c r="A2" s="77"/>
      <c r="B2" s="77"/>
      <c r="C2" s="77"/>
      <c r="D2" s="77"/>
      <c r="E2" s="77"/>
    </row>
    <row r="3" ht="31.5" customHeight="1">
      <c r="A3" s="1"/>
    </row>
    <row r="4" spans="1:5" ht="54.75" customHeight="1">
      <c r="A4" s="2" t="s">
        <v>0</v>
      </c>
      <c r="B4" s="2" t="s">
        <v>1</v>
      </c>
      <c r="C4" s="2" t="s">
        <v>2</v>
      </c>
      <c r="D4" s="2" t="s">
        <v>15</v>
      </c>
      <c r="E4" s="2" t="s">
        <v>3</v>
      </c>
    </row>
    <row r="5" spans="1:5" ht="54.75" customHeight="1">
      <c r="A5" s="3" t="s">
        <v>4</v>
      </c>
      <c r="B5" s="4">
        <v>657</v>
      </c>
      <c r="C5" s="5">
        <v>2080369</v>
      </c>
      <c r="D5" s="6">
        <v>3791570392</v>
      </c>
      <c r="E5" s="5">
        <v>4230939</v>
      </c>
    </row>
    <row r="6" spans="1:5" ht="54.75" customHeight="1">
      <c r="A6" s="3" t="s">
        <v>5</v>
      </c>
      <c r="B6" s="4">
        <v>7</v>
      </c>
      <c r="C6" s="5">
        <v>26040</v>
      </c>
      <c r="D6" s="6">
        <v>14175439</v>
      </c>
      <c r="E6" s="5">
        <v>16694</v>
      </c>
    </row>
    <row r="7" spans="1:5" ht="54.75" customHeight="1">
      <c r="A7" s="3" t="s">
        <v>6</v>
      </c>
      <c r="B7" s="4">
        <v>8</v>
      </c>
      <c r="C7" s="5">
        <v>56301</v>
      </c>
      <c r="D7" s="6">
        <v>3054698711</v>
      </c>
      <c r="E7" s="5">
        <v>4002275</v>
      </c>
    </row>
    <row r="8" spans="1:5" ht="54.75" customHeight="1">
      <c r="A8" s="3" t="s">
        <v>7</v>
      </c>
      <c r="B8" s="4">
        <v>39</v>
      </c>
      <c r="C8" s="5">
        <v>407054</v>
      </c>
      <c r="D8" s="6">
        <v>1008891461</v>
      </c>
      <c r="E8" s="5">
        <v>1768538</v>
      </c>
    </row>
    <row r="9" spans="1:5" ht="54.75" customHeight="1">
      <c r="A9" s="3" t="s">
        <v>8</v>
      </c>
      <c r="B9" s="4">
        <v>408</v>
      </c>
      <c r="C9" s="5">
        <v>1203764</v>
      </c>
      <c r="D9" s="7">
        <v>358211564</v>
      </c>
      <c r="E9" s="5">
        <v>645628</v>
      </c>
    </row>
    <row r="10" spans="1:5" ht="54.75" customHeight="1">
      <c r="A10" s="8" t="s">
        <v>9</v>
      </c>
      <c r="B10" s="9">
        <f>SUM(B5:B9)</f>
        <v>1119</v>
      </c>
      <c r="C10" s="10">
        <f>SUM(C5:C9)</f>
        <v>3773528</v>
      </c>
      <c r="D10" s="11">
        <f>SUM(D5:D9)</f>
        <v>8227547567</v>
      </c>
      <c r="E10" s="10">
        <f>SUM(E5:E9)</f>
        <v>10664074</v>
      </c>
    </row>
    <row r="13" ht="12.75">
      <c r="A13" t="s">
        <v>14</v>
      </c>
    </row>
    <row r="14" ht="41.25" customHeight="1"/>
    <row r="15" spans="3:5" ht="12.75">
      <c r="C15" s="12"/>
      <c r="D15" s="12" t="s">
        <v>10</v>
      </c>
      <c r="E15" s="12"/>
    </row>
    <row r="16" ht="12.75">
      <c r="D16" t="s">
        <v>11</v>
      </c>
    </row>
    <row r="17" spans="3:5" ht="12.75">
      <c r="C17" s="12"/>
      <c r="D17" s="12" t="s">
        <v>12</v>
      </c>
      <c r="E17" s="12"/>
    </row>
  </sheetData>
  <sheetProtection selectLockedCells="1" selectUnlockedCells="1"/>
  <mergeCells count="1">
    <mergeCell ref="A1:E2"/>
  </mergeCells>
  <printOptions/>
  <pageMargins left="0.49027777777777776" right="0.3902777777777778" top="0.9840277777777777" bottom="0.9840277777777777" header="0.5118055555555555" footer="0.5118055555555555"/>
  <pageSetup horizontalDpi="300" verticalDpi="300" orientation="portrait" paperSize="9" r:id="rId1"/>
  <headerFooter alignWithMargins="0">
    <oddHeader>&amp;R3. melléklet a .../2016. (.....)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6">
      <selection activeCell="F53" sqref="F53"/>
    </sheetView>
  </sheetViews>
  <sheetFormatPr defaultColWidth="9.140625" defaultRowHeight="12.75"/>
  <cols>
    <col min="1" max="1" width="17.8515625" style="0" customWidth="1"/>
    <col min="2" max="2" width="13.7109375" style="0" customWidth="1"/>
    <col min="3" max="3" width="9.7109375" style="0" customWidth="1"/>
    <col min="4" max="4" width="12.7109375" style="0" customWidth="1"/>
    <col min="5" max="5" width="12.28125" style="0" customWidth="1"/>
    <col min="6" max="6" width="11.28125" style="0" customWidth="1"/>
    <col min="7" max="7" width="6.28125" style="0" customWidth="1"/>
    <col min="8" max="8" width="15.421875" style="0" customWidth="1"/>
    <col min="9" max="9" width="14.57421875" style="0" customWidth="1"/>
  </cols>
  <sheetData>
    <row r="1" spans="1:9" ht="43.5" customHeight="1" thickBot="1">
      <c r="A1" s="97" t="s">
        <v>40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88" t="s">
        <v>23</v>
      </c>
      <c r="B2" s="89"/>
      <c r="C2" s="90"/>
      <c r="D2" s="91" t="s">
        <v>24</v>
      </c>
      <c r="E2" s="92"/>
      <c r="F2" s="93"/>
      <c r="G2" s="45"/>
      <c r="H2" s="59" t="s">
        <v>25</v>
      </c>
      <c r="I2" s="52" t="s">
        <v>26</v>
      </c>
    </row>
    <row r="3" spans="1:9" ht="27.75" customHeight="1" thickBot="1">
      <c r="A3" s="15" t="s">
        <v>16</v>
      </c>
      <c r="B3" s="16" t="s">
        <v>17</v>
      </c>
      <c r="C3" s="32" t="s">
        <v>18</v>
      </c>
      <c r="D3" s="37" t="s">
        <v>45</v>
      </c>
      <c r="E3" s="17" t="s">
        <v>19</v>
      </c>
      <c r="F3" s="72" t="s">
        <v>46</v>
      </c>
      <c r="G3" s="46" t="s">
        <v>20</v>
      </c>
      <c r="H3" s="60" t="s">
        <v>21</v>
      </c>
      <c r="I3" s="53" t="s">
        <v>22</v>
      </c>
    </row>
    <row r="4" spans="1:9" ht="16.5" customHeight="1">
      <c r="A4" s="94" t="s">
        <v>30</v>
      </c>
      <c r="B4" s="18" t="s">
        <v>27</v>
      </c>
      <c r="C4" s="33">
        <v>1211111</v>
      </c>
      <c r="D4" s="38">
        <v>121813247</v>
      </c>
      <c r="E4" s="19"/>
      <c r="F4" s="20"/>
      <c r="G4" s="47">
        <v>122</v>
      </c>
      <c r="H4" s="61">
        <v>126575400</v>
      </c>
      <c r="I4" s="54">
        <f>H4-D4-E4-F4</f>
        <v>4762153</v>
      </c>
    </row>
    <row r="5" spans="1:9" ht="16.5" customHeight="1">
      <c r="A5" s="96"/>
      <c r="B5" s="13" t="s">
        <v>28</v>
      </c>
      <c r="C5" s="34">
        <v>121112</v>
      </c>
      <c r="D5" s="39">
        <v>42167000</v>
      </c>
      <c r="E5" s="14"/>
      <c r="F5" s="21"/>
      <c r="G5" s="48">
        <v>26</v>
      </c>
      <c r="H5" s="62">
        <v>45308718</v>
      </c>
      <c r="I5" s="55">
        <f aca="true" t="shared" si="0" ref="I5:I48">H5-D5-E5-F5</f>
        <v>3141718</v>
      </c>
    </row>
    <row r="6" spans="1:9" ht="16.5" customHeight="1" thickBot="1">
      <c r="A6" s="95"/>
      <c r="B6" s="22" t="s">
        <v>29</v>
      </c>
      <c r="C6" s="35">
        <v>121113</v>
      </c>
      <c r="D6" s="40">
        <v>144271794</v>
      </c>
      <c r="E6" s="23"/>
      <c r="F6" s="24"/>
      <c r="G6" s="49">
        <v>316</v>
      </c>
      <c r="H6" s="63">
        <v>104542964</v>
      </c>
      <c r="I6" s="56">
        <f t="shared" si="0"/>
        <v>-39728830</v>
      </c>
    </row>
    <row r="7" spans="1:9" ht="16.5" customHeight="1">
      <c r="A7" s="94" t="s">
        <v>32</v>
      </c>
      <c r="B7" s="18" t="s">
        <v>31</v>
      </c>
      <c r="C7" s="33">
        <v>12112111</v>
      </c>
      <c r="D7" s="38"/>
      <c r="E7" s="19"/>
      <c r="F7" s="20"/>
      <c r="G7" s="47">
        <v>1</v>
      </c>
      <c r="H7" s="61">
        <v>719000</v>
      </c>
      <c r="I7" s="54">
        <f t="shared" si="0"/>
        <v>719000</v>
      </c>
    </row>
    <row r="8" spans="1:9" ht="16.5" customHeight="1" thickBot="1">
      <c r="A8" s="95"/>
      <c r="B8" s="22" t="s">
        <v>29</v>
      </c>
      <c r="C8" s="35">
        <v>1211213</v>
      </c>
      <c r="D8" s="40"/>
      <c r="E8" s="23"/>
      <c r="F8" s="24"/>
      <c r="G8" s="49">
        <v>6</v>
      </c>
      <c r="H8" s="63">
        <v>3740000</v>
      </c>
      <c r="I8" s="56">
        <f t="shared" si="0"/>
        <v>3740000</v>
      </c>
    </row>
    <row r="9" spans="1:9" ht="16.5" customHeight="1">
      <c r="A9" s="94" t="s">
        <v>33</v>
      </c>
      <c r="B9" s="18" t="s">
        <v>27</v>
      </c>
      <c r="C9" s="33">
        <v>12112211</v>
      </c>
      <c r="D9" s="38">
        <v>145191809</v>
      </c>
      <c r="E9" s="19"/>
      <c r="F9" s="20"/>
      <c r="G9" s="47">
        <v>526</v>
      </c>
      <c r="H9" s="61">
        <v>184393687</v>
      </c>
      <c r="I9" s="54">
        <f t="shared" si="0"/>
        <v>39201878</v>
      </c>
    </row>
    <row r="10" spans="1:9" ht="16.5" customHeight="1">
      <c r="A10" s="96"/>
      <c r="B10" s="13" t="s">
        <v>28</v>
      </c>
      <c r="C10" s="34">
        <v>1211222</v>
      </c>
      <c r="D10" s="39">
        <v>8701700</v>
      </c>
      <c r="E10" s="14">
        <f>2374000+5662860</f>
        <v>8036860</v>
      </c>
      <c r="F10" s="21"/>
      <c r="G10" s="48">
        <v>5</v>
      </c>
      <c r="H10" s="62">
        <v>1982000</v>
      </c>
      <c r="I10" s="55">
        <f t="shared" si="0"/>
        <v>-14756560</v>
      </c>
    </row>
    <row r="11" spans="1:9" ht="16.5" customHeight="1" thickBot="1">
      <c r="A11" s="95"/>
      <c r="B11" s="22" t="s">
        <v>29</v>
      </c>
      <c r="C11" s="35">
        <v>1211223</v>
      </c>
      <c r="D11" s="40">
        <v>24971508</v>
      </c>
      <c r="E11" s="23"/>
      <c r="F11" s="24"/>
      <c r="G11" s="49">
        <v>50</v>
      </c>
      <c r="H11" s="63">
        <v>26854160</v>
      </c>
      <c r="I11" s="56">
        <f t="shared" si="0"/>
        <v>1882652</v>
      </c>
    </row>
    <row r="12" spans="1:9" ht="16.5" customHeight="1">
      <c r="A12" s="94" t="s">
        <v>34</v>
      </c>
      <c r="B12" s="18" t="s">
        <v>27</v>
      </c>
      <c r="C12" s="33">
        <v>12113111</v>
      </c>
      <c r="D12" s="38"/>
      <c r="E12" s="19"/>
      <c r="F12" s="20"/>
      <c r="G12" s="47">
        <v>1</v>
      </c>
      <c r="H12" s="61">
        <v>182000</v>
      </c>
      <c r="I12" s="54">
        <f t="shared" si="0"/>
        <v>182000</v>
      </c>
    </row>
    <row r="13" spans="1:9" ht="16.5" customHeight="1">
      <c r="A13" s="96"/>
      <c r="B13" s="13" t="s">
        <v>28</v>
      </c>
      <c r="C13" s="34">
        <v>1211312</v>
      </c>
      <c r="D13" s="39"/>
      <c r="E13" s="14"/>
      <c r="F13" s="21"/>
      <c r="G13" s="48">
        <v>1</v>
      </c>
      <c r="H13" s="62">
        <v>12000</v>
      </c>
      <c r="I13" s="55">
        <f t="shared" si="0"/>
        <v>12000</v>
      </c>
    </row>
    <row r="14" spans="1:9" ht="16.5" customHeight="1" thickBot="1">
      <c r="A14" s="95"/>
      <c r="B14" s="22" t="s">
        <v>29</v>
      </c>
      <c r="C14" s="35">
        <v>1211313</v>
      </c>
      <c r="D14" s="40"/>
      <c r="E14" s="23"/>
      <c r="F14" s="24"/>
      <c r="G14" s="49">
        <v>9</v>
      </c>
      <c r="H14" s="63">
        <v>14551288</v>
      </c>
      <c r="I14" s="56">
        <f t="shared" si="0"/>
        <v>14551288</v>
      </c>
    </row>
    <row r="15" spans="1:9" ht="16.5" customHeight="1">
      <c r="A15" s="94" t="s">
        <v>35</v>
      </c>
      <c r="B15" s="18" t="s">
        <v>31</v>
      </c>
      <c r="C15" s="33">
        <v>12113211</v>
      </c>
      <c r="D15" s="38"/>
      <c r="E15" s="19"/>
      <c r="F15" s="20"/>
      <c r="G15" s="47">
        <v>2</v>
      </c>
      <c r="H15" s="61">
        <v>40404206</v>
      </c>
      <c r="I15" s="54">
        <f t="shared" si="0"/>
        <v>40404206</v>
      </c>
    </row>
    <row r="16" spans="1:9" ht="16.5" customHeight="1" thickBot="1">
      <c r="A16" s="95"/>
      <c r="B16" s="22" t="s">
        <v>28</v>
      </c>
      <c r="C16" s="35">
        <v>1211322</v>
      </c>
      <c r="D16" s="40">
        <v>18290249</v>
      </c>
      <c r="E16" s="23">
        <v>49340338</v>
      </c>
      <c r="F16" s="24"/>
      <c r="G16" s="49">
        <v>1</v>
      </c>
      <c r="H16" s="63">
        <v>49340338</v>
      </c>
      <c r="I16" s="56">
        <f t="shared" si="0"/>
        <v>-18290249</v>
      </c>
    </row>
    <row r="17" spans="1:9" ht="16.5" customHeight="1">
      <c r="A17" s="94" t="s">
        <v>36</v>
      </c>
      <c r="B17" s="18" t="s">
        <v>27</v>
      </c>
      <c r="C17" s="33">
        <v>12113311</v>
      </c>
      <c r="D17" s="38">
        <v>4272000</v>
      </c>
      <c r="E17" s="19"/>
      <c r="F17" s="20">
        <v>479000</v>
      </c>
      <c r="G17" s="47">
        <v>2</v>
      </c>
      <c r="H17" s="61">
        <v>14475715</v>
      </c>
      <c r="I17" s="54">
        <f t="shared" si="0"/>
        <v>9724715</v>
      </c>
    </row>
    <row r="18" spans="1:9" ht="16.5" customHeight="1">
      <c r="A18" s="96"/>
      <c r="B18" s="13" t="s">
        <v>28</v>
      </c>
      <c r="C18" s="34">
        <v>1211332</v>
      </c>
      <c r="D18" s="39">
        <v>734762144</v>
      </c>
      <c r="E18" s="14">
        <f>73039421+189554180</f>
        <v>262593601</v>
      </c>
      <c r="F18" s="21">
        <v>256397</v>
      </c>
      <c r="G18" s="48">
        <v>32</v>
      </c>
      <c r="H18" s="62">
        <v>505171393</v>
      </c>
      <c r="I18" s="55">
        <f t="shared" si="0"/>
        <v>-492440749</v>
      </c>
    </row>
    <row r="19" spans="1:9" ht="16.5" customHeight="1" thickBot="1">
      <c r="A19" s="95"/>
      <c r="B19" s="22" t="s">
        <v>29</v>
      </c>
      <c r="C19" s="35">
        <v>1211333</v>
      </c>
      <c r="D19" s="40">
        <v>28255220</v>
      </c>
      <c r="E19" s="23"/>
      <c r="F19" s="24">
        <v>826572</v>
      </c>
      <c r="G19" s="49">
        <v>15</v>
      </c>
      <c r="H19" s="63">
        <v>18170924</v>
      </c>
      <c r="I19" s="56">
        <f t="shared" si="0"/>
        <v>-10910868</v>
      </c>
    </row>
    <row r="20" spans="1:9" ht="16.5" customHeight="1">
      <c r="A20" s="94" t="s">
        <v>37</v>
      </c>
      <c r="B20" s="18" t="s">
        <v>28</v>
      </c>
      <c r="C20" s="33">
        <v>1211412</v>
      </c>
      <c r="D20" s="38">
        <v>65620056</v>
      </c>
      <c r="E20" s="19"/>
      <c r="F20" s="20">
        <v>2620000</v>
      </c>
      <c r="G20" s="47">
        <v>52</v>
      </c>
      <c r="H20" s="61">
        <v>57266682</v>
      </c>
      <c r="I20" s="54">
        <f t="shared" si="0"/>
        <v>-10973374</v>
      </c>
    </row>
    <row r="21" spans="1:9" ht="16.5" customHeight="1" thickBot="1">
      <c r="A21" s="95"/>
      <c r="B21" s="22" t="s">
        <v>29</v>
      </c>
      <c r="C21" s="35">
        <v>1211413</v>
      </c>
      <c r="D21" s="40"/>
      <c r="E21" s="23"/>
      <c r="F21" s="24"/>
      <c r="G21" s="49">
        <v>11</v>
      </c>
      <c r="H21" s="63">
        <v>2508000</v>
      </c>
      <c r="I21" s="56">
        <f t="shared" si="0"/>
        <v>2508000</v>
      </c>
    </row>
    <row r="22" spans="1:9" ht="16.5" customHeight="1" thickBot="1">
      <c r="A22" s="25" t="s">
        <v>38</v>
      </c>
      <c r="B22" s="26" t="s">
        <v>29</v>
      </c>
      <c r="C22" s="36">
        <v>1211423</v>
      </c>
      <c r="D22" s="41">
        <v>9034000</v>
      </c>
      <c r="E22" s="27"/>
      <c r="F22" s="28"/>
      <c r="G22" s="50">
        <v>5</v>
      </c>
      <c r="H22" s="64">
        <v>7028000</v>
      </c>
      <c r="I22" s="57">
        <f t="shared" si="0"/>
        <v>-2006000</v>
      </c>
    </row>
    <row r="23" spans="1:9" ht="16.5" customHeight="1">
      <c r="A23" s="94" t="s">
        <v>39</v>
      </c>
      <c r="B23" s="18" t="s">
        <v>27</v>
      </c>
      <c r="C23" s="33">
        <v>12114911</v>
      </c>
      <c r="D23" s="38">
        <v>3347153895</v>
      </c>
      <c r="E23" s="19"/>
      <c r="F23" s="20"/>
      <c r="G23" s="47">
        <v>1077</v>
      </c>
      <c r="H23" s="61">
        <v>3284233329</v>
      </c>
      <c r="I23" s="54">
        <f t="shared" si="0"/>
        <v>-62920566</v>
      </c>
    </row>
    <row r="24" spans="1:9" ht="16.5" customHeight="1">
      <c r="A24" s="96"/>
      <c r="B24" s="13" t="s">
        <v>28</v>
      </c>
      <c r="C24" s="34">
        <v>1211492</v>
      </c>
      <c r="D24" s="39">
        <v>71061293</v>
      </c>
      <c r="E24" s="14">
        <f>2048596+5448421</f>
        <v>7497017</v>
      </c>
      <c r="F24" s="21"/>
      <c r="G24" s="48">
        <v>26</v>
      </c>
      <c r="H24" s="62">
        <v>41512502</v>
      </c>
      <c r="I24" s="55">
        <f t="shared" si="0"/>
        <v>-37045808</v>
      </c>
    </row>
    <row r="25" spans="1:9" ht="16.5" customHeight="1" thickBot="1">
      <c r="A25" s="95"/>
      <c r="B25" s="22" t="s">
        <v>29</v>
      </c>
      <c r="C25" s="35">
        <v>1211493</v>
      </c>
      <c r="D25" s="40">
        <v>97157318</v>
      </c>
      <c r="E25" s="23"/>
      <c r="F25" s="24"/>
      <c r="G25" s="49">
        <v>21</v>
      </c>
      <c r="H25" s="63">
        <v>98905138</v>
      </c>
      <c r="I25" s="56">
        <f t="shared" si="0"/>
        <v>1747820</v>
      </c>
    </row>
    <row r="26" spans="1:9" ht="16.5" customHeight="1" thickBot="1">
      <c r="A26" s="98" t="s">
        <v>41</v>
      </c>
      <c r="B26" s="99"/>
      <c r="C26" s="100"/>
      <c r="D26" s="42">
        <f>SUM(D4:D25)</f>
        <v>4862723233</v>
      </c>
      <c r="E26" s="30">
        <f>SUM(E4:E25)</f>
        <v>327467816</v>
      </c>
      <c r="F26" s="31">
        <f>SUM(F4:F25)</f>
        <v>4181969</v>
      </c>
      <c r="G26" s="51">
        <f>SUM(G4:G25)</f>
        <v>2307</v>
      </c>
      <c r="H26" s="65">
        <f>SUM(H4:H25)</f>
        <v>4627877444</v>
      </c>
      <c r="I26" s="58">
        <f t="shared" si="0"/>
        <v>-566495574</v>
      </c>
    </row>
    <row r="27" spans="1:9" ht="22.5" customHeight="1" thickBot="1">
      <c r="A27" s="87" t="s">
        <v>42</v>
      </c>
      <c r="B27" s="87"/>
      <c r="C27" s="87"/>
      <c r="D27" s="73"/>
      <c r="E27" s="73"/>
      <c r="F27" s="73"/>
      <c r="G27" s="74"/>
      <c r="H27" s="73"/>
      <c r="I27" s="73"/>
    </row>
    <row r="28" spans="1:256" s="76" customFormat="1" ht="16.5" customHeight="1">
      <c r="A28" s="88" t="s">
        <v>23</v>
      </c>
      <c r="B28" s="89"/>
      <c r="C28" s="90"/>
      <c r="D28" s="91" t="s">
        <v>24</v>
      </c>
      <c r="E28" s="92"/>
      <c r="F28" s="93"/>
      <c r="G28" s="45"/>
      <c r="H28" s="59" t="s">
        <v>25</v>
      </c>
      <c r="I28" s="52" t="s">
        <v>26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9" ht="32.25" customHeight="1" thickBot="1">
      <c r="A29" s="15" t="s">
        <v>16</v>
      </c>
      <c r="B29" s="16" t="s">
        <v>17</v>
      </c>
      <c r="C29" s="32" t="s">
        <v>18</v>
      </c>
      <c r="D29" s="37" t="s">
        <v>45</v>
      </c>
      <c r="E29" s="17" t="s">
        <v>47</v>
      </c>
      <c r="F29" s="72" t="s">
        <v>46</v>
      </c>
      <c r="G29" s="46" t="s">
        <v>20</v>
      </c>
      <c r="H29" s="60" t="s">
        <v>21</v>
      </c>
      <c r="I29" s="53" t="s">
        <v>22</v>
      </c>
    </row>
    <row r="30" spans="1:9" ht="16.5" customHeight="1">
      <c r="A30" s="101" t="s">
        <v>30</v>
      </c>
      <c r="B30" s="18" t="s">
        <v>27</v>
      </c>
      <c r="C30" s="33">
        <v>1218111</v>
      </c>
      <c r="D30" s="38"/>
      <c r="E30" s="19"/>
      <c r="F30" s="20"/>
      <c r="G30" s="47">
        <v>1</v>
      </c>
      <c r="H30" s="61">
        <v>549000</v>
      </c>
      <c r="I30" s="54">
        <f t="shared" si="0"/>
        <v>549000</v>
      </c>
    </row>
    <row r="31" spans="1:9" ht="16.5" customHeight="1" thickBot="1">
      <c r="A31" s="102"/>
      <c r="B31" s="22" t="s">
        <v>28</v>
      </c>
      <c r="C31" s="35">
        <v>121812</v>
      </c>
      <c r="D31" s="40">
        <v>287000</v>
      </c>
      <c r="E31" s="23"/>
      <c r="F31" s="24"/>
      <c r="G31" s="49">
        <v>9</v>
      </c>
      <c r="H31" s="63">
        <v>20057870</v>
      </c>
      <c r="I31" s="56">
        <f t="shared" si="0"/>
        <v>19770870</v>
      </c>
    </row>
    <row r="32" spans="1:9" ht="16.5" customHeight="1">
      <c r="A32" s="94" t="s">
        <v>32</v>
      </c>
      <c r="B32" s="18" t="s">
        <v>31</v>
      </c>
      <c r="C32" s="33">
        <v>12182112</v>
      </c>
      <c r="D32" s="38"/>
      <c r="E32" s="19"/>
      <c r="F32" s="20"/>
      <c r="G32" s="47">
        <v>1</v>
      </c>
      <c r="H32" s="61">
        <v>2000</v>
      </c>
      <c r="I32" s="54">
        <f t="shared" si="0"/>
        <v>2000</v>
      </c>
    </row>
    <row r="33" spans="1:9" ht="16.5" customHeight="1" thickBot="1">
      <c r="A33" s="95"/>
      <c r="B33" s="22" t="s">
        <v>29</v>
      </c>
      <c r="C33" s="35">
        <v>1218213</v>
      </c>
      <c r="D33" s="40"/>
      <c r="E33" s="23"/>
      <c r="F33" s="24"/>
      <c r="G33" s="49">
        <v>13</v>
      </c>
      <c r="H33" s="63">
        <v>16957075</v>
      </c>
      <c r="I33" s="56">
        <f t="shared" si="0"/>
        <v>16957075</v>
      </c>
    </row>
    <row r="34" spans="1:9" ht="16.5" customHeight="1">
      <c r="A34" s="94" t="s">
        <v>33</v>
      </c>
      <c r="B34" s="18" t="s">
        <v>27</v>
      </c>
      <c r="C34" s="33">
        <v>12182211</v>
      </c>
      <c r="D34" s="38">
        <v>26511000</v>
      </c>
      <c r="E34" s="19"/>
      <c r="F34" s="20"/>
      <c r="G34" s="47">
        <v>6</v>
      </c>
      <c r="H34" s="61">
        <v>26014000</v>
      </c>
      <c r="I34" s="54">
        <f t="shared" si="0"/>
        <v>-497000</v>
      </c>
    </row>
    <row r="35" spans="1:9" ht="16.5" customHeight="1">
      <c r="A35" s="96"/>
      <c r="B35" s="13" t="s">
        <v>28</v>
      </c>
      <c r="C35" s="34">
        <v>1218222</v>
      </c>
      <c r="D35" s="39">
        <v>25691000</v>
      </c>
      <c r="E35" s="14"/>
      <c r="F35" s="21"/>
      <c r="G35" s="48">
        <v>4</v>
      </c>
      <c r="H35" s="62">
        <v>4121000</v>
      </c>
      <c r="I35" s="55">
        <f t="shared" si="0"/>
        <v>-21570000</v>
      </c>
    </row>
    <row r="36" spans="1:9" ht="16.5" customHeight="1" thickBot="1">
      <c r="A36" s="95"/>
      <c r="B36" s="22" t="s">
        <v>29</v>
      </c>
      <c r="C36" s="35">
        <v>1218223</v>
      </c>
      <c r="D36" s="40">
        <v>18585534</v>
      </c>
      <c r="E36" s="23"/>
      <c r="F36" s="24"/>
      <c r="G36" s="49">
        <v>9</v>
      </c>
      <c r="H36" s="63">
        <v>13363600</v>
      </c>
      <c r="I36" s="56">
        <f t="shared" si="0"/>
        <v>-5221934</v>
      </c>
    </row>
    <row r="37" spans="1:9" ht="16.5" customHeight="1" thickBot="1">
      <c r="A37" s="25" t="s">
        <v>34</v>
      </c>
      <c r="B37" s="26" t="s">
        <v>29</v>
      </c>
      <c r="C37" s="36">
        <v>1218313</v>
      </c>
      <c r="D37" s="41"/>
      <c r="E37" s="27"/>
      <c r="F37" s="28"/>
      <c r="G37" s="50">
        <v>13</v>
      </c>
      <c r="H37" s="64">
        <v>35927215</v>
      </c>
      <c r="I37" s="57">
        <f t="shared" si="0"/>
        <v>35927215</v>
      </c>
    </row>
    <row r="38" spans="1:9" ht="16.5" customHeight="1" thickBot="1">
      <c r="A38" s="25" t="s">
        <v>35</v>
      </c>
      <c r="B38" s="26" t="s">
        <v>31</v>
      </c>
      <c r="C38" s="36">
        <v>12183211</v>
      </c>
      <c r="D38" s="41"/>
      <c r="E38" s="27"/>
      <c r="F38" s="28"/>
      <c r="G38" s="50">
        <v>1</v>
      </c>
      <c r="H38" s="64">
        <v>50002837</v>
      </c>
      <c r="I38" s="57">
        <f t="shared" si="0"/>
        <v>50002837</v>
      </c>
    </row>
    <row r="39" spans="1:9" ht="16.5" customHeight="1">
      <c r="A39" s="94" t="s">
        <v>36</v>
      </c>
      <c r="B39" s="18" t="s">
        <v>27</v>
      </c>
      <c r="C39" s="33">
        <v>12183311</v>
      </c>
      <c r="D39" s="38">
        <v>47785542</v>
      </c>
      <c r="E39" s="19"/>
      <c r="F39" s="20"/>
      <c r="G39" s="47">
        <v>3</v>
      </c>
      <c r="H39" s="61">
        <v>24912100</v>
      </c>
      <c r="I39" s="54">
        <f t="shared" si="0"/>
        <v>-22873442</v>
      </c>
    </row>
    <row r="40" spans="1:9" ht="16.5" customHeight="1">
      <c r="A40" s="96"/>
      <c r="B40" s="13" t="s">
        <v>28</v>
      </c>
      <c r="C40" s="34">
        <v>1218332</v>
      </c>
      <c r="D40" s="39">
        <v>9951555</v>
      </c>
      <c r="E40" s="14"/>
      <c r="F40" s="21"/>
      <c r="G40" s="48">
        <v>18</v>
      </c>
      <c r="H40" s="62">
        <v>591025859</v>
      </c>
      <c r="I40" s="55">
        <f t="shared" si="0"/>
        <v>581074304</v>
      </c>
    </row>
    <row r="41" spans="1:9" ht="16.5" customHeight="1" thickBot="1">
      <c r="A41" s="95"/>
      <c r="B41" s="22" t="s">
        <v>29</v>
      </c>
      <c r="C41" s="35">
        <v>1218333</v>
      </c>
      <c r="D41" s="40">
        <v>40250650</v>
      </c>
      <c r="E41" s="23"/>
      <c r="F41" s="24"/>
      <c r="G41" s="49">
        <v>1</v>
      </c>
      <c r="H41" s="63">
        <v>6315000</v>
      </c>
      <c r="I41" s="56">
        <f t="shared" si="0"/>
        <v>-33935650</v>
      </c>
    </row>
    <row r="42" spans="1:9" ht="16.5" customHeight="1" thickBot="1">
      <c r="A42" s="25" t="s">
        <v>37</v>
      </c>
      <c r="B42" s="26" t="s">
        <v>28</v>
      </c>
      <c r="C42" s="36">
        <v>1218412</v>
      </c>
      <c r="D42" s="41"/>
      <c r="E42" s="27"/>
      <c r="F42" s="28"/>
      <c r="G42" s="50">
        <v>3</v>
      </c>
      <c r="H42" s="64">
        <v>40384949</v>
      </c>
      <c r="I42" s="57">
        <f t="shared" si="0"/>
        <v>40384949</v>
      </c>
    </row>
    <row r="43" spans="1:9" ht="16.5" customHeight="1" thickBot="1">
      <c r="A43" s="25" t="s">
        <v>38</v>
      </c>
      <c r="B43" s="26" t="s">
        <v>28</v>
      </c>
      <c r="C43" s="36">
        <v>1218422</v>
      </c>
      <c r="D43" s="41"/>
      <c r="E43" s="27"/>
      <c r="F43" s="28"/>
      <c r="G43" s="50">
        <v>1</v>
      </c>
      <c r="H43" s="64">
        <v>40000</v>
      </c>
      <c r="I43" s="57">
        <f t="shared" si="0"/>
        <v>40000</v>
      </c>
    </row>
    <row r="44" spans="1:9" ht="16.5" customHeight="1">
      <c r="A44" s="94" t="s">
        <v>39</v>
      </c>
      <c r="B44" s="18" t="s">
        <v>27</v>
      </c>
      <c r="C44" s="33">
        <v>12184911</v>
      </c>
      <c r="D44" s="38">
        <v>23426220</v>
      </c>
      <c r="E44" s="19"/>
      <c r="F44" s="20">
        <v>4820000</v>
      </c>
      <c r="G44" s="47">
        <v>12</v>
      </c>
      <c r="H44" s="61">
        <v>30734915</v>
      </c>
      <c r="I44" s="54">
        <f t="shared" si="0"/>
        <v>2488695</v>
      </c>
    </row>
    <row r="45" spans="1:9" ht="16.5" customHeight="1">
      <c r="A45" s="96"/>
      <c r="B45" s="13" t="s">
        <v>28</v>
      </c>
      <c r="C45" s="34">
        <v>1218492</v>
      </c>
      <c r="D45" s="39">
        <v>2577919355</v>
      </c>
      <c r="E45" s="14"/>
      <c r="F45" s="21">
        <v>119742348</v>
      </c>
      <c r="G45" s="48">
        <v>26</v>
      </c>
      <c r="H45" s="62">
        <v>2730907703</v>
      </c>
      <c r="I45" s="55">
        <f t="shared" si="0"/>
        <v>33246000</v>
      </c>
    </row>
    <row r="46" spans="1:9" ht="16.5" customHeight="1" thickBot="1">
      <c r="A46" s="95"/>
      <c r="B46" s="22" t="s">
        <v>29</v>
      </c>
      <c r="C46" s="35">
        <v>1218493</v>
      </c>
      <c r="D46" s="40">
        <v>9907240</v>
      </c>
      <c r="E46" s="23"/>
      <c r="F46" s="24"/>
      <c r="G46" s="49">
        <v>7</v>
      </c>
      <c r="H46" s="63">
        <v>8355000</v>
      </c>
      <c r="I46" s="56">
        <f t="shared" si="0"/>
        <v>-1552240</v>
      </c>
    </row>
    <row r="47" spans="1:9" ht="21.75" customHeight="1">
      <c r="A47" s="78" t="s">
        <v>43</v>
      </c>
      <c r="B47" s="79"/>
      <c r="C47" s="80"/>
      <c r="D47" s="43">
        <f>SUM(D30:D46)</f>
        <v>2780315096</v>
      </c>
      <c r="E47" s="29">
        <f>328909576-200665461</f>
        <v>128244115</v>
      </c>
      <c r="F47" s="44">
        <f>SUM(F30:F46)</f>
        <v>124562348</v>
      </c>
      <c r="G47" s="66">
        <f>SUM(G30:G46)</f>
        <v>128</v>
      </c>
      <c r="H47" s="70">
        <f>SUM(H30:H46)</f>
        <v>3599670123</v>
      </c>
      <c r="I47" s="68">
        <f t="shared" si="0"/>
        <v>566548564</v>
      </c>
    </row>
    <row r="48" spans="1:9" ht="24" customHeight="1" thickBot="1">
      <c r="A48" s="81" t="s">
        <v>44</v>
      </c>
      <c r="B48" s="82"/>
      <c r="C48" s="83"/>
      <c r="D48" s="84">
        <f>D26+E26+F26+D47+E47+F47</f>
        <v>8227494577</v>
      </c>
      <c r="E48" s="85"/>
      <c r="F48" s="86"/>
      <c r="G48" s="67">
        <f>G26+G47</f>
        <v>2435</v>
      </c>
      <c r="H48" s="71">
        <f>H26+H47</f>
        <v>8227547567</v>
      </c>
      <c r="I48" s="69">
        <f t="shared" si="0"/>
        <v>52990</v>
      </c>
    </row>
  </sheetData>
  <sheetProtection selectLockedCells="1" selectUnlockedCells="1"/>
  <mergeCells count="23">
    <mergeCell ref="A15:A16"/>
    <mergeCell ref="A17:A19"/>
    <mergeCell ref="A20:A21"/>
    <mergeCell ref="A23:A25"/>
    <mergeCell ref="A1:I1"/>
    <mergeCell ref="A26:C26"/>
    <mergeCell ref="A2:C2"/>
    <mergeCell ref="D2:F2"/>
    <mergeCell ref="A4:A6"/>
    <mergeCell ref="A44:A46"/>
    <mergeCell ref="A30:A31"/>
    <mergeCell ref="A7:A8"/>
    <mergeCell ref="A9:A11"/>
    <mergeCell ref="A12:A14"/>
    <mergeCell ref="A47:C47"/>
    <mergeCell ref="A48:C48"/>
    <mergeCell ref="D48:F48"/>
    <mergeCell ref="A27:C27"/>
    <mergeCell ref="A28:C28"/>
    <mergeCell ref="D28:F28"/>
    <mergeCell ref="A32:A33"/>
    <mergeCell ref="A34:A36"/>
    <mergeCell ref="A39:A41"/>
  </mergeCells>
  <printOptions/>
  <pageMargins left="0.2362204724409449" right="0.2362204724409449" top="0.1968503937007874" bottom="0.2362204724409449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Gyürky-Szabó Erika</dc:creator>
  <cp:keywords/>
  <dc:description/>
  <cp:lastModifiedBy>KelemenK</cp:lastModifiedBy>
  <cp:lastPrinted>2016-03-23T11:55:12Z</cp:lastPrinted>
  <dcterms:created xsi:type="dcterms:W3CDTF">2016-03-22T07:18:41Z</dcterms:created>
  <dcterms:modified xsi:type="dcterms:W3CDTF">2016-04-28T12:44:46Z</dcterms:modified>
  <cp:category/>
  <cp:version/>
  <cp:contentType/>
  <cp:contentStatus/>
</cp:coreProperties>
</file>