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9300" activeTab="2"/>
  </bookViews>
  <sheets>
    <sheet name="03" sheetId="1" r:id="rId1"/>
    <sheet name="04" sheetId="2" r:id="rId2"/>
    <sheet name="06" sheetId="3" r:id="rId3"/>
  </sheets>
  <definedNames/>
  <calcPr fullCalcOnLoad="1"/>
</workbook>
</file>

<file path=xl/sharedStrings.xml><?xml version="1.0" encoding="utf-8"?>
<sst xmlns="http://schemas.openxmlformats.org/spreadsheetml/2006/main" count="141" uniqueCount="118">
  <si>
    <t>adatok ezer forintban</t>
  </si>
  <si>
    <t>II.</t>
  </si>
  <si>
    <t>1. Önkormányzatok költségvetési támogatása</t>
  </si>
  <si>
    <t>3.</t>
  </si>
  <si>
    <t>Megnevezés</t>
  </si>
  <si>
    <t>Személyi juttatások</t>
  </si>
  <si>
    <t>IV.</t>
  </si>
  <si>
    <t>VI.</t>
  </si>
  <si>
    <t>VIII.</t>
  </si>
  <si>
    <t>Egyéb felhalmozási kiadások</t>
  </si>
  <si>
    <t>Sor- szám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</si>
  <si>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</si>
  <si>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</si>
  <si>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</si>
  <si>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</si>
  <si>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</si>
  <si>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</si>
  <si>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</si>
  <si>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</si>
  <si>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</si>
  <si>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</si>
  <si>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</si>
  <si>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</si>
  <si>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</si>
  <si>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</si>
  <si>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</si>
  <si>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</si>
  <si>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</si>
  <si>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</si>
  <si>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</si>
  <si>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</si>
  <si>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</si>
  <si>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</si>
  <si>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</si>
  <si>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</si>
  <si>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</si>
  <si>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</si>
  <si>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</si>
  <si>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</si>
  <si>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</si>
  <si>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</si>
  <si>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</si>
  <si>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</si>
  <si>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</si>
  <si>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</si>
  <si>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</si>
  <si>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</si>
  <si>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</si>
  <si>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</si>
  <si>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</si>
  <si>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</si>
  <si>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</si>
  <si>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</si>
  <si>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</si>
  <si>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</si>
  <si>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</si>
  <si>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</si>
  <si>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</si>
  <si>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</si>
  <si>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</si>
  <si>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</si>
  <si>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</si>
  <si>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</si>
  <si>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</si>
  <si>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</si>
  <si>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</si>
  <si>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</si>
  <si>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</si>
  <si>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</si>
  <si>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</si>
  <si>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</si>
  <si>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</si>
  <si>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</si>
  <si>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</si>
  <si>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</si>
  <si>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</si>
  <si>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</si>
  <si>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</si>
  <si>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</si>
  <si>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</si>
  <si>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</si>
  <si>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</si>
  <si>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</si>
  <si>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</si>
  <si>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</si>
  <si>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</si>
  <si>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</si>
  <si>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</si>
  <si>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</si>
  <si>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</si>
  <si>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</si>
  <si>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</si>
  <si>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</si>
  <si>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</si>
  <si>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</si>
  <si>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</si>
  <si>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</si>
  <si>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</si>
  <si>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</si>
  <si>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</si>
  <si>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</si>
  <si>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</si>
  <si>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</si>
  <si>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</si>
  <si>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</si>
  <si>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</si>
  <si>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 xml:space="preserve">   2.1  Igazgatási szolgáltatási díjbevétel</t>
  </si>
  <si>
    <t>Működési bevételek</t>
  </si>
  <si>
    <t>Közhatalmi bevételek</t>
  </si>
  <si>
    <t xml:space="preserve">2014. évi  költségvetés </t>
  </si>
  <si>
    <t>2014. évi előirányzat</t>
  </si>
  <si>
    <t>2014. évi módosított előirányzat</t>
  </si>
  <si>
    <t>2014. évi terv</t>
  </si>
  <si>
    <t xml:space="preserve">2014. évi módosított előirányzat </t>
  </si>
  <si>
    <t>2014. évi  előirányzat módosítás</t>
  </si>
  <si>
    <t>2014. évi  előirányzat mód. 06.30-ig</t>
  </si>
  <si>
    <t>Előirányzat módosítás   06.30-ig.</t>
  </si>
  <si>
    <t>Előirányzat módosítás 07.01-től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</si>
</sst>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36" fillId="38" borderId="1" applyNumberForma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13" borderId="2" applyNumberFormat="0" applyAlignment="0" applyProtection="0"/>
    <xf numFmtId="0" fontId="1" fillId="42" borderId="12" applyNumberFormat="0" applyFont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13" applyNumberFormat="0" applyAlignment="0" applyProtection="0"/>
    <xf numFmtId="0" fontId="30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52" borderId="15" applyNumberFormat="0" applyFont="0" applyAlignment="0" applyProtection="0"/>
    <xf numFmtId="0" fontId="18" fillId="39" borderId="16" applyNumberFormat="0" applyAlignment="0" applyProtection="0"/>
    <xf numFmtId="0" fontId="47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53" borderId="0" applyNumberFormat="0" applyBorder="0" applyAlignment="0" applyProtection="0"/>
    <xf numFmtId="0" fontId="49" fillId="54" borderId="0" applyNumberFormat="0" applyBorder="0" applyAlignment="0" applyProtection="0"/>
    <xf numFmtId="0" fontId="50" fillId="50" borderId="1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3" fontId="22" fillId="0" borderId="19" xfId="99" applyNumberFormat="1" applyFont="1" applyFill="1" applyBorder="1" applyAlignment="1">
      <alignment horizontal="center" vertical="center" wrapText="1"/>
      <protection/>
    </xf>
    <xf numFmtId="3" fontId="22" fillId="0" borderId="20" xfId="99" applyNumberFormat="1" applyFont="1" applyFill="1" applyBorder="1" applyAlignment="1">
      <alignment horizontal="center" vertical="center" wrapText="1"/>
      <protection/>
    </xf>
    <xf numFmtId="0" fontId="2" fillId="0" borderId="0" xfId="99" applyFont="1" applyFill="1">
      <alignment/>
      <protection/>
    </xf>
    <xf numFmtId="3" fontId="22" fillId="0" borderId="21" xfId="99" applyNumberFormat="1" applyFont="1" applyFill="1" applyBorder="1" applyAlignment="1">
      <alignment horizontal="center" vertical="center" wrapText="1"/>
      <protection/>
    </xf>
    <xf numFmtId="3" fontId="22" fillId="0" borderId="21" xfId="99" applyNumberFormat="1" applyFont="1" applyFill="1" applyBorder="1" applyAlignment="1">
      <alignment vertical="center" wrapText="1"/>
      <protection/>
    </xf>
    <xf numFmtId="0" fontId="31" fillId="0" borderId="0" xfId="99" applyFont="1" applyFill="1">
      <alignment/>
      <protection/>
    </xf>
    <xf numFmtId="3" fontId="3" fillId="0" borderId="21" xfId="99" applyNumberFormat="1" applyFont="1" applyFill="1" applyBorder="1" applyAlignment="1">
      <alignment vertical="center" wrapText="1"/>
      <protection/>
    </xf>
    <xf numFmtId="3" fontId="3" fillId="0" borderId="21" xfId="99" applyNumberFormat="1" applyFont="1" applyFill="1" applyBorder="1" applyAlignment="1">
      <alignment horizontal="center" vertical="center" wrapText="1"/>
      <protection/>
    </xf>
    <xf numFmtId="3" fontId="22" fillId="10" borderId="21" xfId="99" applyNumberFormat="1" applyFont="1" applyFill="1" applyBorder="1" applyAlignment="1">
      <alignment horizontal="center" vertical="center" wrapText="1"/>
      <protection/>
    </xf>
    <xf numFmtId="3" fontId="22" fillId="10" borderId="21" xfId="99" applyNumberFormat="1" applyFont="1" applyFill="1" applyBorder="1" applyAlignment="1">
      <alignment vertical="center" wrapText="1"/>
      <protection/>
    </xf>
    <xf numFmtId="0" fontId="31" fillId="0" borderId="0" xfId="99" applyFont="1">
      <alignment/>
      <protection/>
    </xf>
    <xf numFmtId="0" fontId="2" fillId="0" borderId="0" xfId="99" applyFont="1">
      <alignment/>
      <protection/>
    </xf>
    <xf numFmtId="3" fontId="3" fillId="10" borderId="21" xfId="99" applyNumberFormat="1" applyFont="1" applyFill="1" applyBorder="1" applyAlignment="1">
      <alignment horizontal="center" vertical="center" wrapText="1"/>
      <protection/>
    </xf>
    <xf numFmtId="3" fontId="3" fillId="0" borderId="22" xfId="99" applyNumberFormat="1" applyFont="1" applyFill="1" applyBorder="1" applyAlignment="1">
      <alignment horizontal="center" vertical="center" wrapText="1"/>
      <protection/>
    </xf>
    <xf numFmtId="3" fontId="3" fillId="0" borderId="22" xfId="99" applyNumberFormat="1" applyFont="1" applyFill="1" applyBorder="1" applyAlignment="1">
      <alignment vertical="center" wrapText="1"/>
      <protection/>
    </xf>
    <xf numFmtId="3" fontId="2" fillId="0" borderId="0" xfId="99" applyNumberFormat="1" applyFont="1" applyAlignment="1">
      <alignment horizontal="center" vertical="center" wrapText="1"/>
      <protection/>
    </xf>
    <xf numFmtId="3" fontId="2" fillId="0" borderId="0" xfId="99" applyNumberFormat="1" applyFont="1" applyAlignment="1">
      <alignment vertical="center" wrapText="1"/>
      <protection/>
    </xf>
    <xf numFmtId="3" fontId="31" fillId="55" borderId="19" xfId="97" applyNumberFormat="1" applyFont="1" applyFill="1" applyBorder="1" applyAlignment="1">
      <alignment horizontal="center" vertical="center" wrapText="1"/>
      <protection/>
    </xf>
    <xf numFmtId="3" fontId="22" fillId="55" borderId="20" xfId="97" applyNumberFormat="1" applyFont="1" applyFill="1" applyBorder="1" applyAlignment="1">
      <alignment vertical="center" wrapText="1"/>
      <protection/>
    </xf>
    <xf numFmtId="3" fontId="33" fillId="0" borderId="0" xfId="97" applyNumberFormat="1" applyFont="1" applyAlignment="1">
      <alignment vertical="center"/>
      <protection/>
    </xf>
    <xf numFmtId="3" fontId="31" fillId="0" borderId="21" xfId="97" applyNumberFormat="1" applyFont="1" applyFill="1" applyBorder="1" applyAlignment="1">
      <alignment horizontal="center" vertical="center" wrapText="1"/>
      <protection/>
    </xf>
    <xf numFmtId="3" fontId="22" fillId="0" borderId="21" xfId="97" applyNumberFormat="1" applyFont="1" applyFill="1" applyBorder="1" applyAlignment="1">
      <alignment vertical="center" wrapText="1"/>
      <protection/>
    </xf>
    <xf numFmtId="3" fontId="33" fillId="0" borderId="0" xfId="97" applyNumberFormat="1" applyFont="1" applyFill="1" applyAlignment="1">
      <alignment vertical="center"/>
      <protection/>
    </xf>
    <xf numFmtId="3" fontId="2" fillId="0" borderId="21" xfId="97" applyNumberFormat="1" applyFont="1" applyFill="1" applyBorder="1" applyAlignment="1">
      <alignment horizontal="center" vertical="center" wrapText="1"/>
      <protection/>
    </xf>
    <xf numFmtId="3" fontId="3" fillId="0" borderId="21" xfId="97" applyNumberFormat="1" applyFont="1" applyFill="1" applyBorder="1" applyAlignment="1">
      <alignment vertical="center" wrapText="1"/>
      <protection/>
    </xf>
    <xf numFmtId="3" fontId="2" fillId="0" borderId="0" xfId="97" applyNumberFormat="1" applyFont="1" applyFill="1" applyAlignment="1">
      <alignment vertical="center"/>
      <protection/>
    </xf>
    <xf numFmtId="3" fontId="2" fillId="0" borderId="21" xfId="97" applyNumberFormat="1" applyFont="1" applyBorder="1" applyAlignment="1">
      <alignment horizontal="center" vertical="center"/>
      <protection/>
    </xf>
    <xf numFmtId="3" fontId="3" fillId="0" borderId="21" xfId="97" applyNumberFormat="1" applyFont="1" applyBorder="1" applyAlignment="1">
      <alignment vertical="center" wrapText="1"/>
      <protection/>
    </xf>
    <xf numFmtId="3" fontId="3" fillId="0" borderId="21" xfId="97" applyNumberFormat="1" applyFont="1" applyBorder="1" applyAlignment="1">
      <alignment vertical="center"/>
      <protection/>
    </xf>
    <xf numFmtId="3" fontId="2" fillId="0" borderId="0" xfId="97" applyNumberFormat="1" applyFont="1" applyAlignment="1">
      <alignment vertical="center"/>
      <protection/>
    </xf>
    <xf numFmtId="3" fontId="3" fillId="0" borderId="21" xfId="97" applyNumberFormat="1" applyFont="1" applyFill="1" applyBorder="1" applyAlignment="1">
      <alignment vertical="center"/>
      <protection/>
    </xf>
    <xf numFmtId="3" fontId="22" fillId="0" borderId="21" xfId="97" applyNumberFormat="1" applyFont="1" applyBorder="1" applyAlignment="1">
      <alignment vertical="center"/>
      <protection/>
    </xf>
    <xf numFmtId="3" fontId="22" fillId="0" borderId="21" xfId="97" applyNumberFormat="1" applyFont="1" applyBorder="1" applyAlignment="1">
      <alignment vertical="center" wrapText="1"/>
      <protection/>
    </xf>
    <xf numFmtId="3" fontId="22" fillId="0" borderId="21" xfId="97" applyNumberFormat="1" applyFont="1" applyFill="1" applyBorder="1" applyAlignment="1">
      <alignment vertical="center"/>
      <protection/>
    </xf>
    <xf numFmtId="3" fontId="2" fillId="10" borderId="21" xfId="97" applyNumberFormat="1" applyFont="1" applyFill="1" applyBorder="1" applyAlignment="1">
      <alignment horizontal="center" vertical="center"/>
      <protection/>
    </xf>
    <xf numFmtId="3" fontId="3" fillId="10" borderId="21" xfId="97" applyNumberFormat="1" applyFont="1" applyFill="1" applyBorder="1" applyAlignment="1">
      <alignment vertical="center"/>
      <protection/>
    </xf>
    <xf numFmtId="3" fontId="22" fillId="10" borderId="21" xfId="97" applyNumberFormat="1" applyFont="1" applyFill="1" applyBorder="1" applyAlignment="1">
      <alignment vertical="center" wrapText="1"/>
      <protection/>
    </xf>
    <xf numFmtId="3" fontId="22" fillId="10" borderId="21" xfId="97" applyNumberFormat="1" applyFont="1" applyFill="1" applyBorder="1" applyAlignment="1">
      <alignment vertical="center"/>
      <protection/>
    </xf>
    <xf numFmtId="3" fontId="2" fillId="0" borderId="0" xfId="97" applyNumberFormat="1" applyFont="1" applyFill="1" applyBorder="1" applyAlignment="1">
      <alignment vertical="center"/>
      <protection/>
    </xf>
    <xf numFmtId="3" fontId="2" fillId="0" borderId="0" xfId="100" applyNumberFormat="1" applyFont="1" applyFill="1" applyAlignment="1">
      <alignment vertical="center"/>
      <protection/>
    </xf>
    <xf numFmtId="3" fontId="3" fillId="0" borderId="0" xfId="100" applyNumberFormat="1" applyFont="1" applyAlignment="1">
      <alignment vertical="center"/>
      <protection/>
    </xf>
    <xf numFmtId="3" fontId="3" fillId="0" borderId="0" xfId="100" applyNumberFormat="1" applyFont="1" applyFill="1" applyAlignment="1">
      <alignment vertical="center"/>
      <protection/>
    </xf>
    <xf numFmtId="3" fontId="2" fillId="0" borderId="0" xfId="100" applyNumberFormat="1" applyFont="1" applyAlignment="1">
      <alignment vertical="center"/>
      <protection/>
    </xf>
    <xf numFmtId="0" fontId="3" fillId="0" borderId="0" xfId="100" applyFont="1">
      <alignment/>
      <protection/>
    </xf>
    <xf numFmtId="0" fontId="2" fillId="0" borderId="0" xfId="100" applyFont="1">
      <alignment/>
      <protection/>
    </xf>
    <xf numFmtId="0" fontId="23" fillId="0" borderId="0" xfId="96">
      <alignment/>
      <protection/>
    </xf>
    <xf numFmtId="0" fontId="25" fillId="0" borderId="0" xfId="96" applyFont="1">
      <alignment/>
      <protection/>
    </xf>
    <xf numFmtId="0" fontId="26" fillId="0" borderId="19" xfId="96" applyFont="1" applyBorder="1" applyAlignment="1">
      <alignment horizontal="center" vertical="center"/>
      <protection/>
    </xf>
    <xf numFmtId="0" fontId="26" fillId="0" borderId="20" xfId="96" applyFont="1" applyBorder="1" applyAlignment="1">
      <alignment horizontal="center" vertical="center"/>
      <protection/>
    </xf>
    <xf numFmtId="0" fontId="26" fillId="0" borderId="23" xfId="96" applyFont="1" applyBorder="1" applyAlignment="1">
      <alignment horizontal="center" vertical="center"/>
      <protection/>
    </xf>
    <xf numFmtId="0" fontId="23" fillId="0" borderId="0" xfId="96" applyFont="1">
      <alignment/>
      <protection/>
    </xf>
    <xf numFmtId="3" fontId="23" fillId="0" borderId="21" xfId="96" applyNumberFormat="1" applyBorder="1" applyAlignment="1">
      <alignment vertical="center"/>
      <protection/>
    </xf>
    <xf numFmtId="3" fontId="23" fillId="0" borderId="21" xfId="96" applyNumberFormat="1" applyFont="1" applyBorder="1" applyAlignment="1">
      <alignment vertical="center"/>
      <protection/>
    </xf>
    <xf numFmtId="3" fontId="26" fillId="0" borderId="24" xfId="96" applyNumberFormat="1" applyFont="1" applyBorder="1" applyAlignment="1">
      <alignment vertical="center"/>
      <protection/>
    </xf>
    <xf numFmtId="3" fontId="23" fillId="0" borderId="0" xfId="96" applyNumberFormat="1">
      <alignment/>
      <protection/>
    </xf>
    <xf numFmtId="3" fontId="23" fillId="0" borderId="21" xfId="96" applyNumberFormat="1" applyBorder="1">
      <alignment/>
      <protection/>
    </xf>
    <xf numFmtId="3" fontId="23" fillId="0" borderId="21" xfId="96" applyNumberFormat="1" applyBorder="1" applyAlignment="1">
      <alignment horizontal="justify" vertical="justify" wrapText="1"/>
      <protection/>
    </xf>
    <xf numFmtId="3" fontId="23" fillId="0" borderId="21" xfId="96" applyNumberFormat="1" applyBorder="1" applyAlignment="1">
      <alignment horizontal="left" vertical="justify" wrapText="1"/>
      <protection/>
    </xf>
    <xf numFmtId="3" fontId="23" fillId="0" borderId="21" xfId="96" applyNumberFormat="1" applyBorder="1" applyAlignment="1">
      <alignment horizontal="justify" vertical="center" wrapText="1"/>
      <protection/>
    </xf>
    <xf numFmtId="3" fontId="26" fillId="0" borderId="21" xfId="96" applyNumberFormat="1" applyFont="1" applyBorder="1">
      <alignment/>
      <protection/>
    </xf>
    <xf numFmtId="3" fontId="34" fillId="0" borderId="21" xfId="96" applyNumberFormat="1" applyFont="1" applyBorder="1">
      <alignment/>
      <protection/>
    </xf>
    <xf numFmtId="3" fontId="34" fillId="0" borderId="0" xfId="96" applyNumberFormat="1" applyFont="1">
      <alignment/>
      <protection/>
    </xf>
    <xf numFmtId="0" fontId="34" fillId="0" borderId="0" xfId="96" applyFont="1">
      <alignment/>
      <protection/>
    </xf>
    <xf numFmtId="3" fontId="23" fillId="0" borderId="21" xfId="96" applyNumberFormat="1" applyBorder="1" applyAlignment="1">
      <alignment horizontal="justify" vertical="distributed" wrapText="1"/>
      <protection/>
    </xf>
    <xf numFmtId="3" fontId="34" fillId="0" borderId="21" xfId="96" applyNumberFormat="1" applyFont="1" applyBorder="1">
      <alignment/>
      <protection/>
    </xf>
    <xf numFmtId="3" fontId="23" fillId="0" borderId="21" xfId="96" applyNumberFormat="1" applyFont="1" applyBorder="1">
      <alignment/>
      <protection/>
    </xf>
    <xf numFmtId="3" fontId="2" fillId="0" borderId="21" xfId="96" applyNumberFormat="1" applyFont="1" applyBorder="1" applyAlignment="1">
      <alignment horizontal="left"/>
      <protection/>
    </xf>
    <xf numFmtId="3" fontId="34" fillId="0" borderId="19" xfId="96" applyNumberFormat="1" applyFont="1" applyBorder="1" applyAlignment="1">
      <alignment horizontal="center"/>
      <protection/>
    </xf>
    <xf numFmtId="3" fontId="34" fillId="0" borderId="20" xfId="96" applyNumberFormat="1" applyFont="1" applyBorder="1">
      <alignment/>
      <protection/>
    </xf>
    <xf numFmtId="3" fontId="34" fillId="0" borderId="23" xfId="96" applyNumberFormat="1" applyFont="1" applyBorder="1">
      <alignment/>
      <protection/>
    </xf>
    <xf numFmtId="3" fontId="23" fillId="0" borderId="0" xfId="96" applyNumberFormat="1" applyFont="1">
      <alignment/>
      <protection/>
    </xf>
    <xf numFmtId="3" fontId="26" fillId="0" borderId="19" xfId="96" applyNumberFormat="1" applyFont="1" applyBorder="1" applyAlignment="1">
      <alignment horizontal="center" vertical="center"/>
      <protection/>
    </xf>
    <xf numFmtId="3" fontId="26" fillId="0" borderId="20" xfId="96" applyNumberFormat="1" applyFont="1" applyBorder="1" applyAlignment="1">
      <alignment horizontal="center" vertical="center"/>
      <protection/>
    </xf>
    <xf numFmtId="3" fontId="26" fillId="0" borderId="23" xfId="96" applyNumberFormat="1" applyFont="1" applyBorder="1" applyAlignment="1">
      <alignment horizontal="center" vertical="center"/>
      <protection/>
    </xf>
    <xf numFmtId="3" fontId="2" fillId="0" borderId="21" xfId="96" applyNumberFormat="1" applyFont="1" applyBorder="1" applyAlignment="1">
      <alignment vertical="center" wrapText="1"/>
      <protection/>
    </xf>
    <xf numFmtId="3" fontId="23" fillId="0" borderId="21" xfId="96" applyNumberFormat="1" applyBorder="1" applyAlignment="1">
      <alignment vertical="center" wrapText="1"/>
      <protection/>
    </xf>
    <xf numFmtId="3" fontId="27" fillId="0" borderId="19" xfId="96" applyNumberFormat="1" applyFont="1" applyBorder="1">
      <alignment/>
      <protection/>
    </xf>
    <xf numFmtId="3" fontId="27" fillId="0" borderId="20" xfId="96" applyNumberFormat="1" applyFont="1" applyBorder="1">
      <alignment/>
      <protection/>
    </xf>
    <xf numFmtId="3" fontId="24" fillId="0" borderId="0" xfId="96" applyNumberFormat="1" applyFont="1">
      <alignment/>
      <protection/>
    </xf>
    <xf numFmtId="0" fontId="24" fillId="0" borderId="0" xfId="96" applyFont="1">
      <alignment/>
      <protection/>
    </xf>
    <xf numFmtId="0" fontId="23" fillId="0" borderId="0" xfId="96" applyAlignment="1">
      <alignment horizontal="right"/>
      <protection/>
    </xf>
    <xf numFmtId="0" fontId="25" fillId="0" borderId="0" xfId="96" applyFont="1" applyAlignment="1">
      <alignment horizontal="center"/>
      <protection/>
    </xf>
    <xf numFmtId="0" fontId="23" fillId="0" borderId="0" xfId="96" applyAlignment="1">
      <alignment horizontal="center"/>
      <protection/>
    </xf>
    <xf numFmtId="0" fontId="25" fillId="0" borderId="0" xfId="96" applyFont="1" applyAlignment="1">
      <alignment horizontal="center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06" xfId="96"/>
    <cellStyle name="Normál_ÖKIADELÖ" xfId="97"/>
    <cellStyle name="Normal_tanusitv" xfId="98"/>
    <cellStyle name="Normál_Xl0000021" xfId="99"/>
    <cellStyle name="Normál_Xl0000022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Százalék 2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7">
      <selection activeCell="F5" sqref="F5"/>
    </sheetView>
  </sheetViews>
  <sheetFormatPr defaultColWidth="8.00390625" defaultRowHeight="15"/>
  <cols>
    <col min="1" max="1" width="5.8515625" style="16" customWidth="1"/>
    <col min="2" max="2" width="39.421875" style="17" customWidth="1"/>
    <col min="3" max="3" width="11.8515625" style="17" customWidth="1"/>
    <col min="4" max="5" width="11.7109375" style="17" customWidth="1"/>
    <col min="6" max="6" width="11.57421875" style="17" customWidth="1"/>
    <col min="7" max="16384" width="8.00390625" style="12" customWidth="1"/>
  </cols>
  <sheetData>
    <row r="1" spans="1:6" s="3" customFormat="1" ht="56.25" customHeight="1" thickBot="1">
      <c r="A1" s="1" t="s">
        <v>10</v>
      </c>
      <c r="B1" s="2" t="s">
        <v>4</v>
      </c>
      <c r="C1" s="2" t="s">
        <v>110</v>
      </c>
      <c r="D1" s="2" t="s">
        <v>115</v>
      </c>
      <c r="E1" s="2" t="s">
        <v>114</v>
      </c>
      <c r="F1" s="2" t="s">
        <v>111</v>
      </c>
    </row>
    <row r="2" spans="1:6" s="6" customFormat="1" ht="14.25" customHeight="1">
      <c r="A2" s="4"/>
      <c r="B2" s="5" t="s">
        <v>11</v>
      </c>
      <c r="C2" s="5"/>
      <c r="D2" s="5"/>
      <c r="E2" s="5"/>
      <c r="F2" s="5"/>
    </row>
    <row r="3" spans="1:6" s="3" customFormat="1" ht="14.25" customHeight="1">
      <c r="A3" s="4" t="s">
        <v>12</v>
      </c>
      <c r="B3" s="5" t="s">
        <v>13</v>
      </c>
      <c r="C3" s="5"/>
      <c r="D3" s="7"/>
      <c r="E3" s="7"/>
      <c r="F3" s="7"/>
    </row>
    <row r="4" spans="1:6" s="3" customFormat="1" ht="14.25" customHeight="1">
      <c r="A4" s="8"/>
      <c r="B4" s="7" t="s">
        <v>14</v>
      </c>
      <c r="C4" s="7">
        <v>30</v>
      </c>
      <c r="D4" s="7">
        <v>1166</v>
      </c>
      <c r="E4" s="7">
        <v>1966</v>
      </c>
      <c r="F4" s="7">
        <v>3132</v>
      </c>
    </row>
    <row r="5" spans="1:6" s="3" customFormat="1" ht="14.25" customHeight="1">
      <c r="A5" s="8"/>
      <c r="B5" s="7" t="s">
        <v>15</v>
      </c>
      <c r="C5" s="7">
        <v>6911</v>
      </c>
      <c r="D5" s="7">
        <f>SUM(D6:D9)</f>
        <v>6911</v>
      </c>
      <c r="E5" s="7"/>
      <c r="F5" s="7">
        <f>SUM(F6:F9)</f>
        <v>6911</v>
      </c>
    </row>
    <row r="6" spans="1:6" s="3" customFormat="1" ht="14.25" customHeight="1">
      <c r="A6" s="8"/>
      <c r="B6" s="7" t="s">
        <v>106</v>
      </c>
      <c r="C6" s="7">
        <v>11</v>
      </c>
      <c r="D6" s="7">
        <v>11</v>
      </c>
      <c r="E6" s="7"/>
      <c r="F6" s="7">
        <v>11</v>
      </c>
    </row>
    <row r="7" spans="1:6" s="3" customFormat="1" ht="14.25" customHeight="1">
      <c r="A7" s="8"/>
      <c r="B7" s="7" t="s">
        <v>16</v>
      </c>
      <c r="C7" s="7">
        <v>6800</v>
      </c>
      <c r="D7" s="7">
        <v>6800</v>
      </c>
      <c r="E7" s="7"/>
      <c r="F7" s="7">
        <v>6800</v>
      </c>
    </row>
    <row r="8" spans="1:6" s="3" customFormat="1" ht="14.25" customHeight="1">
      <c r="A8" s="8"/>
      <c r="B8" s="7" t="s">
        <v>17</v>
      </c>
      <c r="C8" s="7">
        <v>100</v>
      </c>
      <c r="D8" s="7">
        <v>100</v>
      </c>
      <c r="E8" s="7"/>
      <c r="F8" s="7">
        <v>100</v>
      </c>
    </row>
    <row r="9" spans="1:6" s="3" customFormat="1" ht="14.25" customHeight="1">
      <c r="A9" s="8"/>
      <c r="B9" s="7" t="s">
        <v>18</v>
      </c>
      <c r="C9" s="7">
        <v>0</v>
      </c>
      <c r="D9" s="7">
        <v>0</v>
      </c>
      <c r="E9" s="7"/>
      <c r="F9" s="7">
        <v>0</v>
      </c>
    </row>
    <row r="10" spans="1:6" s="11" customFormat="1" ht="14.25" customHeight="1">
      <c r="A10" s="9"/>
      <c r="B10" s="10" t="s">
        <v>19</v>
      </c>
      <c r="C10" s="10">
        <v>6941</v>
      </c>
      <c r="D10" s="10">
        <f>SUM(D4:D5)</f>
        <v>8077</v>
      </c>
      <c r="E10" s="10">
        <f>SUM(E4:E5)</f>
        <v>1966</v>
      </c>
      <c r="F10" s="10">
        <f>SUM(F4:F5)</f>
        <v>10043</v>
      </c>
    </row>
    <row r="11" spans="1:6" s="3" customFormat="1" ht="14.25" customHeight="1">
      <c r="A11" s="4" t="s">
        <v>1</v>
      </c>
      <c r="B11" s="5" t="s">
        <v>20</v>
      </c>
      <c r="C11" s="5"/>
      <c r="D11" s="7"/>
      <c r="E11" s="7"/>
      <c r="F11" s="7"/>
    </row>
    <row r="12" spans="1:6" s="3" customFormat="1" ht="14.25" customHeight="1">
      <c r="A12" s="8"/>
      <c r="B12" s="7" t="s">
        <v>2</v>
      </c>
      <c r="C12" s="7"/>
      <c r="D12" s="7"/>
      <c r="E12" s="7"/>
      <c r="F12" s="7"/>
    </row>
    <row r="13" spans="1:6" s="3" customFormat="1" ht="14.25" customHeight="1">
      <c r="A13" s="8"/>
      <c r="B13" s="7" t="s">
        <v>21</v>
      </c>
      <c r="C13" s="7">
        <v>14747</v>
      </c>
      <c r="D13" s="7">
        <v>14747</v>
      </c>
      <c r="E13" s="7"/>
      <c r="F13" s="7">
        <v>14747</v>
      </c>
    </row>
    <row r="14" spans="1:6" s="3" customFormat="1" ht="14.25" customHeight="1">
      <c r="A14" s="8"/>
      <c r="B14" s="7" t="s">
        <v>22</v>
      </c>
      <c r="C14" s="7">
        <v>500</v>
      </c>
      <c r="D14" s="7">
        <v>500</v>
      </c>
      <c r="E14" s="7"/>
      <c r="F14" s="7">
        <v>500</v>
      </c>
    </row>
    <row r="15" spans="1:6" s="11" customFormat="1" ht="14.25" customHeight="1">
      <c r="A15" s="9"/>
      <c r="B15" s="10" t="s">
        <v>23</v>
      </c>
      <c r="C15" s="10">
        <f>C13+C14</f>
        <v>15247</v>
      </c>
      <c r="D15" s="10">
        <f>SUM(D12:D14)</f>
        <v>15247</v>
      </c>
      <c r="E15" s="10">
        <f>SUM(E12:E14)</f>
        <v>0</v>
      </c>
      <c r="F15" s="10">
        <f>SUM(F12:F14)</f>
        <v>15247</v>
      </c>
    </row>
    <row r="16" spans="1:6" s="3" customFormat="1" ht="14.25" customHeight="1">
      <c r="A16" s="4" t="s">
        <v>24</v>
      </c>
      <c r="B16" s="5" t="s">
        <v>25</v>
      </c>
      <c r="C16" s="5"/>
      <c r="D16" s="7"/>
      <c r="E16" s="7"/>
      <c r="F16" s="7"/>
    </row>
    <row r="17" spans="1:6" s="3" customFormat="1" ht="14.25" customHeight="1">
      <c r="A17" s="8"/>
      <c r="B17" s="7" t="s">
        <v>26</v>
      </c>
      <c r="C17" s="7">
        <v>0</v>
      </c>
      <c r="D17" s="7">
        <v>0</v>
      </c>
      <c r="E17" s="7"/>
      <c r="F17" s="7">
        <v>0</v>
      </c>
    </row>
    <row r="18" spans="1:6" s="3" customFormat="1" ht="14.25" customHeight="1">
      <c r="A18" s="8"/>
      <c r="B18" s="7" t="s">
        <v>27</v>
      </c>
      <c r="C18" s="7">
        <v>0</v>
      </c>
      <c r="D18" s="7">
        <v>0</v>
      </c>
      <c r="E18" s="7"/>
      <c r="F18" s="7">
        <v>0</v>
      </c>
    </row>
    <row r="19" spans="1:6" s="3" customFormat="1" ht="14.25" customHeight="1">
      <c r="A19" s="8"/>
      <c r="B19" s="7" t="s">
        <v>28</v>
      </c>
      <c r="C19" s="7">
        <v>0</v>
      </c>
      <c r="D19" s="7">
        <v>0</v>
      </c>
      <c r="E19" s="7"/>
      <c r="F19" s="7">
        <v>0</v>
      </c>
    </row>
    <row r="20" spans="1:6" ht="24.75" customHeight="1">
      <c r="A20" s="9"/>
      <c r="B20" s="10" t="s">
        <v>29</v>
      </c>
      <c r="C20" s="10">
        <v>0</v>
      </c>
      <c r="D20" s="10">
        <f>SUM(D16:D19)</f>
        <v>0</v>
      </c>
      <c r="E20" s="10"/>
      <c r="F20" s="10">
        <f>SUM(F16:F19)</f>
        <v>0</v>
      </c>
    </row>
    <row r="21" spans="1:6" s="3" customFormat="1" ht="15" customHeight="1">
      <c r="A21" s="4" t="s">
        <v>30</v>
      </c>
      <c r="B21" s="5" t="s">
        <v>31</v>
      </c>
      <c r="C21" s="5"/>
      <c r="D21" s="7"/>
      <c r="E21" s="7"/>
      <c r="F21" s="7"/>
    </row>
    <row r="22" spans="1:6" s="3" customFormat="1" ht="15" customHeight="1">
      <c r="A22" s="8"/>
      <c r="B22" s="7" t="s">
        <v>32</v>
      </c>
      <c r="C22" s="7">
        <v>700</v>
      </c>
      <c r="D22" s="7">
        <v>700</v>
      </c>
      <c r="E22" s="7"/>
      <c r="F22" s="7">
        <v>700</v>
      </c>
    </row>
    <row r="23" spans="1:6" s="3" customFormat="1" ht="15" customHeight="1">
      <c r="A23" s="8"/>
      <c r="B23" s="7" t="s">
        <v>33</v>
      </c>
      <c r="C23" s="7">
        <v>9906</v>
      </c>
      <c r="D23" s="7">
        <v>4281</v>
      </c>
      <c r="E23" s="7"/>
      <c r="F23" s="7">
        <v>4281</v>
      </c>
    </row>
    <row r="24" spans="1:6" s="11" customFormat="1" ht="27" customHeight="1">
      <c r="A24" s="9"/>
      <c r="B24" s="10" t="s">
        <v>34</v>
      </c>
      <c r="C24" s="10">
        <v>10606</v>
      </c>
      <c r="D24" s="10">
        <f>SUM(D22:D23)</f>
        <v>4981</v>
      </c>
      <c r="E24" s="10">
        <f>SUM(E22:E23)</f>
        <v>0</v>
      </c>
      <c r="F24" s="10">
        <f>SUM(F22:F23)</f>
        <v>4981</v>
      </c>
    </row>
    <row r="25" spans="1:6" s="3" customFormat="1" ht="15" customHeight="1">
      <c r="A25" s="4" t="s">
        <v>35</v>
      </c>
      <c r="B25" s="5" t="s">
        <v>36</v>
      </c>
      <c r="C25" s="5"/>
      <c r="D25" s="7"/>
      <c r="E25" s="7"/>
      <c r="F25" s="7"/>
    </row>
    <row r="26" spans="1:6" s="3" customFormat="1" ht="24.75" customHeight="1">
      <c r="A26" s="8"/>
      <c r="B26" s="7" t="s">
        <v>37</v>
      </c>
      <c r="C26" s="7">
        <v>0</v>
      </c>
      <c r="D26" s="7">
        <v>0</v>
      </c>
      <c r="E26" s="7"/>
      <c r="F26" s="7">
        <v>0</v>
      </c>
    </row>
    <row r="27" spans="1:6" s="3" customFormat="1" ht="24.75" customHeight="1">
      <c r="A27" s="8"/>
      <c r="B27" s="7" t="s">
        <v>38</v>
      </c>
      <c r="C27" s="7">
        <v>0</v>
      </c>
      <c r="D27" s="7">
        <v>0</v>
      </c>
      <c r="E27" s="7"/>
      <c r="F27" s="7">
        <v>0</v>
      </c>
    </row>
    <row r="28" spans="1:6" s="3" customFormat="1" ht="24.75" customHeight="1">
      <c r="A28" s="13"/>
      <c r="B28" s="10" t="s">
        <v>39</v>
      </c>
      <c r="C28" s="10">
        <v>0</v>
      </c>
      <c r="D28" s="10">
        <f>SUM(D26:D27)</f>
        <v>0</v>
      </c>
      <c r="E28" s="10"/>
      <c r="F28" s="10">
        <f>SUM(F26:F27)</f>
        <v>0</v>
      </c>
    </row>
    <row r="29" spans="1:6" s="3" customFormat="1" ht="27" customHeight="1">
      <c r="A29" s="9" t="s">
        <v>7</v>
      </c>
      <c r="B29" s="10" t="s">
        <v>40</v>
      </c>
      <c r="C29" s="10">
        <v>0</v>
      </c>
      <c r="D29" s="10">
        <v>0</v>
      </c>
      <c r="E29" s="10"/>
      <c r="F29" s="10">
        <v>0</v>
      </c>
    </row>
    <row r="30" spans="1:6" s="3" customFormat="1" ht="21.75" customHeight="1">
      <c r="A30" s="9"/>
      <c r="B30" s="10" t="s">
        <v>41</v>
      </c>
      <c r="C30" s="10">
        <v>30930</v>
      </c>
      <c r="D30" s="10">
        <f>SUM(D10+D15+D20+D24+D28+D29)</f>
        <v>28305</v>
      </c>
      <c r="E30" s="10">
        <f>SUM(E10+E15+E20+E24+E28+E29)</f>
        <v>1966</v>
      </c>
      <c r="F30" s="10">
        <f>SUM(F10+F15+F20+F24+F28+F29)</f>
        <v>30271</v>
      </c>
    </row>
    <row r="31" spans="1:6" s="3" customFormat="1" ht="14.25" customHeight="1">
      <c r="A31" s="4" t="s">
        <v>42</v>
      </c>
      <c r="B31" s="5" t="s">
        <v>43</v>
      </c>
      <c r="C31" s="5"/>
      <c r="D31" s="7"/>
      <c r="E31" s="7"/>
      <c r="F31" s="7"/>
    </row>
    <row r="32" spans="1:6" s="3" customFormat="1" ht="14.25" customHeight="1">
      <c r="A32" s="14"/>
      <c r="B32" s="15" t="s">
        <v>44</v>
      </c>
      <c r="C32" s="15">
        <v>0</v>
      </c>
      <c r="D32" s="15">
        <v>19500</v>
      </c>
      <c r="E32" s="15"/>
      <c r="F32" s="15">
        <v>19500</v>
      </c>
    </row>
    <row r="33" spans="1:6" s="3" customFormat="1" ht="14.25" customHeight="1">
      <c r="A33" s="13"/>
      <c r="B33" s="10" t="s">
        <v>45</v>
      </c>
      <c r="C33" s="10">
        <v>0</v>
      </c>
      <c r="D33" s="10">
        <f>SUM(D32:D32)</f>
        <v>19500</v>
      </c>
      <c r="E33" s="10">
        <f>SUM(E32:E32)</f>
        <v>0</v>
      </c>
      <c r="F33" s="10">
        <f>SUM(F32:F32)</f>
        <v>19500</v>
      </c>
    </row>
    <row r="34" spans="1:6" s="3" customFormat="1" ht="14.25" customHeight="1">
      <c r="A34" s="4" t="s">
        <v>8</v>
      </c>
      <c r="B34" s="5" t="s">
        <v>46</v>
      </c>
      <c r="C34" s="5"/>
      <c r="D34" s="5"/>
      <c r="E34" s="5"/>
      <c r="F34" s="5"/>
    </row>
    <row r="35" spans="1:6" s="3" customFormat="1" ht="30" customHeight="1">
      <c r="A35" s="8"/>
      <c r="B35" s="7" t="s">
        <v>47</v>
      </c>
      <c r="C35" s="7">
        <v>2136</v>
      </c>
      <c r="D35" s="7">
        <v>4325</v>
      </c>
      <c r="E35" s="7">
        <v>34</v>
      </c>
      <c r="F35" s="7">
        <v>4359</v>
      </c>
    </row>
    <row r="36" spans="1:6" s="3" customFormat="1" ht="24.75" customHeight="1">
      <c r="A36" s="13"/>
      <c r="B36" s="10" t="s">
        <v>48</v>
      </c>
      <c r="C36" s="10">
        <v>2136</v>
      </c>
      <c r="D36" s="10">
        <f>SUM(D35:D35)</f>
        <v>4325</v>
      </c>
      <c r="E36" s="10">
        <f>SUM(E35:E35)</f>
        <v>34</v>
      </c>
      <c r="F36" s="10">
        <f>SUM(F35:F35)</f>
        <v>4359</v>
      </c>
    </row>
    <row r="37" spans="1:6" ht="15.75" customHeight="1">
      <c r="A37" s="9"/>
      <c r="B37" s="10" t="s">
        <v>49</v>
      </c>
      <c r="C37" s="10">
        <f>SUM(C10+C15+C20+C24+C28+C29+C33+C36)</f>
        <v>34930</v>
      </c>
      <c r="D37" s="10">
        <f>SUM(D10+D15+D20+D24+D28+D29+D33+D36)</f>
        <v>52130</v>
      </c>
      <c r="E37" s="10">
        <f>SUM(E10+E15+E20+E24+E28+E29+E33+E36)</f>
        <v>2000</v>
      </c>
      <c r="F37" s="10">
        <f>SUM(F10+F15+F20+F24+F28+F29+F33+F36)</f>
        <v>54130</v>
      </c>
    </row>
  </sheetData>
  <sheetProtection/>
  <printOptions horizontalCentered="1"/>
  <pageMargins left="0.35433070866141736" right="0.35433070866141736" top="1.4062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2014. ÉVBEN&amp;R&amp;"Times New Roman CE,Félkövér dőlt"3.sz. melléklet
Adatok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B1">
      <selection activeCell="F2" sqref="F2"/>
    </sheetView>
  </sheetViews>
  <sheetFormatPr defaultColWidth="8.00390625" defaultRowHeight="15"/>
  <cols>
    <col min="1" max="1" width="7.57421875" style="45" customWidth="1"/>
    <col min="2" max="2" width="8.00390625" style="45" customWidth="1"/>
    <col min="3" max="3" width="43.28125" style="45" customWidth="1"/>
    <col min="4" max="6" width="13.00390625" style="45" customWidth="1"/>
    <col min="7" max="7" width="14.00390625" style="45" customWidth="1"/>
    <col min="8" max="16384" width="8.00390625" style="45" customWidth="1"/>
  </cols>
  <sheetData>
    <row r="1" spans="1:7" s="20" customFormat="1" ht="54.75" customHeight="1" thickBot="1">
      <c r="A1" s="18"/>
      <c r="B1" s="19"/>
      <c r="C1" s="19" t="s">
        <v>4</v>
      </c>
      <c r="D1" s="19" t="s">
        <v>112</v>
      </c>
      <c r="E1" s="2" t="s">
        <v>116</v>
      </c>
      <c r="F1" s="2" t="s">
        <v>117</v>
      </c>
      <c r="G1" s="2" t="s">
        <v>113</v>
      </c>
    </row>
    <row r="2" spans="1:7" s="23" customFormat="1" ht="16.5" customHeight="1">
      <c r="A2" s="21"/>
      <c r="B2" s="22" t="s">
        <v>12</v>
      </c>
      <c r="C2" s="22" t="s">
        <v>50</v>
      </c>
      <c r="D2" s="22"/>
      <c r="E2" s="22"/>
      <c r="F2" s="22"/>
      <c r="G2" s="22"/>
    </row>
    <row r="3" spans="1:7" s="26" customFormat="1" ht="12.75">
      <c r="A3" s="24"/>
      <c r="B3" s="25" t="s">
        <v>51</v>
      </c>
      <c r="C3" s="25" t="s">
        <v>5</v>
      </c>
      <c r="D3" s="25">
        <v>8645</v>
      </c>
      <c r="E3" s="25">
        <v>9915</v>
      </c>
      <c r="F3" s="25">
        <v>2000</v>
      </c>
      <c r="G3" s="25">
        <v>11915</v>
      </c>
    </row>
    <row r="4" spans="1:7" s="30" customFormat="1" ht="12.75">
      <c r="A4" s="27"/>
      <c r="B4" s="25" t="s">
        <v>52</v>
      </c>
      <c r="C4" s="28" t="s">
        <v>53</v>
      </c>
      <c r="D4" s="28">
        <v>2155</v>
      </c>
      <c r="E4" s="29">
        <v>2485</v>
      </c>
      <c r="F4" s="29"/>
      <c r="G4" s="29">
        <v>2485</v>
      </c>
    </row>
    <row r="5" spans="1:7" s="30" customFormat="1" ht="12.75">
      <c r="A5" s="27"/>
      <c r="B5" s="25" t="s">
        <v>3</v>
      </c>
      <c r="C5" s="29" t="s">
        <v>54</v>
      </c>
      <c r="D5" s="29">
        <v>8928</v>
      </c>
      <c r="E5" s="29">
        <v>10348</v>
      </c>
      <c r="F5" s="29"/>
      <c r="G5" s="29">
        <v>10348</v>
      </c>
    </row>
    <row r="6" spans="1:7" s="30" customFormat="1" ht="12.75">
      <c r="A6" s="27"/>
      <c r="B6" s="25" t="s">
        <v>55</v>
      </c>
      <c r="C6" s="29" t="s">
        <v>56</v>
      </c>
      <c r="D6" s="29">
        <v>270</v>
      </c>
      <c r="E6" s="31">
        <v>250</v>
      </c>
      <c r="F6" s="31"/>
      <c r="G6" s="31">
        <v>250</v>
      </c>
    </row>
    <row r="7" spans="1:7" s="30" customFormat="1" ht="12.75">
      <c r="A7" s="27"/>
      <c r="B7" s="25" t="s">
        <v>57</v>
      </c>
      <c r="C7" s="29" t="s">
        <v>58</v>
      </c>
      <c r="D7" s="29">
        <v>2352</v>
      </c>
      <c r="E7" s="29">
        <v>2352</v>
      </c>
      <c r="F7" s="29"/>
      <c r="G7" s="29">
        <v>2352</v>
      </c>
    </row>
    <row r="8" spans="1:7" s="30" customFormat="1" ht="13.5">
      <c r="A8" s="27"/>
      <c r="B8" s="25"/>
      <c r="C8" s="22" t="s">
        <v>59</v>
      </c>
      <c r="D8" s="32">
        <f>SUM(D3:D7)</f>
        <v>22350</v>
      </c>
      <c r="E8" s="32">
        <f>SUM(E3:E7)</f>
        <v>25350</v>
      </c>
      <c r="F8" s="32">
        <f>SUM(F3:F7)</f>
        <v>2000</v>
      </c>
      <c r="G8" s="32">
        <f>SUM(G3:G7)</f>
        <v>27350</v>
      </c>
    </row>
    <row r="9" spans="1:7" s="30" customFormat="1" ht="13.5">
      <c r="A9" s="27"/>
      <c r="B9" s="32" t="s">
        <v>1</v>
      </c>
      <c r="C9" s="33" t="s">
        <v>60</v>
      </c>
      <c r="D9" s="33"/>
      <c r="E9" s="32"/>
      <c r="F9" s="32"/>
      <c r="G9" s="32"/>
    </row>
    <row r="10" spans="1:7" s="30" customFormat="1" ht="12.75">
      <c r="A10" s="27"/>
      <c r="B10" s="29" t="s">
        <v>51</v>
      </c>
      <c r="C10" s="29" t="s">
        <v>61</v>
      </c>
      <c r="D10" s="29">
        <v>12580</v>
      </c>
      <c r="E10" s="29">
        <v>25280</v>
      </c>
      <c r="F10" s="29"/>
      <c r="G10" s="29">
        <v>25280</v>
      </c>
    </row>
    <row r="11" spans="1:7" s="30" customFormat="1" ht="12.75">
      <c r="A11" s="27"/>
      <c r="B11" s="29" t="s">
        <v>52</v>
      </c>
      <c r="C11" s="29" t="s">
        <v>62</v>
      </c>
      <c r="D11" s="29">
        <v>0</v>
      </c>
      <c r="E11" s="29">
        <v>1500</v>
      </c>
      <c r="F11" s="29"/>
      <c r="G11" s="29">
        <v>1500</v>
      </c>
    </row>
    <row r="12" spans="1:7" s="30" customFormat="1" ht="12.75">
      <c r="A12" s="27"/>
      <c r="B12" s="29" t="s">
        <v>3</v>
      </c>
      <c r="C12" s="29" t="s">
        <v>9</v>
      </c>
      <c r="D12" s="29">
        <v>0</v>
      </c>
      <c r="E12" s="31">
        <v>0</v>
      </c>
      <c r="F12" s="31"/>
      <c r="G12" s="31">
        <v>0</v>
      </c>
    </row>
    <row r="13" spans="1:7" s="30" customFormat="1" ht="13.5">
      <c r="A13" s="27"/>
      <c r="B13" s="29"/>
      <c r="C13" s="33" t="s">
        <v>63</v>
      </c>
      <c r="D13" s="33">
        <v>12580</v>
      </c>
      <c r="E13" s="34">
        <f>SUM(E10:E12)</f>
        <v>26780</v>
      </c>
      <c r="F13" s="34">
        <f>SUM(F10:F12)</f>
        <v>0</v>
      </c>
      <c r="G13" s="34">
        <f>SUM(G10:G12)</f>
        <v>26780</v>
      </c>
    </row>
    <row r="14" spans="1:7" s="30" customFormat="1" ht="13.5">
      <c r="A14" s="27"/>
      <c r="B14" s="32" t="s">
        <v>24</v>
      </c>
      <c r="C14" s="32" t="s">
        <v>64</v>
      </c>
      <c r="D14" s="32"/>
      <c r="E14" s="32"/>
      <c r="F14" s="32"/>
      <c r="G14" s="32"/>
    </row>
    <row r="15" spans="1:7" s="30" customFormat="1" ht="12.75">
      <c r="A15" s="27"/>
      <c r="B15" s="29" t="s">
        <v>51</v>
      </c>
      <c r="C15" s="29" t="s">
        <v>65</v>
      </c>
      <c r="D15" s="29">
        <v>0</v>
      </c>
      <c r="E15" s="29">
        <v>0</v>
      </c>
      <c r="F15" s="29"/>
      <c r="G15" s="29">
        <v>0</v>
      </c>
    </row>
    <row r="16" spans="1:7" s="30" customFormat="1" ht="12.75">
      <c r="A16" s="27"/>
      <c r="B16" s="29" t="s">
        <v>52</v>
      </c>
      <c r="C16" s="29" t="s">
        <v>66</v>
      </c>
      <c r="D16" s="29">
        <v>0</v>
      </c>
      <c r="E16" s="29">
        <v>0</v>
      </c>
      <c r="F16" s="29"/>
      <c r="G16" s="29">
        <v>0</v>
      </c>
    </row>
    <row r="17" spans="1:7" s="30" customFormat="1" ht="13.5">
      <c r="A17" s="27"/>
      <c r="B17" s="29"/>
      <c r="C17" s="32" t="s">
        <v>67</v>
      </c>
      <c r="D17" s="32">
        <v>0</v>
      </c>
      <c r="E17" s="32">
        <v>0</v>
      </c>
      <c r="F17" s="32"/>
      <c r="G17" s="32">
        <v>0</v>
      </c>
    </row>
    <row r="18" spans="1:7" s="30" customFormat="1" ht="13.5">
      <c r="A18" s="27"/>
      <c r="B18" s="32" t="s">
        <v>6</v>
      </c>
      <c r="C18" s="32" t="s">
        <v>68</v>
      </c>
      <c r="D18" s="32">
        <v>0</v>
      </c>
      <c r="E18" s="32">
        <v>0</v>
      </c>
      <c r="F18" s="32"/>
      <c r="G18" s="32">
        <v>0</v>
      </c>
    </row>
    <row r="19" spans="1:7" s="39" customFormat="1" ht="18.75" customHeight="1">
      <c r="A19" s="35"/>
      <c r="B19" s="36"/>
      <c r="C19" s="37" t="s">
        <v>69</v>
      </c>
      <c r="D19" s="37">
        <v>34930</v>
      </c>
      <c r="E19" s="38">
        <f>SUM(E8+E13+E17+E18)</f>
        <v>52130</v>
      </c>
      <c r="F19" s="38">
        <f>SUM(F8+F13+F17+F18)</f>
        <v>2000</v>
      </c>
      <c r="G19" s="38">
        <f>SUM(G8+G13+G17+G18)</f>
        <v>54130</v>
      </c>
    </row>
    <row r="20" spans="2:7" s="40" customFormat="1" ht="12.75">
      <c r="B20" s="41"/>
      <c r="C20" s="42"/>
      <c r="D20" s="42"/>
      <c r="E20" s="42"/>
      <c r="F20" s="42"/>
      <c r="G20" s="42"/>
    </row>
    <row r="21" spans="2:7" s="43" customFormat="1" ht="12.75">
      <c r="B21" s="41"/>
      <c r="C21" s="41"/>
      <c r="D21" s="41"/>
      <c r="E21" s="41"/>
      <c r="F21" s="41"/>
      <c r="G21" s="41"/>
    </row>
    <row r="22" spans="2:7" s="43" customFormat="1" ht="12.75">
      <c r="B22" s="41"/>
      <c r="C22" s="41"/>
      <c r="D22" s="41"/>
      <c r="E22" s="41"/>
      <c r="F22" s="41"/>
      <c r="G22" s="41"/>
    </row>
    <row r="23" spans="2:7" s="43" customFormat="1" ht="12.75">
      <c r="B23" s="41"/>
      <c r="C23" s="41"/>
      <c r="D23" s="41"/>
      <c r="E23" s="41"/>
      <c r="F23" s="41"/>
      <c r="G23" s="41"/>
    </row>
    <row r="24" spans="2:7" s="43" customFormat="1" ht="12.75">
      <c r="B24" s="41"/>
      <c r="C24" s="41"/>
      <c r="D24" s="41"/>
      <c r="E24" s="41"/>
      <c r="F24" s="41"/>
      <c r="G24" s="41"/>
    </row>
    <row r="25" spans="2:7" s="43" customFormat="1" ht="12.75">
      <c r="B25" s="41"/>
      <c r="C25" s="41"/>
      <c r="D25" s="41"/>
      <c r="E25" s="41"/>
      <c r="F25" s="41"/>
      <c r="G25" s="41"/>
    </row>
    <row r="26" spans="2:7" s="43" customFormat="1" ht="12.75">
      <c r="B26" s="41"/>
      <c r="C26" s="41"/>
      <c r="D26" s="41"/>
      <c r="E26" s="41"/>
      <c r="F26" s="41"/>
      <c r="G26" s="41"/>
    </row>
    <row r="27" spans="2:7" s="43" customFormat="1" ht="12.75">
      <c r="B27" s="41"/>
      <c r="C27" s="41"/>
      <c r="D27" s="41"/>
      <c r="E27" s="41"/>
      <c r="F27" s="41"/>
      <c r="G27" s="41"/>
    </row>
    <row r="28" spans="2:7" s="43" customFormat="1" ht="12.75">
      <c r="B28" s="41"/>
      <c r="C28" s="41"/>
      <c r="D28" s="41"/>
      <c r="E28" s="41"/>
      <c r="F28" s="41"/>
      <c r="G28" s="41"/>
    </row>
    <row r="29" spans="2:7" s="43" customFormat="1" ht="12.75">
      <c r="B29" s="41"/>
      <c r="C29" s="41"/>
      <c r="D29" s="41"/>
      <c r="E29" s="41"/>
      <c r="F29" s="41"/>
      <c r="G29" s="41"/>
    </row>
    <row r="30" spans="2:7" s="43" customFormat="1" ht="12.75">
      <c r="B30" s="44"/>
      <c r="C30" s="41"/>
      <c r="D30" s="41"/>
      <c r="E30" s="41"/>
      <c r="F30" s="41"/>
      <c r="G30" s="41"/>
    </row>
    <row r="31" spans="2:7" ht="12.75">
      <c r="B31" s="44"/>
      <c r="C31" s="44"/>
      <c r="D31" s="44"/>
      <c r="E31" s="44"/>
      <c r="F31" s="44"/>
      <c r="G31" s="44"/>
    </row>
    <row r="32" spans="2:7" ht="12.75">
      <c r="B32" s="44"/>
      <c r="C32" s="44"/>
      <c r="D32" s="44"/>
      <c r="E32" s="44"/>
      <c r="F32" s="44"/>
      <c r="G32" s="44"/>
    </row>
    <row r="33" spans="2:7" ht="12.75">
      <c r="B33" s="44"/>
      <c r="C33" s="44"/>
      <c r="D33" s="44"/>
      <c r="E33" s="44"/>
      <c r="F33" s="44"/>
      <c r="G33" s="44"/>
    </row>
    <row r="34" spans="2:7" ht="12.75">
      <c r="B34" s="44"/>
      <c r="C34" s="44"/>
      <c r="D34" s="44"/>
      <c r="E34" s="44"/>
      <c r="F34" s="44"/>
      <c r="G34" s="44"/>
    </row>
    <row r="35" spans="2:7" ht="12.75">
      <c r="B35" s="44"/>
      <c r="C35" s="44"/>
      <c r="D35" s="44"/>
      <c r="E35" s="44"/>
      <c r="F35" s="44"/>
      <c r="G35" s="44"/>
    </row>
    <row r="36" spans="3:7" ht="12.75">
      <c r="C36" s="44"/>
      <c r="D36" s="44"/>
      <c r="E36" s="44"/>
      <c r="F36" s="44"/>
      <c r="G36" s="44"/>
    </row>
  </sheetData>
  <sheetProtection/>
  <printOptions horizontalCentered="1"/>
  <pageMargins left="0.3937007874015748" right="0.35433070866141736" top="1.65625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dőlt"MÁROKFÖLD KÖZSÉG ÖNKORMÁNYZATA
 KIADÁSI  ELŐIRÁNYZATAI
2014.  ÉVBEN&amp;R&amp;"Times New Roman CE,Félkövér dőlt"4.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10">
      <selection activeCell="J30" sqref="J30"/>
    </sheetView>
  </sheetViews>
  <sheetFormatPr defaultColWidth="9.140625" defaultRowHeight="15"/>
  <cols>
    <col min="1" max="1" width="25.140625" style="46" customWidth="1"/>
    <col min="2" max="2" width="7.57421875" style="46" customWidth="1"/>
    <col min="3" max="4" width="7.8515625" style="46" customWidth="1"/>
    <col min="5" max="5" width="8.00390625" style="46" customWidth="1"/>
    <col min="6" max="6" width="7.421875" style="46" customWidth="1"/>
    <col min="7" max="7" width="7.00390625" style="46" customWidth="1"/>
    <col min="8" max="8" width="8.140625" style="46" customWidth="1"/>
    <col min="9" max="10" width="8.28125" style="46" customWidth="1"/>
    <col min="11" max="12" width="7.7109375" style="46" customWidth="1"/>
    <col min="13" max="13" width="8.140625" style="46" customWidth="1"/>
    <col min="14" max="14" width="9.57421875" style="46" customWidth="1"/>
    <col min="15" max="16384" width="9.140625" style="46" customWidth="1"/>
  </cols>
  <sheetData>
    <row r="2" spans="4:10" ht="19.5" customHeight="1">
      <c r="D2" s="84" t="s">
        <v>70</v>
      </c>
      <c r="E2" s="83"/>
      <c r="F2" s="83"/>
      <c r="G2" s="83"/>
      <c r="H2" s="83"/>
      <c r="I2" s="83"/>
      <c r="J2" s="83"/>
    </row>
    <row r="3" spans="1:7" ht="8.25" customHeight="1">
      <c r="A3" s="46" t="s">
        <v>71</v>
      </c>
      <c r="E3" s="47"/>
      <c r="F3" s="47"/>
      <c r="G3" s="47"/>
    </row>
    <row r="4" spans="2:14" ht="15.75">
      <c r="B4" s="82" t="s">
        <v>72</v>
      </c>
      <c r="C4" s="83"/>
      <c r="D4" s="83"/>
      <c r="E4" s="83"/>
      <c r="F4" s="83"/>
      <c r="G4" s="83"/>
      <c r="H4" s="83"/>
      <c r="I4" s="83"/>
      <c r="J4" s="83"/>
      <c r="K4" s="83"/>
      <c r="L4" s="81" t="s">
        <v>73</v>
      </c>
      <c r="M4" s="81"/>
      <c r="N4" s="81"/>
    </row>
    <row r="6" spans="7:12" ht="15.75">
      <c r="G6" s="47" t="s">
        <v>109</v>
      </c>
      <c r="L6" s="46" t="s">
        <v>0</v>
      </c>
    </row>
    <row r="7" ht="6.75" customHeight="1" thickBot="1"/>
    <row r="8" spans="1:14" s="51" customFormat="1" ht="13.5" thickBot="1">
      <c r="A8" s="48" t="s">
        <v>74</v>
      </c>
      <c r="B8" s="49" t="s">
        <v>75</v>
      </c>
      <c r="C8" s="49" t="s">
        <v>76</v>
      </c>
      <c r="D8" s="49" t="s">
        <v>77</v>
      </c>
      <c r="E8" s="49" t="s">
        <v>78</v>
      </c>
      <c r="F8" s="49" t="s">
        <v>79</v>
      </c>
      <c r="G8" s="49" t="s">
        <v>80</v>
      </c>
      <c r="H8" s="49" t="s">
        <v>81</v>
      </c>
      <c r="I8" s="49" t="s">
        <v>82</v>
      </c>
      <c r="J8" s="49" t="s">
        <v>83</v>
      </c>
      <c r="K8" s="49" t="s">
        <v>84</v>
      </c>
      <c r="L8" s="49" t="s">
        <v>85</v>
      </c>
      <c r="M8" s="49" t="s">
        <v>86</v>
      </c>
      <c r="N8" s="50" t="s">
        <v>87</v>
      </c>
    </row>
    <row r="9" spans="1:15" ht="12.75">
      <c r="A9" s="52" t="s">
        <v>107</v>
      </c>
      <c r="B9" s="53"/>
      <c r="C9" s="53"/>
      <c r="D9" s="53">
        <v>10</v>
      </c>
      <c r="E9" s="53">
        <v>400</v>
      </c>
      <c r="F9" s="53">
        <v>510</v>
      </c>
      <c r="G9" s="53">
        <v>650</v>
      </c>
      <c r="H9" s="53">
        <v>680</v>
      </c>
      <c r="I9" s="53">
        <v>750</v>
      </c>
      <c r="J9" s="53">
        <v>120</v>
      </c>
      <c r="K9" s="53">
        <v>12</v>
      </c>
      <c r="L9" s="53"/>
      <c r="M9" s="53"/>
      <c r="N9" s="54">
        <f>SUM(B9:M9)</f>
        <v>3132</v>
      </c>
      <c r="O9" s="55"/>
    </row>
    <row r="10" spans="1:15" ht="12.75">
      <c r="A10" s="56" t="s">
        <v>108</v>
      </c>
      <c r="B10" s="56"/>
      <c r="C10" s="56"/>
      <c r="D10" s="56">
        <v>3000</v>
      </c>
      <c r="E10" s="56"/>
      <c r="F10" s="56"/>
      <c r="G10" s="56"/>
      <c r="H10" s="56"/>
      <c r="I10" s="56"/>
      <c r="J10" s="56">
        <v>3000</v>
      </c>
      <c r="K10" s="56"/>
      <c r="L10" s="56"/>
      <c r="M10" s="56">
        <v>911</v>
      </c>
      <c r="N10" s="54">
        <f aca="true" t="shared" si="0" ref="N10:N18">SUM(B10:M10)</f>
        <v>6911</v>
      </c>
      <c r="O10" s="55"/>
    </row>
    <row r="11" spans="1:15" ht="12.75">
      <c r="A11" s="56" t="s">
        <v>88</v>
      </c>
      <c r="B11" s="56">
        <v>1210</v>
      </c>
      <c r="C11" s="56">
        <v>1280</v>
      </c>
      <c r="D11" s="56">
        <v>1280</v>
      </c>
      <c r="E11" s="56">
        <v>1280</v>
      </c>
      <c r="F11" s="56">
        <v>1280</v>
      </c>
      <c r="G11" s="56">
        <v>1280</v>
      </c>
      <c r="H11" s="56">
        <v>1280</v>
      </c>
      <c r="I11" s="56">
        <v>1280</v>
      </c>
      <c r="J11" s="56">
        <v>1280</v>
      </c>
      <c r="K11" s="56">
        <v>1280</v>
      </c>
      <c r="L11" s="56">
        <v>1280</v>
      </c>
      <c r="M11" s="56">
        <v>1237</v>
      </c>
      <c r="N11" s="54">
        <f>SUM(B11:M11)</f>
        <v>15247</v>
      </c>
      <c r="O11" s="55"/>
    </row>
    <row r="12" spans="1:15" ht="27.75" customHeight="1">
      <c r="A12" s="57" t="s">
        <v>89</v>
      </c>
      <c r="B12" s="56">
        <v>116</v>
      </c>
      <c r="C12" s="56">
        <v>116</v>
      </c>
      <c r="D12" s="56">
        <v>116</v>
      </c>
      <c r="E12" s="56">
        <v>116</v>
      </c>
      <c r="F12" s="56">
        <v>116</v>
      </c>
      <c r="G12" s="56">
        <v>120</v>
      </c>
      <c r="H12" s="56"/>
      <c r="I12" s="56"/>
      <c r="J12" s="56"/>
      <c r="K12" s="56"/>
      <c r="L12" s="56"/>
      <c r="M12" s="56"/>
      <c r="N12" s="54">
        <f t="shared" si="0"/>
        <v>700</v>
      </c>
      <c r="O12" s="55"/>
    </row>
    <row r="13" spans="1:15" ht="23.25" customHeight="1">
      <c r="A13" s="58" t="s">
        <v>90</v>
      </c>
      <c r="B13" s="56"/>
      <c r="C13" s="56"/>
      <c r="D13" s="56"/>
      <c r="E13" s="56"/>
      <c r="F13" s="56">
        <v>1500</v>
      </c>
      <c r="G13" s="56"/>
      <c r="H13" s="56">
        <v>836</v>
      </c>
      <c r="I13" s="56"/>
      <c r="J13" s="56">
        <v>1200</v>
      </c>
      <c r="K13" s="56">
        <v>745</v>
      </c>
      <c r="L13" s="56"/>
      <c r="M13" s="56"/>
      <c r="N13" s="54">
        <f>SUM(B13:M13)</f>
        <v>4281</v>
      </c>
      <c r="O13" s="55"/>
    </row>
    <row r="14" spans="1:15" ht="16.5" customHeight="1">
      <c r="A14" s="59" t="s">
        <v>91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4">
        <f t="shared" si="0"/>
        <v>0</v>
      </c>
      <c r="O14" s="55"/>
    </row>
    <row r="15" spans="1:15" s="63" customFormat="1" ht="12.75">
      <c r="A15" s="60" t="s">
        <v>92</v>
      </c>
      <c r="B15" s="61"/>
      <c r="C15" s="61"/>
      <c r="D15" s="61"/>
      <c r="E15" s="61"/>
      <c r="F15" s="61"/>
      <c r="G15" s="61"/>
      <c r="H15" s="61"/>
      <c r="I15" s="60"/>
      <c r="J15" s="60"/>
      <c r="K15" s="60"/>
      <c r="L15" s="60"/>
      <c r="M15" s="60"/>
      <c r="N15" s="54">
        <f t="shared" si="0"/>
        <v>0</v>
      </c>
      <c r="O15" s="62"/>
    </row>
    <row r="16" spans="1:15" s="63" customFormat="1" ht="19.5" customHeight="1">
      <c r="A16" s="64" t="s">
        <v>93</v>
      </c>
      <c r="B16" s="65"/>
      <c r="C16" s="65"/>
      <c r="D16" s="65"/>
      <c r="E16" s="65"/>
      <c r="F16" s="66">
        <v>5000</v>
      </c>
      <c r="G16" s="66"/>
      <c r="H16" s="66">
        <v>2500</v>
      </c>
      <c r="I16" s="66">
        <v>10000</v>
      </c>
      <c r="J16" s="66"/>
      <c r="K16" s="66">
        <v>2000</v>
      </c>
      <c r="L16" s="66"/>
      <c r="M16" s="66"/>
      <c r="N16" s="54">
        <f>SUM(B16:M16)</f>
        <v>19500</v>
      </c>
      <c r="O16" s="62"/>
    </row>
    <row r="17" spans="1:15" s="63" customFormat="1" ht="12.75">
      <c r="A17" s="66" t="s">
        <v>94</v>
      </c>
      <c r="B17" s="65"/>
      <c r="C17" s="65"/>
      <c r="D17" s="65"/>
      <c r="E17" s="65"/>
      <c r="F17" s="65"/>
      <c r="G17" s="65"/>
      <c r="H17" s="65"/>
      <c r="I17" s="66"/>
      <c r="J17" s="66"/>
      <c r="K17" s="66"/>
      <c r="L17" s="66"/>
      <c r="M17" s="66"/>
      <c r="N17" s="54">
        <f>SUM(B17:M17)</f>
        <v>0</v>
      </c>
      <c r="O17" s="62"/>
    </row>
    <row r="18" spans="1:15" ht="13.5" thickBot="1">
      <c r="A18" s="67" t="s">
        <v>95</v>
      </c>
      <c r="B18" s="56"/>
      <c r="C18" s="56"/>
      <c r="D18" s="56"/>
      <c r="E18" s="56">
        <v>359</v>
      </c>
      <c r="F18" s="56"/>
      <c r="G18" s="56">
        <v>2000</v>
      </c>
      <c r="H18" s="56"/>
      <c r="I18" s="56">
        <v>1000</v>
      </c>
      <c r="J18" s="56"/>
      <c r="K18" s="56">
        <v>1000</v>
      </c>
      <c r="L18" s="56"/>
      <c r="M18" s="56"/>
      <c r="N18" s="54">
        <f t="shared" si="0"/>
        <v>4359</v>
      </c>
      <c r="O18" s="55"/>
    </row>
    <row r="19" spans="1:15" s="63" customFormat="1" ht="13.5" thickBot="1">
      <c r="A19" s="68" t="s">
        <v>96</v>
      </c>
      <c r="B19" s="69">
        <f>SUM(B9:B18)</f>
        <v>1326</v>
      </c>
      <c r="C19" s="69">
        <f aca="true" t="shared" si="1" ref="C19:M19">SUM(C9:C18,B19)</f>
        <v>2722</v>
      </c>
      <c r="D19" s="69">
        <f t="shared" si="1"/>
        <v>7128</v>
      </c>
      <c r="E19" s="69">
        <f t="shared" si="1"/>
        <v>9283</v>
      </c>
      <c r="F19" s="69">
        <f t="shared" si="1"/>
        <v>17689</v>
      </c>
      <c r="G19" s="69">
        <f t="shared" si="1"/>
        <v>21739</v>
      </c>
      <c r="H19" s="69">
        <f t="shared" si="1"/>
        <v>27035</v>
      </c>
      <c r="I19" s="69">
        <f t="shared" si="1"/>
        <v>40065</v>
      </c>
      <c r="J19" s="69">
        <f t="shared" si="1"/>
        <v>45665</v>
      </c>
      <c r="K19" s="69">
        <f t="shared" si="1"/>
        <v>50702</v>
      </c>
      <c r="L19" s="69">
        <f t="shared" si="1"/>
        <v>51982</v>
      </c>
      <c r="M19" s="69">
        <f t="shared" si="1"/>
        <v>54130</v>
      </c>
      <c r="N19" s="70">
        <f>SUM(N9:N18)</f>
        <v>54130</v>
      </c>
      <c r="O19" s="62"/>
    </row>
    <row r="20" spans="1:15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4" ht="12.75" hidden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3.5" thickBo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71"/>
    </row>
    <row r="23" spans="1:14" s="51" customFormat="1" ht="13.5" thickBot="1">
      <c r="A23" s="72" t="s">
        <v>97</v>
      </c>
      <c r="B23" s="73" t="s">
        <v>75</v>
      </c>
      <c r="C23" s="73" t="s">
        <v>76</v>
      </c>
      <c r="D23" s="73" t="s">
        <v>77</v>
      </c>
      <c r="E23" s="73" t="s">
        <v>78</v>
      </c>
      <c r="F23" s="73" t="s">
        <v>79</v>
      </c>
      <c r="G23" s="73" t="s">
        <v>80</v>
      </c>
      <c r="H23" s="73" t="s">
        <v>81</v>
      </c>
      <c r="I23" s="73" t="s">
        <v>82</v>
      </c>
      <c r="J23" s="73" t="s">
        <v>83</v>
      </c>
      <c r="K23" s="73" t="s">
        <v>84</v>
      </c>
      <c r="L23" s="73" t="s">
        <v>85</v>
      </c>
      <c r="M23" s="73" t="s">
        <v>86</v>
      </c>
      <c r="N23" s="74" t="s">
        <v>87</v>
      </c>
    </row>
    <row r="24" spans="1:15" ht="12.75">
      <c r="A24" s="53" t="s">
        <v>5</v>
      </c>
      <c r="B24" s="53">
        <v>865</v>
      </c>
      <c r="C24" s="53">
        <v>850</v>
      </c>
      <c r="D24" s="53">
        <v>1020</v>
      </c>
      <c r="E24" s="53">
        <v>1020</v>
      </c>
      <c r="F24" s="53">
        <v>1020</v>
      </c>
      <c r="G24" s="53">
        <v>1020</v>
      </c>
      <c r="H24" s="53">
        <v>1020</v>
      </c>
      <c r="I24" s="53">
        <v>1020</v>
      </c>
      <c r="J24" s="53">
        <v>1020</v>
      </c>
      <c r="K24" s="53">
        <v>1020</v>
      </c>
      <c r="L24" s="53">
        <v>1020</v>
      </c>
      <c r="M24" s="53">
        <v>1020</v>
      </c>
      <c r="N24" s="54">
        <f aca="true" t="shared" si="2" ref="N24:N30">SUM(B24:M24)</f>
        <v>11915</v>
      </c>
      <c r="O24" s="55"/>
    </row>
    <row r="25" spans="1:15" ht="12.75">
      <c r="A25" s="56" t="s">
        <v>98</v>
      </c>
      <c r="B25" s="56">
        <v>205</v>
      </c>
      <c r="C25" s="56">
        <v>180</v>
      </c>
      <c r="D25" s="56">
        <v>210</v>
      </c>
      <c r="E25" s="56">
        <v>210</v>
      </c>
      <c r="F25" s="56">
        <v>210</v>
      </c>
      <c r="G25" s="56">
        <v>210</v>
      </c>
      <c r="H25" s="56">
        <v>210</v>
      </c>
      <c r="I25" s="56">
        <v>210</v>
      </c>
      <c r="J25" s="56">
        <v>210</v>
      </c>
      <c r="K25" s="56">
        <v>210</v>
      </c>
      <c r="L25" s="56">
        <v>210</v>
      </c>
      <c r="M25" s="56">
        <v>210</v>
      </c>
      <c r="N25" s="54">
        <f t="shared" si="2"/>
        <v>2485</v>
      </c>
      <c r="O25" s="55"/>
    </row>
    <row r="26" spans="1:15" ht="12.75">
      <c r="A26" s="56" t="s">
        <v>99</v>
      </c>
      <c r="B26" s="56">
        <v>800</v>
      </c>
      <c r="C26" s="56">
        <v>800</v>
      </c>
      <c r="D26" s="56">
        <v>774</v>
      </c>
      <c r="E26" s="56">
        <v>620</v>
      </c>
      <c r="F26" s="56">
        <v>800</v>
      </c>
      <c r="G26" s="56">
        <v>800</v>
      </c>
      <c r="H26" s="56">
        <v>652</v>
      </c>
      <c r="I26" s="56">
        <v>1500</v>
      </c>
      <c r="J26" s="56">
        <v>1210</v>
      </c>
      <c r="K26" s="56">
        <v>800</v>
      </c>
      <c r="L26" s="56">
        <v>800</v>
      </c>
      <c r="M26" s="56">
        <v>792</v>
      </c>
      <c r="N26" s="54">
        <f t="shared" si="2"/>
        <v>10348</v>
      </c>
      <c r="O26" s="55"/>
    </row>
    <row r="27" spans="1:15" ht="28.5" customHeight="1">
      <c r="A27" s="75" t="s">
        <v>100</v>
      </c>
      <c r="B27" s="56">
        <v>140</v>
      </c>
      <c r="C27" s="56">
        <v>140</v>
      </c>
      <c r="D27" s="56">
        <v>138</v>
      </c>
      <c r="E27" s="56">
        <v>242</v>
      </c>
      <c r="F27" s="56">
        <v>140</v>
      </c>
      <c r="G27" s="56">
        <v>190</v>
      </c>
      <c r="H27" s="56">
        <v>140</v>
      </c>
      <c r="I27" s="56">
        <v>162</v>
      </c>
      <c r="J27" s="56">
        <v>140</v>
      </c>
      <c r="K27" s="56">
        <v>140</v>
      </c>
      <c r="L27" s="56">
        <v>140</v>
      </c>
      <c r="M27" s="56">
        <v>640</v>
      </c>
      <c r="N27" s="54">
        <f t="shared" si="2"/>
        <v>2352</v>
      </c>
      <c r="O27" s="55"/>
    </row>
    <row r="28" spans="1:15" ht="20.25" customHeight="1">
      <c r="A28" s="76" t="s">
        <v>101</v>
      </c>
      <c r="B28" s="56"/>
      <c r="C28" s="56">
        <v>180</v>
      </c>
      <c r="D28" s="56">
        <v>0</v>
      </c>
      <c r="E28" s="56">
        <v>50</v>
      </c>
      <c r="F28" s="56"/>
      <c r="G28" s="56">
        <v>20</v>
      </c>
      <c r="H28" s="56"/>
      <c r="I28" s="56"/>
      <c r="J28" s="56"/>
      <c r="K28" s="56"/>
      <c r="L28" s="56"/>
      <c r="M28" s="56"/>
      <c r="N28" s="54">
        <f t="shared" si="2"/>
        <v>250</v>
      </c>
      <c r="O28" s="55"/>
    </row>
    <row r="29" spans="1:15" ht="22.5" customHeight="1">
      <c r="A29" s="59" t="s">
        <v>102</v>
      </c>
      <c r="B29" s="56"/>
      <c r="C29" s="56"/>
      <c r="D29" s="56"/>
      <c r="E29" s="56"/>
      <c r="F29" s="56">
        <v>6630</v>
      </c>
      <c r="G29" s="56"/>
      <c r="H29" s="56"/>
      <c r="I29" s="56">
        <v>12700</v>
      </c>
      <c r="J29" s="56">
        <v>1500</v>
      </c>
      <c r="K29" s="56"/>
      <c r="L29" s="56">
        <v>5950</v>
      </c>
      <c r="M29" s="56"/>
      <c r="N29" s="54">
        <f>SUM(B29:M29)</f>
        <v>26780</v>
      </c>
      <c r="O29" s="55"/>
    </row>
    <row r="30" spans="1:15" ht="13.5" thickBot="1">
      <c r="A30" s="56" t="s">
        <v>103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4">
        <f t="shared" si="2"/>
        <v>0</v>
      </c>
      <c r="O30" s="55"/>
    </row>
    <row r="31" spans="1:15" s="63" customFormat="1" ht="13.5" thickBot="1">
      <c r="A31" s="68" t="s">
        <v>104</v>
      </c>
      <c r="B31" s="69">
        <f>SUM(B24:B30)</f>
        <v>2010</v>
      </c>
      <c r="C31" s="69">
        <f aca="true" t="shared" si="3" ref="C31:M31">SUM(C24:C30,B31)</f>
        <v>4160</v>
      </c>
      <c r="D31" s="69">
        <f t="shared" si="3"/>
        <v>6302</v>
      </c>
      <c r="E31" s="69">
        <f t="shared" si="3"/>
        <v>8444</v>
      </c>
      <c r="F31" s="69">
        <f t="shared" si="3"/>
        <v>17244</v>
      </c>
      <c r="G31" s="69">
        <f t="shared" si="3"/>
        <v>19484</v>
      </c>
      <c r="H31" s="69">
        <f t="shared" si="3"/>
        <v>21506</v>
      </c>
      <c r="I31" s="69">
        <f t="shared" si="3"/>
        <v>37098</v>
      </c>
      <c r="J31" s="69">
        <f t="shared" si="3"/>
        <v>41178</v>
      </c>
      <c r="K31" s="69">
        <f t="shared" si="3"/>
        <v>43348</v>
      </c>
      <c r="L31" s="69">
        <f t="shared" si="3"/>
        <v>51468</v>
      </c>
      <c r="M31" s="69">
        <f t="shared" si="3"/>
        <v>54130</v>
      </c>
      <c r="N31" s="70">
        <f>SUM(N24:N30)</f>
        <v>54130</v>
      </c>
      <c r="O31" s="62"/>
    </row>
    <row r="32" spans="1:1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3.5" thickBo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s="80" customFormat="1" ht="15.75" thickBot="1">
      <c r="A34" s="77" t="s">
        <v>105</v>
      </c>
      <c r="B34" s="78">
        <f>(B19-B31)</f>
        <v>-684</v>
      </c>
      <c r="C34" s="78">
        <f aca="true" t="shared" si="4" ref="C34:M34">(C19-C31)</f>
        <v>-1438</v>
      </c>
      <c r="D34" s="78">
        <f t="shared" si="4"/>
        <v>826</v>
      </c>
      <c r="E34" s="78">
        <f t="shared" si="4"/>
        <v>839</v>
      </c>
      <c r="F34" s="78">
        <f t="shared" si="4"/>
        <v>445</v>
      </c>
      <c r="G34" s="78">
        <f t="shared" si="4"/>
        <v>2255</v>
      </c>
      <c r="H34" s="78">
        <f t="shared" si="4"/>
        <v>5529</v>
      </c>
      <c r="I34" s="78">
        <f t="shared" si="4"/>
        <v>2967</v>
      </c>
      <c r="J34" s="78">
        <f t="shared" si="4"/>
        <v>4487</v>
      </c>
      <c r="K34" s="78">
        <f t="shared" si="4"/>
        <v>7354</v>
      </c>
      <c r="L34" s="78">
        <f t="shared" si="4"/>
        <v>514</v>
      </c>
      <c r="M34" s="78">
        <f t="shared" si="4"/>
        <v>0</v>
      </c>
      <c r="N34" s="79"/>
    </row>
    <row r="35" spans="1:14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</sheetData>
  <sheetProtection/>
  <mergeCells count="3">
    <mergeCell ref="L4:N4"/>
    <mergeCell ref="B4:K4"/>
    <mergeCell ref="D2:J2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2014-08-18T12:06:04Z</cp:lastPrinted>
  <dcterms:created xsi:type="dcterms:W3CDTF">2013-03-07T15:30:27Z</dcterms:created>
  <dcterms:modified xsi:type="dcterms:W3CDTF">2014-08-18T12:06:16Z</dcterms:modified>
  <cp:category/>
  <cp:version/>
  <cp:contentType/>
  <cp:contentStatus/>
</cp:coreProperties>
</file>