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Műk.b-k" sheetId="1" r:id="rId1"/>
  </sheets>
  <calcPr calcId="125725"/>
</workbook>
</file>

<file path=xl/calcChain.xml><?xml version="1.0" encoding="utf-8"?>
<calcChain xmlns="http://schemas.openxmlformats.org/spreadsheetml/2006/main">
  <c r="C80" i="1"/>
  <c r="C77"/>
  <c r="C72"/>
  <c r="C70"/>
  <c r="C69"/>
  <c r="C67" s="1"/>
  <c r="C64"/>
  <c r="C55"/>
  <c r="C35"/>
  <c r="C27"/>
  <c r="C41" s="1"/>
  <c r="C24"/>
  <c r="C21"/>
  <c r="C18" s="1"/>
  <c r="C19"/>
  <c r="C14"/>
  <c r="C9"/>
  <c r="C8" s="1"/>
  <c r="C85" l="1"/>
</calcChain>
</file>

<file path=xl/sharedStrings.xml><?xml version="1.0" encoding="utf-8"?>
<sst xmlns="http://schemas.openxmlformats.org/spreadsheetml/2006/main" count="136" uniqueCount="125">
  <si>
    <t>1/2020. (II. 20.) önkormányzati rendelet 2. melléklete</t>
  </si>
  <si>
    <t>Felsőjánosfa Község Önkormányzata                                                                                                      2019. évi működési bevételei és kiadásai kiemelt előirányzatonként</t>
  </si>
  <si>
    <t>adatok ezer Ft-ban</t>
  </si>
  <si>
    <t>rovat</t>
  </si>
  <si>
    <t>Megnevezés</t>
  </si>
  <si>
    <t>2019. évi előirányzat</t>
  </si>
  <si>
    <t>MŰKÖDÉSI CÉLÚ BEVÉTELEK</t>
  </si>
  <si>
    <t>B1</t>
  </si>
  <si>
    <t>Működési célú támogatások ÁH-n belülről</t>
  </si>
  <si>
    <t>B11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</si>
  <si>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</si>
  <si>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</si>
  <si>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</si>
  <si>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</si>
  <si>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</si>
  <si>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</si>
  <si>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 xml:space="preserve">Települési önkormányzatok kulturális támogatása </t>
  </si>
  <si>
    <t>B115</t>
  </si>
  <si>
    <t>Működési célú költségvetési támogatások és kiegészítő támogatások</t>
  </si>
  <si>
    <t xml:space="preserve">B16 </t>
  </si>
  <si>
    <t>Egyéb működési célú támogatások bevételei ÁH-n belülről</t>
  </si>
  <si>
    <t>B16</t>
  </si>
  <si>
    <t>Fejezeti kezelésű előirányzatok</t>
  </si>
  <si>
    <t>Elkülönített állami pénzalapok</t>
  </si>
  <si>
    <t>Helyi önkormányzatok és költségvetési szerveik</t>
  </si>
  <si>
    <t>B3</t>
  </si>
  <si>
    <t>Közhatalmi bevételek</t>
  </si>
  <si>
    <t xml:space="preserve">B34 </t>
  </si>
  <si>
    <t>Vagyoni tipusú adók</t>
  </si>
  <si>
    <t>Magánszemélyek kommunális adója</t>
  </si>
  <si>
    <t xml:space="preserve">B351 </t>
  </si>
  <si>
    <t>Értékesítési és forgalmi adók</t>
  </si>
  <si>
    <t>B351</t>
  </si>
  <si>
    <t>Helyi iparűzési adó</t>
  </si>
  <si>
    <t>B354</t>
  </si>
  <si>
    <t xml:space="preserve">Gépjárműadó </t>
  </si>
  <si>
    <t>B36</t>
  </si>
  <si>
    <t>Egyéb közhatalmi bevételek</t>
  </si>
  <si>
    <t>Talajterhelési díj</t>
  </si>
  <si>
    <t>Késedelmi pótlék</t>
  </si>
  <si>
    <t>B4</t>
  </si>
  <si>
    <t>Működési bevételek</t>
  </si>
  <si>
    <t>B401</t>
  </si>
  <si>
    <t>Készletértékesítés ellenéeréke</t>
  </si>
  <si>
    <t>B402</t>
  </si>
  <si>
    <t xml:space="preserve">Szolgáltatások ellenértéke </t>
  </si>
  <si>
    <t>B403</t>
  </si>
  <si>
    <t>Közvetített szolgáltatások ellenértéke</t>
  </si>
  <si>
    <t>B404</t>
  </si>
  <si>
    <t>Tulajdonosi bevételek</t>
  </si>
  <si>
    <t>B408</t>
  </si>
  <si>
    <t>Kamatbevételek és más nyereségjellegű bevételek</t>
  </si>
  <si>
    <t>B411</t>
  </si>
  <si>
    <t>Egyéb működési bevételek</t>
  </si>
  <si>
    <t>B6</t>
  </si>
  <si>
    <t>Működési célú átvett pénzeszközök</t>
  </si>
  <si>
    <t>B8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</si>
  <si>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</si>
  <si>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</si>
  <si>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</si>
  <si>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</si>
  <si>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</si>
  <si>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</si>
  <si>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</si>
  <si>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</si>
  <si>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</si>
  <si>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</t>
  </si>
  <si>
    <t>Egyéb finanszírozás bevételei</t>
  </si>
  <si>
    <t>MŰKÖDÉSI BEVÉTELEK ÖSSZESEN</t>
  </si>
  <si>
    <t xml:space="preserve">MŰKÖDÉSI HIÁNY </t>
  </si>
  <si>
    <t>Felsőjánosfa Község Önkormányzata
 2019. évi működési bevételei és kiadásai kiemelt előirányzatonként</t>
  </si>
  <si>
    <t>MŰKÖDÉSI CÉLÚ KIADÁSOK</t>
  </si>
  <si>
    <t>K1</t>
  </si>
  <si>
    <t>Személyi juttatások</t>
  </si>
  <si>
    <t>K1101</t>
  </si>
  <si>
    <t>Törvény szerinti illetmény</t>
  </si>
  <si>
    <t>K1107</t>
  </si>
  <si>
    <t>Béren kívüli juttatások</t>
  </si>
  <si>
    <t>K1113</t>
  </si>
  <si>
    <t>Foglalkoztatottak egyéb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</si>
  <si>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</si>
  <si>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</si>
  <si>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</si>
  <si>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</si>
  <si>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</si>
  <si>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</si>
  <si>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K2</t>
  </si>
  <si>
    <t>Munkaadót terhelő járulékok és szociális hozzájár.adó</t>
  </si>
  <si>
    <t>K3</t>
  </si>
  <si>
    <t>Dologi kiadások</t>
  </si>
  <si>
    <t>K4</t>
  </si>
  <si>
    <t>Ellátottak pénzbeli juttatásai</t>
  </si>
  <si>
    <t>K48</t>
  </si>
  <si>
    <t>Települési támogatás (tanévkezdési, újszülött, temetési, rendkívüli)</t>
  </si>
  <si>
    <t>Önk. álatal saját hatáskörben adott más ellátás (Bursa, idősek)</t>
  </si>
  <si>
    <t>K5</t>
  </si>
  <si>
    <t>Egyéb működési célú kiadások</t>
  </si>
  <si>
    <t>K502</t>
  </si>
  <si>
    <t>Elvonások és befizetések</t>
  </si>
  <si>
    <t>K506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</si>
  <si>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</si>
  <si>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</si>
  <si>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</si>
  <si>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Társulásoknak és költségvetési szerveinek </t>
  </si>
  <si>
    <t xml:space="preserve">       Zalamenti és Őrségi Önkorm.Szoc. és Gyermekj.Társ.</t>
  </si>
  <si>
    <t>Zalalövői Napközi Otthonos Óvoda</t>
  </si>
  <si>
    <t>Körmend és Kistérsége Önk.Társ.</t>
  </si>
  <si>
    <t xml:space="preserve">     Nyugat-dtúli Regionális Hulladékgazd.Önk.Társ.</t>
  </si>
  <si>
    <t>K512</t>
  </si>
  <si>
    <t xml:space="preserve">Egyéb működési kiadások államháztartáson kivülre  </t>
  </si>
  <si>
    <t xml:space="preserve">Egyéb civil szervezetek </t>
  </si>
  <si>
    <t>K513</t>
  </si>
  <si>
    <t>Tartalékok</t>
  </si>
  <si>
    <t>K9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</si>
  <si>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</si>
  <si>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</si>
  <si>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</si>
  <si>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</si>
  <si>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</si>
  <si>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</si>
  <si>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</si>
  <si>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</si>
  <si>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ÁH-n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</si>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</sst>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0" fontId="1" fillId="0" borderId="0"/>
    <xf numFmtId="0" fontId="10" fillId="0" borderId="0"/>
    <xf numFmtId="0" fontId="10" fillId="0" borderId="0"/>
    <xf numFmtId="0" fontId="12" fillId="0" borderId="0"/>
    <xf numFmtId="0" fontId="10" fillId="0" borderId="0"/>
  </cellStyleXfs>
  <cellXfs count="9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3" fontId="4" fillId="0" borderId="9" xfId="0" applyNumberFormat="1" applyFont="1" applyBorder="1" applyAlignment="1">
      <alignment horizontal="right"/>
    </xf>
    <xf numFmtId="0" fontId="6" fillId="0" borderId="10" xfId="0" applyFont="1" applyBorder="1"/>
    <xf numFmtId="0" fontId="6" fillId="0" borderId="11" xfId="0" applyFont="1" applyBorder="1"/>
    <xf numFmtId="3" fontId="6" fillId="0" borderId="12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/>
    <xf numFmtId="3" fontId="3" fillId="0" borderId="15" xfId="0" applyNumberFormat="1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7" xfId="0" applyFont="1" applyBorder="1"/>
    <xf numFmtId="0" fontId="6" fillId="0" borderId="16" xfId="0" applyFont="1" applyBorder="1" applyAlignment="1">
      <alignment horizontal="left"/>
    </xf>
    <xf numFmtId="0" fontId="6" fillId="0" borderId="17" xfId="0" applyFont="1" applyBorder="1"/>
    <xf numFmtId="3" fontId="6" fillId="0" borderId="15" xfId="0" applyNumberFormat="1" applyFont="1" applyBorder="1" applyAlignment="1">
      <alignment horizontal="right"/>
    </xf>
    <xf numFmtId="0" fontId="3" fillId="0" borderId="14" xfId="0" applyFont="1" applyBorder="1" applyAlignment="1">
      <alignment wrapText="1"/>
    </xf>
    <xf numFmtId="0" fontId="3" fillId="0" borderId="14" xfId="0" applyFont="1" applyFill="1" applyBorder="1" applyAlignment="1">
      <alignment wrapText="1"/>
    </xf>
    <xf numFmtId="3" fontId="3" fillId="0" borderId="18" xfId="0" applyNumberFormat="1" applyFont="1" applyFill="1" applyBorder="1"/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3" fontId="4" fillId="0" borderId="15" xfId="0" applyNumberFormat="1" applyFont="1" applyBorder="1" applyAlignment="1">
      <alignment horizontal="right"/>
    </xf>
    <xf numFmtId="0" fontId="7" fillId="0" borderId="0" xfId="0" applyFont="1"/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2" fillId="0" borderId="0" xfId="0" applyFont="1"/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3" fontId="6" fillId="0" borderId="18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3" fontId="3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left" vertical="center"/>
    </xf>
    <xf numFmtId="3" fontId="3" fillId="0" borderId="20" xfId="0" applyNumberFormat="1" applyFont="1" applyBorder="1" applyAlignment="1">
      <alignment horizontal="right"/>
    </xf>
    <xf numFmtId="0" fontId="3" fillId="0" borderId="21" xfId="0" applyFont="1" applyBorder="1" applyAlignment="1">
      <alignment horizontal="right" vertic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wrapText="1"/>
    </xf>
    <xf numFmtId="3" fontId="4" fillId="0" borderId="18" xfId="0" applyNumberFormat="1" applyFont="1" applyBorder="1"/>
    <xf numFmtId="0" fontId="4" fillId="0" borderId="16" xfId="0" applyFont="1" applyBorder="1"/>
    <xf numFmtId="0" fontId="4" fillId="0" borderId="17" xfId="0" applyFont="1" applyBorder="1"/>
    <xf numFmtId="3" fontId="4" fillId="0" borderId="15" xfId="0" applyNumberFormat="1" applyFont="1" applyBorder="1"/>
    <xf numFmtId="3" fontId="3" fillId="0" borderId="15" xfId="0" applyNumberFormat="1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4" fillId="0" borderId="4" xfId="0" applyFont="1" applyBorder="1"/>
    <xf numFmtId="0" fontId="5" fillId="0" borderId="5" xfId="0" applyFont="1" applyBorder="1"/>
    <xf numFmtId="3" fontId="4" fillId="0" borderId="6" xfId="0" applyNumberFormat="1" applyFont="1" applyBorder="1"/>
    <xf numFmtId="0" fontId="6" fillId="0" borderId="22" xfId="0" applyFont="1" applyBorder="1"/>
    <xf numFmtId="0" fontId="3" fillId="0" borderId="23" xfId="0" applyFont="1" applyBorder="1"/>
    <xf numFmtId="0" fontId="6" fillId="0" borderId="24" xfId="0" applyFont="1" applyBorder="1"/>
    <xf numFmtId="0" fontId="6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3" fontId="4" fillId="0" borderId="18" xfId="0" applyNumberFormat="1" applyFont="1" applyBorder="1" applyAlignment="1">
      <alignment horizontal="right"/>
    </xf>
    <xf numFmtId="0" fontId="4" fillId="0" borderId="13" xfId="0" applyFont="1" applyBorder="1"/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left"/>
    </xf>
    <xf numFmtId="0" fontId="4" fillId="0" borderId="14" xfId="0" applyFont="1" applyBorder="1"/>
    <xf numFmtId="0" fontId="6" fillId="0" borderId="13" xfId="0" applyFont="1" applyBorder="1" applyAlignment="1">
      <alignment horizontal="right"/>
    </xf>
    <xf numFmtId="0" fontId="6" fillId="0" borderId="14" xfId="0" applyFont="1" applyBorder="1"/>
    <xf numFmtId="0" fontId="8" fillId="0" borderId="0" xfId="0" applyFont="1"/>
    <xf numFmtId="0" fontId="6" fillId="0" borderId="14" xfId="0" applyFont="1" applyBorder="1" applyAlignment="1"/>
    <xf numFmtId="0" fontId="9" fillId="0" borderId="13" xfId="0" applyFont="1" applyBorder="1" applyAlignment="1">
      <alignment horizontal="right"/>
    </xf>
    <xf numFmtId="0" fontId="3" fillId="0" borderId="14" xfId="0" applyFont="1" applyBorder="1" applyAlignment="1">
      <alignment horizontal="left" wrapText="1"/>
    </xf>
    <xf numFmtId="0" fontId="9" fillId="0" borderId="14" xfId="0" applyFont="1" applyBorder="1" applyAlignment="1">
      <alignment horizontal="right" wrapText="1"/>
    </xf>
    <xf numFmtId="3" fontId="9" fillId="0" borderId="18" xfId="0" applyNumberFormat="1" applyFont="1" applyBorder="1" applyAlignment="1">
      <alignment horizontal="right"/>
    </xf>
    <xf numFmtId="0" fontId="9" fillId="0" borderId="14" xfId="0" applyFont="1" applyFill="1" applyBorder="1" applyAlignment="1">
      <alignment horizontal="right" wrapText="1"/>
    </xf>
    <xf numFmtId="0" fontId="6" fillId="0" borderId="14" xfId="0" applyFont="1" applyBorder="1" applyAlignment="1">
      <alignment wrapText="1"/>
    </xf>
    <xf numFmtId="3" fontId="6" fillId="0" borderId="18" xfId="0" applyNumberFormat="1" applyFont="1" applyBorder="1"/>
    <xf numFmtId="0" fontId="6" fillId="0" borderId="14" xfId="0" applyFont="1" applyFill="1" applyBorder="1" applyAlignment="1">
      <alignment wrapText="1"/>
    </xf>
    <xf numFmtId="3" fontId="6" fillId="0" borderId="18" xfId="0" applyNumberFormat="1" applyFont="1" applyFill="1" applyBorder="1"/>
    <xf numFmtId="0" fontId="0" fillId="0" borderId="0" xfId="0" applyFont="1"/>
    <xf numFmtId="0" fontId="4" fillId="0" borderId="18" xfId="0" applyFont="1" applyBorder="1"/>
    <xf numFmtId="0" fontId="3" fillId="0" borderId="25" xfId="0" applyFont="1" applyBorder="1" applyAlignment="1">
      <alignment horizontal="right"/>
    </xf>
    <xf numFmtId="3" fontId="6" fillId="0" borderId="24" xfId="0" applyNumberFormat="1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7"/>
  <sheetViews>
    <sheetView tabSelected="1" topLeftCell="A73" workbookViewId="0">
      <selection activeCell="C49" sqref="C49"/>
    </sheetView>
  </sheetViews>
  <sheetFormatPr defaultRowHeight="15"/>
  <cols>
    <col min="1" max="1" width="7.42578125" customWidth="1"/>
    <col min="2" max="2" width="50.85546875" customWidth="1"/>
    <col min="3" max="3" width="13.71093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 ht="31.5" customHeight="1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ht="18" customHeight="1" thickTop="1" thickBot="1">
      <c r="A8" s="13" t="s">
        <v>7</v>
      </c>
      <c r="B8" s="14" t="s">
        <v>8</v>
      </c>
      <c r="C8" s="15">
        <f>SUM(C9+C14)</f>
        <v>16551</v>
      </c>
    </row>
    <row r="9" spans="1:3" ht="15.75" thickTop="1">
      <c r="A9" s="16" t="s">
        <v>9</v>
      </c>
      <c r="B9" s="17" t="s">
        <v>10</v>
      </c>
      <c r="C9" s="18">
        <f>SUM(C10:C13)</f>
        <v>13476</v>
      </c>
    </row>
    <row r="10" spans="1:3">
      <c r="A10" s="19" t="s">
        <v>11</v>
      </c>
      <c r="B10" s="20" t="s">
        <v>12</v>
      </c>
      <c r="C10" s="21">
        <v>9786</v>
      </c>
    </row>
    <row r="11" spans="1:3">
      <c r="A11" s="19" t="s">
        <v>13</v>
      </c>
      <c r="B11" s="20" t="s">
        <v>14</v>
      </c>
      <c r="C11" s="21">
        <v>1545</v>
      </c>
    </row>
    <row r="12" spans="1:3">
      <c r="A12" s="19" t="s">
        <v>15</v>
      </c>
      <c r="B12" s="20" t="s">
        <v>16</v>
      </c>
      <c r="C12" s="21">
        <v>1800</v>
      </c>
    </row>
    <row r="13" spans="1:3">
      <c r="A13" s="22" t="s">
        <v>17</v>
      </c>
      <c r="B13" s="23" t="s">
        <v>18</v>
      </c>
      <c r="C13" s="21">
        <v>345</v>
      </c>
    </row>
    <row r="14" spans="1:3">
      <c r="A14" s="24" t="s">
        <v>19</v>
      </c>
      <c r="B14" s="25" t="s">
        <v>20</v>
      </c>
      <c r="C14" s="26">
        <f>SUM(C15:C17)</f>
        <v>3075</v>
      </c>
    </row>
    <row r="15" spans="1:3">
      <c r="A15" s="22" t="s">
        <v>21</v>
      </c>
      <c r="B15" s="23" t="s">
        <v>22</v>
      </c>
      <c r="C15" s="21">
        <v>131</v>
      </c>
    </row>
    <row r="16" spans="1:3">
      <c r="A16" s="19" t="s">
        <v>21</v>
      </c>
      <c r="B16" s="27" t="s">
        <v>23</v>
      </c>
      <c r="C16" s="21">
        <v>2944</v>
      </c>
    </row>
    <row r="17" spans="1:3">
      <c r="A17" s="19" t="s">
        <v>21</v>
      </c>
      <c r="B17" s="28" t="s">
        <v>24</v>
      </c>
      <c r="C17" s="29">
        <v>0</v>
      </c>
    </row>
    <row r="18" spans="1:3" s="33" customFormat="1" ht="18" customHeight="1">
      <c r="A18" s="30" t="s">
        <v>25</v>
      </c>
      <c r="B18" s="31" t="s">
        <v>26</v>
      </c>
      <c r="C18" s="32">
        <f>C19+C21+C23+C24</f>
        <v>4920</v>
      </c>
    </row>
    <row r="19" spans="1:3" s="36" customFormat="1">
      <c r="A19" s="34" t="s">
        <v>27</v>
      </c>
      <c r="B19" s="35" t="s">
        <v>28</v>
      </c>
      <c r="C19" s="26">
        <f>SUM(C20)</f>
        <v>240</v>
      </c>
    </row>
    <row r="20" spans="1:3">
      <c r="A20" s="37" t="s">
        <v>27</v>
      </c>
      <c r="B20" s="38" t="s">
        <v>29</v>
      </c>
      <c r="C20" s="21">
        <v>240</v>
      </c>
    </row>
    <row r="21" spans="1:3" s="39" customFormat="1">
      <c r="A21" s="34" t="s">
        <v>30</v>
      </c>
      <c r="B21" s="35" t="s">
        <v>31</v>
      </c>
      <c r="C21" s="26">
        <f>SUM(C22)</f>
        <v>3900</v>
      </c>
    </row>
    <row r="22" spans="1:3">
      <c r="A22" s="37" t="s">
        <v>32</v>
      </c>
      <c r="B22" s="38" t="s">
        <v>33</v>
      </c>
      <c r="C22" s="21">
        <v>3900</v>
      </c>
    </row>
    <row r="23" spans="1:3">
      <c r="A23" s="34" t="s">
        <v>34</v>
      </c>
      <c r="B23" s="35" t="s">
        <v>35</v>
      </c>
      <c r="C23" s="26">
        <v>775</v>
      </c>
    </row>
    <row r="24" spans="1:3" s="36" customFormat="1">
      <c r="A24" s="40" t="s">
        <v>36</v>
      </c>
      <c r="B24" s="41" t="s">
        <v>37</v>
      </c>
      <c r="C24" s="42">
        <f>SUM(C25:C26)</f>
        <v>5</v>
      </c>
    </row>
    <row r="25" spans="1:3" s="36" customFormat="1">
      <c r="A25" s="37" t="s">
        <v>36</v>
      </c>
      <c r="B25" s="38" t="s">
        <v>38</v>
      </c>
      <c r="C25" s="21">
        <v>0</v>
      </c>
    </row>
    <row r="26" spans="1:3" s="36" customFormat="1">
      <c r="A26" s="37" t="s">
        <v>36</v>
      </c>
      <c r="B26" s="38" t="s">
        <v>39</v>
      </c>
      <c r="C26" s="21">
        <v>5</v>
      </c>
    </row>
    <row r="27" spans="1:3" s="33" customFormat="1" ht="18" customHeight="1">
      <c r="A27" s="30" t="s">
        <v>40</v>
      </c>
      <c r="B27" s="31" t="s">
        <v>41</v>
      </c>
      <c r="C27" s="32">
        <f>SUM(C28:C33)</f>
        <v>1220</v>
      </c>
    </row>
    <row r="28" spans="1:3">
      <c r="A28" s="43" t="s">
        <v>42</v>
      </c>
      <c r="B28" s="44" t="s">
        <v>43</v>
      </c>
      <c r="C28" s="45">
        <v>0</v>
      </c>
    </row>
    <row r="29" spans="1:3">
      <c r="A29" s="46" t="s">
        <v>44</v>
      </c>
      <c r="B29" s="47" t="s">
        <v>45</v>
      </c>
      <c r="C29" s="48">
        <v>180</v>
      </c>
    </row>
    <row r="30" spans="1:3">
      <c r="A30" s="46" t="s">
        <v>46</v>
      </c>
      <c r="B30" s="49" t="s">
        <v>47</v>
      </c>
      <c r="C30" s="50">
        <v>0</v>
      </c>
    </row>
    <row r="31" spans="1:3">
      <c r="A31" s="46" t="s">
        <v>48</v>
      </c>
      <c r="B31" s="47" t="s">
        <v>49</v>
      </c>
      <c r="C31" s="48">
        <v>1016</v>
      </c>
    </row>
    <row r="32" spans="1:3">
      <c r="A32" s="46" t="s">
        <v>50</v>
      </c>
      <c r="B32" s="47" t="s">
        <v>51</v>
      </c>
      <c r="C32" s="48">
        <v>0</v>
      </c>
    </row>
    <row r="33" spans="1:3">
      <c r="A33" s="51" t="s">
        <v>52</v>
      </c>
      <c r="B33" s="49" t="s">
        <v>53</v>
      </c>
      <c r="C33" s="50">
        <v>24</v>
      </c>
    </row>
    <row r="34" spans="1:3" s="33" customFormat="1" ht="15.75">
      <c r="A34" s="52" t="s">
        <v>54</v>
      </c>
      <c r="B34" s="53" t="s">
        <v>55</v>
      </c>
      <c r="C34" s="54">
        <v>0</v>
      </c>
    </row>
    <row r="35" spans="1:3" s="33" customFormat="1" ht="18" customHeight="1">
      <c r="A35" s="55" t="s">
        <v>56</v>
      </c>
      <c r="B35" s="56" t="s">
        <v>57</v>
      </c>
      <c r="C35" s="57">
        <f>C36+C37+C38+C39+C40</f>
        <v>3375</v>
      </c>
    </row>
    <row r="36" spans="1:3">
      <c r="A36" s="22" t="s">
        <v>58</v>
      </c>
      <c r="B36" s="23" t="s">
        <v>59</v>
      </c>
      <c r="C36" s="58">
        <v>3375</v>
      </c>
    </row>
    <row r="37" spans="1:3">
      <c r="A37" s="22" t="s">
        <v>60</v>
      </c>
      <c r="B37" s="20" t="s">
        <v>61</v>
      </c>
      <c r="C37" s="59">
        <v>0</v>
      </c>
    </row>
    <row r="38" spans="1:3">
      <c r="A38" s="22" t="s">
        <v>62</v>
      </c>
      <c r="B38" s="20" t="s">
        <v>63</v>
      </c>
      <c r="C38" s="59">
        <v>0</v>
      </c>
    </row>
    <row r="39" spans="1:3">
      <c r="A39" s="22" t="s">
        <v>64</v>
      </c>
      <c r="B39" s="20" t="s">
        <v>65</v>
      </c>
      <c r="C39" s="59">
        <v>0</v>
      </c>
    </row>
    <row r="40" spans="1:3" ht="15.75" thickBot="1">
      <c r="A40" s="22" t="s">
        <v>66</v>
      </c>
      <c r="B40" s="60" t="s">
        <v>67</v>
      </c>
      <c r="C40" s="61">
        <v>0</v>
      </c>
    </row>
    <row r="41" spans="1:3" s="33" customFormat="1" ht="19.5" customHeight="1" thickTop="1" thickBot="1">
      <c r="A41" s="62" t="s">
        <v>68</v>
      </c>
      <c r="B41" s="63"/>
      <c r="C41" s="64">
        <f>C35+C34+C27+C18+C8</f>
        <v>26066</v>
      </c>
    </row>
    <row r="42" spans="1:3" ht="18" customHeight="1" thickTop="1" thickBot="1">
      <c r="A42" s="65" t="s">
        <v>69</v>
      </c>
      <c r="B42" s="66"/>
      <c r="C42" s="67">
        <v>0</v>
      </c>
    </row>
    <row r="43" spans="1:3" ht="15.75" thickTop="1"/>
    <row r="48" spans="1:3">
      <c r="A48" s="1"/>
      <c r="B48" s="1"/>
      <c r="C48" s="2" t="s">
        <v>0</v>
      </c>
    </row>
    <row r="49" spans="1:3">
      <c r="A49" s="1"/>
      <c r="B49" s="1"/>
      <c r="C49" s="2"/>
    </row>
    <row r="50" spans="1:3" ht="33" customHeight="1">
      <c r="A50" s="3" t="s">
        <v>70</v>
      </c>
      <c r="B50" s="4"/>
      <c r="C50" s="4"/>
    </row>
    <row r="51" spans="1:3" ht="15" customHeight="1">
      <c r="A51" s="5"/>
      <c r="B51" s="6"/>
      <c r="C51" s="6"/>
    </row>
    <row r="52" spans="1:3" ht="15.75" thickBot="1">
      <c r="A52" s="1"/>
      <c r="B52" s="1"/>
      <c r="C52" s="2" t="s">
        <v>2</v>
      </c>
    </row>
    <row r="53" spans="1:3" ht="27" thickTop="1" thickBot="1">
      <c r="A53" s="7" t="s">
        <v>3</v>
      </c>
      <c r="B53" s="8" t="s">
        <v>4</v>
      </c>
      <c r="C53" s="9" t="s">
        <v>5</v>
      </c>
    </row>
    <row r="54" spans="1:3" ht="15.75" thickTop="1">
      <c r="A54" s="68" t="s">
        <v>71</v>
      </c>
      <c r="B54" s="69"/>
      <c r="C54" s="70"/>
    </row>
    <row r="55" spans="1:3" s="33" customFormat="1" ht="18" customHeight="1">
      <c r="A55" s="71" t="s">
        <v>72</v>
      </c>
      <c r="B55" s="72" t="s">
        <v>73</v>
      </c>
      <c r="C55" s="73">
        <f>SUM(C56:C61)</f>
        <v>7842</v>
      </c>
    </row>
    <row r="56" spans="1:3" s="33" customFormat="1" ht="15" customHeight="1">
      <c r="A56" s="46" t="s">
        <v>74</v>
      </c>
      <c r="B56" s="47" t="s">
        <v>75</v>
      </c>
      <c r="C56" s="48">
        <v>4414</v>
      </c>
    </row>
    <row r="57" spans="1:3" s="33" customFormat="1" ht="15" customHeight="1">
      <c r="A57" s="46" t="s">
        <v>76</v>
      </c>
      <c r="B57" s="47" t="s">
        <v>77</v>
      </c>
      <c r="C57" s="48">
        <v>124</v>
      </c>
    </row>
    <row r="58" spans="1:3" s="33" customFormat="1" ht="15" customHeight="1">
      <c r="A58" s="46" t="s">
        <v>78</v>
      </c>
      <c r="B58" s="47" t="s">
        <v>79</v>
      </c>
      <c r="C58" s="48">
        <v>129</v>
      </c>
    </row>
    <row r="59" spans="1:3" s="33" customFormat="1" ht="15" customHeight="1">
      <c r="A59" s="46" t="s">
        <v>80</v>
      </c>
      <c r="B59" s="47" t="s">
        <v>81</v>
      </c>
      <c r="C59" s="48">
        <v>2695</v>
      </c>
    </row>
    <row r="60" spans="1:3" s="33" customFormat="1" ht="15" customHeight="1">
      <c r="A60" s="46" t="s">
        <v>82</v>
      </c>
      <c r="B60" s="47" t="s">
        <v>83</v>
      </c>
      <c r="C60" s="48">
        <v>180</v>
      </c>
    </row>
    <row r="61" spans="1:3" s="33" customFormat="1" ht="15" customHeight="1">
      <c r="A61" s="46" t="s">
        <v>84</v>
      </c>
      <c r="B61" s="47" t="s">
        <v>85</v>
      </c>
      <c r="C61" s="48">
        <v>300</v>
      </c>
    </row>
    <row r="62" spans="1:3" s="33" customFormat="1" ht="18" customHeight="1">
      <c r="A62" s="71" t="s">
        <v>86</v>
      </c>
      <c r="B62" s="72" t="s">
        <v>87</v>
      </c>
      <c r="C62" s="73">
        <v>1360</v>
      </c>
    </row>
    <row r="63" spans="1:3" s="33" customFormat="1" ht="18" customHeight="1">
      <c r="A63" s="74" t="s">
        <v>88</v>
      </c>
      <c r="B63" s="75" t="s">
        <v>89</v>
      </c>
      <c r="C63" s="73">
        <v>7356</v>
      </c>
    </row>
    <row r="64" spans="1:3" s="33" customFormat="1" ht="18" customHeight="1">
      <c r="A64" s="52" t="s">
        <v>90</v>
      </c>
      <c r="B64" s="76" t="s">
        <v>91</v>
      </c>
      <c r="C64" s="73">
        <f>SUM(C65:C66)</f>
        <v>1915</v>
      </c>
    </row>
    <row r="65" spans="1:3">
      <c r="A65" s="19" t="s">
        <v>92</v>
      </c>
      <c r="B65" s="20" t="s">
        <v>93</v>
      </c>
      <c r="C65" s="48">
        <v>850</v>
      </c>
    </row>
    <row r="66" spans="1:3">
      <c r="A66" s="19" t="s">
        <v>92</v>
      </c>
      <c r="B66" s="20" t="s">
        <v>94</v>
      </c>
      <c r="C66" s="48">
        <v>1065</v>
      </c>
    </row>
    <row r="67" spans="1:3" s="33" customFormat="1" ht="15.75">
      <c r="A67" s="74" t="s">
        <v>95</v>
      </c>
      <c r="B67" s="77" t="s">
        <v>96</v>
      </c>
      <c r="C67" s="73">
        <f>C69+C77+C79</f>
        <v>7068</v>
      </c>
    </row>
    <row r="68" spans="1:3" s="80" customFormat="1" ht="15" customHeight="1">
      <c r="A68" s="78" t="s">
        <v>97</v>
      </c>
      <c r="B68" s="79" t="s">
        <v>98</v>
      </c>
      <c r="C68" s="42">
        <v>0</v>
      </c>
    </row>
    <row r="69" spans="1:3" ht="15" customHeight="1">
      <c r="A69" s="78" t="s">
        <v>99</v>
      </c>
      <c r="B69" s="81" t="s">
        <v>100</v>
      </c>
      <c r="C69" s="42">
        <f>C70+C72</f>
        <v>1521</v>
      </c>
    </row>
    <row r="70" spans="1:3" ht="15" customHeight="1">
      <c r="A70" s="82"/>
      <c r="B70" s="83" t="s">
        <v>101</v>
      </c>
      <c r="C70" s="48">
        <f>SUM(C71:C71)</f>
        <v>30</v>
      </c>
    </row>
    <row r="71" spans="1:3" ht="15" customHeight="1">
      <c r="A71" s="82"/>
      <c r="B71" s="84" t="s">
        <v>102</v>
      </c>
      <c r="C71" s="85">
        <v>30</v>
      </c>
    </row>
    <row r="72" spans="1:3" ht="15" customHeight="1">
      <c r="A72" s="82"/>
      <c r="B72" s="27" t="s">
        <v>103</v>
      </c>
      <c r="C72" s="48">
        <f>C73+C74+C75+C76</f>
        <v>1491</v>
      </c>
    </row>
    <row r="73" spans="1:3" ht="15" customHeight="1">
      <c r="A73" s="82"/>
      <c r="B73" s="84" t="s">
        <v>104</v>
      </c>
      <c r="C73" s="85">
        <v>121</v>
      </c>
    </row>
    <row r="74" spans="1:3" ht="15" customHeight="1">
      <c r="A74" s="82"/>
      <c r="B74" s="84" t="s">
        <v>105</v>
      </c>
      <c r="C74" s="85">
        <v>1179</v>
      </c>
    </row>
    <row r="75" spans="1:3" ht="15" customHeight="1">
      <c r="A75" s="82"/>
      <c r="B75" s="86" t="s">
        <v>106</v>
      </c>
      <c r="C75" s="85">
        <v>171</v>
      </c>
    </row>
    <row r="76" spans="1:3" ht="15" customHeight="1">
      <c r="A76" s="19"/>
      <c r="B76" s="84" t="s">
        <v>107</v>
      </c>
      <c r="C76" s="85">
        <v>20</v>
      </c>
    </row>
    <row r="77" spans="1:3" ht="15" customHeight="1">
      <c r="A77" s="78" t="s">
        <v>108</v>
      </c>
      <c r="B77" s="87" t="s">
        <v>109</v>
      </c>
      <c r="C77" s="88">
        <f>SUM(C78:C78)</f>
        <v>310</v>
      </c>
    </row>
    <row r="78" spans="1:3" ht="15" customHeight="1">
      <c r="A78" s="82"/>
      <c r="B78" s="28" t="s">
        <v>110</v>
      </c>
      <c r="C78" s="29">
        <v>310</v>
      </c>
    </row>
    <row r="79" spans="1:3" s="91" customFormat="1">
      <c r="A79" s="78" t="s">
        <v>111</v>
      </c>
      <c r="B79" s="89" t="s">
        <v>112</v>
      </c>
      <c r="C79" s="90">
        <v>5237</v>
      </c>
    </row>
    <row r="80" spans="1:3" s="33" customFormat="1" ht="18" customHeight="1">
      <c r="A80" s="74" t="s">
        <v>113</v>
      </c>
      <c r="B80" s="77" t="s">
        <v>114</v>
      </c>
      <c r="C80" s="92">
        <f>C81+C82+C84</f>
        <v>525</v>
      </c>
    </row>
    <row r="81" spans="1:3">
      <c r="A81" s="19" t="s">
        <v>115</v>
      </c>
      <c r="B81" s="20" t="s">
        <v>116</v>
      </c>
      <c r="C81" s="59">
        <v>0</v>
      </c>
    </row>
    <row r="82" spans="1:3">
      <c r="A82" s="19" t="s">
        <v>117</v>
      </c>
      <c r="B82" s="20" t="s">
        <v>118</v>
      </c>
      <c r="C82" s="59">
        <v>0</v>
      </c>
    </row>
    <row r="83" spans="1:3">
      <c r="A83" s="19" t="s">
        <v>119</v>
      </c>
      <c r="B83" s="20" t="s">
        <v>120</v>
      </c>
      <c r="C83" s="59">
        <v>0</v>
      </c>
    </row>
    <row r="84" spans="1:3" ht="15.75" thickBot="1">
      <c r="A84" s="93" t="s">
        <v>121</v>
      </c>
      <c r="B84" s="60" t="s">
        <v>122</v>
      </c>
      <c r="C84" s="61">
        <v>525</v>
      </c>
    </row>
    <row r="85" spans="1:3" s="33" customFormat="1" ht="19.5" customHeight="1" thickTop="1" thickBot="1">
      <c r="A85" s="62" t="s">
        <v>123</v>
      </c>
      <c r="B85" s="63"/>
      <c r="C85" s="64">
        <f>C80+C67+C64+C63+C62+C55</f>
        <v>26066</v>
      </c>
    </row>
    <row r="86" spans="1:3" ht="18" customHeight="1" thickTop="1" thickBot="1">
      <c r="A86" s="65" t="s">
        <v>124</v>
      </c>
      <c r="B86" s="66"/>
      <c r="C86" s="94">
        <v>0</v>
      </c>
    </row>
    <row r="87" spans="1:3" ht="15.75" thickTop="1"/>
  </sheetData>
  <mergeCells count="2">
    <mergeCell ref="A3:C3"/>
    <mergeCell ref="A50:C50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2020-02-13T09:12:46Z</dcterms:created>
  <dcterms:modified xsi:type="dcterms:W3CDTF">2020-02-13T09:13:01Z</dcterms:modified>
</cp:coreProperties>
</file>