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<sst xmlns="http://schemas.openxmlformats.org/spreadsheetml/2006/main" count="448" uniqueCount="174">
  <si>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</si>
  <si>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</si>
  <si>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</si>
  <si>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</si>
  <si>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</si>
  <si>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</si>
  <si>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</si>
  <si>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</si>
  <si>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</si>
  <si>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</si>
  <si>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</si>
  <si>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</si>
  <si>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</si>
  <si>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</si>
  <si>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</si>
  <si>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</si>
  <si>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</si>
  <si>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</si>
  <si>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</si>
  <si>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</si>
  <si>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</si>
  <si>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</si>
  <si>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</si>
  <si>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</si>
  <si>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</si>
  <si>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</si>
  <si>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</si>
  <si>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</si>
  <si>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</si>
  <si>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</si>
  <si>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</si>
  <si>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</si>
  <si>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</si>
  <si>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</si>
  <si>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</si>
  <si>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</si>
  <si>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</si>
  <si>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</si>
  <si>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</si>
  <si>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</si>
  <si>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</si>
  <si>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</si>
  <si>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</si>
  <si>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</si>
  <si>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</si>
  <si>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</si>
  <si>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</si>
  <si>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</si>
  <si>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</si>
  <si>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</si>
  <si>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</si>
  <si>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</si>
  <si>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</si>
  <si>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</si>
  <si>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</si>
  <si>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</si>
  <si>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</si>
  <si>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</si>
  <si>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</si>
  <si>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</si>
  <si>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</si>
  <si>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</si>
  <si>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</si>
  <si>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</si>
  <si>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</si>
  <si>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</si>
  <si>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</si>
  <si>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</si>
  <si>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</si>
  <si>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</si>
  <si>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</si>
  <si>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</si>
  <si>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</si>
  <si>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</si>
  <si>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</si>
  <si>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</si>
  <si>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</si>
  <si>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</si>
  <si>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</si>
  <si>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</si>
  <si>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</si>
  <si>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</si>
  <si>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</si>
  <si>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</si>
  <si>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</si>
  <si>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</si>
  <si>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</si>
  <si>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</si>
  <si>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</si>
  <si>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</si>
  <si>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</si>
  <si>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</si>
  <si>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</si>
  <si>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</si>
  <si>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</si>
  <si>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</si>
  <si>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</si>
  <si>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</si>
  <si>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</si>
  <si>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</si>
  <si>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</si>
  <si>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</si>
  <si>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</si>
  <si>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</si>
  <si>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</si>
  <si>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</si>
  <si>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</si>
  <si>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</si>
  <si>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</si>
  <si>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</si>
  <si>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</si>
  <si>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</si>
  <si>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</si>
  <si>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</si>
  <si>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</si>
  <si>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</si>
  <si>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</si>
  <si>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</si>
  <si>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</si>
  <si>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</si>
  <si>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</si>
  <si>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</si>
  <si>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</si>
  <si>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</si>
  <si>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</si>
  <si>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</si>
  <si>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</si>
  <si>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</si>
  <si>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</si>
  <si>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</si>
  <si>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</si>
  <si>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</si>
  <si>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</si>
  <si>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</si>
  <si>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</si>
  <si>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</si>
  <si>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</si>
  <si>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</si>
  <si>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</si>
  <si>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</si>
  <si>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</si>
  <si>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</si>
  <si>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</si>
  <si>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</si>
  <si>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</si>
  <si>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</si>
  <si>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</si>
  <si>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</si>
  <si>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</si>
  <si>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</si>
  <si>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</si>
  <si>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</si>
  <si>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</si>
  <si>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</si>
  <si>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</si>
  <si>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</si>
  <si>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</si>
  <si>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</si>
  <si>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</si>
  <si>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</si>
  <si>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</si>
  <si>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</si>
  <si>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</si>
  <si>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</si>
  <si>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</si>
  <si>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</si>
  <si>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</si>
  <si>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</si>
  <si>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</si>
  <si>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</si>
  <si>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t>7. melléklet     8/2020. (V.25.) számú önkormányzati rendelethez</t>
  </si>
  <si>
    <t>7. melléklet    8/2020. (V.25.) számú önkormányzati rendelethez</t>
  </si>
  <si>
    <t>7.  melléklet      8/2020. (V.25.) önkormányzati rendelethez</t>
  </si>
  <si>
    <t>7.  melléklet       8/2020. (V.25.)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</si>
</sst>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2" fillId="0" borderId="65" xfId="0" applyFont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7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7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8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9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70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1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/>
    </xf>
    <xf numFmtId="49" fontId="6" fillId="0" borderId="7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2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5">
      <c r="A1" s="199" t="s">
        <v>171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"/>
      <c r="B2" s="2"/>
      <c r="C2" s="198" t="s">
        <v>127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67" t="s">
        <v>160</v>
      </c>
      <c r="O2" s="67"/>
      <c r="P2" s="2"/>
    </row>
    <row r="3" spans="1:16" ht="15.75" thickBot="1">
      <c r="A3" s="1"/>
      <c r="B3" s="29"/>
      <c r="C3" s="29"/>
      <c r="D3" s="29"/>
      <c r="E3" s="29"/>
      <c r="F3" s="29"/>
      <c r="G3" s="200" t="s">
        <v>41</v>
      </c>
      <c r="H3" s="200"/>
      <c r="I3" s="200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7" t="s">
        <v>61</v>
      </c>
      <c r="C6" s="115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7"/>
      <c r="C7" s="115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8" t="s">
        <v>92</v>
      </c>
      <c r="C8" s="116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9"/>
      <c r="C9" s="116"/>
      <c r="D9" s="13" t="s">
        <v>155</v>
      </c>
      <c r="E9" s="103"/>
      <c r="F9" s="44"/>
      <c r="G9" s="45"/>
      <c r="H9" s="45">
        <v>48200000</v>
      </c>
      <c r="I9" s="45"/>
      <c r="J9" s="44"/>
      <c r="K9" s="44"/>
      <c r="L9" s="44"/>
      <c r="M9" s="44"/>
      <c r="N9" s="34">
        <f t="shared" si="0"/>
        <v>48200000</v>
      </c>
      <c r="O9" s="18"/>
      <c r="P9" s="19"/>
    </row>
    <row r="10" spans="1:16" ht="19.5" customHeight="1">
      <c r="A10" s="41" t="s">
        <v>129</v>
      </c>
      <c r="B10" s="150" t="s">
        <v>88</v>
      </c>
      <c r="C10" s="117" t="s">
        <v>4</v>
      </c>
      <c r="D10" s="20" t="s">
        <v>154</v>
      </c>
      <c r="E10" s="195"/>
      <c r="F10" s="83"/>
      <c r="G10" s="84"/>
      <c r="H10" s="84"/>
      <c r="I10" s="83">
        <v>200000</v>
      </c>
      <c r="J10" s="83"/>
      <c r="K10" s="83"/>
      <c r="L10" s="83"/>
      <c r="M10" s="196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50"/>
      <c r="C11" s="117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6.25">
      <c r="A12" s="41" t="s">
        <v>131</v>
      </c>
      <c r="B12" s="148" t="s">
        <v>58</v>
      </c>
      <c r="C12" s="118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8"/>
      <c r="C13" s="118"/>
      <c r="D13" s="13" t="s">
        <v>155</v>
      </c>
      <c r="E13" s="14"/>
      <c r="F13" s="15"/>
      <c r="G13" s="16"/>
      <c r="H13" s="16"/>
      <c r="I13" s="15">
        <v>4103462</v>
      </c>
      <c r="J13" s="15">
        <v>3640760</v>
      </c>
      <c r="K13" s="15"/>
      <c r="L13" s="15"/>
      <c r="M13" s="15"/>
      <c r="N13" s="17">
        <f t="shared" si="0"/>
        <v>7744222</v>
      </c>
      <c r="O13" s="18"/>
      <c r="P13" s="19"/>
    </row>
    <row r="14" spans="1:16" ht="27" customHeight="1">
      <c r="A14" s="41" t="s">
        <v>103</v>
      </c>
      <c r="B14" s="148" t="s">
        <v>66</v>
      </c>
      <c r="C14" s="118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8"/>
      <c r="C15" s="118"/>
      <c r="D15" s="13" t="s">
        <v>155</v>
      </c>
      <c r="E15" s="14">
        <v>132712009</v>
      </c>
      <c r="F15" s="15"/>
      <c r="G15" s="16">
        <v>1143000</v>
      </c>
      <c r="H15" s="16"/>
      <c r="I15" s="15"/>
      <c r="J15" s="15"/>
      <c r="K15" s="15"/>
      <c r="L15" s="15"/>
      <c r="M15" s="57"/>
      <c r="N15" s="17">
        <f t="shared" si="0"/>
        <v>133855009</v>
      </c>
      <c r="O15" s="18"/>
      <c r="P15" s="19"/>
    </row>
    <row r="16" spans="1:16" ht="19.5" customHeight="1">
      <c r="A16" s="41" t="s">
        <v>105</v>
      </c>
      <c r="B16" s="148" t="s">
        <v>69</v>
      </c>
      <c r="C16" s="118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8"/>
      <c r="C17" s="118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148657000</v>
      </c>
      <c r="N17" s="17">
        <f t="shared" si="0"/>
        <v>148657000</v>
      </c>
      <c r="O17" s="18"/>
      <c r="P17" s="19"/>
    </row>
    <row r="18" spans="1:16" ht="19.5" customHeight="1">
      <c r="A18" s="41" t="s">
        <v>107</v>
      </c>
      <c r="B18" s="150" t="s">
        <v>79</v>
      </c>
      <c r="C18" s="117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50"/>
      <c r="C19" s="117"/>
      <c r="D19" s="20" t="s">
        <v>155</v>
      </c>
      <c r="E19" s="14"/>
      <c r="F19" s="15">
        <v>4451811</v>
      </c>
      <c r="G19" s="16"/>
      <c r="H19" s="16"/>
      <c r="I19" s="15"/>
      <c r="J19" s="15"/>
      <c r="K19" s="15"/>
      <c r="L19" s="15"/>
      <c r="M19" s="15"/>
      <c r="N19" s="17">
        <f t="shared" si="0"/>
        <v>4451811</v>
      </c>
      <c r="O19" s="18"/>
      <c r="P19" s="19"/>
    </row>
    <row r="20" spans="1:16" ht="19.5" customHeight="1">
      <c r="A20" s="41" t="s">
        <v>109</v>
      </c>
      <c r="B20" s="148" t="s">
        <v>55</v>
      </c>
      <c r="C20" s="118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8"/>
      <c r="C21" s="118"/>
      <c r="D21" s="13" t="s">
        <v>155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1" t="s">
        <v>111</v>
      </c>
      <c r="B22" s="148" t="s">
        <v>63</v>
      </c>
      <c r="C22" s="118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8"/>
      <c r="C23" s="118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8" t="s">
        <v>59</v>
      </c>
      <c r="C24" s="118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8"/>
      <c r="C25" s="118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8" t="s">
        <v>64</v>
      </c>
      <c r="C26" s="118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8"/>
      <c r="C27" s="118"/>
      <c r="D27" s="13" t="s">
        <v>155</v>
      </c>
      <c r="E27" s="14"/>
      <c r="F27" s="15"/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1607000</v>
      </c>
      <c r="O27" s="18"/>
      <c r="P27" s="19"/>
    </row>
    <row r="28" spans="1:16" ht="19.5" customHeight="1">
      <c r="A28" s="41" t="s">
        <v>94</v>
      </c>
      <c r="B28" s="148" t="s">
        <v>86</v>
      </c>
      <c r="C28" s="118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8"/>
      <c r="C29" s="118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8" t="s">
        <v>71</v>
      </c>
      <c r="C30" s="118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8"/>
      <c r="C31" s="118"/>
      <c r="D31" s="13" t="s">
        <v>155</v>
      </c>
      <c r="E31" s="14"/>
      <c r="F31" s="15">
        <v>5314800</v>
      </c>
      <c r="G31" s="16"/>
      <c r="H31" s="15"/>
      <c r="I31" s="15"/>
      <c r="J31" s="15"/>
      <c r="K31" s="15"/>
      <c r="L31" s="15"/>
      <c r="M31" s="15"/>
      <c r="N31" s="17">
        <f t="shared" si="0"/>
        <v>5314800</v>
      </c>
      <c r="O31" s="18"/>
      <c r="P31" s="19"/>
    </row>
    <row r="32" spans="1:16" ht="19.5" customHeight="1">
      <c r="A32" s="41" t="s">
        <v>132</v>
      </c>
      <c r="B32" s="148" t="s">
        <v>73</v>
      </c>
      <c r="C32" s="118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8" t="s">
        <v>133</v>
      </c>
      <c r="B33" s="159"/>
      <c r="C33" s="119"/>
      <c r="D33" s="104" t="s">
        <v>155</v>
      </c>
      <c r="E33" s="24"/>
      <c r="F33" s="25">
        <v>102000</v>
      </c>
      <c r="G33" s="26"/>
      <c r="H33" s="25"/>
      <c r="I33" s="25"/>
      <c r="J33" s="25"/>
      <c r="K33" s="25"/>
      <c r="L33" s="25"/>
      <c r="M33" s="25"/>
      <c r="N33" s="17">
        <f t="shared" si="0"/>
        <v>102000</v>
      </c>
      <c r="O33" s="18"/>
      <c r="P33" s="19"/>
    </row>
    <row r="34" spans="1:16" ht="19.5" customHeight="1">
      <c r="A34" s="160"/>
      <c r="B34" s="161"/>
      <c r="C34" s="119"/>
      <c r="D34" s="119"/>
      <c r="E34" s="162"/>
      <c r="F34" s="162"/>
      <c r="G34" s="163"/>
      <c r="H34" s="162"/>
      <c r="I34" s="162"/>
      <c r="J34" s="162"/>
      <c r="K34" s="162"/>
      <c r="L34" s="162"/>
      <c r="M34" s="162"/>
      <c r="N34" s="164"/>
      <c r="O34" s="18"/>
      <c r="P34" s="19"/>
    </row>
    <row r="35" spans="1:16" ht="19.5" customHeight="1">
      <c r="A35" s="165"/>
      <c r="B35" s="166"/>
      <c r="C35" s="167"/>
      <c r="D35" s="167"/>
      <c r="E35" s="18"/>
      <c r="F35" s="18"/>
      <c r="G35" s="132"/>
      <c r="H35" t="s">
        <v>20</v>
      </c>
      <c r="K35" s="198" t="s">
        <v>22</v>
      </c>
      <c r="L35" s="198"/>
      <c r="M35" s="18"/>
      <c r="N35" s="168"/>
      <c r="O35" s="18"/>
      <c r="P35" s="19"/>
    </row>
    <row r="36" spans="1:16" ht="19.5" customHeight="1">
      <c r="A36" s="165"/>
      <c r="B36" s="166"/>
      <c r="C36" s="167"/>
      <c r="D36" s="167"/>
      <c r="E36" s="18"/>
      <c r="F36" s="18"/>
      <c r="G36" s="132"/>
      <c r="H36" s="111" t="s">
        <v>21</v>
      </c>
      <c r="I36" s="111"/>
      <c r="J36" s="111"/>
      <c r="K36" s="202" t="s">
        <v>23</v>
      </c>
      <c r="L36" s="202"/>
      <c r="M36" s="18"/>
      <c r="N36" s="168"/>
      <c r="O36" s="18"/>
      <c r="P36" s="19"/>
    </row>
    <row r="37" spans="1:16" ht="19.5" customHeight="1">
      <c r="A37" s="201" t="s">
        <v>170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9.5" customHeight="1">
      <c r="A38" s="1"/>
      <c r="B38" s="157"/>
      <c r="C38" s="198" t="s">
        <v>127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67" t="s">
        <v>161</v>
      </c>
      <c r="O38" s="67"/>
      <c r="P38" s="157"/>
    </row>
    <row r="39" spans="1:16" ht="19.5" customHeight="1" thickBot="1">
      <c r="A39" s="1"/>
      <c r="B39" s="29"/>
      <c r="C39" s="29"/>
      <c r="D39" s="29"/>
      <c r="E39" s="29"/>
      <c r="F39" s="29"/>
      <c r="G39" s="200" t="s">
        <v>41</v>
      </c>
      <c r="H39" s="200"/>
      <c r="I39" s="200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8" t="s">
        <v>57</v>
      </c>
      <c r="C42" s="118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8"/>
      <c r="C43" s="119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50" t="s">
        <v>81</v>
      </c>
      <c r="C44" s="120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50"/>
      <c r="C45" s="120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6.25">
      <c r="A46" s="41" t="s">
        <v>138</v>
      </c>
      <c r="B46" s="150" t="s">
        <v>83</v>
      </c>
      <c r="C46" s="117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5">
      <c r="A47" s="41" t="s">
        <v>139</v>
      </c>
      <c r="B47" s="150"/>
      <c r="C47" s="117"/>
      <c r="D47" s="20" t="s">
        <v>155</v>
      </c>
      <c r="E47" s="24"/>
      <c r="F47" s="25"/>
      <c r="G47" s="26"/>
      <c r="H47" s="25"/>
      <c r="I47" s="25">
        <v>1543000</v>
      </c>
      <c r="J47" s="25"/>
      <c r="K47" s="25">
        <v>272135</v>
      </c>
      <c r="L47" s="25"/>
      <c r="M47" s="101"/>
      <c r="N47" s="17">
        <f t="shared" si="1"/>
        <v>1815135</v>
      </c>
      <c r="O47" s="18"/>
      <c r="P47" s="19"/>
    </row>
    <row r="48" spans="1:16" ht="19.5" customHeight="1">
      <c r="A48" s="41" t="s">
        <v>140</v>
      </c>
      <c r="B48" s="148" t="s">
        <v>77</v>
      </c>
      <c r="C48" s="117" t="s">
        <v>121</v>
      </c>
      <c r="D48" s="20" t="s">
        <v>154</v>
      </c>
      <c r="E48" s="123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8"/>
      <c r="C49" s="117"/>
      <c r="D49" s="20" t="s">
        <v>155</v>
      </c>
      <c r="E49" s="123"/>
      <c r="F49" s="83"/>
      <c r="G49" s="84"/>
      <c r="H49" s="84"/>
      <c r="I49" s="83">
        <v>4523986</v>
      </c>
      <c r="J49" s="83"/>
      <c r="K49" s="83"/>
      <c r="L49" s="83"/>
      <c r="M49" s="85"/>
      <c r="N49" s="17">
        <f t="shared" si="1"/>
        <v>4523986</v>
      </c>
      <c r="O49" s="11"/>
      <c r="P49" s="12"/>
    </row>
    <row r="50" spans="1:16" ht="19.5" customHeight="1">
      <c r="A50" s="41" t="s">
        <v>142</v>
      </c>
      <c r="B50" s="150" t="s">
        <v>75</v>
      </c>
      <c r="C50" s="117" t="s">
        <v>76</v>
      </c>
      <c r="D50" s="20" t="s">
        <v>154</v>
      </c>
      <c r="E50" s="123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50"/>
      <c r="C51" s="120"/>
      <c r="D51" s="20" t="s">
        <v>155</v>
      </c>
      <c r="E51" s="123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50" t="s">
        <v>97</v>
      </c>
      <c r="C52" s="120" t="s">
        <v>78</v>
      </c>
      <c r="D52" s="20" t="s">
        <v>154</v>
      </c>
      <c r="E52" s="123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50"/>
      <c r="C53" s="120"/>
      <c r="D53" s="20" t="s">
        <v>155</v>
      </c>
      <c r="E53" s="124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50" t="s">
        <v>120</v>
      </c>
      <c r="C54" s="121" t="s">
        <v>101</v>
      </c>
      <c r="D54" s="13" t="s">
        <v>154</v>
      </c>
      <c r="E54" s="124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51"/>
      <c r="C55" s="121"/>
      <c r="D55" s="13" t="s">
        <v>155</v>
      </c>
      <c r="E55" s="124"/>
      <c r="F55" s="88"/>
      <c r="G55" s="89">
        <v>11618686</v>
      </c>
      <c r="H55" s="89"/>
      <c r="I55" s="88">
        <v>13371670</v>
      </c>
      <c r="J55" s="88"/>
      <c r="K55" s="88"/>
      <c r="L55" s="88"/>
      <c r="M55" s="90"/>
      <c r="N55" s="17">
        <f t="shared" si="1"/>
        <v>24990356</v>
      </c>
      <c r="O55" s="11"/>
      <c r="P55" s="12"/>
    </row>
    <row r="56" spans="1:16" ht="19.5" customHeight="1">
      <c r="A56" s="41" t="s">
        <v>148</v>
      </c>
      <c r="B56" s="151" t="s">
        <v>122</v>
      </c>
      <c r="C56" s="122" t="s">
        <v>123</v>
      </c>
      <c r="D56" s="13" t="s">
        <v>154</v>
      </c>
      <c r="E56" s="124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51"/>
      <c r="C57" s="111"/>
      <c r="D57" s="13" t="s">
        <v>155</v>
      </c>
      <c r="E57" s="124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51" t="s">
        <v>124</v>
      </c>
      <c r="C58" s="112" t="s">
        <v>125</v>
      </c>
      <c r="D58" s="87" t="s">
        <v>154</v>
      </c>
      <c r="E58" s="124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3"/>
      <c r="D59" s="91" t="s">
        <v>155</v>
      </c>
      <c r="E59" s="125"/>
      <c r="F59" s="95"/>
      <c r="G59" s="96"/>
      <c r="H59" s="96"/>
      <c r="I59" s="95">
        <v>150000</v>
      </c>
      <c r="J59" s="95"/>
      <c r="K59" s="95"/>
      <c r="L59" s="95"/>
      <c r="M59" s="108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4" t="s">
        <v>7</v>
      </c>
      <c r="D60" s="141" t="s">
        <v>154</v>
      </c>
      <c r="E60" s="146">
        <f>SUM(E6+E8+E10+E12+E14+E16+E18+E20+E22+E24+E26+E28+E30+E32+E42+E44+E46+E48+E50+E52+E54+E56+E58)</f>
        <v>123149281</v>
      </c>
      <c r="F60" s="146">
        <f aca="true" t="shared" si="2" ref="F60:M60">SUM(F6+F8+F10+F12+F14+F16+F18+F20+F22+F24+F26+F28+F30+F32+F42+F44+F46+F48+F50+F52+F54+F56+F58)</f>
        <v>8191329</v>
      </c>
      <c r="G60" s="146">
        <f t="shared" si="2"/>
        <v>6463755</v>
      </c>
      <c r="H60" s="146">
        <f t="shared" si="2"/>
        <v>55200000</v>
      </c>
      <c r="I60" s="146">
        <f t="shared" si="2"/>
        <v>23790006</v>
      </c>
      <c r="J60" s="146">
        <f t="shared" si="2"/>
        <v>1752760</v>
      </c>
      <c r="K60" s="146">
        <f t="shared" si="2"/>
        <v>0</v>
      </c>
      <c r="L60" s="146">
        <f t="shared" si="2"/>
        <v>1605000</v>
      </c>
      <c r="M60" s="146">
        <f t="shared" si="2"/>
        <v>148657000</v>
      </c>
      <c r="N60" s="109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2" t="s">
        <v>155</v>
      </c>
      <c r="E61" s="107">
        <f>SUM(E7+E9+E11+E13+E15+E17+E19+E21+E23+E25+E27+E29+E31+E33+E43+E45+E47+E49+E51+E53+E55+E57+E59)</f>
        <v>132712009</v>
      </c>
      <c r="F61" s="107">
        <f aca="true" t="shared" si="3" ref="F61:N61">SUM(F7+F9+F11+F13+F15+F17+F19+F21+F23+F25+F27+F29+F31+F33+F43+F45+F47+F49+F51+F53+F55+F57+F59)</f>
        <v>10699500</v>
      </c>
      <c r="G61" s="107">
        <f t="shared" si="3"/>
        <v>12761686</v>
      </c>
      <c r="H61" s="107">
        <f t="shared" si="3"/>
        <v>48200000</v>
      </c>
      <c r="I61" s="107">
        <f t="shared" si="3"/>
        <v>24573468</v>
      </c>
      <c r="J61" s="107">
        <f t="shared" si="3"/>
        <v>3640760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148657000</v>
      </c>
      <c r="N61" s="193">
        <f t="shared" si="3"/>
        <v>383123558</v>
      </c>
      <c r="O61" s="11"/>
      <c r="P61" s="12"/>
    </row>
    <row r="64" spans="8:12" ht="15">
      <c r="H64" t="s">
        <v>20</v>
      </c>
      <c r="K64" s="198" t="s">
        <v>22</v>
      </c>
      <c r="L64" s="198"/>
    </row>
    <row r="65" spans="8:12" ht="15">
      <c r="H65" t="s">
        <v>21</v>
      </c>
      <c r="K65" s="198" t="s">
        <v>23</v>
      </c>
      <c r="L65" s="198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39" sqref="A39:R39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</cols>
  <sheetData>
    <row r="1" spans="1:18" ht="15">
      <c r="A1" s="205" t="s">
        <v>172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8.75">
      <c r="A2" s="1"/>
      <c r="B2" s="46"/>
      <c r="C2" s="203" t="s">
        <v>126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"/>
      <c r="Q2" s="11"/>
      <c r="R2" s="12" t="s">
        <v>162</v>
      </c>
    </row>
    <row r="3" spans="1:18" ht="18.75" thickBot="1">
      <c r="A3" s="1"/>
      <c r="B3" s="204" t="s">
        <v>24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.7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7" t="s">
        <v>61</v>
      </c>
      <c r="C6" s="76" t="s">
        <v>62</v>
      </c>
      <c r="D6" s="138" t="s">
        <v>154</v>
      </c>
      <c r="E6" s="172">
        <v>14558982</v>
      </c>
      <c r="F6" s="92">
        <v>2599820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94">
        <v>35440673</v>
      </c>
      <c r="Q6" s="77"/>
      <c r="R6" s="78">
        <f>SUM(E6:Q6)</f>
        <v>58078475</v>
      </c>
    </row>
    <row r="7" spans="1:18" s="72" customFormat="1" ht="19.5" customHeight="1">
      <c r="A7" s="41" t="s">
        <v>2</v>
      </c>
      <c r="B7" s="147"/>
      <c r="C7" s="76"/>
      <c r="D7" s="20" t="s">
        <v>155</v>
      </c>
      <c r="E7" s="126">
        <v>14563282</v>
      </c>
      <c r="F7" s="127">
        <v>2600572</v>
      </c>
      <c r="G7" s="128">
        <v>5479000</v>
      </c>
      <c r="H7" s="127"/>
      <c r="I7" s="127"/>
      <c r="J7" s="127"/>
      <c r="K7" s="129"/>
      <c r="L7" s="129"/>
      <c r="M7" s="129"/>
      <c r="N7" s="129"/>
      <c r="O7" s="129"/>
      <c r="P7" s="129">
        <v>27252717</v>
      </c>
      <c r="Q7" s="173"/>
      <c r="R7" s="78">
        <f>SUM(E7:Q7)</f>
        <v>49895571</v>
      </c>
    </row>
    <row r="8" spans="1:18" ht="23.25" customHeight="1">
      <c r="A8" s="41" t="s">
        <v>128</v>
      </c>
      <c r="B8" s="152" t="s">
        <v>68</v>
      </c>
      <c r="C8" s="86" t="s">
        <v>99</v>
      </c>
      <c r="D8" s="139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8"/>
      <c r="C9" s="130"/>
      <c r="D9" s="139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3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50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4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4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3365500</v>
      </c>
      <c r="K13" s="15"/>
      <c r="L13" s="15"/>
      <c r="M13" s="15"/>
      <c r="N13" s="15"/>
      <c r="O13" s="25"/>
      <c r="P13" s="57"/>
      <c r="Q13" s="58"/>
      <c r="R13" s="56">
        <f t="shared" si="0"/>
        <v>6945500</v>
      </c>
    </row>
    <row r="14" spans="1:18" ht="19.5" customHeight="1">
      <c r="A14" s="41" t="s">
        <v>104</v>
      </c>
      <c r="B14" s="154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4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4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4"/>
      <c r="C17" s="13"/>
      <c r="D17" s="13" t="s">
        <v>155</v>
      </c>
      <c r="E17" s="80"/>
      <c r="F17" s="15"/>
      <c r="G17" s="16"/>
      <c r="H17" s="16"/>
      <c r="I17" s="15">
        <v>120684912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120684912</v>
      </c>
    </row>
    <row r="18" spans="1:18" ht="19.5" customHeight="1">
      <c r="A18" s="41" t="s">
        <v>108</v>
      </c>
      <c r="B18" s="155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5"/>
      <c r="C19" s="20"/>
      <c r="D19" s="20" t="s">
        <v>155</v>
      </c>
      <c r="E19" s="79">
        <v>5117025</v>
      </c>
      <c r="F19" s="32">
        <v>447739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5574764</v>
      </c>
    </row>
    <row r="20" spans="1:18" ht="19.5" customHeight="1">
      <c r="A20" s="41" t="s">
        <v>110</v>
      </c>
      <c r="B20" s="154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4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89858614</v>
      </c>
      <c r="L21" s="44"/>
      <c r="M21" s="44"/>
      <c r="N21" s="44"/>
      <c r="O21" s="44"/>
      <c r="P21" s="59"/>
      <c r="Q21" s="73"/>
      <c r="R21" s="56">
        <f>SUM(E21:P21)</f>
        <v>104546125</v>
      </c>
    </row>
    <row r="22" spans="1:18" ht="19.5" customHeight="1">
      <c r="A22" s="41" t="s">
        <v>112</v>
      </c>
      <c r="B22" s="154" t="s">
        <v>63</v>
      </c>
      <c r="C22" s="13" t="s">
        <v>3</v>
      </c>
      <c r="D22" s="13" t="s">
        <v>154</v>
      </c>
      <c r="E22" s="197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4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4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4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4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4"/>
      <c r="C27" s="13"/>
      <c r="D27" s="13" t="s">
        <v>155</v>
      </c>
      <c r="E27" s="80">
        <v>2075200</v>
      </c>
      <c r="F27" s="15">
        <v>425770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/>
      <c r="P27" s="57"/>
      <c r="Q27" s="58"/>
      <c r="R27" s="56">
        <f t="shared" si="1"/>
        <v>13096681</v>
      </c>
    </row>
    <row r="28" spans="1:18" ht="19.5" customHeight="1">
      <c r="A28" s="41" t="s">
        <v>95</v>
      </c>
      <c r="B28" s="154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4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4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4"/>
      <c r="C31" s="13"/>
      <c r="D31" s="13" t="s">
        <v>155</v>
      </c>
      <c r="E31" s="80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979000</v>
      </c>
    </row>
    <row r="32" spans="1:18" ht="19.5" customHeight="1">
      <c r="A32" s="41" t="s">
        <v>133</v>
      </c>
      <c r="B32" s="154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4"/>
      <c r="C33" s="13"/>
      <c r="D33" s="13" t="s">
        <v>155</v>
      </c>
      <c r="E33" s="80">
        <v>3463100</v>
      </c>
      <c r="F33" s="15">
        <v>575800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5314800</v>
      </c>
    </row>
    <row r="34" spans="1:18" ht="19.5" customHeight="1">
      <c r="A34" s="41" t="s">
        <v>135</v>
      </c>
      <c r="B34" s="154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8" t="s">
        <v>136</v>
      </c>
      <c r="B35" s="169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60"/>
      <c r="B36" s="161"/>
      <c r="C36" s="119"/>
      <c r="D36" s="119"/>
      <c r="E36" s="170"/>
      <c r="F36" s="162"/>
      <c r="G36" s="16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71"/>
    </row>
    <row r="37" spans="1:18" ht="19.5" customHeight="1">
      <c r="A37" s="165"/>
      <c r="B37" s="166"/>
      <c r="C37" s="167"/>
      <c r="D37" s="167"/>
      <c r="E37" s="137"/>
      <c r="F37" s="18"/>
      <c r="G37" s="13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5"/>
      <c r="B38" s="166"/>
      <c r="C38" s="167"/>
      <c r="D38" s="167"/>
      <c r="E38" s="137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5" t="s">
        <v>173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ht="19.5" customHeight="1">
      <c r="A40" s="1"/>
      <c r="B40" s="46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1"/>
      <c r="Q40" s="11"/>
      <c r="R40" s="12" t="s">
        <v>163</v>
      </c>
    </row>
    <row r="41" spans="1:18" ht="19.5" customHeight="1" thickBot="1">
      <c r="A41" s="1"/>
      <c r="B41" s="204" t="s">
        <v>24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R41" s="47" t="s">
        <v>116</v>
      </c>
    </row>
    <row r="42" spans="1:18" ht="108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8" t="s">
        <v>137</v>
      </c>
      <c r="B44" s="178" t="s">
        <v>57</v>
      </c>
      <c r="C44" s="180" t="s">
        <v>164</v>
      </c>
      <c r="D44" s="180" t="s">
        <v>154</v>
      </c>
      <c r="E44" s="184" t="s">
        <v>165</v>
      </c>
      <c r="F44" s="185" t="s">
        <v>166</v>
      </c>
      <c r="G44" s="186" t="s">
        <v>167</v>
      </c>
      <c r="H44" s="185"/>
      <c r="I44" s="185"/>
      <c r="J44" s="185" t="s">
        <v>168</v>
      </c>
      <c r="K44" s="185" t="s">
        <v>169</v>
      </c>
      <c r="L44" s="187"/>
      <c r="M44" s="187"/>
      <c r="N44" s="187"/>
      <c r="O44" s="187"/>
      <c r="P44" s="187"/>
      <c r="Q44" s="181"/>
      <c r="R44" s="56">
        <f>SUM(E44+F44+G44+J44+K44)</f>
        <v>3890250</v>
      </c>
    </row>
    <row r="45" spans="1:18" ht="19.5" customHeight="1">
      <c r="A45" s="194" t="s">
        <v>138</v>
      </c>
      <c r="B45" s="178"/>
      <c r="C45" s="179"/>
      <c r="D45" s="180" t="s">
        <v>155</v>
      </c>
      <c r="E45" s="189" t="s">
        <v>165</v>
      </c>
      <c r="F45" s="190" t="s">
        <v>166</v>
      </c>
      <c r="G45" s="191" t="s">
        <v>167</v>
      </c>
      <c r="H45" s="190"/>
      <c r="I45" s="190"/>
      <c r="J45" s="190" t="s">
        <v>168</v>
      </c>
      <c r="K45" s="190" t="s">
        <v>169</v>
      </c>
      <c r="L45" s="183"/>
      <c r="M45" s="183"/>
      <c r="N45" s="183"/>
      <c r="O45" s="183"/>
      <c r="P45" s="183"/>
      <c r="Q45" s="182"/>
      <c r="R45" s="56">
        <f>SUM(E45+F45+G45+J45+K45)</f>
        <v>3890250</v>
      </c>
    </row>
    <row r="46" spans="1:18" ht="19.5" customHeight="1">
      <c r="A46" s="41" t="s">
        <v>139</v>
      </c>
      <c r="B46" s="150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2">SUM(E46:Q46)</f>
        <v>480000</v>
      </c>
    </row>
    <row r="47" spans="1:18" ht="19.5" customHeight="1">
      <c r="A47" s="41" t="s">
        <v>140</v>
      </c>
      <c r="B47" s="150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50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50"/>
      <c r="C49" s="20"/>
      <c r="D49" s="20" t="s">
        <v>155</v>
      </c>
      <c r="E49" s="80">
        <v>4102900</v>
      </c>
      <c r="F49" s="15">
        <v>778695</v>
      </c>
      <c r="G49" s="16">
        <v>6358000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11239595</v>
      </c>
    </row>
    <row r="50" spans="1:18" ht="19.5" customHeight="1">
      <c r="A50" s="41" t="s">
        <v>143</v>
      </c>
      <c r="B50" s="148" t="s">
        <v>90</v>
      </c>
      <c r="C50" s="20" t="s">
        <v>91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>
        <v>3000000</v>
      </c>
      <c r="M50" s="15"/>
      <c r="N50" s="15"/>
      <c r="O50" s="15"/>
      <c r="P50" s="57"/>
      <c r="Q50" s="58"/>
      <c r="R50" s="56">
        <f t="shared" si="2"/>
        <v>3000000</v>
      </c>
    </row>
    <row r="51" spans="1:18" ht="19.5" customHeight="1">
      <c r="A51" s="41" t="s">
        <v>144</v>
      </c>
      <c r="B51" s="148"/>
      <c r="C51" s="20"/>
      <c r="D51" s="20" t="s">
        <v>155</v>
      </c>
      <c r="E51" s="80"/>
      <c r="F51" s="15"/>
      <c r="G51" s="16"/>
      <c r="H51" s="15"/>
      <c r="I51" s="15"/>
      <c r="J51" s="15"/>
      <c r="K51" s="15"/>
      <c r="L51" s="15">
        <v>3000000</v>
      </c>
      <c r="M51" s="15"/>
      <c r="N51" s="15"/>
      <c r="O51" s="15"/>
      <c r="P51" s="57"/>
      <c r="Q51" s="58"/>
      <c r="R51" s="56">
        <f t="shared" si="2"/>
        <v>3000000</v>
      </c>
    </row>
    <row r="52" spans="1:18" ht="19.5" customHeight="1">
      <c r="A52" s="41" t="s">
        <v>145</v>
      </c>
      <c r="B52" s="150" t="s">
        <v>77</v>
      </c>
      <c r="C52" s="20" t="s">
        <v>121</v>
      </c>
      <c r="D52" s="20" t="s">
        <v>154</v>
      </c>
      <c r="E52" s="80">
        <v>734000</v>
      </c>
      <c r="F52" s="15">
        <v>128450</v>
      </c>
      <c r="G52" s="16">
        <v>6433273</v>
      </c>
      <c r="H52" s="16"/>
      <c r="I52" s="15"/>
      <c r="J52" s="15"/>
      <c r="K52" s="15"/>
      <c r="L52" s="15"/>
      <c r="M52" s="15"/>
      <c r="N52" s="15"/>
      <c r="O52" s="15"/>
      <c r="P52" s="57"/>
      <c r="Q52" s="58"/>
      <c r="R52" s="56">
        <f t="shared" si="2"/>
        <v>7295723</v>
      </c>
    </row>
    <row r="53" spans="1:18" ht="19.5" customHeight="1">
      <c r="A53" s="41" t="s">
        <v>146</v>
      </c>
      <c r="B53" s="150"/>
      <c r="C53" s="20"/>
      <c r="D53" s="20" t="s">
        <v>155</v>
      </c>
      <c r="E53" s="80">
        <v>734000</v>
      </c>
      <c r="F53" s="15">
        <v>128450</v>
      </c>
      <c r="G53" s="16">
        <v>6433273</v>
      </c>
      <c r="H53" s="16"/>
      <c r="I53" s="15"/>
      <c r="J53" s="15"/>
      <c r="K53" s="15"/>
      <c r="L53" s="15"/>
      <c r="M53" s="15"/>
      <c r="N53" s="15"/>
      <c r="O53" s="15"/>
      <c r="P53" s="57"/>
      <c r="Q53" s="58"/>
      <c r="R53" s="56">
        <f t="shared" si="2"/>
        <v>7295723</v>
      </c>
    </row>
    <row r="54" spans="1:18" ht="19.5" customHeight="1">
      <c r="A54" s="41" t="s">
        <v>147</v>
      </c>
      <c r="B54" s="150" t="s">
        <v>75</v>
      </c>
      <c r="C54" s="20" t="s">
        <v>89</v>
      </c>
      <c r="D54" s="20" t="s">
        <v>154</v>
      </c>
      <c r="E54" s="80"/>
      <c r="F54" s="15"/>
      <c r="G54" s="16"/>
      <c r="H54" s="16">
        <v>4562000</v>
      </c>
      <c r="I54" s="15">
        <v>400000</v>
      </c>
      <c r="J54" s="15"/>
      <c r="K54" s="15"/>
      <c r="L54" s="15"/>
      <c r="M54" s="15"/>
      <c r="N54" s="15"/>
      <c r="O54" s="15"/>
      <c r="P54" s="57"/>
      <c r="Q54" s="58"/>
      <c r="R54" s="56">
        <f t="shared" si="2"/>
        <v>4962000</v>
      </c>
    </row>
    <row r="55" spans="1:18" ht="19.5" customHeight="1">
      <c r="A55" s="41" t="s">
        <v>148</v>
      </c>
      <c r="B55" s="150"/>
      <c r="C55" s="76"/>
      <c r="D55" s="20" t="s">
        <v>155</v>
      </c>
      <c r="E55" s="80"/>
      <c r="F55" s="15"/>
      <c r="G55" s="16"/>
      <c r="H55" s="16">
        <v>4562000</v>
      </c>
      <c r="I55" s="15">
        <v>400000</v>
      </c>
      <c r="J55" s="15"/>
      <c r="K55" s="15"/>
      <c r="L55" s="15"/>
      <c r="M55" s="15"/>
      <c r="N55" s="15"/>
      <c r="O55" s="15"/>
      <c r="P55" s="57"/>
      <c r="Q55" s="58"/>
      <c r="R55" s="56">
        <f t="shared" si="2"/>
        <v>4962000</v>
      </c>
    </row>
    <row r="56" spans="1:18" ht="19.5" customHeight="1">
      <c r="A56" s="41" t="s">
        <v>149</v>
      </c>
      <c r="B56" s="150" t="s">
        <v>97</v>
      </c>
      <c r="C56" s="76" t="s">
        <v>78</v>
      </c>
      <c r="D56" s="20" t="s">
        <v>154</v>
      </c>
      <c r="E56" s="80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2500000</v>
      </c>
    </row>
    <row r="57" spans="1:18" ht="19.5" customHeight="1">
      <c r="A57" s="41" t="s">
        <v>150</v>
      </c>
      <c r="B57" s="153"/>
      <c r="C57" s="76"/>
      <c r="D57" s="20" t="s">
        <v>155</v>
      </c>
      <c r="E57" s="100"/>
      <c r="F57" s="25"/>
      <c r="G57" s="26"/>
      <c r="H57" s="26"/>
      <c r="I57" s="25">
        <v>2500000</v>
      </c>
      <c r="J57" s="25"/>
      <c r="K57" s="25"/>
      <c r="L57" s="25"/>
      <c r="M57" s="25"/>
      <c r="N57" s="25"/>
      <c r="O57" s="25"/>
      <c r="P57" s="101"/>
      <c r="Q57" s="102"/>
      <c r="R57" s="56">
        <f t="shared" si="2"/>
        <v>2500000</v>
      </c>
    </row>
    <row r="58" spans="1:18" ht="19.5" customHeight="1">
      <c r="A58" s="41" t="s">
        <v>151</v>
      </c>
      <c r="B58" s="156">
        <v>1052080</v>
      </c>
      <c r="C58" s="87" t="s">
        <v>101</v>
      </c>
      <c r="D58" s="13" t="s">
        <v>154</v>
      </c>
      <c r="E58" s="100"/>
      <c r="F58" s="25"/>
      <c r="G58" s="26">
        <v>9495127</v>
      </c>
      <c r="H58" s="26"/>
      <c r="I58" s="25"/>
      <c r="J58" s="25">
        <v>5089571</v>
      </c>
      <c r="K58" s="25"/>
      <c r="L58" s="25"/>
      <c r="M58" s="25"/>
      <c r="N58" s="25"/>
      <c r="O58" s="25"/>
      <c r="P58" s="101"/>
      <c r="Q58" s="102"/>
      <c r="R58" s="56">
        <f t="shared" si="2"/>
        <v>14584698</v>
      </c>
    </row>
    <row r="59" spans="1:18" ht="19.5" customHeight="1">
      <c r="A59" s="41" t="s">
        <v>152</v>
      </c>
      <c r="B59" s="67"/>
      <c r="C59" s="98"/>
      <c r="D59" s="13" t="s">
        <v>155</v>
      </c>
      <c r="E59" s="100"/>
      <c r="F59" s="25"/>
      <c r="G59" s="26">
        <v>11302700</v>
      </c>
      <c r="H59" s="26"/>
      <c r="I59" s="25"/>
      <c r="J59" s="25">
        <v>8436929</v>
      </c>
      <c r="K59" s="25"/>
      <c r="L59" s="25"/>
      <c r="M59" s="25"/>
      <c r="N59" s="25"/>
      <c r="O59" s="25"/>
      <c r="P59" s="101"/>
      <c r="Q59" s="102"/>
      <c r="R59" s="56">
        <f t="shared" si="2"/>
        <v>19739629</v>
      </c>
    </row>
    <row r="60" spans="1:18" ht="19.5" customHeight="1">
      <c r="A60" s="41" t="s">
        <v>153</v>
      </c>
      <c r="B60" s="156">
        <v>107080</v>
      </c>
      <c r="C60" s="99" t="s">
        <v>123</v>
      </c>
      <c r="D60" s="87" t="s">
        <v>154</v>
      </c>
      <c r="E60" s="100">
        <v>545022</v>
      </c>
      <c r="F60" s="25">
        <v>106276</v>
      </c>
      <c r="G60" s="26">
        <v>1511449</v>
      </c>
      <c r="H60" s="26"/>
      <c r="I60" s="25"/>
      <c r="J60" s="25"/>
      <c r="K60" s="25"/>
      <c r="L60" s="25"/>
      <c r="M60" s="25"/>
      <c r="N60" s="25"/>
      <c r="O60" s="25"/>
      <c r="P60" s="25"/>
      <c r="Q60" s="102"/>
      <c r="R60" s="56">
        <f t="shared" si="2"/>
        <v>2162747</v>
      </c>
    </row>
    <row r="61" spans="1:18" ht="19.5" customHeight="1" thickBot="1">
      <c r="A61" s="143" t="s">
        <v>156</v>
      </c>
      <c r="B61" s="98"/>
      <c r="C61" s="110"/>
      <c r="D61" s="140" t="s">
        <v>155</v>
      </c>
      <c r="E61" s="174">
        <v>545022</v>
      </c>
      <c r="F61" s="175">
        <v>106276</v>
      </c>
      <c r="G61" s="176">
        <v>1511449</v>
      </c>
      <c r="H61" s="176"/>
      <c r="I61" s="175"/>
      <c r="J61" s="175"/>
      <c r="K61" s="175"/>
      <c r="L61" s="175"/>
      <c r="M61" s="175"/>
      <c r="N61" s="175"/>
      <c r="O61" s="175"/>
      <c r="P61" s="175"/>
      <c r="Q61" s="177"/>
      <c r="R61" s="56">
        <f t="shared" si="2"/>
        <v>2162747</v>
      </c>
    </row>
    <row r="62" spans="1:19" s="28" customFormat="1" ht="21" customHeight="1" thickBot="1">
      <c r="A62" s="143" t="s">
        <v>157</v>
      </c>
      <c r="B62" s="144"/>
      <c r="C62" s="133" t="s">
        <v>38</v>
      </c>
      <c r="D62" s="133" t="s">
        <v>154</v>
      </c>
      <c r="E62" s="134">
        <f>SUM(E6+E10+E12+E14+E16+E18+E20+E22+E24+E26+E28+E30+E32+E34+E44+E46+E48+E50+E52+E54+E56+E58+E60)</f>
        <v>32826079</v>
      </c>
      <c r="F62" s="134">
        <f aca="true" t="shared" si="3" ref="F62:Q62">SUM(F6+F10+F12+F14+F16+F18+F20+F22+F24+F26+F28+F30+F32+F34+F44+F46+F48+F50+F52+F54+F56+F58+F60)</f>
        <v>5699126</v>
      </c>
      <c r="G62" s="134">
        <f t="shared" si="3"/>
        <v>63266810</v>
      </c>
      <c r="H62" s="134">
        <f t="shared" si="3"/>
        <v>4562000</v>
      </c>
      <c r="I62" s="134">
        <f t="shared" si="3"/>
        <v>117301887</v>
      </c>
      <c r="J62" s="134">
        <f t="shared" si="3"/>
        <v>10427971</v>
      </c>
      <c r="K62" s="134">
        <f t="shared" si="3"/>
        <v>91358614</v>
      </c>
      <c r="L62" s="134">
        <f t="shared" si="3"/>
        <v>3000000</v>
      </c>
      <c r="M62" s="134">
        <f t="shared" si="3"/>
        <v>0</v>
      </c>
      <c r="N62" s="134">
        <f t="shared" si="3"/>
        <v>0</v>
      </c>
      <c r="O62" s="134">
        <f t="shared" si="3"/>
        <v>0</v>
      </c>
      <c r="P62" s="134">
        <f t="shared" si="3"/>
        <v>35440673</v>
      </c>
      <c r="Q62" s="134">
        <f t="shared" si="3"/>
        <v>4925971</v>
      </c>
      <c r="R62" s="135">
        <f t="shared" si="2"/>
        <v>368809131</v>
      </c>
      <c r="S62" s="60"/>
    </row>
    <row r="63" spans="1:19" s="28" customFormat="1" ht="24.75" customHeight="1" thickBot="1">
      <c r="A63" s="143" t="s">
        <v>158</v>
      </c>
      <c r="B63" s="144"/>
      <c r="C63" s="136"/>
      <c r="D63" s="131" t="s">
        <v>155</v>
      </c>
      <c r="E63" s="145">
        <f>SUM(E7+E9+E11+E13+E15+E17+E19+E21+E23+E25+E27+E29+E31+E33+E35+E45+E47+E49+E51+E53+E55+E57+E59+E61)</f>
        <v>35426429</v>
      </c>
      <c r="F63" s="145">
        <f aca="true" t="shared" si="4" ref="F63:R63">SUM(F7+F9+F11+F13+F15+F17+F19+F21+F23+F25+F27+F29+F31+F33+F35+F45+F47+F49+F51+F53+F55+F57+F59+F61)</f>
        <v>5927032</v>
      </c>
      <c r="G63" s="145">
        <f t="shared" si="4"/>
        <v>70657383</v>
      </c>
      <c r="H63" s="145">
        <f t="shared" si="4"/>
        <v>4562000</v>
      </c>
      <c r="I63" s="145">
        <f t="shared" si="4"/>
        <v>126043572</v>
      </c>
      <c r="J63" s="145">
        <f>SUM(J7+J9+J11+J13+J15+J17+J19+J21+J23+J25+J27+J29+J31+J33+J35+J45+J47+J49+J51+J53+J55+J57+J59+J61)</f>
        <v>13969840</v>
      </c>
      <c r="K63" s="145">
        <f t="shared" si="4"/>
        <v>91358614</v>
      </c>
      <c r="L63" s="145">
        <f t="shared" si="4"/>
        <v>3000000</v>
      </c>
      <c r="M63" s="145">
        <f t="shared" si="4"/>
        <v>0</v>
      </c>
      <c r="N63" s="145">
        <f t="shared" si="4"/>
        <v>0</v>
      </c>
      <c r="O63" s="145">
        <f t="shared" si="4"/>
        <v>0</v>
      </c>
      <c r="P63" s="145">
        <f t="shared" si="4"/>
        <v>27252717</v>
      </c>
      <c r="Q63" s="145">
        <f t="shared" si="4"/>
        <v>4925971</v>
      </c>
      <c r="R63" s="192">
        <f t="shared" si="4"/>
        <v>383123558</v>
      </c>
      <c r="S63" s="60"/>
    </row>
    <row r="64" spans="1:19" s="28" customFormat="1" ht="12.75" customHeight="1">
      <c r="A64" s="61"/>
      <c r="B64" s="62"/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19"/>
      <c r="S64" s="60"/>
    </row>
    <row r="65" spans="1:18" ht="15">
      <c r="A65" s="65"/>
      <c r="B65" s="66"/>
      <c r="E65" s="67"/>
      <c r="F65" s="67"/>
      <c r="G65" s="68"/>
      <c r="H65" s="68"/>
      <c r="J65" s="198"/>
      <c r="K65" s="198"/>
      <c r="L65" s="2"/>
      <c r="M65" s="2"/>
      <c r="R65" s="69"/>
    </row>
    <row r="66" spans="1:18" ht="15">
      <c r="A66" s="70"/>
      <c r="B66" s="66"/>
      <c r="G66" s="71" t="s">
        <v>39</v>
      </c>
      <c r="H66" s="71"/>
      <c r="K66" s="71" t="s">
        <v>40</v>
      </c>
      <c r="L66" s="71"/>
      <c r="R66" s="69"/>
    </row>
  </sheetData>
  <sheetProtection/>
  <mergeCells count="7">
    <mergeCell ref="C2:O2"/>
    <mergeCell ref="B3:P3"/>
    <mergeCell ref="J65:K65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2020-05-27T08:00:11Z</cp:lastPrinted>
  <dcterms:created xsi:type="dcterms:W3CDTF">2012-02-01T19:03:49Z</dcterms:created>
  <dcterms:modified xsi:type="dcterms:W3CDTF">2020-05-27T08:00:15Z</dcterms:modified>
  <cp:category/>
  <cp:version/>
  <cp:contentType/>
  <cp:contentStatus/>
</cp:coreProperties>
</file>