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0995"/>
  </bookViews>
  <sheets>
    <sheet name="1. Ktgv.mérlege" sheetId="28" r:id="rId1"/>
    <sheet name="2. Ktgv.egys." sheetId="29" r:id="rId2"/>
    <sheet name="3.államházt.belüli tám. " sheetId="30" r:id="rId3"/>
    <sheet name="4.önk.ktgv.várh.bevételek" sheetId="31" r:id="rId4"/>
    <sheet name="5.Létszám " sheetId="18" r:id="rId5"/>
    <sheet name="6.Lak.szoc." sheetId="32" r:id="rId6"/>
    <sheet name="7.Önk által nyújtott tám." sheetId="11" r:id="rId7"/>
    <sheet name="8. Köt - önként vállalt" sheetId="35" r:id="rId8"/>
    <sheet name="9.Beruházások" sheetId="9" r:id="rId9"/>
    <sheet name="10. Stabilitási tv. kitekintő" sheetId="37" r:id="rId10"/>
    <sheet name="11. Uniós pr. " sheetId="38" r:id="rId11"/>
    <sheet name="12. Közvetett tám." sheetId="39" r:id="rId12"/>
    <sheet name="Munka5" sheetId="40" r:id="rId13"/>
  </sheets>
  <externalReferences>
    <externalReference r:id="rId14"/>
  </externalReferences>
  <definedNames>
    <definedName name="_ftn1" localSheetId="6">'7.Önk által nyújtott tám.'!#REF!</definedName>
    <definedName name="_ftn2" localSheetId="6">'7.Önk által nyújtott tám.'!#REF!</definedName>
    <definedName name="_ftn3" localSheetId="6">'7.Önk által nyújtott tám.'!#REF!</definedName>
    <definedName name="_ftn4" localSheetId="6">'7.Önk által nyújtott tám.'!#REF!</definedName>
    <definedName name="_ftn5" localSheetId="6">'7.Önk által nyújtott tám.'!#REF!</definedName>
    <definedName name="_ftn6" localSheetId="6">'7.Önk által nyújtott tám.'!#REF!</definedName>
    <definedName name="_ftnref1" localSheetId="6">'7.Önk által nyújtott tám.'!#REF!</definedName>
    <definedName name="_ftnref2" localSheetId="6">'7.Önk által nyújtott tám.'!#REF!</definedName>
    <definedName name="_ftnref3" localSheetId="6">'7.Önk által nyújtott tám.'!#REF!</definedName>
    <definedName name="_ftnref4" localSheetId="6">'7.Önk által nyújtott tám.'!#REF!</definedName>
    <definedName name="_ftnref5" localSheetId="6">'7.Önk által nyújtott tám.'!#REF!</definedName>
    <definedName name="_ftnref6" localSheetId="6">'7.Önk által nyújtott tám.'!#REF!</definedName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Titles" localSheetId="6">'7.Önk által nyújtott tám.'!#REF!</definedName>
    <definedName name="_xlnm.Print_Area" localSheetId="3">'4.önk.ktgv.várh.bevételek'!$A$1:$K$58</definedName>
    <definedName name="_xlnm.Print_Area" localSheetId="5">'6.Lak.szoc.'!$A$1:$G$21</definedName>
    <definedName name="_xlnm.Print_Area" localSheetId="8">'9.Beruházások'!$A$1:$B$28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M16" i="39" l="1"/>
  <c r="M15" i="39"/>
  <c r="M14" i="39"/>
  <c r="M13" i="39"/>
  <c r="M12" i="39"/>
  <c r="M11" i="39"/>
  <c r="M10" i="39"/>
  <c r="M9" i="39"/>
  <c r="M8" i="39"/>
  <c r="M17" i="39" s="1"/>
  <c r="B28" i="9"/>
  <c r="B21" i="9"/>
  <c r="B30" i="9" s="1"/>
  <c r="E27" i="38"/>
  <c r="C27" i="38"/>
  <c r="F23" i="38"/>
  <c r="F29" i="38" s="1"/>
  <c r="G22" i="38"/>
  <c r="G23" i="38" s="1"/>
  <c r="G29" i="38" s="1"/>
  <c r="F22" i="38"/>
  <c r="E22" i="38"/>
  <c r="E23" i="38" s="1"/>
  <c r="C22" i="38"/>
  <c r="C23" i="38" s="1"/>
  <c r="C29" i="38" s="1"/>
  <c r="G15" i="38"/>
  <c r="F15" i="38"/>
  <c r="E15" i="38"/>
  <c r="D15" i="38"/>
  <c r="D23" i="38" s="1"/>
  <c r="D29" i="38" s="1"/>
  <c r="C15" i="38"/>
  <c r="C27" i="11"/>
  <c r="C32" i="11" s="1"/>
  <c r="C15" i="11"/>
  <c r="D63" i="18"/>
  <c r="C63" i="18"/>
  <c r="B63" i="18"/>
  <c r="E61" i="18"/>
  <c r="E63" i="18" s="1"/>
  <c r="E57" i="18"/>
  <c r="B53" i="18"/>
  <c r="D52" i="18"/>
  <c r="C52" i="18"/>
  <c r="B52" i="18"/>
  <c r="D51" i="18"/>
  <c r="C51" i="18"/>
  <c r="B51" i="18"/>
  <c r="C50" i="18"/>
  <c r="B50" i="18"/>
  <c r="B54" i="18" s="1"/>
  <c r="E44" i="18"/>
  <c r="D42" i="18"/>
  <c r="D53" i="18" s="1"/>
  <c r="C42" i="18"/>
  <c r="C53" i="18" s="1"/>
  <c r="B42" i="18"/>
  <c r="E41" i="18"/>
  <c r="E40" i="18"/>
  <c r="E39" i="18"/>
  <c r="E42" i="18" s="1"/>
  <c r="E53" i="18" s="1"/>
  <c r="E37" i="18"/>
  <c r="E36" i="18"/>
  <c r="E35" i="18"/>
  <c r="E34" i="18"/>
  <c r="E52" i="18" s="1"/>
  <c r="E33" i="18"/>
  <c r="E31" i="18"/>
  <c r="E30" i="18"/>
  <c r="E29" i="18"/>
  <c r="E27" i="18"/>
  <c r="E51" i="18" s="1"/>
  <c r="E26" i="18"/>
  <c r="E25" i="18"/>
  <c r="E23" i="18"/>
  <c r="E21" i="18"/>
  <c r="E20" i="18"/>
  <c r="D19" i="18"/>
  <c r="D50" i="18" s="1"/>
  <c r="D54" i="18" s="1"/>
  <c r="C19" i="18"/>
  <c r="B19" i="18"/>
  <c r="E18" i="18"/>
  <c r="E17" i="18"/>
  <c r="E16" i="18"/>
  <c r="E15" i="18"/>
  <c r="E14" i="18"/>
  <c r="E13" i="18"/>
  <c r="E12" i="18"/>
  <c r="E11" i="18"/>
  <c r="E10" i="18"/>
  <c r="E9" i="18"/>
  <c r="E43" i="37"/>
  <c r="D43" i="37"/>
  <c r="C43" i="37"/>
  <c r="E35" i="37"/>
  <c r="D35" i="37"/>
  <c r="C35" i="37"/>
  <c r="D24" i="37"/>
  <c r="C24" i="37"/>
  <c r="D16" i="37"/>
  <c r="C16" i="37"/>
  <c r="E29" i="38" l="1"/>
  <c r="C54" i="18"/>
  <c r="E19" i="18"/>
  <c r="E50" i="18" s="1"/>
  <c r="E54" i="18" s="1"/>
  <c r="D62" i="29"/>
  <c r="E62" i="29"/>
  <c r="F62" i="29"/>
  <c r="D60" i="29"/>
  <c r="E60" i="29"/>
  <c r="F60" i="29"/>
  <c r="G60" i="29"/>
  <c r="C60" i="29"/>
  <c r="C50" i="29"/>
  <c r="C49" i="29"/>
  <c r="C48" i="29"/>
  <c r="D29" i="29"/>
  <c r="E29" i="29"/>
  <c r="F29" i="29"/>
  <c r="C29" i="29"/>
  <c r="G26" i="29"/>
  <c r="G27" i="29"/>
  <c r="D21" i="32"/>
  <c r="L30" i="30" l="1"/>
  <c r="L37" i="30" l="1"/>
  <c r="E20" i="32" l="1"/>
  <c r="E19" i="32"/>
  <c r="E18" i="32"/>
  <c r="E17" i="32"/>
  <c r="E16" i="32"/>
  <c r="E15" i="32"/>
  <c r="E14" i="32"/>
  <c r="D13" i="32"/>
  <c r="C13" i="32"/>
  <c r="E12" i="32"/>
  <c r="E11" i="32"/>
  <c r="E10" i="32"/>
  <c r="D9" i="32"/>
  <c r="C9" i="32"/>
  <c r="J52" i="31"/>
  <c r="J47" i="31"/>
  <c r="J40" i="31"/>
  <c r="I30" i="31"/>
  <c r="J25" i="31" s="1"/>
  <c r="J19" i="31"/>
  <c r="J12" i="31"/>
  <c r="J5" i="31"/>
  <c r="J21" i="30"/>
  <c r="L19" i="30" s="1"/>
  <c r="L15" i="30"/>
  <c r="J7" i="30"/>
  <c r="L5" i="30" s="1"/>
  <c r="C21" i="32" l="1"/>
  <c r="E13" i="32"/>
  <c r="J57" i="31"/>
  <c r="E9" i="32"/>
  <c r="M4" i="30"/>
  <c r="N3" i="30" s="1"/>
  <c r="E21" i="32" l="1"/>
  <c r="G69" i="29"/>
  <c r="G68" i="29"/>
  <c r="G67" i="29"/>
  <c r="G66" i="29"/>
  <c r="C65" i="29"/>
  <c r="G65" i="29" s="1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F47" i="29" s="1"/>
  <c r="E33" i="29"/>
  <c r="E47" i="29" s="1"/>
  <c r="D33" i="29"/>
  <c r="D47" i="29" s="1"/>
  <c r="C33" i="29"/>
  <c r="G28" i="29"/>
  <c r="F25" i="29"/>
  <c r="E25" i="29"/>
  <c r="D25" i="29"/>
  <c r="C25" i="29"/>
  <c r="C30" i="29" s="1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5" i="28"/>
  <c r="H25" i="28"/>
  <c r="P22" i="28"/>
  <c r="H22" i="28"/>
  <c r="P18" i="28"/>
  <c r="H18" i="28"/>
  <c r="H26" i="28" s="1"/>
  <c r="P26" i="28" l="1"/>
  <c r="G29" i="29"/>
  <c r="D52" i="29"/>
  <c r="F52" i="29"/>
  <c r="E52" i="29"/>
  <c r="G44" i="29"/>
  <c r="F17" i="29"/>
  <c r="F19" i="29" s="1"/>
  <c r="F20" i="29" s="1"/>
  <c r="F30" i="29" s="1"/>
  <c r="G25" i="29"/>
  <c r="C47" i="29"/>
  <c r="G47" i="29" s="1"/>
  <c r="G52" i="29" s="1"/>
  <c r="G62" i="29" s="1"/>
  <c r="G33" i="29"/>
  <c r="G36" i="29"/>
  <c r="E17" i="29"/>
  <c r="E19" i="29" s="1"/>
  <c r="E20" i="29" s="1"/>
  <c r="E30" i="29" s="1"/>
  <c r="G57" i="29"/>
  <c r="G14" i="29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comments1.xml><?xml version="1.0" encoding="utf-8"?>
<comments xmlns="http://schemas.openxmlformats.org/spreadsheetml/2006/main">
  <authors>
    <author>Szerző</author>
  </authors>
  <commentList>
    <comment ref="J20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Önk.műk. Általános támogatás részeként kimutatva.</t>
        </r>
      </text>
    </comment>
  </commentList>
</comments>
</file>

<file path=xl/sharedStrings.xml><?xml version="1.0" encoding="utf-8"?>
<sst xmlns="http://schemas.openxmlformats.org/spreadsheetml/2006/main" count="433" uniqueCount="368">
  <si>
    <t>2.sz. melléklet szerinti általános működési és ágazati feladatok támogatása</t>
  </si>
  <si>
    <t>I.</t>
  </si>
  <si>
    <t>Helyi önkormányzatok működésének általános támogatása</t>
  </si>
  <si>
    <t>1.Önkormányzati hivatal működésének támogatása</t>
  </si>
  <si>
    <t>2. Településüzemeltetéshez kapcsolódó feladatellátás támogatása</t>
  </si>
  <si>
    <t>a)</t>
  </si>
  <si>
    <t>Zöldterület-gazdálkodással kapcsolatos feladatok ellátása</t>
  </si>
  <si>
    <t>b)</t>
  </si>
  <si>
    <t>Közvilágítás fenntartásának támogatása</t>
  </si>
  <si>
    <t>c)</t>
  </si>
  <si>
    <t>Köztemető fenntartással kapcsolatos feladatok támogatása</t>
  </si>
  <si>
    <t>d)</t>
  </si>
  <si>
    <t>Közutak fenntartásának támogatása</t>
  </si>
  <si>
    <t>II.</t>
  </si>
  <si>
    <t>Települési önk. egyes köznevelési és gyermekétekeztetési feladatainak támogatása</t>
  </si>
  <si>
    <t>1.Óvodapedagógusok és segítők bértámogatása</t>
  </si>
  <si>
    <t>2.Óvodaműködtetés támogatás</t>
  </si>
  <si>
    <t>III.</t>
  </si>
  <si>
    <t>3.Egyes szociális és gyermekjóléti alapszolgáltatások általános feladatai</t>
  </si>
  <si>
    <t>Házi segítségnyújtás (d)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</si>
  <si>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</si>
  <si>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</si>
  <si>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</si>
  <si>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</si>
  <si>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</si>
  <si>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</si>
  <si>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</si>
  <si>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</si>
  <si>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</si>
  <si>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</si>
  <si>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</si>
  <si>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</si>
  <si>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</si>
  <si>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</si>
  <si>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</si>
  <si>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</si>
  <si>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</si>
  <si>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</si>
  <si>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</si>
  <si>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</si>
  <si>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</si>
  <si>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</si>
  <si>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</si>
  <si>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</si>
  <si>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</si>
  <si>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</si>
  <si>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</si>
  <si>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</si>
  <si>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</si>
  <si>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</si>
  <si>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</si>
  <si>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</si>
  <si>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</si>
  <si>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</si>
  <si>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</si>
  <si>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</si>
  <si>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</si>
  <si>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</si>
  <si>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</si>
  <si>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</si>
  <si>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</si>
  <si>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</si>
  <si>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</si>
  <si>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</si>
  <si>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</si>
  <si>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</si>
  <si>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</si>
  <si>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</si>
  <si>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</si>
  <si>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</si>
  <si>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</si>
  <si>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</si>
  <si>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</si>
  <si>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</si>
  <si>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</si>
  <si>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</si>
  <si>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</si>
  <si>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</si>
  <si>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</si>
  <si>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</si>
  <si>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</si>
  <si>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</si>
  <si>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</si>
  <si>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</si>
  <si>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</si>
  <si>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</si>
  <si>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</si>
  <si>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</si>
  <si>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</si>
  <si>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</si>
  <si>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</si>
  <si>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</si>
  <si>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</si>
  <si>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</si>
  <si>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</si>
  <si>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</si>
  <si>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</si>
  <si>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</si>
  <si>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</si>
  <si>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</si>
  <si>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</si>
  <si>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Megnevezés</t>
  </si>
  <si>
    <t>Eredeti előirányzat</t>
  </si>
  <si>
    <t>Módosított előirányzat</t>
  </si>
  <si>
    <t>adatok (ezer Ft-ban)</t>
  </si>
  <si>
    <t>Helyi adó (iparűzési adó)</t>
  </si>
  <si>
    <t>Helyi adó (talajterhelési díj)</t>
  </si>
  <si>
    <t>Osztalékok, koncessziós díjak, hozam</t>
  </si>
  <si>
    <t>Díjak, pótlékok, bírságok</t>
  </si>
  <si>
    <t>Részvények, részesedések értékesítése</t>
  </si>
  <si>
    <t>Kezességvállalással kapcsolatos megtérülés</t>
  </si>
  <si>
    <t>Saját bevételek összesen</t>
  </si>
  <si>
    <t>Hitel, kölcsön</t>
  </si>
  <si>
    <t>Hitelviszonyt megtestesítő értékpapír</t>
  </si>
  <si>
    <t>Váltó kibocsájtása</t>
  </si>
  <si>
    <t>Pénzügyi lízing</t>
  </si>
  <si>
    <t>Adásvételi szerződés megkötése visszavásárlási kötelezettség kikötésével</t>
  </si>
  <si>
    <t>Legalább 365 nap időtartamú halasztott fizetés, részletfizetés, még ki nem fizetett ellenérték</t>
  </si>
  <si>
    <t>Külföldi hitelintézetek által, származékos műveletek különbözetként az Államadósságkezelő Központ Zrt-nél elhelyezett fedezeti bevételek</t>
  </si>
  <si>
    <t>Adósságot keletkeztető ügyletek, azokból eredő fizetési kötelezettségek összesen</t>
  </si>
  <si>
    <t>2017. év</t>
  </si>
  <si>
    <t>Adatok ezer Ft-ban</t>
  </si>
  <si>
    <t>Az Európai Uniós forrásból finanszírozott programok, projektek költségvetése</t>
  </si>
  <si>
    <t>ÖNKORMÁNYZATI SAJÁT PROJEKTEK</t>
  </si>
  <si>
    <t>Bevételek  előirányzatai</t>
  </si>
  <si>
    <t>Bevételek teljesítése 2013.06.30-ig</t>
  </si>
  <si>
    <t>Kiadási</t>
  </si>
  <si>
    <t>Kiadások előirányzatai</t>
  </si>
  <si>
    <t>Felújítás, eszközbeszerzés támogatások és kiadások</t>
  </si>
  <si>
    <t xml:space="preserve">4. </t>
  </si>
  <si>
    <t>Felújítás, eszközbeszerzés összesen</t>
  </si>
  <si>
    <t>1.</t>
  </si>
  <si>
    <t>IKSZT EMVA 2068169670. sz. pályázat</t>
  </si>
  <si>
    <t>IKSZT üzemeltetés</t>
  </si>
  <si>
    <t>2.</t>
  </si>
  <si>
    <t>3.</t>
  </si>
  <si>
    <t>Működés, fenntartás összesen</t>
  </si>
  <si>
    <t>Saját szervezésben megvalósuló projektek összesen:</t>
  </si>
  <si>
    <t xml:space="preserve">b) </t>
  </si>
  <si>
    <t xml:space="preserve">ÖNKORMÁNYZATI FENNTARTÁSI KÖTELEZETTSÉGGEL JÁRÓ, MÁS GESZTOR LEBONYOLÍTÁSÁBAN MEGVALÓSULT PROJEKT </t>
  </si>
  <si>
    <t>KEOP 2.30/2F/09-2009-0011. SZ. PROJEKT</t>
  </si>
  <si>
    <t>Más szervezet által, az Önkormányzat részvételével megvalósult projektek összesen:</t>
  </si>
  <si>
    <t>EU-s projektek mindösszesen: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</si>
  <si>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</si>
  <si>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</si>
  <si>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</si>
  <si>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</si>
  <si>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</si>
  <si>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Ellátottak pénzbeli juttatásai összesen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</si>
  <si>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</si>
  <si>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</si>
  <si>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</si>
  <si>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</si>
  <si>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Községgazdálkodási feladatok (Kjt.)</t>
  </si>
  <si>
    <t>Zöldterület gazdálkodás (Kjt.)</t>
  </si>
  <si>
    <t>Közútfenntartás  (Kjt.)</t>
  </si>
  <si>
    <t>Védőnői szolgálat ( Kjt.)</t>
  </si>
  <si>
    <t>Házi segítségnyújtás (Mt.)</t>
  </si>
  <si>
    <t>Gyermekjóléti szolgálat (Kjt.)</t>
  </si>
  <si>
    <t>Családsegítő szolgálat (Kjt.)</t>
  </si>
  <si>
    <t>IKSZT (Kjt./Mt.)</t>
  </si>
  <si>
    <t>Katasztrófavédelmi feladatok (kjt.)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</si>
  <si>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</si>
  <si>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</si>
  <si>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</si>
  <si>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</si>
  <si>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</si>
  <si>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</si>
  <si>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</si>
  <si>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</si>
  <si>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>Polgármesteri Hivatal átl. stat. létszám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</si>
  <si>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</si>
  <si>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</si>
  <si>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</si>
  <si>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</si>
  <si>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</si>
  <si>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</si>
  <si>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</si>
  <si>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</si>
  <si>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</si>
  <si>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</si>
  <si>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</si>
  <si>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</si>
  <si>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</si>
  <si>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</si>
  <si>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</si>
  <si>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</si>
  <si>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</si>
  <si>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</si>
  <si>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</si>
  <si>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</si>
  <si>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</si>
  <si>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</si>
  <si>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</si>
  <si>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Támogatásértékű működési kiadásai áht-on belülre</t>
  </si>
  <si>
    <t>1. Szabadszállás háziorvosi ügyelet</t>
  </si>
  <si>
    <t>4. Gyepmesteri telep támogatás</t>
  </si>
  <si>
    <t>Támogatásértékű működési kiadások áht-on belülre összesen</t>
  </si>
  <si>
    <t xml:space="preserve">Ttámogatásértékű működési kiadásai áht-on kivülre </t>
  </si>
  <si>
    <t>2. Súlyemelő sportegyesület</t>
  </si>
  <si>
    <t>3. Mozgáskorlátozottak Egyesülete</t>
  </si>
  <si>
    <t>4. Polgárőrség</t>
  </si>
  <si>
    <t>5. Nyugdíjasklub</t>
  </si>
  <si>
    <t>6. Katasztrófavédelem</t>
  </si>
  <si>
    <t xml:space="preserve">7. Tűzoltóság támogatása (Szabadszállás) </t>
  </si>
  <si>
    <t>8 .TEFE egyesület támogatása</t>
  </si>
  <si>
    <t>Társ .szervezetek, alapítványok támogatása össszesen</t>
  </si>
  <si>
    <t xml:space="preserve">Helyi egészségügyi szolgáltatók támogatása </t>
  </si>
  <si>
    <t xml:space="preserve">Vállakozások támogatása összesen </t>
  </si>
  <si>
    <t>Lakhatással kapcsolatos ellátások:</t>
  </si>
  <si>
    <t>Egyéb nem intézményi ellátások: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</si>
  <si>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</si>
  <si>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</si>
  <si>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</si>
  <si>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</si>
  <si>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</si>
  <si>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</si>
  <si>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</si>
  <si>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</si>
  <si>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</si>
  <si>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</si>
  <si>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</si>
  <si>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</si>
  <si>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</si>
  <si>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</si>
  <si>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</si>
  <si>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</si>
  <si>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</si>
  <si>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</si>
  <si>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</si>
  <si>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</si>
  <si>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</si>
  <si>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</si>
  <si>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</si>
  <si>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</si>
  <si>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</si>
  <si>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</si>
  <si>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</si>
  <si>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</si>
  <si>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Óvodapedagógus</t>
  </si>
  <si>
    <t>Működési célú támogatások összesen:</t>
  </si>
  <si>
    <t>Fülöpszálás telepüési szilárd hulladéklerakó (hrsz:0375/15.)fenntartási időszak szikkasztó övárok vízjogi üzemeltetési engedélyezési eljárás, monitoring kutak vízmintavétel és szakvélemény készítés ( Gesztor: Izsák és térsége Szilárdhulladék lerakó Rekultiv.</t>
  </si>
  <si>
    <t>Beruházások összesen</t>
  </si>
  <si>
    <t>Támogatás megnevezése</t>
  </si>
  <si>
    <t>Támogatás jogalapja</t>
  </si>
  <si>
    <t>Mentesség</t>
  </si>
  <si>
    <t>Kedvezmény</t>
  </si>
  <si>
    <t>mértéke %</t>
  </si>
  <si>
    <t>összege ( ezer Ft)</t>
  </si>
  <si>
    <t>Összesen   (ezer Ft)</t>
  </si>
  <si>
    <t>Szociális étkezés</t>
  </si>
  <si>
    <t>Helyiségek hasznosításából származó bevétel</t>
  </si>
  <si>
    <t>Házi segítségnyújtás</t>
  </si>
  <si>
    <t>Kedvezmények, mentességek mindösszesen:</t>
  </si>
  <si>
    <t>Egyéb nyújtott elengedés, kedvezmény:</t>
  </si>
  <si>
    <t>nincs megállapítva</t>
  </si>
  <si>
    <t>17/2008/8IX.29) I. Ör.</t>
  </si>
  <si>
    <t>17/2008/8IX.29) II. Ör.</t>
  </si>
  <si>
    <t>egyedi</t>
  </si>
  <si>
    <t xml:space="preserve">Engedélyezett létszámkeret záró </t>
  </si>
  <si>
    <t>Bevételek 2015. költségvetési évre mindösszesen:</t>
  </si>
  <si>
    <t>2018. év</t>
  </si>
  <si>
    <t>1. Labdarúgó sportegyesület ( üzemelt.támogatás)</t>
  </si>
  <si>
    <t xml:space="preserve">2015.évi </t>
  </si>
  <si>
    <t>2015. évközi változás I.</t>
  </si>
  <si>
    <t>2015. évközi változás II.</t>
  </si>
  <si>
    <t>Ellátottak pénzbeli juttatásai/Önkormányzati segélyek</t>
  </si>
  <si>
    <t>szociális étkezők térítési díjbevételek</t>
  </si>
  <si>
    <t>Házi gondozottak térítési díjbevételek</t>
  </si>
  <si>
    <t>4. Ellátottak pénzbeli juttatásai/Önkormányzati segélyek</t>
  </si>
  <si>
    <t>9. Civil szervezetek támogatása</t>
  </si>
  <si>
    <t>Áht. 24.§ (4) a) szerint Fülöpszállás Községi Önkormányzat módosított összevont  mérlege közgazdasági tagolásban</t>
  </si>
  <si>
    <t>(intézményi bevételek nélkül)</t>
  </si>
  <si>
    <t>Elszámolásból származó bevételek</t>
  </si>
  <si>
    <t>Működési célú költségvetési kiegészítő támogatások</t>
  </si>
  <si>
    <t>Felújítások összesen</t>
  </si>
  <si>
    <t>Települési támogatás- lakhatási támogatás</t>
  </si>
  <si>
    <t>Települési támogatás-gyógyszer kiadások viseléséhez nyújtott támogatás</t>
  </si>
  <si>
    <t>Települési támogatás-köztemetés</t>
  </si>
  <si>
    <t>Helyi önkormányzatok működésének általános támogatása és központosított elői.</t>
  </si>
  <si>
    <t>Tellepülési önkormányzatok kulturális feladatainak támogatása</t>
  </si>
  <si>
    <t>Működési célú költségvetési támogatások és kiegészítő támogatások</t>
  </si>
  <si>
    <t>5.LEADER tagdíj+műk. célú támogatás</t>
  </si>
  <si>
    <t>B111/</t>
  </si>
  <si>
    <t>B112/</t>
  </si>
  <si>
    <t>B113/</t>
  </si>
  <si>
    <t>B114/  IV.</t>
  </si>
  <si>
    <t>B114/   V.</t>
  </si>
  <si>
    <t>B114/VI.</t>
  </si>
  <si>
    <t>Átmeneti ivóvízell.bizt. kapcs. ktg. finanszírozása</t>
  </si>
  <si>
    <t>Szocilális c. tüzifa vásárlására támogatás</t>
  </si>
  <si>
    <t>Szoc. Ágazati pótlék kiegészítő támogatása</t>
  </si>
  <si>
    <t>Bérkompenzáció támogatása 2015 (1.573.530)</t>
  </si>
  <si>
    <t>Könyvtári érdekeltségnövelő támogatás (59.802)</t>
  </si>
  <si>
    <t xml:space="preserve">2016.ei                                            (ezer Ft-ban)          </t>
  </si>
  <si>
    <t xml:space="preserve">2016.ei.                                                      (ezer Ft-ban)          </t>
  </si>
  <si>
    <t xml:space="preserve">2016.ei.                                               (ezer Ft-ban)          </t>
  </si>
  <si>
    <t xml:space="preserve">2016.ei.                                             (ezer Ft-ban)          </t>
  </si>
  <si>
    <t xml:space="preserve">2016.ei.                                                     (ezer Ft-ban)          </t>
  </si>
  <si>
    <t>Államháztartáson belülről származó támogatások előirányzatai 2016. költségvetési évre</t>
  </si>
  <si>
    <t>3 Egyéb önkormányzati feladatok támogatása(6.380.100- beszámít:844.625)</t>
  </si>
  <si>
    <t>4.  2015.évről áthúzódó bérkompenzáció</t>
  </si>
  <si>
    <t>Tellepülési önkormányzatok szociális és gyermekjóléti  és gyermekétkeztetési feladatainak támogatása</t>
  </si>
  <si>
    <t xml:space="preserve">1.Települési önk. Szoc.feladatainak egyéb támogatása </t>
  </si>
  <si>
    <t>Család- és gyermekjólési szolgálat- működési eng. 70000 lakosig (a)</t>
  </si>
  <si>
    <t>Gyermekétkeztetés támogatása (finansz. dolg bért+üzési.(5b)</t>
  </si>
  <si>
    <t>4.Szoc. dolgozók  ágazati pótléka ()</t>
  </si>
  <si>
    <t>Szociális étkeztetés</t>
  </si>
  <si>
    <t xml:space="preserve">2016. </t>
  </si>
  <si>
    <t>Adminisztrátor (pályázatok, honlap, egyéb ügyintézés(Mt.)</t>
  </si>
  <si>
    <t>Közfoglalkoztatás programok támogatása</t>
  </si>
  <si>
    <t>Étékpapír értékesítése</t>
  </si>
  <si>
    <t>Napelemes rendszer telepítése Fülöpszálláson- (EU) pály.támogatás</t>
  </si>
  <si>
    <t>2016. évre</t>
  </si>
  <si>
    <t>2019. év</t>
  </si>
  <si>
    <t>2016-2019. évekre</t>
  </si>
  <si>
    <t>2016.  ei. (ezer Ft-ban)</t>
  </si>
  <si>
    <t>2016. ei. (ezer Ft-ban)</t>
  </si>
  <si>
    <t>Szociális célú tüzifa juttatás(2015;2016)</t>
  </si>
  <si>
    <t>Települési támogatás- rendkív. Természetbeni juttatások- élelmiszer, tűzifa(2015;2016)</t>
  </si>
  <si>
    <t>Települési támogatás- pénzbeli rendkívüli települési támogatás</t>
  </si>
  <si>
    <t>Gyermekvédelmi, gyermekjóléti támogatások</t>
  </si>
  <si>
    <t>Előző évi maradvány igénybevétele</t>
  </si>
  <si>
    <t>2. Kistérségi társulás önkormányzati műk.hozzájárulás (KTKT)</t>
  </si>
  <si>
    <t>3. Kistérségi Ivóvízmin.javító Társulás hozzájárulás</t>
  </si>
  <si>
    <t>2016.évi működési célú támogatások</t>
  </si>
  <si>
    <t>2016..ei (ezer Ft-ban)</t>
  </si>
  <si>
    <t>Értékpapír értékesítése</t>
  </si>
  <si>
    <t>Egyéb finanszírozási műveletek összesen:</t>
  </si>
  <si>
    <t>Államháztartáson belüli megelőlegezések</t>
  </si>
  <si>
    <t>Külső finanszírozási műveletek - hitel felvétele</t>
  </si>
  <si>
    <t>2016.évi Önkormányzati beruházások feladatonként</t>
  </si>
  <si>
    <t>2016.évi Beruházási kiadások részletezése</t>
  </si>
  <si>
    <t>2016. er./mód.ei (ezer Ft-ban)</t>
  </si>
  <si>
    <t>2. Kisértékű tárgyi eszközök beszerzése (önkormányzat +intézmények+pályázatok)</t>
  </si>
  <si>
    <t>4.Településrendezési terv (2.rész)</t>
  </si>
  <si>
    <t>6. Új óvoda építése (2016.évi részteljesítés)</t>
  </si>
  <si>
    <t>7. Kamerák felszerelése (4 db bővítés)</t>
  </si>
  <si>
    <t>2016. .ei (ezer Ft-ban)</t>
  </si>
  <si>
    <t>2016.évi Felújítási kiadások részletezése</t>
  </si>
  <si>
    <t>Államháztartáson belüli megelőlegezések elszámol.</t>
  </si>
  <si>
    <t>Céltartalék</t>
  </si>
  <si>
    <t xml:space="preserve">5. Fűtéskorszerűsítés </t>
  </si>
  <si>
    <t>Finanszírozási kiadások összesen:</t>
  </si>
  <si>
    <t>Általános  tartalékok</t>
  </si>
  <si>
    <t>Fülöpszállás Községi Önkormányzat 2016.évi közvetett támogatásai</t>
  </si>
  <si>
    <t>10. Belső finanszírozás  (-maradvány, értékpapír )</t>
  </si>
  <si>
    <t>9. Államháztartáson belüli megelőlegezés elszámolása</t>
  </si>
  <si>
    <t>8.  Petőfi S utca 4 (iskola előtt) zebra kialakítása</t>
  </si>
  <si>
    <t>9.  Művelődési Ház áramszolgáltatás - teljesítménybővítés</t>
  </si>
  <si>
    <t>3. Közvilágítás bővítés</t>
  </si>
  <si>
    <t>1. Energetikai beruházás közintézményekben- napelemes rendszer kiépítése elszámolással</t>
  </si>
  <si>
    <t>6. Rendőrség támogatása</t>
  </si>
  <si>
    <t xml:space="preserve">Az önkormányzat tárgyévi és 2016-2019. évre vonatkozó bevételei ,  adósságot keletkeztető ügyletei és kötelezettségei
Az államháztartásról szóló 2011. évi CXCV. törvény 29.§ (3) bekezdése alapján a  Magyarország gazdasági stabilitásáról szóló 2011. évi C3.§ (1) bekezdése és a 353/2011.(XII.30.) Korm. rendelet 1- 2.§-a szerint </t>
  </si>
  <si>
    <t>10. Közfoglalkoztatás - mezőgazdasági program területéhez almérő kihelyezése</t>
  </si>
  <si>
    <t>11. Hulladéklerakó telep rekultivációja monitoring</t>
  </si>
  <si>
    <t>1. melléklet a 6/2016.(II.29.) önkormányzati rendelethez</t>
  </si>
  <si>
    <t xml:space="preserve">2.  melléklet a 6/2016.( II.29. ) önkormányzati rendelethez </t>
  </si>
  <si>
    <t>3. melléklet a 6/2016.(II.29.)  Önkormányzati rendelethez</t>
  </si>
  <si>
    <t xml:space="preserve">4. melléklet a 6 /2016.(II.29.) önkormányzati rendelethez                      </t>
  </si>
  <si>
    <t>5. melléklet a .6/2016.( II.29.) önkormányzati rendelethezt  5. mell az előterjesztéshez</t>
  </si>
  <si>
    <t xml:space="preserve">6. melléklet a 6/2016.(II.29.) önkormányzati rendelethez                             </t>
  </si>
  <si>
    <t xml:space="preserve">7.melléklet a 6/2016.(II.29.) önkormányzati  rendelethez   </t>
  </si>
  <si>
    <t xml:space="preserve">8.melléklet a 6/2016.(II.29.) önkormányzati  rendelethez   </t>
  </si>
  <si>
    <t xml:space="preserve">.9.  melléklet a 6/2016.(II.29.) önkormányzati rendelethez                  </t>
  </si>
  <si>
    <t xml:space="preserve">10. melléklet a 6/2016.(II.29.) önkormányzati rendelethez                                           </t>
  </si>
  <si>
    <t xml:space="preserve">11. melléklet a 6/2016.( II.29. ) önkormányzati rendelethez  </t>
  </si>
  <si>
    <t xml:space="preserve">12. melléklet a  6/2016.(  II.29.  ) önkormányzati rendelethez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</si>
</sst>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54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sz val="10"/>
      <color indexed="16"/>
      <name val="Times New Roman"/>
      <family val="1"/>
      <charset val="238"/>
    </font>
    <font>
      <b/>
      <sz val="14"/>
      <name val="Arial CE"/>
      <charset val="238"/>
    </font>
    <font>
      <sz val="12"/>
      <color indexed="16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4"/>
      <name val="Calibri"/>
      <family val="2"/>
      <charset val="238"/>
    </font>
    <font>
      <b/>
      <sz val="12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2"/>
      <color theme="3" tint="-0.249977111117893"/>
      <name val="Times New Roman"/>
      <family val="1"/>
      <charset val="238"/>
    </font>
    <font>
      <sz val="12"/>
      <color theme="3" tint="-0.249977111117893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0" fillId="0" borderId="0"/>
    <xf numFmtId="0" fontId="42" fillId="0" borderId="0"/>
  </cellStyleXfs>
  <cellXfs count="412">
    <xf numFmtId="0" fontId="0" fillId="0" borderId="0" xfId="0"/>
    <xf numFmtId="0" fontId="1" fillId="0" borderId="0" xfId="2"/>
    <xf numFmtId="164" fontId="3" fillId="0" borderId="0" xfId="2" applyNumberFormat="1" applyFont="1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0" xfId="2" applyFill="1" applyAlignment="1">
      <alignment horizontal="right"/>
    </xf>
    <xf numFmtId="0" fontId="1" fillId="0" borderId="1" xfId="2" applyBorder="1"/>
    <xf numFmtId="0" fontId="11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10" fillId="0" borderId="0" xfId="2" applyNumberFormat="1" applyFont="1" applyAlignment="1"/>
    <xf numFmtId="0" fontId="13" fillId="0" borderId="2" xfId="2" applyFont="1" applyBorder="1" applyAlignment="1">
      <alignment vertical="top" wrapText="1"/>
    </xf>
    <xf numFmtId="0" fontId="14" fillId="0" borderId="2" xfId="2" applyFont="1" applyBorder="1" applyAlignment="1">
      <alignment horizontal="center" vertical="top" wrapText="1"/>
    </xf>
    <xf numFmtId="0" fontId="14" fillId="0" borderId="3" xfId="2" applyFont="1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17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8" fillId="0" borderId="2" xfId="2" applyFont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right" vertical="center" wrapText="1"/>
    </xf>
    <xf numFmtId="3" fontId="19" fillId="0" borderId="3" xfId="2" applyNumberFormat="1" applyFont="1" applyBorder="1" applyAlignment="1">
      <alignment horizontal="right" vertical="center" wrapText="1"/>
    </xf>
    <xf numFmtId="3" fontId="19" fillId="0" borderId="4" xfId="2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left"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0" fontId="20" fillId="0" borderId="2" xfId="2" applyFont="1" applyFill="1" applyBorder="1" applyAlignment="1">
      <alignment vertical="center" wrapText="1"/>
    </xf>
    <xf numFmtId="3" fontId="18" fillId="0" borderId="2" xfId="2" applyNumberFormat="1" applyFont="1" applyFill="1" applyBorder="1" applyAlignment="1">
      <alignment horizontal="righ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4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0" fontId="14" fillId="0" borderId="2" xfId="2" applyFont="1" applyFill="1" applyBorder="1" applyAlignment="1">
      <alignment vertical="center" wrapText="1"/>
    </xf>
    <xf numFmtId="0" fontId="20" fillId="3" borderId="5" xfId="2" applyFont="1" applyFill="1" applyBorder="1" applyAlignment="1">
      <alignment vertical="center" wrapText="1"/>
    </xf>
    <xf numFmtId="3" fontId="18" fillId="3" borderId="5" xfId="2" applyNumberFormat="1" applyFont="1" applyFill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8" fillId="3" borderId="6" xfId="2" applyNumberFormat="1" applyFont="1" applyFill="1" applyBorder="1" applyAlignment="1">
      <alignment horizontal="right" vertical="center" wrapText="1"/>
    </xf>
    <xf numFmtId="3" fontId="13" fillId="3" borderId="7" xfId="2" applyNumberFormat="1" applyFont="1" applyFill="1" applyBorder="1" applyAlignment="1">
      <alignment horizontal="right" vertical="center" wrapText="1"/>
    </xf>
    <xf numFmtId="0" fontId="14" fillId="4" borderId="8" xfId="2" applyFont="1" applyFill="1" applyBorder="1" applyAlignment="1">
      <alignment vertical="center" wrapText="1"/>
    </xf>
    <xf numFmtId="3" fontId="19" fillId="4" borderId="9" xfId="2" applyNumberFormat="1" applyFont="1" applyFill="1" applyBorder="1" applyAlignment="1">
      <alignment horizontal="right" vertical="center" wrapText="1"/>
    </xf>
    <xf numFmtId="3" fontId="19" fillId="4" borderId="11" xfId="2" applyNumberFormat="1" applyFont="1" applyFill="1" applyBorder="1" applyAlignment="1">
      <alignment horizontal="center" vertical="center" wrapText="1"/>
    </xf>
    <xf numFmtId="0" fontId="14" fillId="4" borderId="12" xfId="2" applyFont="1" applyFill="1" applyBorder="1" applyAlignment="1">
      <alignment vertical="center" wrapText="1"/>
    </xf>
    <xf numFmtId="3" fontId="13" fillId="3" borderId="11" xfId="2" applyNumberFormat="1" applyFont="1" applyFill="1" applyBorder="1" applyAlignment="1">
      <alignment horizontal="right" vertical="center" wrapText="1"/>
    </xf>
    <xf numFmtId="0" fontId="20" fillId="3" borderId="13" xfId="2" applyFont="1" applyFill="1" applyBorder="1" applyAlignment="1">
      <alignment vertical="center" wrapText="1"/>
    </xf>
    <xf numFmtId="3" fontId="16" fillId="3" borderId="13" xfId="2" applyNumberFormat="1" applyFont="1" applyFill="1" applyBorder="1" applyAlignment="1">
      <alignment horizontal="right" vertical="center" wrapText="1"/>
    </xf>
    <xf numFmtId="3" fontId="18" fillId="3" borderId="13" xfId="2" applyNumberFormat="1" applyFont="1" applyFill="1" applyBorder="1" applyAlignment="1">
      <alignment horizontal="center" vertical="center" wrapText="1"/>
    </xf>
    <xf numFmtId="3" fontId="18" fillId="3" borderId="14" xfId="2" applyNumberFormat="1" applyFont="1" applyFill="1" applyBorder="1" applyAlignment="1">
      <alignment horizontal="center" vertical="center" wrapText="1"/>
    </xf>
    <xf numFmtId="3" fontId="13" fillId="3" borderId="15" xfId="2" applyNumberFormat="1" applyFont="1" applyFill="1" applyBorder="1" applyAlignment="1">
      <alignment horizontal="righ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9" fillId="0" borderId="2" xfId="2" applyNumberFormat="1" applyFont="1" applyFill="1" applyBorder="1" applyAlignment="1">
      <alignment horizontal="center" vertical="center" wrapText="1"/>
    </xf>
    <xf numFmtId="3" fontId="19" fillId="0" borderId="3" xfId="2" applyNumberFormat="1" applyFont="1" applyFill="1" applyBorder="1" applyAlignment="1">
      <alignment horizontal="center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vertical="center" wrapText="1"/>
    </xf>
    <xf numFmtId="3" fontId="18" fillId="3" borderId="2" xfId="2" applyNumberFormat="1" applyFont="1" applyFill="1" applyBorder="1" applyAlignment="1">
      <alignment horizontal="right" vertical="center" wrapText="1"/>
    </xf>
    <xf numFmtId="3" fontId="18" fillId="3" borderId="2" xfId="2" applyNumberFormat="1" applyFont="1" applyFill="1" applyBorder="1" applyAlignment="1">
      <alignment horizontal="center" vertical="center" wrapText="1"/>
    </xf>
    <xf numFmtId="3" fontId="18" fillId="3" borderId="3" xfId="2" applyNumberFormat="1" applyFont="1" applyFill="1" applyBorder="1" applyAlignment="1">
      <alignment horizontal="center" vertical="center" wrapText="1"/>
    </xf>
    <xf numFmtId="3" fontId="18" fillId="3" borderId="4" xfId="2" applyNumberFormat="1" applyFont="1" applyFill="1" applyBorder="1" applyAlignment="1">
      <alignment horizontal="right" vertical="center" wrapText="1"/>
    </xf>
    <xf numFmtId="0" fontId="20" fillId="3" borderId="2" xfId="2" applyFont="1" applyFill="1" applyBorder="1" applyAlignment="1">
      <alignment horizontal="center" vertical="center" wrapText="1"/>
    </xf>
    <xf numFmtId="3" fontId="19" fillId="0" borderId="4" xfId="2" applyNumberFormat="1" applyFont="1" applyFill="1" applyBorder="1" applyAlignment="1">
      <alignment horizontal="right" vertical="center" wrapText="1"/>
    </xf>
    <xf numFmtId="3" fontId="18" fillId="3" borderId="3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3" fillId="3" borderId="2" xfId="2" applyFont="1" applyFill="1" applyBorder="1" applyAlignment="1">
      <alignment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0" fontId="17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2" fillId="0" borderId="3" xfId="2" applyNumberFormat="1" applyFont="1" applyBorder="1" applyAlignment="1">
      <alignment horizontal="right" vertical="center" wrapText="1"/>
    </xf>
    <xf numFmtId="3" fontId="12" fillId="0" borderId="4" xfId="2" applyNumberFormat="1" applyFont="1" applyBorder="1" applyAlignment="1">
      <alignment horizontal="right" vertical="center" wrapText="1"/>
    </xf>
    <xf numFmtId="0" fontId="18" fillId="0" borderId="2" xfId="2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0" fontId="12" fillId="0" borderId="2" xfId="2" applyFont="1" applyBorder="1" applyAlignment="1">
      <alignment vertical="center" wrapText="1"/>
    </xf>
    <xf numFmtId="3" fontId="21" fillId="3" borderId="5" xfId="2" applyNumberFormat="1" applyFont="1" applyFill="1" applyBorder="1" applyAlignment="1">
      <alignment horizontal="right" vertical="center" wrapText="1"/>
    </xf>
    <xf numFmtId="3" fontId="21" fillId="3" borderId="6" xfId="2" applyNumberFormat="1" applyFont="1" applyFill="1" applyBorder="1" applyAlignment="1">
      <alignment horizontal="right" vertical="center" wrapText="1"/>
    </xf>
    <xf numFmtId="3" fontId="21" fillId="3" borderId="15" xfId="2" applyNumberFormat="1" applyFont="1" applyFill="1" applyBorder="1" applyAlignment="1">
      <alignment horizontal="right" vertical="center" wrapText="1"/>
    </xf>
    <xf numFmtId="0" fontId="12" fillId="4" borderId="16" xfId="2" applyFont="1" applyFill="1" applyBorder="1" applyAlignment="1">
      <alignment vertical="center" wrapText="1"/>
    </xf>
    <xf numFmtId="3" fontId="19" fillId="4" borderId="17" xfId="2" applyNumberFormat="1" applyFont="1" applyFill="1" applyBorder="1" applyAlignment="1">
      <alignment horizontal="right" vertical="center" wrapText="1"/>
    </xf>
    <xf numFmtId="3" fontId="19" fillId="4" borderId="18" xfId="2" applyNumberFormat="1" applyFont="1" applyFill="1" applyBorder="1" applyAlignment="1">
      <alignment horizontal="right" vertical="center" wrapText="1"/>
    </xf>
    <xf numFmtId="3" fontId="19" fillId="4" borderId="19" xfId="2" applyNumberFormat="1" applyFont="1" applyFill="1" applyBorder="1" applyAlignment="1">
      <alignment horizontal="right" vertical="center" wrapText="1"/>
    </xf>
    <xf numFmtId="0" fontId="14" fillId="4" borderId="20" xfId="2" applyFont="1" applyFill="1" applyBorder="1" applyAlignment="1">
      <alignment vertical="center" wrapText="1"/>
    </xf>
    <xf numFmtId="3" fontId="21" fillId="0" borderId="2" xfId="2" applyNumberFormat="1" applyFont="1" applyFill="1" applyBorder="1" applyAlignment="1">
      <alignment horizontal="right" vertical="center" wrapText="1"/>
    </xf>
    <xf numFmtId="3" fontId="21" fillId="4" borderId="2" xfId="2" applyNumberFormat="1" applyFont="1" applyFill="1" applyBorder="1" applyAlignment="1">
      <alignment horizontal="right" vertical="center" wrapText="1"/>
    </xf>
    <xf numFmtId="3" fontId="21" fillId="4" borderId="3" xfId="2" applyNumberFormat="1" applyFont="1" applyFill="1" applyBorder="1" applyAlignment="1">
      <alignment horizontal="right" vertical="center" wrapText="1"/>
    </xf>
    <xf numFmtId="3" fontId="19" fillId="4" borderId="21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0" fontId="20" fillId="4" borderId="22" xfId="2" applyFont="1" applyFill="1" applyBorder="1" applyAlignment="1">
      <alignment vertical="center" wrapText="1"/>
    </xf>
    <xf numFmtId="3" fontId="21" fillId="4" borderId="23" xfId="2" applyNumberFormat="1" applyFont="1" applyFill="1" applyBorder="1" applyAlignment="1">
      <alignment horizontal="right" vertical="center" wrapText="1"/>
    </xf>
    <xf numFmtId="3" fontId="21" fillId="4" borderId="24" xfId="2" applyNumberFormat="1" applyFont="1" applyFill="1" applyBorder="1" applyAlignment="1">
      <alignment horizontal="right" vertical="center" wrapText="1"/>
    </xf>
    <xf numFmtId="3" fontId="21" fillId="4" borderId="25" xfId="2" applyNumberFormat="1" applyFont="1" applyFill="1" applyBorder="1" applyAlignment="1">
      <alignment horizontal="right" vertical="center" wrapText="1"/>
    </xf>
    <xf numFmtId="0" fontId="14" fillId="3" borderId="13" xfId="2" applyFont="1" applyFill="1" applyBorder="1" applyAlignment="1">
      <alignment horizontal="center" vertical="center" wrapText="1"/>
    </xf>
    <xf numFmtId="3" fontId="19" fillId="3" borderId="13" xfId="2" applyNumberFormat="1" applyFont="1" applyFill="1" applyBorder="1" applyAlignment="1">
      <alignment horizontal="right" vertical="center" wrapText="1"/>
    </xf>
    <xf numFmtId="3" fontId="19" fillId="6" borderId="13" xfId="2" applyNumberFormat="1" applyFont="1" applyFill="1" applyBorder="1" applyAlignment="1">
      <alignment horizontal="right" vertical="center" wrapText="1"/>
    </xf>
    <xf numFmtId="3" fontId="19" fillId="6" borderId="14" xfId="2" applyNumberFormat="1" applyFont="1" applyFill="1" applyBorder="1" applyAlignment="1">
      <alignment horizontal="right" vertical="center" wrapText="1"/>
    </xf>
    <xf numFmtId="3" fontId="19" fillId="3" borderId="26" xfId="2" applyNumberFormat="1" applyFont="1" applyFill="1" applyBorder="1" applyAlignment="1">
      <alignment horizontal="right" vertical="center" wrapText="1"/>
    </xf>
    <xf numFmtId="0" fontId="14" fillId="3" borderId="2" xfId="2" applyFont="1" applyFill="1" applyBorder="1" applyAlignment="1">
      <alignment horizontal="left" vertical="center" wrapText="1"/>
    </xf>
    <xf numFmtId="3" fontId="21" fillId="3" borderId="4" xfId="2" applyNumberFormat="1" applyFont="1" applyFill="1" applyBorder="1" applyAlignment="1">
      <alignment horizontal="right" vertical="center" wrapText="1"/>
    </xf>
    <xf numFmtId="3" fontId="21" fillId="3" borderId="2" xfId="2" applyNumberFormat="1" applyFont="1" applyFill="1" applyBorder="1" applyAlignment="1">
      <alignment horizontal="right" vertical="center" wrapText="1"/>
    </xf>
    <xf numFmtId="3" fontId="21" fillId="3" borderId="3" xfId="2" applyNumberFormat="1" applyFont="1" applyFill="1" applyBorder="1" applyAlignment="1">
      <alignment horizontal="right" vertical="center" wrapText="1"/>
    </xf>
    <xf numFmtId="3" fontId="21" fillId="0" borderId="3" xfId="2" applyNumberFormat="1" applyFont="1" applyFill="1" applyBorder="1" applyAlignment="1">
      <alignment horizontal="right" vertical="center" wrapText="1"/>
    </xf>
    <xf numFmtId="3" fontId="21" fillId="0" borderId="4" xfId="2" applyNumberFormat="1" applyFont="1" applyFill="1" applyBorder="1" applyAlignment="1">
      <alignment horizontal="center" vertical="center" wrapText="1"/>
    </xf>
    <xf numFmtId="0" fontId="22" fillId="0" borderId="2" xfId="2" applyFont="1" applyFill="1" applyBorder="1" applyAlignment="1">
      <alignment horizontal="center" vertical="center" wrapText="1"/>
    </xf>
    <xf numFmtId="3" fontId="21" fillId="0" borderId="2" xfId="1" applyNumberFormat="1" applyFont="1" applyFill="1" applyBorder="1" applyAlignment="1" applyProtection="1">
      <alignment horizontal="center" vertical="center" wrapText="1"/>
    </xf>
    <xf numFmtId="3" fontId="21" fillId="0" borderId="3" xfId="1" applyNumberFormat="1" applyFont="1" applyFill="1" applyBorder="1" applyAlignment="1" applyProtection="1">
      <alignment horizontal="center" vertical="center" wrapText="1"/>
    </xf>
    <xf numFmtId="0" fontId="24" fillId="3" borderId="2" xfId="2" applyFont="1" applyFill="1" applyBorder="1" applyAlignment="1">
      <alignment horizontal="left" vertical="center" wrapText="1"/>
    </xf>
    <xf numFmtId="0" fontId="14" fillId="0" borderId="2" xfId="2" applyFont="1" applyBorder="1" applyAlignment="1">
      <alignment vertical="center" wrapText="1"/>
    </xf>
    <xf numFmtId="3" fontId="13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4" fillId="2" borderId="2" xfId="2" applyFont="1" applyFill="1" applyBorder="1" applyAlignment="1">
      <alignment vertical="center" wrapText="1"/>
    </xf>
    <xf numFmtId="165" fontId="14" fillId="2" borderId="2" xfId="2" applyNumberFormat="1" applyFont="1" applyFill="1" applyBorder="1" applyAlignment="1">
      <alignment horizontal="right" vertical="center" wrapText="1"/>
    </xf>
    <xf numFmtId="165" fontId="14" fillId="2" borderId="3" xfId="2" applyNumberFormat="1" applyFont="1" applyFill="1" applyBorder="1" applyAlignment="1">
      <alignment horizontal="right" vertical="center" wrapText="1"/>
    </xf>
    <xf numFmtId="165" fontId="14" fillId="2" borderId="4" xfId="2" applyNumberFormat="1" applyFont="1" applyFill="1" applyBorder="1" applyAlignment="1">
      <alignment horizontal="right" vertical="center" wrapText="1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4" fontId="14" fillId="2" borderId="3" xfId="2" applyNumberFormat="1" applyFont="1" applyFill="1" applyBorder="1" applyAlignment="1">
      <alignment horizontal="right" vertical="center" wrapText="1"/>
    </xf>
    <xf numFmtId="2" fontId="14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0" fontId="13" fillId="0" borderId="0" xfId="2" applyFont="1" applyAlignment="1">
      <alignment horizontal="center"/>
    </xf>
    <xf numFmtId="0" fontId="16" fillId="0" borderId="2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12" fillId="0" borderId="30" xfId="2" applyFont="1" applyBorder="1" applyAlignment="1">
      <alignment vertical="top" wrapText="1"/>
    </xf>
    <xf numFmtId="3" fontId="12" fillId="0" borderId="29" xfId="2" applyNumberFormat="1" applyFont="1" applyBorder="1" applyAlignment="1">
      <alignment horizontal="right" vertical="top" wrapText="1"/>
    </xf>
    <xf numFmtId="3" fontId="25" fillId="0" borderId="29" xfId="2" applyNumberFormat="1" applyFont="1" applyBorder="1" applyAlignment="1">
      <alignment horizontal="right" vertical="top" wrapText="1"/>
    </xf>
    <xf numFmtId="0" fontId="14" fillId="0" borderId="30" xfId="2" applyFont="1" applyBorder="1" applyAlignment="1">
      <alignment vertical="top" wrapText="1"/>
    </xf>
    <xf numFmtId="3" fontId="14" fillId="0" borderId="29" xfId="2" applyNumberFormat="1" applyFont="1" applyBorder="1" applyAlignment="1">
      <alignment horizontal="right" vertical="top" wrapText="1"/>
    </xf>
    <xf numFmtId="0" fontId="12" fillId="0" borderId="0" xfId="2" applyFont="1"/>
    <xf numFmtId="3" fontId="12" fillId="0" borderId="31" xfId="2" applyNumberFormat="1" applyFont="1" applyBorder="1" applyAlignment="1">
      <alignment horizontal="right" vertical="top" wrapText="1"/>
    </xf>
    <xf numFmtId="0" fontId="16" fillId="0" borderId="32" xfId="2" applyFont="1" applyBorder="1" applyAlignment="1">
      <alignment horizontal="center" wrapText="1"/>
    </xf>
    <xf numFmtId="0" fontId="1" fillId="0" borderId="32" xfId="2" applyBorder="1"/>
    <xf numFmtId="0" fontId="16" fillId="0" borderId="33" xfId="2" applyFont="1" applyBorder="1" applyAlignment="1">
      <alignment horizontal="center" wrapText="1"/>
    </xf>
    <xf numFmtId="0" fontId="1" fillId="0" borderId="34" xfId="2" applyBorder="1"/>
    <xf numFmtId="0" fontId="19" fillId="0" borderId="29" xfId="2" applyFont="1" applyBorder="1" applyAlignment="1">
      <alignment horizontal="left" vertical="center" wrapText="1"/>
    </xf>
    <xf numFmtId="3" fontId="27" fillId="0" borderId="29" xfId="2" applyNumberFormat="1" applyFont="1" applyBorder="1" applyAlignment="1">
      <alignment horizontal="center" vertical="center" wrapText="1"/>
    </xf>
    <xf numFmtId="3" fontId="19" fillId="0" borderId="29" xfId="2" applyNumberFormat="1" applyFont="1" applyBorder="1" applyAlignment="1">
      <alignment horizontal="center" vertical="center" wrapText="1"/>
    </xf>
    <xf numFmtId="3" fontId="19" fillId="0" borderId="31" xfId="2" applyNumberFormat="1" applyFont="1" applyBorder="1" applyAlignment="1">
      <alignment horizontal="center" vertical="center" wrapText="1"/>
    </xf>
    <xf numFmtId="0" fontId="19" fillId="0" borderId="35" xfId="2" applyFont="1" applyBorder="1" applyAlignment="1">
      <alignment horizontal="left" vertical="center" wrapText="1"/>
    </xf>
    <xf numFmtId="3" fontId="16" fillId="0" borderId="29" xfId="2" applyNumberFormat="1" applyFont="1" applyFill="1" applyBorder="1" applyAlignment="1">
      <alignment horizontal="center" vertical="center" wrapText="1"/>
    </xf>
    <xf numFmtId="3" fontId="16" fillId="3" borderId="29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6" fillId="0" borderId="36" xfId="2" applyFont="1" applyBorder="1" applyAlignment="1">
      <alignment shrinkToFit="1"/>
    </xf>
    <xf numFmtId="0" fontId="19" fillId="0" borderId="1" xfId="2" applyFont="1" applyBorder="1" applyAlignment="1">
      <alignment horizontal="left" vertical="center" wrapText="1"/>
    </xf>
    <xf numFmtId="0" fontId="19" fillId="0" borderId="37" xfId="2" applyFont="1" applyBorder="1" applyAlignment="1">
      <alignment horizontal="left" vertical="center" wrapText="1"/>
    </xf>
    <xf numFmtId="0" fontId="19" fillId="0" borderId="0" xfId="2" applyFont="1" applyAlignment="1">
      <alignment horizontal="justify"/>
    </xf>
    <xf numFmtId="0" fontId="14" fillId="0" borderId="2" xfId="2" applyFont="1" applyBorder="1" applyAlignment="1">
      <alignment horizontal="center" vertical="center" wrapText="1"/>
    </xf>
    <xf numFmtId="0" fontId="19" fillId="0" borderId="2" xfId="2" applyFont="1" applyBorder="1" applyAlignment="1">
      <alignment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9" fillId="0" borderId="2" xfId="2" applyNumberFormat="1" applyFont="1" applyBorder="1" applyAlignment="1">
      <alignment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2" fillId="0" borderId="2" xfId="2" applyFont="1" applyBorder="1" applyAlignment="1">
      <alignment vertical="top" wrapText="1"/>
    </xf>
    <xf numFmtId="0" fontId="12" fillId="0" borderId="2" xfId="2" applyFont="1" applyBorder="1" applyAlignment="1">
      <alignment vertical="center"/>
    </xf>
    <xf numFmtId="3" fontId="19" fillId="0" borderId="2" xfId="2" applyNumberFormat="1" applyFont="1" applyBorder="1" applyAlignment="1">
      <alignment vertical="center"/>
    </xf>
    <xf numFmtId="0" fontId="14" fillId="0" borderId="39" xfId="2" applyFont="1" applyBorder="1" applyAlignment="1">
      <alignment vertical="top" wrapText="1"/>
    </xf>
    <xf numFmtId="0" fontId="14" fillId="0" borderId="39" xfId="2" applyFont="1" applyBorder="1" applyAlignment="1">
      <alignment horizontal="right" vertical="top" wrapText="1"/>
    </xf>
    <xf numFmtId="0" fontId="19" fillId="0" borderId="2" xfId="2" applyFont="1" applyBorder="1" applyAlignment="1">
      <alignment vertical="top" wrapText="1"/>
    </xf>
    <xf numFmtId="0" fontId="11" fillId="0" borderId="0" xfId="2" applyFont="1"/>
    <xf numFmtId="0" fontId="16" fillId="3" borderId="2" xfId="2" applyFont="1" applyFill="1" applyBorder="1" applyAlignment="1">
      <alignment vertical="top" wrapText="1"/>
    </xf>
    <xf numFmtId="3" fontId="16" fillId="3" borderId="2" xfId="2" applyNumberFormat="1" applyFont="1" applyFill="1" applyBorder="1" applyAlignment="1">
      <alignment horizontal="right" vertical="top" wrapText="1"/>
    </xf>
    <xf numFmtId="0" fontId="1" fillId="0" borderId="0" xfId="2" applyFont="1"/>
    <xf numFmtId="0" fontId="19" fillId="0" borderId="2" xfId="2" applyFont="1" applyFill="1" applyBorder="1" applyAlignment="1">
      <alignment vertical="center" wrapText="1"/>
    </xf>
    <xf numFmtId="0" fontId="16" fillId="0" borderId="2" xfId="2" applyFont="1" applyBorder="1" applyAlignment="1">
      <alignment vertical="center" wrapText="1"/>
    </xf>
    <xf numFmtId="3" fontId="19" fillId="0" borderId="2" xfId="2" applyNumberFormat="1" applyFont="1" applyBorder="1" applyAlignment="1">
      <alignment horizontal="center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6" fillId="0" borderId="2" xfId="2" applyNumberFormat="1" applyFont="1" applyBorder="1" applyAlignment="1">
      <alignment vertical="center" wrapText="1"/>
    </xf>
    <xf numFmtId="3" fontId="0" fillId="0" borderId="0" xfId="0" applyNumberFormat="1"/>
    <xf numFmtId="4" fontId="16" fillId="0" borderId="29" xfId="2" applyNumberFormat="1" applyFont="1" applyBorder="1" applyAlignment="1">
      <alignment horizontal="center" vertical="center" wrapText="1"/>
    </xf>
    <xf numFmtId="4" fontId="16" fillId="0" borderId="29" xfId="2" applyNumberFormat="1" applyFont="1" applyBorder="1" applyAlignment="1">
      <alignment horizontal="center" vertical="top" wrapText="1"/>
    </xf>
    <xf numFmtId="2" fontId="16" fillId="0" borderId="43" xfId="2" applyNumberFormat="1" applyFont="1" applyBorder="1" applyAlignment="1">
      <alignment horizontal="center" vertical="top" wrapText="1"/>
    </xf>
    <xf numFmtId="0" fontId="16" fillId="0" borderId="29" xfId="2" applyFont="1" applyBorder="1" applyAlignment="1">
      <alignment vertical="top" wrapText="1"/>
    </xf>
    <xf numFmtId="0" fontId="18" fillId="0" borderId="29" xfId="2" applyFont="1" applyBorder="1" applyAlignment="1">
      <alignment horizontal="center" vertical="top" wrapText="1"/>
    </xf>
    <xf numFmtId="0" fontId="16" fillId="2" borderId="30" xfId="2" applyFont="1" applyFill="1" applyBorder="1" applyAlignment="1">
      <alignment vertical="top" wrapText="1"/>
    </xf>
    <xf numFmtId="0" fontId="16" fillId="2" borderId="29" xfId="2" applyFont="1" applyFill="1" applyBorder="1" applyAlignment="1">
      <alignment horizontal="center" vertical="top" wrapText="1"/>
    </xf>
    <xf numFmtId="0" fontId="18" fillId="0" borderId="29" xfId="2" applyFont="1" applyBorder="1" applyAlignment="1">
      <alignment horizontal="center" vertical="center" wrapText="1"/>
    </xf>
    <xf numFmtId="0" fontId="16" fillId="0" borderId="43" xfId="2" applyFont="1" applyBorder="1" applyAlignment="1">
      <alignment vertical="center" wrapText="1"/>
    </xf>
    <xf numFmtId="4" fontId="16" fillId="0" borderId="35" xfId="2" applyNumberFormat="1" applyFont="1" applyBorder="1" applyAlignment="1">
      <alignment horizontal="center" vertical="top" wrapText="1"/>
    </xf>
    <xf numFmtId="4" fontId="18" fillId="0" borderId="29" xfId="2" applyNumberFormat="1" applyFont="1" applyBorder="1" applyAlignment="1">
      <alignment horizontal="center" vertical="top" wrapText="1"/>
    </xf>
    <xf numFmtId="0" fontId="16" fillId="0" borderId="44" xfId="2" applyFont="1" applyBorder="1" applyAlignment="1">
      <alignment vertical="center" wrapText="1"/>
    </xf>
    <xf numFmtId="4" fontId="16" fillId="0" borderId="38" xfId="2" applyNumberFormat="1" applyFont="1" applyBorder="1" applyAlignment="1">
      <alignment horizontal="center" vertical="center" wrapText="1"/>
    </xf>
    <xf numFmtId="3" fontId="5" fillId="0" borderId="40" xfId="2" applyNumberFormat="1" applyFont="1" applyBorder="1" applyAlignment="1"/>
    <xf numFmtId="0" fontId="19" fillId="0" borderId="2" xfId="2" applyFont="1" applyBorder="1" applyAlignment="1">
      <alignment vertical="center"/>
    </xf>
    <xf numFmtId="0" fontId="35" fillId="0" borderId="0" xfId="0" applyFont="1"/>
    <xf numFmtId="0" fontId="19" fillId="0" borderId="2" xfId="2" applyFont="1" applyBorder="1" applyAlignment="1">
      <alignment horizontal="right" vertical="top" wrapText="1"/>
    </xf>
    <xf numFmtId="0" fontId="37" fillId="0" borderId="23" xfId="0" applyFont="1" applyBorder="1" applyAlignment="1">
      <alignment horizontal="center"/>
    </xf>
    <xf numFmtId="0" fontId="41" fillId="0" borderId="13" xfId="0" applyFont="1" applyBorder="1"/>
    <xf numFmtId="3" fontId="41" fillId="0" borderId="13" xfId="0" applyNumberFormat="1" applyFont="1" applyBorder="1"/>
    <xf numFmtId="0" fontId="41" fillId="0" borderId="2" xfId="0" applyFont="1" applyBorder="1"/>
    <xf numFmtId="3" fontId="41" fillId="0" borderId="2" xfId="0" applyNumberFormat="1" applyFont="1" applyBorder="1"/>
    <xf numFmtId="164" fontId="1" fillId="0" borderId="0" xfId="2" applyNumberFormat="1" applyAlignment="1">
      <alignment horizontal="left" vertical="center" shrinkToFit="1"/>
    </xf>
    <xf numFmtId="0" fontId="6" fillId="0" borderId="0" xfId="2" applyFont="1" applyAlignment="1">
      <alignment shrinkToFit="1"/>
    </xf>
    <xf numFmtId="0" fontId="6" fillId="0" borderId="0" xfId="2" applyFont="1" applyAlignment="1">
      <alignment horizontal="right"/>
    </xf>
    <xf numFmtId="0" fontId="1" fillId="2" borderId="0" xfId="2" applyFill="1" applyAlignment="1"/>
    <xf numFmtId="0" fontId="1" fillId="0" borderId="0" xfId="2" applyAlignment="1"/>
    <xf numFmtId="0" fontId="10" fillId="0" borderId="0" xfId="2" applyFont="1" applyAlignment="1"/>
    <xf numFmtId="0" fontId="43" fillId="0" borderId="0" xfId="0" applyFont="1"/>
    <xf numFmtId="3" fontId="16" fillId="3" borderId="9" xfId="2" applyNumberFormat="1" applyFont="1" applyFill="1" applyBorder="1" applyAlignment="1">
      <alignment horizontal="right" vertical="center" wrapText="1"/>
    </xf>
    <xf numFmtId="3" fontId="16" fillId="4" borderId="10" xfId="2" applyNumberFormat="1" applyFont="1" applyFill="1" applyBorder="1" applyAlignment="1">
      <alignment horizontal="right" vertical="center" wrapText="1"/>
    </xf>
    <xf numFmtId="3" fontId="16" fillId="3" borderId="10" xfId="2" applyNumberFormat="1" applyFont="1" applyFill="1" applyBorder="1" applyAlignment="1">
      <alignment horizontal="right" vertical="center" wrapText="1"/>
    </xf>
    <xf numFmtId="3" fontId="47" fillId="0" borderId="2" xfId="2" applyNumberFormat="1" applyFont="1" applyBorder="1" applyAlignment="1">
      <alignment horizontal="right" vertical="center" wrapText="1"/>
    </xf>
    <xf numFmtId="3" fontId="16" fillId="0" borderId="3" xfId="2" applyNumberFormat="1" applyFont="1" applyBorder="1" applyAlignment="1">
      <alignment horizontal="right" vertical="center" wrapText="1"/>
    </xf>
    <xf numFmtId="3" fontId="16" fillId="0" borderId="4" xfId="2" applyNumberFormat="1" applyFont="1" applyBorder="1" applyAlignment="1">
      <alignment horizontal="right" vertical="center" wrapText="1"/>
    </xf>
    <xf numFmtId="0" fontId="16" fillId="0" borderId="2" xfId="2" applyFont="1" applyBorder="1" applyAlignment="1">
      <alignment vertical="center"/>
    </xf>
    <xf numFmtId="0" fontId="47" fillId="0" borderId="2" xfId="2" applyFont="1" applyBorder="1" applyAlignment="1">
      <alignment vertical="center"/>
    </xf>
    <xf numFmtId="3" fontId="16" fillId="0" borderId="2" xfId="2" applyNumberFormat="1" applyFont="1" applyBorder="1" applyAlignment="1">
      <alignment vertical="center"/>
    </xf>
    <xf numFmtId="3" fontId="16" fillId="0" borderId="17" xfId="2" applyNumberFormat="1" applyFont="1" applyFill="1" applyBorder="1" applyAlignment="1">
      <alignment horizontal="right" vertical="center" wrapText="1"/>
    </xf>
    <xf numFmtId="3" fontId="18" fillId="0" borderId="23" xfId="2" applyNumberFormat="1" applyFont="1" applyFill="1" applyBorder="1" applyAlignment="1">
      <alignment horizontal="right" vertical="center" wrapText="1"/>
    </xf>
    <xf numFmtId="3" fontId="16" fillId="0" borderId="2" xfId="2" applyNumberFormat="1" applyFont="1" applyBorder="1" applyAlignment="1">
      <alignment horizontal="center" vertical="center" wrapText="1"/>
    </xf>
    <xf numFmtId="0" fontId="31" fillId="0" borderId="2" xfId="2" applyFont="1" applyBorder="1" applyAlignment="1">
      <alignment vertical="center" wrapText="1"/>
    </xf>
    <xf numFmtId="0" fontId="48" fillId="0" borderId="2" xfId="2" applyFont="1" applyBorder="1" applyAlignment="1">
      <alignment vertical="top" wrapText="1"/>
    </xf>
    <xf numFmtId="3" fontId="49" fillId="0" borderId="2" xfId="2" applyNumberFormat="1" applyFont="1" applyBorder="1" applyAlignment="1">
      <alignment horizontal="right" vertical="top" wrapText="1"/>
    </xf>
    <xf numFmtId="0" fontId="1" fillId="0" borderId="0" xfId="2" applyFont="1" applyAlignment="1"/>
    <xf numFmtId="164" fontId="26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26" fillId="7" borderId="0" xfId="2" applyNumberFormat="1" applyFont="1" applyFill="1" applyAlignment="1"/>
    <xf numFmtId="0" fontId="4" fillId="0" borderId="0" xfId="2" applyFont="1" applyAlignment="1"/>
    <xf numFmtId="164" fontId="1" fillId="0" borderId="0" xfId="2" applyNumberFormat="1" applyFont="1" applyAlignment="1"/>
    <xf numFmtId="164" fontId="51" fillId="0" borderId="0" xfId="2" applyNumberFormat="1" applyFont="1" applyAlignment="1"/>
    <xf numFmtId="0" fontId="50" fillId="0" borderId="0" xfId="0" applyFont="1" applyBorder="1" applyAlignment="1">
      <alignment horizontal="center" vertical="center" textRotation="90"/>
    </xf>
    <xf numFmtId="164" fontId="11" fillId="0" borderId="0" xfId="2" applyNumberFormat="1" applyFont="1" applyAlignment="1"/>
    <xf numFmtId="3" fontId="52" fillId="0" borderId="2" xfId="2" applyNumberFormat="1" applyFont="1" applyBorder="1" applyAlignment="1">
      <alignment horizontal="right" vertical="center" wrapText="1"/>
    </xf>
    <xf numFmtId="3" fontId="53" fillId="0" borderId="2" xfId="2" applyNumberFormat="1" applyFont="1" applyBorder="1" applyAlignment="1">
      <alignment horizontal="right" vertical="center" wrapText="1"/>
    </xf>
    <xf numFmtId="0" fontId="11" fillId="0" borderId="0" xfId="2" applyFont="1" applyAlignment="1"/>
    <xf numFmtId="3" fontId="19" fillId="0" borderId="2" xfId="2" applyNumberFormat="1" applyFont="1" applyFill="1" applyBorder="1" applyAlignment="1">
      <alignment horizontal="left" vertical="center" wrapText="1"/>
    </xf>
    <xf numFmtId="3" fontId="19" fillId="0" borderId="2" xfId="2" applyNumberFormat="1" applyFont="1" applyBorder="1" applyAlignment="1">
      <alignment horizontal="left" vertical="center" wrapText="1"/>
    </xf>
    <xf numFmtId="0" fontId="19" fillId="0" borderId="2" xfId="2" applyFont="1" applyBorder="1" applyAlignment="1">
      <alignment vertical="center" shrinkToFit="1"/>
    </xf>
    <xf numFmtId="0" fontId="16" fillId="0" borderId="28" xfId="2" applyFont="1" applyBorder="1" applyAlignment="1">
      <alignment horizontal="center" vertical="top" wrapText="1"/>
    </xf>
    <xf numFmtId="4" fontId="16" fillId="0" borderId="43" xfId="2" applyNumberFormat="1" applyFont="1" applyBorder="1" applyAlignment="1">
      <alignment horizontal="center" vertical="center" wrapText="1"/>
    </xf>
    <xf numFmtId="0" fontId="16" fillId="0" borderId="30" xfId="2" applyFont="1" applyBorder="1" applyAlignment="1">
      <alignment vertical="top" wrapText="1"/>
    </xf>
    <xf numFmtId="0" fontId="16" fillId="0" borderId="29" xfId="2" applyFont="1" applyBorder="1" applyAlignment="1">
      <alignment horizontal="center" vertical="top" wrapText="1"/>
    </xf>
    <xf numFmtId="0" fontId="18" fillId="0" borderId="30" xfId="2" applyFont="1" applyBorder="1" applyAlignment="1">
      <alignment vertical="top" wrapText="1"/>
    </xf>
    <xf numFmtId="0" fontId="13" fillId="0" borderId="40" xfId="2" applyFont="1" applyBorder="1" applyAlignment="1"/>
    <xf numFmtId="3" fontId="19" fillId="0" borderId="2" xfId="2" applyNumberFormat="1" applyFont="1" applyBorder="1" applyAlignment="1">
      <alignment horizontal="right" vertical="top" wrapText="1"/>
    </xf>
    <xf numFmtId="0" fontId="19" fillId="0" borderId="30" xfId="2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38" fillId="0" borderId="0" xfId="0" applyFont="1" applyAlignment="1">
      <alignment horizontal="center" vertical="center" wrapText="1"/>
    </xf>
    <xf numFmtId="0" fontId="34" fillId="0" borderId="2" xfId="0" applyFont="1" applyBorder="1" applyAlignment="1"/>
    <xf numFmtId="0" fontId="35" fillId="0" borderId="2" xfId="0" applyFont="1" applyBorder="1" applyAlignment="1"/>
    <xf numFmtId="0" fontId="32" fillId="0" borderId="2" xfId="0" applyFont="1" applyBorder="1" applyAlignment="1">
      <alignment horizontal="center"/>
    </xf>
    <xf numFmtId="0" fontId="36" fillId="0" borderId="2" xfId="0" applyFont="1" applyBorder="1" applyAlignment="1"/>
    <xf numFmtId="3" fontId="44" fillId="0" borderId="2" xfId="0" applyNumberFormat="1" applyFont="1" applyBorder="1" applyAlignment="1">
      <alignment horizontal="right"/>
    </xf>
    <xf numFmtId="0" fontId="44" fillId="0" borderId="2" xfId="0" applyFont="1" applyBorder="1" applyAlignment="1"/>
    <xf numFmtId="0" fontId="36" fillId="0" borderId="2" xfId="0" applyFont="1" applyBorder="1" applyAlignment="1">
      <alignment shrinkToFit="1"/>
    </xf>
    <xf numFmtId="0" fontId="44" fillId="0" borderId="2" xfId="0" applyFont="1" applyBorder="1" applyAlignment="1">
      <alignment shrinkToFit="1"/>
    </xf>
    <xf numFmtId="0" fontId="44" fillId="0" borderId="2" xfId="0" applyFont="1" applyBorder="1" applyAlignment="1">
      <alignment horizontal="center"/>
    </xf>
    <xf numFmtId="3" fontId="44" fillId="0" borderId="3" xfId="0" applyNumberFormat="1" applyFont="1" applyBorder="1" applyAlignment="1">
      <alignment horizontal="left"/>
    </xf>
    <xf numFmtId="3" fontId="44" fillId="0" borderId="42" xfId="0" applyNumberFormat="1" applyFont="1" applyBorder="1" applyAlignment="1">
      <alignment horizontal="left"/>
    </xf>
    <xf numFmtId="0" fontId="37" fillId="0" borderId="2" xfId="0" applyFont="1" applyBorder="1" applyAlignment="1"/>
    <xf numFmtId="3" fontId="45" fillId="0" borderId="2" xfId="0" applyNumberFormat="1" applyFont="1" applyBorder="1" applyAlignment="1">
      <alignment horizontal="right"/>
    </xf>
    <xf numFmtId="0" fontId="45" fillId="0" borderId="2" xfId="0" applyFont="1" applyBorder="1" applyAlignment="1"/>
    <xf numFmtId="0" fontId="46" fillId="0" borderId="2" xfId="0" applyFont="1" applyBorder="1" applyAlignment="1"/>
    <xf numFmtId="0" fontId="12" fillId="0" borderId="0" xfId="2" applyFont="1" applyAlignment="1">
      <alignment horizontal="left" wrapText="1"/>
    </xf>
    <xf numFmtId="0" fontId="1" fillId="0" borderId="0" xfId="2" applyAlignment="1">
      <alignment horizontal="left" wrapText="1"/>
    </xf>
    <xf numFmtId="0" fontId="0" fillId="0" borderId="0" xfId="0" applyAlignment="1">
      <alignment horizontal="right" wrapText="1"/>
    </xf>
    <xf numFmtId="0" fontId="5" fillId="0" borderId="0" xfId="2" applyFont="1" applyAlignment="1">
      <alignment horizontal="center" wrapText="1"/>
    </xf>
    <xf numFmtId="0" fontId="5" fillId="0" borderId="40" xfId="2" applyFont="1" applyBorder="1" applyAlignment="1">
      <alignment horizontal="center" wrapText="1"/>
    </xf>
    <xf numFmtId="0" fontId="6" fillId="0" borderId="0" xfId="2" applyFont="1" applyAlignment="1"/>
    <xf numFmtId="164" fontId="1" fillId="0" borderId="0" xfId="2" applyNumberFormat="1" applyFont="1" applyBorder="1" applyAlignment="1">
      <alignment horizontal="center" vertical="center" textRotation="90"/>
    </xf>
    <xf numFmtId="0" fontId="50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7" fillId="0" borderId="0" xfId="2" applyFont="1" applyAlignment="1"/>
    <xf numFmtId="0" fontId="6" fillId="0" borderId="0" xfId="2" applyFont="1" applyAlignment="1">
      <alignment horizontal="right"/>
    </xf>
    <xf numFmtId="0" fontId="1" fillId="0" borderId="0" xfId="2" applyAlignment="1"/>
    <xf numFmtId="0" fontId="2" fillId="0" borderId="0" xfId="2" applyFont="1" applyAlignment="1"/>
    <xf numFmtId="0" fontId="4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0" fontId="1" fillId="2" borderId="0" xfId="2" applyFont="1" applyFill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6" fillId="0" borderId="0" xfId="2" applyFont="1" applyAlignment="1">
      <alignment shrinkToFit="1"/>
    </xf>
    <xf numFmtId="0" fontId="6" fillId="0" borderId="0" xfId="2" applyFont="1" applyAlignment="1">
      <alignment horizontal="left"/>
    </xf>
    <xf numFmtId="0" fontId="0" fillId="0" borderId="0" xfId="0" applyAlignment="1">
      <alignment horizontal="left"/>
    </xf>
    <xf numFmtId="0" fontId="40" fillId="0" borderId="0" xfId="2" applyFont="1" applyAlignment="1">
      <alignment horizontal="center" shrinkToFit="1"/>
    </xf>
    <xf numFmtId="0" fontId="10" fillId="0" borderId="0" xfId="2" applyFont="1" applyAlignment="1"/>
    <xf numFmtId="0" fontId="3" fillId="0" borderId="0" xfId="2" applyFont="1" applyAlignment="1">
      <alignment horizontal="center"/>
    </xf>
    <xf numFmtId="0" fontId="5" fillId="0" borderId="0" xfId="2" applyFont="1" applyAlignment="1"/>
    <xf numFmtId="0" fontId="10" fillId="0" borderId="0" xfId="2" applyFont="1" applyAlignment="1">
      <alignment shrinkToFit="1"/>
    </xf>
    <xf numFmtId="0" fontId="1" fillId="0" borderId="0" xfId="2" applyAlignment="1">
      <alignment shrinkToFit="1"/>
    </xf>
    <xf numFmtId="0" fontId="16" fillId="0" borderId="45" xfId="2" applyFont="1" applyBorder="1" applyAlignment="1">
      <alignment horizontal="center" vertical="top" wrapText="1"/>
    </xf>
    <xf numFmtId="0" fontId="16" fillId="0" borderId="34" xfId="2" applyFont="1" applyBorder="1" applyAlignment="1">
      <alignment horizontal="center" vertical="top" wrapText="1"/>
    </xf>
    <xf numFmtId="0" fontId="16" fillId="0" borderId="28" xfId="2" applyFont="1" applyBorder="1" applyAlignment="1">
      <alignment horizontal="center" vertical="top" wrapText="1"/>
    </xf>
    <xf numFmtId="0" fontId="16" fillId="0" borderId="43" xfId="2" applyFont="1" applyBorder="1" applyAlignment="1">
      <alignment vertical="top" wrapText="1"/>
    </xf>
    <xf numFmtId="0" fontId="16" fillId="0" borderId="30" xfId="2" applyFont="1" applyBorder="1" applyAlignment="1">
      <alignment vertical="top" wrapText="1"/>
    </xf>
    <xf numFmtId="0" fontId="16" fillId="0" borderId="43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6" fillId="0" borderId="0" xfId="2" applyFont="1" applyAlignment="1">
      <alignment horizontal="right" wrapText="1"/>
    </xf>
    <xf numFmtId="0" fontId="0" fillId="0" borderId="0" xfId="0" applyAlignment="1">
      <alignment wrapText="1"/>
    </xf>
    <xf numFmtId="0" fontId="1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4" fontId="16" fillId="0" borderId="43" xfId="2" applyNumberFormat="1" applyFont="1" applyBorder="1" applyAlignment="1">
      <alignment horizontal="center" vertical="center" wrapText="1"/>
    </xf>
    <xf numFmtId="4" fontId="16" fillId="0" borderId="30" xfId="2" applyNumberFormat="1" applyFont="1" applyBorder="1" applyAlignment="1">
      <alignment horizontal="center" vertical="center" wrapText="1"/>
    </xf>
    <xf numFmtId="4" fontId="16" fillId="0" borderId="43" xfId="2" applyNumberFormat="1" applyFont="1" applyBorder="1" applyAlignment="1">
      <alignment horizontal="center" vertical="top" wrapText="1"/>
    </xf>
    <xf numFmtId="4" fontId="16" fillId="0" borderId="30" xfId="2" applyNumberFormat="1" applyFont="1" applyBorder="1" applyAlignment="1">
      <alignment horizontal="center" vertical="top" wrapText="1"/>
    </xf>
    <xf numFmtId="0" fontId="18" fillId="0" borderId="43" xfId="2" applyFont="1" applyBorder="1" applyAlignment="1">
      <alignment vertical="top" wrapText="1"/>
    </xf>
    <xf numFmtId="0" fontId="18" fillId="0" borderId="30" xfId="2" applyFont="1" applyBorder="1" applyAlignment="1">
      <alignment vertical="top" wrapText="1"/>
    </xf>
    <xf numFmtId="4" fontId="18" fillId="0" borderId="43" xfId="2" applyNumberFormat="1" applyFont="1" applyBorder="1" applyAlignment="1">
      <alignment horizontal="center" vertical="top" wrapText="1"/>
    </xf>
    <xf numFmtId="4" fontId="18" fillId="0" borderId="30" xfId="2" applyNumberFormat="1" applyFont="1" applyBorder="1" applyAlignment="1">
      <alignment horizontal="center" vertical="top" wrapText="1"/>
    </xf>
    <xf numFmtId="0" fontId="18" fillId="2" borderId="43" xfId="2" applyFont="1" applyFill="1" applyBorder="1" applyAlignment="1">
      <alignment horizontal="center" vertical="center" wrapText="1"/>
    </xf>
    <xf numFmtId="0" fontId="18" fillId="2" borderId="30" xfId="2" applyFont="1" applyFill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top" wrapText="1"/>
    </xf>
    <xf numFmtId="0" fontId="16" fillId="0" borderId="1" xfId="2" applyFont="1" applyBorder="1" applyAlignment="1">
      <alignment horizontal="center" vertical="top" wrapText="1"/>
    </xf>
    <xf numFmtId="0" fontId="16" fillId="0" borderId="29" xfId="2" applyFont="1" applyBorder="1" applyAlignment="1">
      <alignment horizontal="center" vertical="top" wrapText="1"/>
    </xf>
    <xf numFmtId="0" fontId="18" fillId="0" borderId="43" xfId="2" applyFont="1" applyBorder="1" applyAlignment="1">
      <alignment horizontal="center" vertical="center" wrapText="1"/>
    </xf>
    <xf numFmtId="0" fontId="18" fillId="0" borderId="30" xfId="2" applyFont="1" applyBorder="1" applyAlignment="1">
      <alignment horizontal="center" vertical="center" wrapText="1"/>
    </xf>
    <xf numFmtId="0" fontId="18" fillId="0" borderId="43" xfId="2" applyFont="1" applyBorder="1" applyAlignment="1">
      <alignment vertical="center" wrapText="1"/>
    </xf>
    <xf numFmtId="0" fontId="18" fillId="0" borderId="30" xfId="2" applyFont="1" applyBorder="1" applyAlignment="1">
      <alignment vertical="center" wrapText="1"/>
    </xf>
    <xf numFmtId="0" fontId="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2" applyFont="1" applyAlignment="1">
      <alignment horizontal="right" shrinkToFit="1"/>
    </xf>
    <xf numFmtId="0" fontId="29" fillId="0" borderId="40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0" fillId="0" borderId="40" xfId="0" applyBorder="1" applyAlignment="1"/>
    <xf numFmtId="0" fontId="21" fillId="0" borderId="2" xfId="2" applyFont="1" applyBorder="1" applyAlignment="1">
      <alignment vertical="top" wrapText="1"/>
    </xf>
    <xf numFmtId="0" fontId="21" fillId="0" borderId="3" xfId="2" applyFont="1" applyBorder="1" applyAlignment="1">
      <alignment vertical="top" wrapText="1"/>
    </xf>
    <xf numFmtId="0" fontId="12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13" fillId="0" borderId="40" xfId="2" applyFont="1" applyBorder="1" applyAlignment="1"/>
    <xf numFmtId="0" fontId="6" fillId="0" borderId="40" xfId="2" applyFont="1" applyBorder="1" applyAlignment="1"/>
    <xf numFmtId="0" fontId="18" fillId="0" borderId="3" xfId="2" applyFont="1" applyBorder="1" applyAlignment="1">
      <alignment vertical="center" wrapText="1"/>
    </xf>
    <xf numFmtId="0" fontId="16" fillId="0" borderId="42" xfId="2" applyFont="1" applyBorder="1" applyAlignment="1">
      <alignment vertical="center" wrapText="1"/>
    </xf>
    <xf numFmtId="0" fontId="18" fillId="0" borderId="14" xfId="2" applyFont="1" applyBorder="1" applyAlignment="1">
      <alignment vertical="center" wrapText="1"/>
    </xf>
    <xf numFmtId="0" fontId="18" fillId="0" borderId="40" xfId="2" applyFont="1" applyBorder="1" applyAlignment="1">
      <alignment vertical="center" wrapText="1"/>
    </xf>
    <xf numFmtId="3" fontId="19" fillId="0" borderId="2" xfId="2" applyNumberFormat="1" applyFont="1" applyBorder="1" applyAlignment="1">
      <alignment horizontal="right" vertical="top" wrapText="1"/>
    </xf>
    <xf numFmtId="0" fontId="18" fillId="0" borderId="3" xfId="2" applyFont="1" applyBorder="1" applyAlignment="1">
      <alignment horizontal="right" vertical="center" wrapText="1"/>
    </xf>
    <xf numFmtId="0" fontId="16" fillId="0" borderId="42" xfId="2" applyFont="1" applyBorder="1" applyAlignment="1">
      <alignment horizontal="right" vertical="center" wrapText="1"/>
    </xf>
    <xf numFmtId="0" fontId="39" fillId="0" borderId="0" xfId="0" applyFont="1" applyAlignment="1">
      <alignment horizontal="center" vertical="center" shrinkToFit="1"/>
    </xf>
    <xf numFmtId="0" fontId="1" fillId="0" borderId="0" xfId="2" applyAlignment="1">
      <alignment wrapText="1"/>
    </xf>
    <xf numFmtId="0" fontId="19" fillId="0" borderId="0" xfId="2" applyFont="1" applyAlignment="1">
      <alignment horizontal="left" shrinkToFit="1"/>
    </xf>
    <xf numFmtId="0" fontId="6" fillId="0" borderId="0" xfId="2" applyFont="1" applyAlignment="1">
      <alignment horizontal="left" shrinkToFi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6" fillId="0" borderId="43" xfId="2" applyFont="1" applyBorder="1" applyAlignment="1">
      <alignment horizontal="center" vertical="top" wrapText="1"/>
    </xf>
    <xf numFmtId="0" fontId="16" fillId="0" borderId="30" xfId="2" applyFont="1" applyBorder="1" applyAlignment="1">
      <alignment horizontal="center" vertical="top" wrapText="1"/>
    </xf>
    <xf numFmtId="0" fontId="16" fillId="0" borderId="44" xfId="2" applyFont="1" applyBorder="1" applyAlignment="1">
      <alignment horizontal="center" vertical="top" wrapText="1"/>
    </xf>
    <xf numFmtId="0" fontId="16" fillId="0" borderId="36" xfId="2" applyFont="1" applyBorder="1" applyAlignment="1">
      <alignment horizontal="center" vertical="top" wrapText="1"/>
    </xf>
    <xf numFmtId="0" fontId="0" fillId="0" borderId="0" xfId="0" applyAlignment="1">
      <alignment horizontal="left" shrinkToFit="1"/>
    </xf>
    <xf numFmtId="0" fontId="26" fillId="0" borderId="0" xfId="2" applyFont="1" applyAlignment="1">
      <alignment horizontal="center" vertical="center" wrapText="1"/>
    </xf>
    <xf numFmtId="0" fontId="1" fillId="0" borderId="1" xfId="2" applyBorder="1" applyAlignment="1">
      <alignment wrapText="1"/>
    </xf>
    <xf numFmtId="0" fontId="16" fillId="0" borderId="44" xfId="2" applyFont="1" applyBorder="1" applyAlignment="1">
      <alignment horizontal="left" wrapText="1"/>
    </xf>
    <xf numFmtId="0" fontId="1" fillId="0" borderId="36" xfId="2" applyBorder="1" applyAlignment="1">
      <alignment wrapText="1"/>
    </xf>
    <xf numFmtId="0" fontId="1" fillId="0" borderId="38" xfId="2" applyBorder="1" applyAlignment="1">
      <alignment wrapText="1"/>
    </xf>
    <xf numFmtId="0" fontId="16" fillId="0" borderId="45" xfId="2" applyFont="1" applyBorder="1" applyAlignment="1">
      <alignment horizontal="center" wrapText="1"/>
    </xf>
    <xf numFmtId="0" fontId="1" fillId="0" borderId="47" xfId="2" applyBorder="1" applyAlignment="1">
      <alignment horizontal="center" wrapText="1"/>
    </xf>
    <xf numFmtId="0" fontId="16" fillId="0" borderId="45" xfId="2" applyFont="1" applyBorder="1" applyAlignment="1">
      <alignment horizontal="left" wrapText="1"/>
    </xf>
    <xf numFmtId="0" fontId="16" fillId="0" borderId="34" xfId="2" applyFont="1" applyBorder="1" applyAlignment="1">
      <alignment horizontal="left" wrapText="1"/>
    </xf>
    <xf numFmtId="3" fontId="19" fillId="0" borderId="46" xfId="2" applyNumberFormat="1" applyFont="1" applyBorder="1" applyAlignment="1">
      <alignment horizontal="center" vertical="center" wrapText="1"/>
    </xf>
    <xf numFmtId="3" fontId="19" fillId="0" borderId="30" xfId="2" applyNumberFormat="1" applyFont="1" applyBorder="1" applyAlignment="1">
      <alignment horizontal="center" vertical="center" wrapText="1"/>
    </xf>
    <xf numFmtId="0" fontId="19" fillId="0" borderId="43" xfId="2" applyFont="1" applyBorder="1" applyAlignment="1">
      <alignment horizontal="center" vertical="center" wrapText="1"/>
    </xf>
    <xf numFmtId="0" fontId="19" fillId="0" borderId="30" xfId="2" applyFont="1" applyBorder="1" applyAlignment="1">
      <alignment horizontal="center" vertical="center" wrapText="1"/>
    </xf>
    <xf numFmtId="3" fontId="19" fillId="0" borderId="43" xfId="2" applyNumberFormat="1" applyFont="1" applyBorder="1" applyAlignment="1">
      <alignment horizontal="center" vertical="center" wrapText="1"/>
    </xf>
    <xf numFmtId="3" fontId="27" fillId="0" borderId="43" xfId="2" applyNumberFormat="1" applyFont="1" applyBorder="1" applyAlignment="1">
      <alignment horizontal="center" vertical="center" wrapText="1"/>
    </xf>
    <xf numFmtId="3" fontId="27" fillId="0" borderId="30" xfId="2" applyNumberFormat="1" applyFont="1" applyBorder="1" applyAlignment="1">
      <alignment horizontal="center" vertical="center" wrapText="1"/>
    </xf>
    <xf numFmtId="0" fontId="16" fillId="0" borderId="45" xfId="2" applyFont="1" applyFill="1" applyBorder="1" applyAlignment="1">
      <alignment horizontal="left" vertical="center" wrapText="1"/>
    </xf>
    <xf numFmtId="0" fontId="16" fillId="0" borderId="28" xfId="2" applyFont="1" applyFill="1" applyBorder="1" applyAlignment="1">
      <alignment horizontal="left" vertical="center" wrapText="1"/>
    </xf>
    <xf numFmtId="0" fontId="16" fillId="0" borderId="34" xfId="2" applyFont="1" applyBorder="1" applyAlignment="1">
      <alignment horizontal="center" wrapText="1"/>
    </xf>
    <xf numFmtId="0" fontId="16" fillId="0" borderId="28" xfId="2" applyFont="1" applyBorder="1" applyAlignment="1">
      <alignment horizontal="center" wrapText="1"/>
    </xf>
    <xf numFmtId="0" fontId="16" fillId="3" borderId="45" xfId="2" applyFont="1" applyFill="1" applyBorder="1" applyAlignment="1">
      <alignment horizontal="left" vertical="center" wrapText="1"/>
    </xf>
    <xf numFmtId="0" fontId="16" fillId="3" borderId="28" xfId="2" applyFont="1" applyFill="1" applyBorder="1" applyAlignment="1">
      <alignment horizontal="left" vertical="center" wrapText="1"/>
    </xf>
    <xf numFmtId="0" fontId="5" fillId="0" borderId="36" xfId="2" applyFont="1" applyBorder="1" applyAlignment="1">
      <alignment shrinkToFit="1"/>
    </xf>
    <xf numFmtId="0" fontId="6" fillId="0" borderId="43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center" vertical="center" shrinkToFit="1"/>
    </xf>
    <xf numFmtId="0" fontId="6" fillId="0" borderId="43" xfId="2" applyFont="1" applyBorder="1" applyAlignment="1">
      <alignment horizontal="center" vertical="center" shrinkToFit="1"/>
    </xf>
    <xf numFmtId="0" fontId="28" fillId="0" borderId="44" xfId="2" applyFont="1" applyBorder="1" applyAlignment="1">
      <alignment horizontal="center" vertical="center" wrapText="1"/>
    </xf>
    <xf numFmtId="0" fontId="28" fillId="0" borderId="38" xfId="2" applyFont="1" applyBorder="1" applyAlignment="1">
      <alignment horizontal="center" vertical="center" wrapText="1"/>
    </xf>
    <xf numFmtId="0" fontId="28" fillId="0" borderId="37" xfId="2" applyFont="1" applyBorder="1" applyAlignment="1">
      <alignment horizontal="center" vertical="center" wrapText="1"/>
    </xf>
    <xf numFmtId="0" fontId="28" fillId="0" borderId="29" xfId="2" applyFont="1" applyBorder="1" applyAlignment="1">
      <alignment horizontal="center" vertical="center" wrapText="1"/>
    </xf>
    <xf numFmtId="3" fontId="28" fillId="0" borderId="43" xfId="2" applyNumberFormat="1" applyFont="1" applyBorder="1" applyAlignment="1">
      <alignment horizontal="center" vertical="center" wrapText="1"/>
    </xf>
    <xf numFmtId="0" fontId="28" fillId="0" borderId="30" xfId="2" applyFont="1" applyBorder="1" applyAlignment="1">
      <alignment horizontal="center" vertical="center" wrapText="1"/>
    </xf>
    <xf numFmtId="3" fontId="28" fillId="0" borderId="30" xfId="2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7" fillId="0" borderId="17" xfId="0" applyFont="1" applyBorder="1" applyAlignment="1">
      <alignment horizontal="center" vertical="center" shrinkToFit="1"/>
    </xf>
    <xf numFmtId="0" fontId="37" fillId="0" borderId="17" xfId="0" applyFont="1" applyBorder="1" applyAlignment="1">
      <alignment shrinkToFit="1"/>
    </xf>
    <xf numFmtId="0" fontId="37" fillId="0" borderId="23" xfId="0" applyFont="1" applyBorder="1" applyAlignment="1">
      <alignment horizontal="center" vertical="center" shrinkToFit="1"/>
    </xf>
    <xf numFmtId="0" fontId="37" fillId="0" borderId="23" xfId="0" applyFont="1" applyBorder="1" applyAlignment="1">
      <alignment shrinkToFit="1"/>
    </xf>
    <xf numFmtId="0" fontId="37" fillId="0" borderId="17" xfId="0" applyFont="1" applyBorder="1" applyAlignment="1">
      <alignment horizontal="center" vertical="center"/>
    </xf>
    <xf numFmtId="0" fontId="41" fillId="0" borderId="13" xfId="0" applyFont="1" applyBorder="1" applyAlignment="1"/>
    <xf numFmtId="0" fontId="41" fillId="0" borderId="18" xfId="0" applyFont="1" applyBorder="1" applyAlignment="1">
      <alignment horizontal="center"/>
    </xf>
    <xf numFmtId="0" fontId="41" fillId="0" borderId="49" xfId="0" applyFont="1" applyBorder="1" applyAlignment="1">
      <alignment horizontal="center"/>
    </xf>
    <xf numFmtId="0" fontId="41" fillId="0" borderId="48" xfId="0" applyFont="1" applyBorder="1" applyAlignment="1">
      <alignment horizontal="center"/>
    </xf>
    <xf numFmtId="3" fontId="41" fillId="0" borderId="13" xfId="0" applyNumberFormat="1" applyFont="1" applyBorder="1" applyAlignment="1"/>
    <xf numFmtId="0" fontId="41" fillId="0" borderId="2" xfId="0" applyFont="1" applyBorder="1" applyAlignment="1"/>
    <xf numFmtId="0" fontId="41" fillId="0" borderId="3" xfId="0" applyFont="1" applyBorder="1" applyAlignment="1">
      <alignment horizontal="center"/>
    </xf>
    <xf numFmtId="0" fontId="41" fillId="0" borderId="41" xfId="0" applyFont="1" applyBorder="1" applyAlignment="1">
      <alignment horizontal="center"/>
    </xf>
    <xf numFmtId="0" fontId="41" fillId="0" borderId="42" xfId="0" applyFont="1" applyBorder="1" applyAlignment="1">
      <alignment horizontal="center"/>
    </xf>
    <xf numFmtId="0" fontId="41" fillId="0" borderId="2" xfId="0" applyFont="1" applyFill="1" applyBorder="1" applyAlignment="1"/>
    <xf numFmtId="3" fontId="0" fillId="0" borderId="0" xfId="0" applyNumberFormat="1" applyAlignment="1"/>
    <xf numFmtId="0" fontId="38" fillId="0" borderId="3" xfId="0" applyFont="1" applyBorder="1" applyAlignment="1"/>
    <xf numFmtId="0" fontId="38" fillId="0" borderId="41" xfId="0" applyFont="1" applyBorder="1" applyAlignment="1"/>
    <xf numFmtId="0" fontId="38" fillId="0" borderId="42" xfId="0" applyFont="1" applyBorder="1" applyAlignment="1"/>
    <xf numFmtId="3" fontId="38" fillId="0" borderId="2" xfId="0" applyNumberFormat="1" applyFont="1" applyBorder="1" applyAlignment="1"/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ssne/AppData/Local/Microsoft/Windows/Temporary%20Internet%20Files/Content.IE5/3KG0SYZV/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tabSelected="1" topLeftCell="A4" zoomScaleNormal="100" workbookViewId="0">
      <selection activeCell="O5" sqref="O5:Q5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210"/>
    </row>
    <row r="5" spans="1:17" x14ac:dyDescent="0.25">
      <c r="O5" s="252"/>
      <c r="P5" s="252"/>
      <c r="Q5" s="252"/>
    </row>
    <row r="7" spans="1:17" x14ac:dyDescent="0.25">
      <c r="A7" s="253" t="s">
        <v>356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</row>
    <row r="8" spans="1:17" x14ac:dyDescent="0.25">
      <c r="B8" s="254" t="s">
        <v>271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</row>
    <row r="9" spans="1:17" x14ac:dyDescent="0.25"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</row>
    <row r="11" spans="1:17" ht="24.95" customHeight="1" x14ac:dyDescent="0.3">
      <c r="B11" s="255" t="s">
        <v>211</v>
      </c>
      <c r="C11" s="255"/>
      <c r="D11" s="255"/>
      <c r="E11" s="255"/>
      <c r="F11" s="255"/>
      <c r="G11" s="256"/>
      <c r="H11" s="257" t="s">
        <v>212</v>
      </c>
      <c r="I11" s="257"/>
      <c r="J11" s="255" t="s">
        <v>74</v>
      </c>
      <c r="K11" s="256"/>
      <c r="L11" s="256"/>
      <c r="M11" s="256"/>
      <c r="N11" s="256"/>
      <c r="O11" s="256"/>
      <c r="P11" s="257" t="s">
        <v>212</v>
      </c>
      <c r="Q11" s="257"/>
    </row>
    <row r="12" spans="1:17" ht="24.95" customHeight="1" x14ac:dyDescent="0.25">
      <c r="B12" s="258" t="s">
        <v>223</v>
      </c>
      <c r="C12" s="258"/>
      <c r="D12" s="258"/>
      <c r="E12" s="258"/>
      <c r="F12" s="258"/>
      <c r="G12" s="258"/>
      <c r="H12" s="259">
        <v>150650</v>
      </c>
      <c r="I12" s="259"/>
      <c r="J12" s="260" t="s">
        <v>213</v>
      </c>
      <c r="K12" s="260"/>
      <c r="L12" s="260"/>
      <c r="M12" s="260"/>
      <c r="N12" s="260"/>
      <c r="O12" s="260"/>
      <c r="P12" s="259">
        <v>103465</v>
      </c>
      <c r="Q12" s="259"/>
    </row>
    <row r="13" spans="1:17" ht="24.95" customHeight="1" x14ac:dyDescent="0.25">
      <c r="B13" s="261" t="s">
        <v>224</v>
      </c>
      <c r="C13" s="261"/>
      <c r="D13" s="261"/>
      <c r="E13" s="261"/>
      <c r="F13" s="261"/>
      <c r="G13" s="261"/>
      <c r="H13" s="259">
        <v>12169</v>
      </c>
      <c r="I13" s="259"/>
      <c r="J13" s="262" t="s">
        <v>214</v>
      </c>
      <c r="K13" s="262"/>
      <c r="L13" s="262"/>
      <c r="M13" s="262"/>
      <c r="N13" s="262"/>
      <c r="O13" s="262"/>
      <c r="P13" s="259">
        <v>26083</v>
      </c>
      <c r="Q13" s="259"/>
    </row>
    <row r="14" spans="1:17" ht="24.95" customHeight="1" x14ac:dyDescent="0.25">
      <c r="B14" s="258" t="s">
        <v>225</v>
      </c>
      <c r="C14" s="258"/>
      <c r="D14" s="258"/>
      <c r="E14" s="258"/>
      <c r="F14" s="258"/>
      <c r="G14" s="258"/>
      <c r="H14" s="259">
        <v>26800</v>
      </c>
      <c r="I14" s="259"/>
      <c r="J14" s="260" t="s">
        <v>215</v>
      </c>
      <c r="K14" s="260"/>
      <c r="L14" s="260"/>
      <c r="M14" s="260"/>
      <c r="N14" s="260"/>
      <c r="O14" s="260"/>
      <c r="P14" s="259">
        <v>73957</v>
      </c>
      <c r="Q14" s="259"/>
    </row>
    <row r="15" spans="1:17" ht="24.95" customHeight="1" x14ac:dyDescent="0.25">
      <c r="B15" s="258" t="s">
        <v>226</v>
      </c>
      <c r="C15" s="258"/>
      <c r="D15" s="258"/>
      <c r="E15" s="258"/>
      <c r="F15" s="258"/>
      <c r="G15" s="258"/>
      <c r="H15" s="259">
        <v>12605</v>
      </c>
      <c r="I15" s="259"/>
      <c r="J15" s="260" t="s">
        <v>269</v>
      </c>
      <c r="K15" s="260"/>
      <c r="L15" s="260"/>
      <c r="M15" s="260"/>
      <c r="N15" s="260"/>
      <c r="O15" s="260"/>
      <c r="P15" s="259">
        <v>17692</v>
      </c>
      <c r="Q15" s="259"/>
    </row>
    <row r="16" spans="1:17" ht="24.95" customHeight="1" x14ac:dyDescent="0.25">
      <c r="B16" s="258" t="s">
        <v>227</v>
      </c>
      <c r="C16" s="258"/>
      <c r="D16" s="258"/>
      <c r="E16" s="258"/>
      <c r="F16" s="258"/>
      <c r="G16" s="258"/>
      <c r="H16" s="259">
        <v>0</v>
      </c>
      <c r="I16" s="259"/>
      <c r="J16" s="260" t="s">
        <v>216</v>
      </c>
      <c r="K16" s="260"/>
      <c r="L16" s="260"/>
      <c r="M16" s="260"/>
      <c r="N16" s="260"/>
      <c r="O16" s="260"/>
      <c r="P16" s="259">
        <v>17689</v>
      </c>
      <c r="Q16" s="259"/>
    </row>
    <row r="17" spans="2:17" ht="24.95" customHeight="1" x14ac:dyDescent="0.3">
      <c r="B17" s="255"/>
      <c r="C17" s="255"/>
      <c r="D17" s="255"/>
      <c r="E17" s="255"/>
      <c r="F17" s="255"/>
      <c r="G17" s="256"/>
      <c r="H17" s="259"/>
      <c r="I17" s="259"/>
      <c r="J17" s="263" t="s">
        <v>217</v>
      </c>
      <c r="K17" s="263"/>
      <c r="L17" s="263"/>
      <c r="M17" s="263"/>
      <c r="N17" s="263"/>
      <c r="O17" s="263"/>
      <c r="P17" s="264">
        <v>13979</v>
      </c>
      <c r="Q17" s="265"/>
    </row>
    <row r="18" spans="2:17" ht="24.95" customHeight="1" x14ac:dyDescent="0.25">
      <c r="B18" s="266" t="s">
        <v>228</v>
      </c>
      <c r="C18" s="266"/>
      <c r="D18" s="266"/>
      <c r="E18" s="266"/>
      <c r="F18" s="266"/>
      <c r="G18" s="266"/>
      <c r="H18" s="267">
        <f>SUM(H12:I17)</f>
        <v>202224</v>
      </c>
      <c r="I18" s="267"/>
      <c r="J18" s="268" t="s">
        <v>218</v>
      </c>
      <c r="K18" s="268"/>
      <c r="L18" s="268"/>
      <c r="M18" s="268"/>
      <c r="N18" s="268"/>
      <c r="O18" s="268"/>
      <c r="P18" s="267">
        <f>SUM(P12:Q16)</f>
        <v>238886</v>
      </c>
      <c r="Q18" s="267"/>
    </row>
    <row r="19" spans="2:17" ht="24.95" customHeight="1" x14ac:dyDescent="0.25">
      <c r="B19" s="258" t="s">
        <v>229</v>
      </c>
      <c r="C19" s="258"/>
      <c r="D19" s="258"/>
      <c r="E19" s="258"/>
      <c r="F19" s="258"/>
      <c r="G19" s="258"/>
      <c r="H19" s="267">
        <v>27354</v>
      </c>
      <c r="I19" s="267"/>
      <c r="J19" s="260" t="s">
        <v>219</v>
      </c>
      <c r="K19" s="260"/>
      <c r="L19" s="260"/>
      <c r="M19" s="260"/>
      <c r="N19" s="260"/>
      <c r="O19" s="260"/>
      <c r="P19" s="267">
        <v>51374</v>
      </c>
      <c r="Q19" s="267"/>
    </row>
    <row r="20" spans="2:17" ht="24.95" customHeight="1" x14ac:dyDescent="0.25">
      <c r="B20" s="258" t="s">
        <v>230</v>
      </c>
      <c r="C20" s="258"/>
      <c r="D20" s="258"/>
      <c r="E20" s="258"/>
      <c r="F20" s="258"/>
      <c r="G20" s="258"/>
      <c r="H20" s="259">
        <v>0</v>
      </c>
      <c r="I20" s="259"/>
      <c r="J20" s="260" t="s">
        <v>220</v>
      </c>
      <c r="K20" s="260"/>
      <c r="L20" s="260"/>
      <c r="M20" s="260"/>
      <c r="N20" s="260"/>
      <c r="O20" s="260"/>
      <c r="P20" s="259">
        <v>0</v>
      </c>
      <c r="Q20" s="259"/>
    </row>
    <row r="21" spans="2:17" ht="24.95" customHeight="1" x14ac:dyDescent="0.25">
      <c r="B21" s="258" t="s">
        <v>231</v>
      </c>
      <c r="C21" s="258"/>
      <c r="D21" s="258"/>
      <c r="E21" s="258"/>
      <c r="F21" s="258"/>
      <c r="G21" s="258"/>
      <c r="H21" s="259">
        <v>0</v>
      </c>
      <c r="I21" s="259"/>
      <c r="J21" s="260" t="s">
        <v>221</v>
      </c>
      <c r="K21" s="260"/>
      <c r="L21" s="260"/>
      <c r="M21" s="260"/>
      <c r="N21" s="260"/>
      <c r="O21" s="260"/>
      <c r="P21" s="259">
        <v>0</v>
      </c>
      <c r="Q21" s="259"/>
    </row>
    <row r="22" spans="2:17" ht="24.95" customHeight="1" x14ac:dyDescent="0.25">
      <c r="B22" s="266" t="s">
        <v>232</v>
      </c>
      <c r="C22" s="266"/>
      <c r="D22" s="266"/>
      <c r="E22" s="266"/>
      <c r="F22" s="266"/>
      <c r="G22" s="266"/>
      <c r="H22" s="267">
        <f>SUM(H19:I21)</f>
        <v>27354</v>
      </c>
      <c r="I22" s="267"/>
      <c r="J22" s="260" t="s">
        <v>222</v>
      </c>
      <c r="K22" s="260"/>
      <c r="L22" s="260"/>
      <c r="M22" s="260"/>
      <c r="N22" s="260"/>
      <c r="O22" s="260"/>
      <c r="P22" s="267">
        <f>SUM(P19:Q21)</f>
        <v>51374</v>
      </c>
      <c r="Q22" s="267"/>
    </row>
    <row r="23" spans="2:17" ht="24.95" customHeight="1" x14ac:dyDescent="0.25">
      <c r="B23" s="258" t="s">
        <v>233</v>
      </c>
      <c r="C23" s="258"/>
      <c r="D23" s="258"/>
      <c r="E23" s="258"/>
      <c r="F23" s="258"/>
      <c r="G23" s="258"/>
      <c r="H23" s="259">
        <v>0</v>
      </c>
      <c r="I23" s="259"/>
      <c r="J23" s="260" t="s">
        <v>347</v>
      </c>
      <c r="K23" s="260"/>
      <c r="L23" s="260"/>
      <c r="M23" s="260"/>
      <c r="N23" s="260"/>
      <c r="O23" s="260"/>
      <c r="P23" s="259">
        <v>5484</v>
      </c>
      <c r="Q23" s="259"/>
    </row>
    <row r="24" spans="2:17" ht="24.95" customHeight="1" x14ac:dyDescent="0.25">
      <c r="B24" s="258" t="s">
        <v>346</v>
      </c>
      <c r="C24" s="258"/>
      <c r="D24" s="258"/>
      <c r="E24" s="258"/>
      <c r="F24" s="258"/>
      <c r="G24" s="258"/>
      <c r="H24" s="259">
        <v>66166</v>
      </c>
      <c r="I24" s="259"/>
      <c r="J24" s="260"/>
      <c r="K24" s="260"/>
      <c r="L24" s="260"/>
      <c r="M24" s="260"/>
      <c r="N24" s="260"/>
      <c r="O24" s="260"/>
      <c r="P24" s="259"/>
      <c r="Q24" s="259"/>
    </row>
    <row r="25" spans="2:17" ht="24.95" customHeight="1" x14ac:dyDescent="0.25">
      <c r="B25" s="266" t="s">
        <v>234</v>
      </c>
      <c r="C25" s="266"/>
      <c r="D25" s="266"/>
      <c r="E25" s="266"/>
      <c r="F25" s="266"/>
      <c r="G25" s="266"/>
      <c r="H25" s="267">
        <f>SUM(H23:I24)</f>
        <v>66166</v>
      </c>
      <c r="I25" s="267"/>
      <c r="J25" s="268" t="s">
        <v>235</v>
      </c>
      <c r="K25" s="268"/>
      <c r="L25" s="268"/>
      <c r="M25" s="268"/>
      <c r="N25" s="268"/>
      <c r="O25" s="268"/>
      <c r="P25" s="267">
        <f>SUM(P23:Q24)</f>
        <v>5484</v>
      </c>
      <c r="Q25" s="267"/>
    </row>
    <row r="26" spans="2:17" ht="24.95" customHeight="1" x14ac:dyDescent="0.3">
      <c r="B26" s="255" t="s">
        <v>236</v>
      </c>
      <c r="C26" s="255"/>
      <c r="D26" s="255"/>
      <c r="E26" s="255"/>
      <c r="F26" s="255"/>
      <c r="G26" s="256"/>
      <c r="H26" s="259">
        <f>H18+H22+H25</f>
        <v>295744</v>
      </c>
      <c r="I26" s="259"/>
      <c r="J26" s="269" t="s">
        <v>237</v>
      </c>
      <c r="K26" s="269"/>
      <c r="L26" s="269"/>
      <c r="M26" s="269"/>
      <c r="N26" s="269"/>
      <c r="O26" s="269"/>
      <c r="P26" s="259">
        <f>P18+P22+P25</f>
        <v>295744</v>
      </c>
      <c r="Q26" s="259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7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A7:Q7"/>
    <mergeCell ref="B8:Q9"/>
    <mergeCell ref="B11:G11"/>
    <mergeCell ref="H11:I11"/>
    <mergeCell ref="J11:O11"/>
    <mergeCell ref="P11:Q1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BreakPreview" topLeftCell="A8" zoomScale="60" zoomScaleNormal="100" workbookViewId="0">
      <selection activeCell="J39" sqref="J39"/>
    </sheetView>
  </sheetViews>
  <sheetFormatPr defaultRowHeight="15" x14ac:dyDescent="0.25"/>
  <cols>
    <col min="1" max="1" width="8.85546875" customWidth="1"/>
    <col min="2" max="2" width="62.28515625" customWidth="1"/>
    <col min="3" max="3" width="16.28515625" customWidth="1"/>
    <col min="4" max="4" width="17.5703125" customWidth="1"/>
    <col min="5" max="5" width="17.7109375" customWidth="1"/>
  </cols>
  <sheetData>
    <row r="1" spans="1:5" x14ac:dyDescent="0.25">
      <c r="A1" s="346" t="s">
        <v>365</v>
      </c>
      <c r="B1" s="306"/>
      <c r="C1" s="306"/>
      <c r="D1" s="306"/>
      <c r="E1" s="306"/>
    </row>
    <row r="2" spans="1:5" ht="15.75" x14ac:dyDescent="0.25">
      <c r="A2" s="1"/>
      <c r="B2" s="347"/>
      <c r="C2" s="348"/>
      <c r="D2" s="348"/>
      <c r="E2" s="348"/>
    </row>
    <row r="3" spans="1:5" x14ac:dyDescent="0.25">
      <c r="A3" s="1"/>
      <c r="B3" s="349" t="s">
        <v>353</v>
      </c>
      <c r="C3" s="350"/>
      <c r="D3" s="350"/>
      <c r="E3" s="350"/>
    </row>
    <row r="4" spans="1:5" x14ac:dyDescent="0.25">
      <c r="A4" s="1"/>
      <c r="B4" s="350"/>
      <c r="C4" s="350"/>
      <c r="D4" s="350"/>
      <c r="E4" s="350"/>
    </row>
    <row r="5" spans="1:5" x14ac:dyDescent="0.25">
      <c r="A5" s="1"/>
      <c r="B5" s="350"/>
      <c r="C5" s="350"/>
      <c r="D5" s="350"/>
      <c r="E5" s="350"/>
    </row>
    <row r="6" spans="1:5" ht="19.5" thickBot="1" x14ac:dyDescent="0.35">
      <c r="A6" s="1"/>
      <c r="B6" s="134" t="s">
        <v>313</v>
      </c>
      <c r="C6" s="1"/>
      <c r="D6" s="1"/>
      <c r="E6" s="1"/>
    </row>
    <row r="7" spans="1:5" ht="32.25" thickBot="1" x14ac:dyDescent="0.3">
      <c r="A7" s="1"/>
      <c r="B7" s="351" t="s">
        <v>101</v>
      </c>
      <c r="C7" s="135" t="s">
        <v>102</v>
      </c>
      <c r="D7" s="135" t="s">
        <v>103</v>
      </c>
      <c r="E7" s="1"/>
    </row>
    <row r="8" spans="1:5" ht="15.75" thickBot="1" x14ac:dyDescent="0.3">
      <c r="A8" s="1"/>
      <c r="B8" s="352"/>
      <c r="C8" s="136" t="s">
        <v>104</v>
      </c>
      <c r="D8" s="136" t="s">
        <v>104</v>
      </c>
      <c r="E8" s="1"/>
    </row>
    <row r="9" spans="1:5" ht="15.75" thickBot="1" x14ac:dyDescent="0.3">
      <c r="A9" s="1"/>
      <c r="B9" s="137" t="s">
        <v>105</v>
      </c>
      <c r="C9" s="138">
        <v>22000</v>
      </c>
      <c r="D9" s="139"/>
      <c r="E9" s="1"/>
    </row>
    <row r="10" spans="1:5" ht="15.75" thickBot="1" x14ac:dyDescent="0.3">
      <c r="A10" s="1"/>
      <c r="B10" s="137" t="s">
        <v>106</v>
      </c>
      <c r="C10" s="138">
        <v>300</v>
      </c>
      <c r="D10" s="139"/>
      <c r="E10" s="1"/>
    </row>
    <row r="11" spans="1:5" ht="15.75" thickBot="1" x14ac:dyDescent="0.3">
      <c r="A11" s="1"/>
      <c r="B11" s="137" t="s">
        <v>107</v>
      </c>
      <c r="C11" s="138">
        <v>0</v>
      </c>
      <c r="D11" s="138"/>
      <c r="E11" s="1"/>
    </row>
    <row r="12" spans="1:5" ht="15.75" thickBot="1" x14ac:dyDescent="0.3">
      <c r="A12" s="1"/>
      <c r="B12" s="137" t="s">
        <v>108</v>
      </c>
      <c r="C12" s="138">
        <v>250</v>
      </c>
      <c r="D12" s="139"/>
      <c r="E12" s="1"/>
    </row>
    <row r="13" spans="1:5" ht="15.75" thickBot="1" x14ac:dyDescent="0.3">
      <c r="A13" s="1"/>
      <c r="B13" s="137" t="s">
        <v>39</v>
      </c>
      <c r="C13" s="138">
        <v>0</v>
      </c>
      <c r="D13" s="138"/>
      <c r="E13" s="1"/>
    </row>
    <row r="14" spans="1:5" ht="15.75" thickBot="1" x14ac:dyDescent="0.3">
      <c r="A14" s="1"/>
      <c r="B14" s="137" t="s">
        <v>109</v>
      </c>
      <c r="C14" s="138">
        <v>0</v>
      </c>
      <c r="D14" s="138"/>
      <c r="E14" s="1"/>
    </row>
    <row r="15" spans="1:5" ht="15.75" thickBot="1" x14ac:dyDescent="0.3">
      <c r="A15" s="1"/>
      <c r="B15" s="137" t="s">
        <v>110</v>
      </c>
      <c r="C15" s="138">
        <v>0</v>
      </c>
      <c r="D15" s="138"/>
      <c r="E15" s="1"/>
    </row>
    <row r="16" spans="1:5" ht="15.75" thickBot="1" x14ac:dyDescent="0.3">
      <c r="A16" s="1"/>
      <c r="B16" s="140" t="s">
        <v>111</v>
      </c>
      <c r="C16" s="141">
        <f>SUM(C9:C15)</f>
        <v>22550</v>
      </c>
      <c r="D16" s="141">
        <f>SUM(D9:D15)</f>
        <v>0</v>
      </c>
      <c r="E16" s="1"/>
    </row>
    <row r="17" spans="1:5" ht="15.75" thickBot="1" x14ac:dyDescent="0.3">
      <c r="A17" s="1"/>
      <c r="B17" s="137" t="s">
        <v>112</v>
      </c>
      <c r="C17" s="138"/>
      <c r="D17" s="138">
        <v>0</v>
      </c>
      <c r="E17" s="1"/>
    </row>
    <row r="18" spans="1:5" ht="15.75" thickBot="1" x14ac:dyDescent="0.3">
      <c r="A18" s="1"/>
      <c r="B18" s="137" t="s">
        <v>113</v>
      </c>
      <c r="C18" s="138">
        <v>0</v>
      </c>
      <c r="D18" s="138">
        <v>0</v>
      </c>
      <c r="E18" s="1"/>
    </row>
    <row r="19" spans="1:5" ht="15.75" thickBot="1" x14ac:dyDescent="0.3">
      <c r="A19" s="1"/>
      <c r="B19" s="137" t="s">
        <v>114</v>
      </c>
      <c r="C19" s="138">
        <v>0</v>
      </c>
      <c r="D19" s="138">
        <v>0</v>
      </c>
      <c r="E19" s="1"/>
    </row>
    <row r="20" spans="1:5" ht="15.75" thickBot="1" x14ac:dyDescent="0.3">
      <c r="A20" s="1"/>
      <c r="B20" s="137" t="s">
        <v>115</v>
      </c>
      <c r="C20" s="138">
        <v>0</v>
      </c>
      <c r="D20" s="138">
        <v>0</v>
      </c>
      <c r="E20" s="1"/>
    </row>
    <row r="21" spans="1:5" ht="15.75" thickBot="1" x14ac:dyDescent="0.3">
      <c r="A21" s="1"/>
      <c r="B21" s="137" t="s">
        <v>116</v>
      </c>
      <c r="C21" s="138">
        <v>0</v>
      </c>
      <c r="D21" s="138">
        <v>0</v>
      </c>
      <c r="E21" s="1"/>
    </row>
    <row r="22" spans="1:5" ht="26.25" thickBot="1" x14ac:dyDescent="0.3">
      <c r="A22" s="1"/>
      <c r="B22" s="137" t="s">
        <v>117</v>
      </c>
      <c r="C22" s="138">
        <v>0</v>
      </c>
      <c r="D22" s="138">
        <v>0</v>
      </c>
      <c r="E22" s="1"/>
    </row>
    <row r="23" spans="1:5" ht="26.25" thickBot="1" x14ac:dyDescent="0.3">
      <c r="A23" s="1"/>
      <c r="B23" s="137" t="s">
        <v>118</v>
      </c>
      <c r="C23" s="138">
        <v>0</v>
      </c>
      <c r="D23" s="138">
        <v>0</v>
      </c>
      <c r="E23" s="1"/>
    </row>
    <row r="24" spans="1:5" ht="26.25" thickBot="1" x14ac:dyDescent="0.3">
      <c r="A24" s="1"/>
      <c r="B24" s="140" t="s">
        <v>119</v>
      </c>
      <c r="C24" s="141">
        <f>SUM(C17:C23)</f>
        <v>0</v>
      </c>
      <c r="D24" s="141">
        <f>SUM(D17:D23)</f>
        <v>0</v>
      </c>
      <c r="E24" s="1"/>
    </row>
    <row r="25" spans="1:5" x14ac:dyDescent="0.25">
      <c r="A25" s="1"/>
      <c r="B25" s="142"/>
      <c r="C25" s="1"/>
      <c r="D25" s="1"/>
      <c r="E25" s="1"/>
    </row>
    <row r="26" spans="1:5" ht="19.5" thickBot="1" x14ac:dyDescent="0.35">
      <c r="A26" s="1"/>
      <c r="B26" s="134" t="s">
        <v>315</v>
      </c>
      <c r="C26" s="1"/>
      <c r="D26" s="1"/>
      <c r="E26" s="1"/>
    </row>
    <row r="27" spans="1:5" ht="16.5" thickBot="1" x14ac:dyDescent="0.3">
      <c r="A27" s="1"/>
      <c r="B27" s="351" t="s">
        <v>101</v>
      </c>
      <c r="C27" s="244" t="s">
        <v>120</v>
      </c>
      <c r="D27" s="244" t="s">
        <v>261</v>
      </c>
      <c r="E27" s="244" t="s">
        <v>314</v>
      </c>
    </row>
    <row r="28" spans="1:5" ht="16.5" thickBot="1" x14ac:dyDescent="0.3">
      <c r="A28" s="1"/>
      <c r="B28" s="352"/>
      <c r="C28" s="353" t="s">
        <v>121</v>
      </c>
      <c r="D28" s="354"/>
      <c r="E28" s="354"/>
    </row>
    <row r="29" spans="1:5" ht="15.75" thickBot="1" x14ac:dyDescent="0.3">
      <c r="A29" s="1"/>
      <c r="B29" s="137" t="s">
        <v>105</v>
      </c>
      <c r="C29" s="143">
        <v>22000</v>
      </c>
      <c r="D29" s="143">
        <v>23000</v>
      </c>
      <c r="E29" s="143">
        <v>24000</v>
      </c>
    </row>
    <row r="30" spans="1:5" ht="15.75" thickBot="1" x14ac:dyDescent="0.3">
      <c r="A30" s="1"/>
      <c r="B30" s="137" t="s">
        <v>107</v>
      </c>
      <c r="C30" s="138">
        <v>0</v>
      </c>
      <c r="D30" s="138">
        <v>0</v>
      </c>
      <c r="E30" s="138">
        <v>0</v>
      </c>
    </row>
    <row r="31" spans="1:5" ht="15.75" thickBot="1" x14ac:dyDescent="0.3">
      <c r="A31" s="1"/>
      <c r="B31" s="137" t="s">
        <v>108</v>
      </c>
      <c r="C31" s="138">
        <v>300</v>
      </c>
      <c r="D31" s="138">
        <v>500</v>
      </c>
      <c r="E31" s="138">
        <v>500</v>
      </c>
    </row>
    <row r="32" spans="1:5" ht="15.75" thickBot="1" x14ac:dyDescent="0.3">
      <c r="A32" s="1"/>
      <c r="B32" s="137" t="s">
        <v>39</v>
      </c>
      <c r="C32" s="138">
        <v>250</v>
      </c>
      <c r="D32" s="138">
        <v>200</v>
      </c>
      <c r="E32" s="138">
        <v>200</v>
      </c>
    </row>
    <row r="33" spans="1:5" ht="15.75" thickBot="1" x14ac:dyDescent="0.3">
      <c r="A33" s="1"/>
      <c r="B33" s="137" t="s">
        <v>109</v>
      </c>
      <c r="C33" s="138">
        <v>0</v>
      </c>
      <c r="D33" s="138">
        <v>0</v>
      </c>
      <c r="E33" s="138">
        <v>0</v>
      </c>
    </row>
    <row r="34" spans="1:5" ht="15.75" thickBot="1" x14ac:dyDescent="0.3">
      <c r="A34" s="1"/>
      <c r="B34" s="137" t="s">
        <v>110</v>
      </c>
      <c r="C34" s="138">
        <v>0</v>
      </c>
      <c r="D34" s="138">
        <v>0</v>
      </c>
      <c r="E34" s="138">
        <v>0</v>
      </c>
    </row>
    <row r="35" spans="1:5" ht="15.75" thickBot="1" x14ac:dyDescent="0.3">
      <c r="A35" s="1"/>
      <c r="B35" s="140" t="s">
        <v>111</v>
      </c>
      <c r="C35" s="141">
        <f>SUM(C29:C34)</f>
        <v>22550</v>
      </c>
      <c r="D35" s="141">
        <f>SUM(D29:D34)</f>
        <v>23700</v>
      </c>
      <c r="E35" s="141">
        <f>SUM(E29:E34)</f>
        <v>24700</v>
      </c>
    </row>
    <row r="36" spans="1:5" ht="15.75" thickBot="1" x14ac:dyDescent="0.3">
      <c r="A36" s="1"/>
      <c r="B36" s="137" t="s">
        <v>112</v>
      </c>
      <c r="C36" s="138">
        <v>0</v>
      </c>
      <c r="D36" s="138">
        <v>0</v>
      </c>
      <c r="E36" s="138">
        <v>0</v>
      </c>
    </row>
    <row r="37" spans="1:5" ht="15.75" thickBot="1" x14ac:dyDescent="0.3">
      <c r="A37" s="1"/>
      <c r="B37" s="137" t="s">
        <v>113</v>
      </c>
      <c r="C37" s="138">
        <v>0</v>
      </c>
      <c r="D37" s="138">
        <v>0</v>
      </c>
      <c r="E37" s="138">
        <v>0</v>
      </c>
    </row>
    <row r="38" spans="1:5" ht="15.75" thickBot="1" x14ac:dyDescent="0.3">
      <c r="A38" s="1"/>
      <c r="B38" s="137" t="s">
        <v>114</v>
      </c>
      <c r="C38" s="138">
        <v>0</v>
      </c>
      <c r="D38" s="138">
        <v>0</v>
      </c>
      <c r="E38" s="138">
        <v>0</v>
      </c>
    </row>
    <row r="39" spans="1:5" ht="15.75" thickBot="1" x14ac:dyDescent="0.3">
      <c r="A39" s="1"/>
      <c r="B39" s="137" t="s">
        <v>115</v>
      </c>
      <c r="C39" s="138">
        <v>0</v>
      </c>
      <c r="D39" s="138">
        <v>0</v>
      </c>
      <c r="E39" s="138">
        <v>0</v>
      </c>
    </row>
    <row r="40" spans="1:5" ht="15.75" thickBot="1" x14ac:dyDescent="0.3">
      <c r="A40" s="1"/>
      <c r="B40" s="137" t="s">
        <v>116</v>
      </c>
      <c r="C40" s="138">
        <v>0</v>
      </c>
      <c r="D40" s="138">
        <v>0</v>
      </c>
      <c r="E40" s="138">
        <v>0</v>
      </c>
    </row>
    <row r="41" spans="1:5" ht="26.25" thickBot="1" x14ac:dyDescent="0.3">
      <c r="A41" s="1"/>
      <c r="B41" s="137" t="s">
        <v>117</v>
      </c>
      <c r="C41" s="138">
        <v>0</v>
      </c>
      <c r="D41" s="138">
        <v>0</v>
      </c>
      <c r="E41" s="138">
        <v>0</v>
      </c>
    </row>
    <row r="42" spans="1:5" ht="26.25" thickBot="1" x14ac:dyDescent="0.3">
      <c r="A42" s="1"/>
      <c r="B42" s="137" t="s">
        <v>118</v>
      </c>
      <c r="C42" s="138">
        <v>0</v>
      </c>
      <c r="D42" s="138">
        <v>0</v>
      </c>
      <c r="E42" s="138">
        <v>0</v>
      </c>
    </row>
    <row r="43" spans="1:5" ht="26.25" thickBot="1" x14ac:dyDescent="0.3">
      <c r="A43" s="1"/>
      <c r="B43" s="140" t="s">
        <v>119</v>
      </c>
      <c r="C43" s="141">
        <f>SUM(C36:C42)</f>
        <v>0</v>
      </c>
      <c r="D43" s="141">
        <f>SUM(D36:D42)</f>
        <v>0</v>
      </c>
      <c r="E43" s="141">
        <f>SUM(E36:E42)</f>
        <v>0</v>
      </c>
    </row>
    <row r="44" spans="1:5" x14ac:dyDescent="0.25">
      <c r="A44" s="1"/>
      <c r="B44" s="1"/>
      <c r="C44" s="1"/>
      <c r="D44" s="1"/>
      <c r="E44" s="1"/>
    </row>
  </sheetData>
  <mergeCells count="6">
    <mergeCell ref="A1:E1"/>
    <mergeCell ref="B2:E2"/>
    <mergeCell ref="B3:E5"/>
    <mergeCell ref="B7:B8"/>
    <mergeCell ref="B27:B28"/>
    <mergeCell ref="C28:E28"/>
  </mergeCells>
  <pageMargins left="0.7" right="0.7" top="0.75" bottom="0.75" header="0.3" footer="0.3"/>
  <pageSetup paperSize="9" scale="71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="60" zoomScaleNormal="100" workbookViewId="0">
      <selection sqref="A1:G1"/>
    </sheetView>
  </sheetViews>
  <sheetFormatPr defaultRowHeight="15" x14ac:dyDescent="0.25"/>
  <cols>
    <col min="1" max="1" width="8.85546875" customWidth="1"/>
    <col min="2" max="2" width="46.42578125" customWidth="1"/>
    <col min="3" max="3" width="20.140625" customWidth="1"/>
    <col min="4" max="6" width="0" hidden="1" customWidth="1"/>
    <col min="7" max="7" width="19" customWidth="1"/>
  </cols>
  <sheetData>
    <row r="1" spans="1:7" x14ac:dyDescent="0.25">
      <c r="A1" s="334" t="s">
        <v>366</v>
      </c>
      <c r="B1" s="335"/>
      <c r="C1" s="335"/>
      <c r="D1" s="335"/>
      <c r="E1" s="335"/>
      <c r="F1" s="335"/>
      <c r="G1" s="355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356" t="s">
        <v>122</v>
      </c>
      <c r="B3" s="346"/>
      <c r="C3" s="346"/>
      <c r="D3" s="346"/>
      <c r="E3" s="346"/>
      <c r="F3" s="346"/>
      <c r="G3" s="346"/>
    </row>
    <row r="4" spans="1:7" x14ac:dyDescent="0.25">
      <c r="A4" s="346"/>
      <c r="B4" s="346"/>
      <c r="C4" s="346"/>
      <c r="D4" s="346"/>
      <c r="E4" s="346"/>
      <c r="F4" s="346"/>
      <c r="G4" s="346"/>
    </row>
    <row r="5" spans="1:7" ht="15.75" thickBot="1" x14ac:dyDescent="0.3">
      <c r="A5" s="357"/>
      <c r="B5" s="357"/>
      <c r="C5" s="357"/>
      <c r="D5" s="357"/>
      <c r="E5" s="357"/>
      <c r="F5" s="357"/>
      <c r="G5" s="357"/>
    </row>
    <row r="6" spans="1:7" ht="15.75" thickBot="1" x14ac:dyDescent="0.3">
      <c r="A6" s="358" t="s">
        <v>123</v>
      </c>
      <c r="B6" s="359"/>
      <c r="C6" s="359"/>
      <c r="D6" s="359"/>
      <c r="E6" s="359"/>
      <c r="F6" s="359"/>
      <c r="G6" s="360"/>
    </row>
    <row r="7" spans="1:7" ht="95.25" thickBot="1" x14ac:dyDescent="0.3">
      <c r="A7" s="361" t="s">
        <v>101</v>
      </c>
      <c r="B7" s="362"/>
      <c r="C7" s="144" t="s">
        <v>124</v>
      </c>
      <c r="D7" s="144" t="s">
        <v>125</v>
      </c>
      <c r="E7" s="144" t="s">
        <v>126</v>
      </c>
      <c r="F7" s="145"/>
      <c r="G7" s="146" t="s">
        <v>127</v>
      </c>
    </row>
    <row r="8" spans="1:7" ht="16.5" thickBot="1" x14ac:dyDescent="0.3">
      <c r="A8" s="363" t="s">
        <v>128</v>
      </c>
      <c r="B8" s="364"/>
      <c r="C8" s="364"/>
      <c r="D8" s="364"/>
      <c r="E8" s="364"/>
      <c r="F8" s="147"/>
      <c r="G8" s="147"/>
    </row>
    <row r="9" spans="1:7" ht="16.5" thickBot="1" x14ac:dyDescent="0.3">
      <c r="A9" s="251">
        <v>1</v>
      </c>
      <c r="B9" s="148"/>
      <c r="C9" s="149"/>
      <c r="D9" s="150"/>
      <c r="E9" s="151"/>
      <c r="F9" s="151"/>
      <c r="G9" s="151"/>
    </row>
    <row r="10" spans="1:7" ht="15.75" x14ac:dyDescent="0.25">
      <c r="A10" s="367">
        <v>2</v>
      </c>
      <c r="B10" s="152"/>
      <c r="C10" s="370"/>
      <c r="D10" s="369"/>
      <c r="E10" s="365"/>
      <c r="F10" s="365"/>
      <c r="G10" s="365"/>
    </row>
    <row r="11" spans="1:7" ht="16.5" thickBot="1" x14ac:dyDescent="0.3">
      <c r="A11" s="368"/>
      <c r="B11" s="148"/>
      <c r="C11" s="371"/>
      <c r="D11" s="366"/>
      <c r="E11" s="366"/>
      <c r="F11" s="366"/>
      <c r="G11" s="366"/>
    </row>
    <row r="12" spans="1:7" ht="15.75" x14ac:dyDescent="0.25">
      <c r="A12" s="367">
        <v>3</v>
      </c>
      <c r="B12" s="152"/>
      <c r="C12" s="369"/>
      <c r="D12" s="369"/>
      <c r="E12" s="369"/>
      <c r="F12" s="369"/>
      <c r="G12" s="369"/>
    </row>
    <row r="13" spans="1:7" ht="16.5" thickBot="1" x14ac:dyDescent="0.3">
      <c r="A13" s="368"/>
      <c r="B13" s="148"/>
      <c r="C13" s="366"/>
      <c r="D13" s="366"/>
      <c r="E13" s="366"/>
      <c r="F13" s="366"/>
      <c r="G13" s="366"/>
    </row>
    <row r="14" spans="1:7" ht="16.5" thickBot="1" x14ac:dyDescent="0.3">
      <c r="A14" s="251" t="s">
        <v>129</v>
      </c>
      <c r="B14" s="148"/>
      <c r="C14" s="150"/>
      <c r="D14" s="150"/>
      <c r="E14" s="150"/>
      <c r="F14" s="1"/>
      <c r="G14" s="150"/>
    </row>
    <row r="15" spans="1:7" ht="16.5" thickBot="1" x14ac:dyDescent="0.3">
      <c r="A15" s="372" t="s">
        <v>130</v>
      </c>
      <c r="B15" s="373"/>
      <c r="C15" s="153">
        <f>SUM(C9:C14)</f>
        <v>0</v>
      </c>
      <c r="D15" s="153">
        <f>SUM(D9:D14)</f>
        <v>0</v>
      </c>
      <c r="E15" s="153">
        <f>SUM(E9:E14)</f>
        <v>0</v>
      </c>
      <c r="F15" s="153">
        <f>SUM(F9:F14)</f>
        <v>0</v>
      </c>
      <c r="G15" s="153">
        <f>SUM(G9:G14)</f>
        <v>0</v>
      </c>
    </row>
    <row r="16" spans="1:7" ht="16.5" thickBot="1" x14ac:dyDescent="0.3">
      <c r="A16" s="361"/>
      <c r="B16" s="374"/>
      <c r="C16" s="374"/>
      <c r="D16" s="374"/>
      <c r="E16" s="375"/>
      <c r="F16" s="1"/>
      <c r="G16" s="1"/>
    </row>
    <row r="17" spans="1:7" ht="15.75" x14ac:dyDescent="0.25">
      <c r="A17" s="367" t="s">
        <v>131</v>
      </c>
      <c r="B17" s="152" t="s">
        <v>132</v>
      </c>
      <c r="C17" s="369">
        <v>3000</v>
      </c>
      <c r="D17" s="369">
        <v>0</v>
      </c>
      <c r="E17" s="369">
        <v>6032</v>
      </c>
      <c r="F17" s="369">
        <v>6033</v>
      </c>
      <c r="G17" s="369">
        <v>2225</v>
      </c>
    </row>
    <row r="18" spans="1:7" ht="16.5" thickBot="1" x14ac:dyDescent="0.3">
      <c r="A18" s="368"/>
      <c r="B18" s="148" t="s">
        <v>133</v>
      </c>
      <c r="C18" s="366"/>
      <c r="D18" s="366"/>
      <c r="E18" s="366"/>
      <c r="F18" s="366"/>
      <c r="G18" s="366"/>
    </row>
    <row r="19" spans="1:7" ht="15.75" x14ac:dyDescent="0.25">
      <c r="A19" s="367" t="s">
        <v>134</v>
      </c>
      <c r="B19" s="152"/>
      <c r="C19" s="369"/>
      <c r="D19" s="369">
        <v>160</v>
      </c>
      <c r="E19" s="369">
        <v>642</v>
      </c>
      <c r="F19" s="369">
        <v>643</v>
      </c>
      <c r="G19" s="369">
        <v>0</v>
      </c>
    </row>
    <row r="20" spans="1:7" ht="16.5" thickBot="1" x14ac:dyDescent="0.3">
      <c r="A20" s="368"/>
      <c r="B20" s="148"/>
      <c r="C20" s="366"/>
      <c r="D20" s="366"/>
      <c r="E20" s="366"/>
      <c r="F20" s="366"/>
      <c r="G20" s="366"/>
    </row>
    <row r="21" spans="1:7" ht="16.5" thickBot="1" x14ac:dyDescent="0.3">
      <c r="A21" s="251" t="s">
        <v>135</v>
      </c>
      <c r="B21" s="148"/>
      <c r="C21" s="150"/>
      <c r="D21" s="150"/>
      <c r="E21" s="150"/>
      <c r="F21" s="1"/>
      <c r="G21" s="150"/>
    </row>
    <row r="22" spans="1:7" ht="16.5" thickBot="1" x14ac:dyDescent="0.3">
      <c r="A22" s="372" t="s">
        <v>136</v>
      </c>
      <c r="B22" s="373"/>
      <c r="C22" s="153">
        <f>SUM(C17:C21)</f>
        <v>3000</v>
      </c>
      <c r="D22" s="153"/>
      <c r="E22" s="153">
        <f>SUM(E17:E21)</f>
        <v>6674</v>
      </c>
      <c r="F22" s="153">
        <f>SUM(F17:F21)</f>
        <v>6676</v>
      </c>
      <c r="G22" s="153">
        <f>SUM(G17:G21)</f>
        <v>2225</v>
      </c>
    </row>
    <row r="23" spans="1:7" ht="16.5" thickBot="1" x14ac:dyDescent="0.3">
      <c r="A23" s="376" t="s">
        <v>137</v>
      </c>
      <c r="B23" s="377"/>
      <c r="C23" s="154">
        <f>C22+C15</f>
        <v>3000</v>
      </c>
      <c r="D23" s="154">
        <f>D22+D15</f>
        <v>0</v>
      </c>
      <c r="E23" s="154">
        <f>E22+E15</f>
        <v>6674</v>
      </c>
      <c r="F23" s="154">
        <f>F22+F15</f>
        <v>6676</v>
      </c>
      <c r="G23" s="154">
        <f>G22+G15</f>
        <v>2225</v>
      </c>
    </row>
    <row r="24" spans="1:7" ht="16.5" thickBot="1" x14ac:dyDescent="0.3">
      <c r="A24" s="155" t="s">
        <v>138</v>
      </c>
      <c r="B24" s="378" t="s">
        <v>139</v>
      </c>
      <c r="C24" s="378"/>
      <c r="D24" s="378"/>
      <c r="E24" s="378"/>
      <c r="F24" s="1"/>
      <c r="G24" s="1"/>
    </row>
    <row r="25" spans="1:7" ht="15.75" x14ac:dyDescent="0.25">
      <c r="A25" s="379" t="s">
        <v>131</v>
      </c>
      <c r="B25" s="156" t="s">
        <v>140</v>
      </c>
      <c r="C25" s="381">
        <v>0</v>
      </c>
      <c r="D25" s="381"/>
      <c r="E25" s="383">
        <v>477</v>
      </c>
      <c r="F25" s="383">
        <v>478</v>
      </c>
      <c r="G25" s="383"/>
    </row>
    <row r="26" spans="1:7" ht="95.25" thickBot="1" x14ac:dyDescent="0.3">
      <c r="A26" s="380"/>
      <c r="B26" s="157" t="s">
        <v>241</v>
      </c>
      <c r="C26" s="380"/>
      <c r="D26" s="382"/>
      <c r="E26" s="380"/>
      <c r="F26" s="380"/>
      <c r="G26" s="380"/>
    </row>
    <row r="27" spans="1:7" ht="16.5" thickBot="1" x14ac:dyDescent="0.3">
      <c r="A27" s="376" t="s">
        <v>141</v>
      </c>
      <c r="B27" s="377"/>
      <c r="C27" s="154">
        <f>SUM(C25)</f>
        <v>0</v>
      </c>
      <c r="D27" s="154"/>
      <c r="E27" s="154">
        <f>SUM(E25)</f>
        <v>477</v>
      </c>
      <c r="F27" s="1"/>
      <c r="G27" s="154"/>
    </row>
    <row r="28" spans="1:7" ht="16.5" thickBot="1" x14ac:dyDescent="0.3">
      <c r="A28" s="158"/>
      <c r="B28" s="148"/>
      <c r="C28" s="150"/>
      <c r="D28" s="150"/>
      <c r="E28" s="150"/>
      <c r="F28" s="1"/>
      <c r="G28" s="150"/>
    </row>
    <row r="29" spans="1:7" x14ac:dyDescent="0.25">
      <c r="A29" s="384" t="s">
        <v>142</v>
      </c>
      <c r="B29" s="385"/>
      <c r="C29" s="388">
        <f>C27+C23</f>
        <v>3000</v>
      </c>
      <c r="D29" s="388">
        <f>D27+D23</f>
        <v>0</v>
      </c>
      <c r="E29" s="388">
        <f>E27+E23</f>
        <v>7151</v>
      </c>
      <c r="F29" s="388">
        <f>F27+F23</f>
        <v>6676</v>
      </c>
      <c r="G29" s="388">
        <f>G27+G23</f>
        <v>2225</v>
      </c>
    </row>
    <row r="30" spans="1:7" ht="15.75" thickBot="1" x14ac:dyDescent="0.3">
      <c r="A30" s="386"/>
      <c r="B30" s="387"/>
      <c r="C30" s="389"/>
      <c r="D30" s="390"/>
      <c r="E30" s="389"/>
      <c r="F30" s="389"/>
      <c r="G30" s="389"/>
    </row>
    <row r="31" spans="1:7" ht="15.75" x14ac:dyDescent="0.25">
      <c r="A31" s="159"/>
      <c r="B31" s="1"/>
      <c r="C31" s="1"/>
      <c r="D31" s="1"/>
      <c r="E31" s="1"/>
      <c r="F31" s="1"/>
      <c r="G31" s="1"/>
    </row>
  </sheetData>
  <mergeCells count="47">
    <mergeCell ref="F25:F26"/>
    <mergeCell ref="G25:G26"/>
    <mergeCell ref="A27:B27"/>
    <mergeCell ref="A29:B30"/>
    <mergeCell ref="C29:C30"/>
    <mergeCell ref="D29:D30"/>
    <mergeCell ref="E29:E30"/>
    <mergeCell ref="F29:F30"/>
    <mergeCell ref="G29:G30"/>
    <mergeCell ref="A22:B22"/>
    <mergeCell ref="A23:B23"/>
    <mergeCell ref="B24:E24"/>
    <mergeCell ref="A25:A26"/>
    <mergeCell ref="C25:C26"/>
    <mergeCell ref="D25:D26"/>
    <mergeCell ref="E25:E26"/>
    <mergeCell ref="F17:F18"/>
    <mergeCell ref="G17:G18"/>
    <mergeCell ref="A19:A20"/>
    <mergeCell ref="C19:C20"/>
    <mergeCell ref="D19:D20"/>
    <mergeCell ref="E19:E20"/>
    <mergeCell ref="F19:F20"/>
    <mergeCell ref="G19:G20"/>
    <mergeCell ref="A15:B15"/>
    <mergeCell ref="A16:E16"/>
    <mergeCell ref="A17:A18"/>
    <mergeCell ref="C17:C18"/>
    <mergeCell ref="D17:D18"/>
    <mergeCell ref="E17:E18"/>
    <mergeCell ref="G10:G11"/>
    <mergeCell ref="A12:A13"/>
    <mergeCell ref="C12:C13"/>
    <mergeCell ref="D12:D13"/>
    <mergeCell ref="E12:E13"/>
    <mergeCell ref="F12:F13"/>
    <mergeCell ref="G12:G13"/>
    <mergeCell ref="A10:A11"/>
    <mergeCell ref="C10:C11"/>
    <mergeCell ref="D10:D11"/>
    <mergeCell ref="E10:E11"/>
    <mergeCell ref="F10:F11"/>
    <mergeCell ref="A1:G1"/>
    <mergeCell ref="A3:G5"/>
    <mergeCell ref="A6:G6"/>
    <mergeCell ref="A7:B7"/>
    <mergeCell ref="A8:E8"/>
  </mergeCells>
  <pageMargins left="0.7" right="0.7" top="0.75" bottom="0.75" header="0.3" footer="0.3"/>
  <pageSetup paperSize="9" scale="92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view="pageBreakPreview" zoomScale="60" zoomScaleNormal="100" workbookViewId="0">
      <selection activeCell="T14" sqref="T14"/>
    </sheetView>
  </sheetViews>
  <sheetFormatPr defaultRowHeight="15" x14ac:dyDescent="0.25"/>
  <cols>
    <col min="9" max="9" width="18.140625" customWidth="1"/>
    <col min="10" max="10" width="17.140625" customWidth="1"/>
    <col min="11" max="11" width="18" customWidth="1"/>
    <col min="12" max="12" width="19.85546875" customWidth="1"/>
  </cols>
  <sheetData>
    <row r="2" spans="1:14" x14ac:dyDescent="0.25">
      <c r="J2" s="291" t="s">
        <v>367</v>
      </c>
      <c r="K2" s="291"/>
      <c r="L2" s="291"/>
      <c r="M2" s="291"/>
      <c r="N2" s="291"/>
    </row>
    <row r="4" spans="1:14" x14ac:dyDescent="0.25">
      <c r="A4" s="391" t="s">
        <v>345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</row>
    <row r="5" spans="1:14" ht="15.75" thickBot="1" x14ac:dyDescent="0.3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</row>
    <row r="6" spans="1:14" ht="16.5" thickTop="1" x14ac:dyDescent="0.25">
      <c r="A6" s="392" t="s">
        <v>243</v>
      </c>
      <c r="B6" s="392"/>
      <c r="C6" s="392"/>
      <c r="D6" s="392"/>
      <c r="E6" s="393"/>
      <c r="F6" s="392" t="s">
        <v>244</v>
      </c>
      <c r="G6" s="392"/>
      <c r="H6" s="392"/>
      <c r="I6" s="396" t="s">
        <v>245</v>
      </c>
      <c r="J6" s="396"/>
      <c r="K6" s="396" t="s">
        <v>246</v>
      </c>
      <c r="L6" s="396"/>
      <c r="M6" s="392" t="s">
        <v>249</v>
      </c>
      <c r="N6" s="392"/>
    </row>
    <row r="7" spans="1:14" ht="16.5" thickBot="1" x14ac:dyDescent="0.3">
      <c r="A7" s="394"/>
      <c r="B7" s="394"/>
      <c r="C7" s="394"/>
      <c r="D7" s="394"/>
      <c r="E7" s="395"/>
      <c r="F7" s="394"/>
      <c r="G7" s="394"/>
      <c r="H7" s="394"/>
      <c r="I7" s="199" t="s">
        <v>247</v>
      </c>
      <c r="J7" s="199" t="s">
        <v>248</v>
      </c>
      <c r="K7" s="199" t="s">
        <v>247</v>
      </c>
      <c r="L7" s="199" t="s">
        <v>248</v>
      </c>
      <c r="M7" s="394"/>
      <c r="N7" s="394"/>
    </row>
    <row r="8" spans="1:14" ht="16.5" thickTop="1" x14ac:dyDescent="0.25">
      <c r="A8" s="397" t="s">
        <v>31</v>
      </c>
      <c r="B8" s="397"/>
      <c r="C8" s="397"/>
      <c r="D8" s="397"/>
      <c r="E8" s="397"/>
      <c r="F8" s="398" t="s">
        <v>255</v>
      </c>
      <c r="G8" s="399"/>
      <c r="H8" s="400"/>
      <c r="I8" s="200"/>
      <c r="J8" s="201">
        <v>0</v>
      </c>
      <c r="K8" s="200"/>
      <c r="L8" s="201">
        <v>0</v>
      </c>
      <c r="M8" s="401">
        <f t="shared" ref="M8:M16" si="0">J8+L8</f>
        <v>0</v>
      </c>
      <c r="N8" s="401"/>
    </row>
    <row r="9" spans="1:14" ht="15.75" x14ac:dyDescent="0.25">
      <c r="A9" s="402" t="s">
        <v>250</v>
      </c>
      <c r="B9" s="402"/>
      <c r="C9" s="402"/>
      <c r="D9" s="402"/>
      <c r="E9" s="402"/>
      <c r="F9" s="403" t="s">
        <v>257</v>
      </c>
      <c r="G9" s="404"/>
      <c r="H9" s="405"/>
      <c r="I9" s="202" t="s">
        <v>258</v>
      </c>
      <c r="J9" s="203">
        <v>0</v>
      </c>
      <c r="K9" s="202" t="s">
        <v>258</v>
      </c>
      <c r="L9" s="203">
        <v>0</v>
      </c>
      <c r="M9" s="401">
        <f t="shared" si="0"/>
        <v>0</v>
      </c>
      <c r="N9" s="401"/>
    </row>
    <row r="10" spans="1:14" ht="15.75" x14ac:dyDescent="0.25">
      <c r="A10" s="402" t="s">
        <v>251</v>
      </c>
      <c r="B10" s="402"/>
      <c r="C10" s="402"/>
      <c r="D10" s="402"/>
      <c r="E10" s="402"/>
      <c r="F10" s="403"/>
      <c r="G10" s="404"/>
      <c r="H10" s="405"/>
      <c r="I10" s="202"/>
      <c r="J10" s="203"/>
      <c r="K10" s="202"/>
      <c r="L10" s="203"/>
      <c r="M10" s="401">
        <f t="shared" si="0"/>
        <v>0</v>
      </c>
      <c r="N10" s="401"/>
    </row>
    <row r="11" spans="1:14" ht="15.75" x14ac:dyDescent="0.25">
      <c r="A11" s="406" t="s">
        <v>252</v>
      </c>
      <c r="B11" s="406"/>
      <c r="C11" s="406"/>
      <c r="D11" s="406"/>
      <c r="E11" s="406"/>
      <c r="F11" s="403" t="s">
        <v>256</v>
      </c>
      <c r="G11" s="404"/>
      <c r="H11" s="405"/>
      <c r="I11" s="202" t="s">
        <v>258</v>
      </c>
      <c r="J11" s="203">
        <v>0</v>
      </c>
      <c r="K11" s="202" t="s">
        <v>258</v>
      </c>
      <c r="L11" s="203">
        <v>0</v>
      </c>
      <c r="M11" s="401">
        <f t="shared" si="0"/>
        <v>0</v>
      </c>
      <c r="N11" s="401"/>
    </row>
    <row r="12" spans="1:14" ht="15.75" x14ac:dyDescent="0.25">
      <c r="A12" s="402" t="s">
        <v>254</v>
      </c>
      <c r="B12" s="402"/>
      <c r="C12" s="402"/>
      <c r="D12" s="402"/>
      <c r="E12" s="402"/>
      <c r="F12" s="403" t="s">
        <v>255</v>
      </c>
      <c r="G12" s="404"/>
      <c r="H12" s="405"/>
      <c r="I12" s="202"/>
      <c r="J12" s="203"/>
      <c r="K12" s="202"/>
      <c r="L12" s="203"/>
      <c r="M12" s="401">
        <f t="shared" si="0"/>
        <v>0</v>
      </c>
      <c r="N12" s="401"/>
    </row>
    <row r="13" spans="1:14" ht="15.75" x14ac:dyDescent="0.25">
      <c r="A13" s="402"/>
      <c r="B13" s="402"/>
      <c r="C13" s="402"/>
      <c r="D13" s="402"/>
      <c r="E13" s="402"/>
      <c r="F13" s="403"/>
      <c r="G13" s="404"/>
      <c r="H13" s="405"/>
      <c r="I13" s="202"/>
      <c r="J13" s="203"/>
      <c r="K13" s="202"/>
      <c r="L13" s="203"/>
      <c r="M13" s="401">
        <f t="shared" si="0"/>
        <v>0</v>
      </c>
      <c r="N13" s="401"/>
    </row>
    <row r="14" spans="1:14" ht="15.75" x14ac:dyDescent="0.25">
      <c r="A14" s="402"/>
      <c r="B14" s="402"/>
      <c r="C14" s="402"/>
      <c r="D14" s="402"/>
      <c r="E14" s="402"/>
      <c r="F14" s="403"/>
      <c r="G14" s="404"/>
      <c r="H14" s="405"/>
      <c r="I14" s="202"/>
      <c r="J14" s="203"/>
      <c r="K14" s="202"/>
      <c r="L14" s="203"/>
      <c r="M14" s="401">
        <f t="shared" si="0"/>
        <v>0</v>
      </c>
      <c r="N14" s="401"/>
    </row>
    <row r="15" spans="1:14" ht="15.75" x14ac:dyDescent="0.25">
      <c r="A15" s="402"/>
      <c r="B15" s="402"/>
      <c r="C15" s="402"/>
      <c r="D15" s="402"/>
      <c r="E15" s="402"/>
      <c r="F15" s="403"/>
      <c r="G15" s="404"/>
      <c r="H15" s="405"/>
      <c r="I15" s="202"/>
      <c r="J15" s="203"/>
      <c r="K15" s="202"/>
      <c r="L15" s="203"/>
      <c r="M15" s="401">
        <f t="shared" si="0"/>
        <v>0</v>
      </c>
      <c r="N15" s="401"/>
    </row>
    <row r="16" spans="1:14" ht="15.75" x14ac:dyDescent="0.25">
      <c r="A16" s="402"/>
      <c r="B16" s="402"/>
      <c r="C16" s="402"/>
      <c r="D16" s="402"/>
      <c r="E16" s="402"/>
      <c r="F16" s="403"/>
      <c r="G16" s="404"/>
      <c r="H16" s="405"/>
      <c r="I16" s="202"/>
      <c r="J16" s="203"/>
      <c r="K16" s="202"/>
      <c r="L16" s="203"/>
      <c r="M16" s="401">
        <f t="shared" si="0"/>
        <v>0</v>
      </c>
      <c r="N16" s="401"/>
    </row>
    <row r="17" spans="1:14" ht="18.75" x14ac:dyDescent="0.3">
      <c r="A17" s="408" t="s">
        <v>253</v>
      </c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410"/>
      <c r="M17" s="411">
        <f>SUM(M8:N16)</f>
        <v>0</v>
      </c>
      <c r="N17" s="411"/>
    </row>
    <row r="18" spans="1:14" x14ac:dyDescent="0.25">
      <c r="A18" s="253"/>
      <c r="B18" s="253"/>
      <c r="C18" s="253"/>
      <c r="D18" s="253"/>
      <c r="E18" s="253"/>
      <c r="J18" s="181"/>
      <c r="L18" s="181"/>
      <c r="M18" s="407"/>
      <c r="N18" s="407"/>
    </row>
    <row r="19" spans="1:14" x14ac:dyDescent="0.25">
      <c r="A19" s="253"/>
      <c r="B19" s="253"/>
      <c r="C19" s="253"/>
      <c r="D19" s="253"/>
      <c r="E19" s="253"/>
      <c r="J19" s="181"/>
      <c r="L19" s="181"/>
      <c r="M19" s="407"/>
      <c r="N19" s="407"/>
    </row>
  </sheetData>
  <mergeCells count="40">
    <mergeCell ref="A19:E19"/>
    <mergeCell ref="M19:N19"/>
    <mergeCell ref="A16:E16"/>
    <mergeCell ref="F16:H16"/>
    <mergeCell ref="M16:N16"/>
    <mergeCell ref="A17:L17"/>
    <mergeCell ref="M17:N17"/>
    <mergeCell ref="A18:E18"/>
    <mergeCell ref="M18:N18"/>
    <mergeCell ref="A14:E14"/>
    <mergeCell ref="F14:H14"/>
    <mergeCell ref="M14:N14"/>
    <mergeCell ref="A15:E15"/>
    <mergeCell ref="F15:H15"/>
    <mergeCell ref="M15:N15"/>
    <mergeCell ref="A12:E12"/>
    <mergeCell ref="F12:H12"/>
    <mergeCell ref="M12:N12"/>
    <mergeCell ref="A13:E13"/>
    <mergeCell ref="F13:H13"/>
    <mergeCell ref="M13:N13"/>
    <mergeCell ref="A10:E10"/>
    <mergeCell ref="F10:H10"/>
    <mergeCell ref="M10:N10"/>
    <mergeCell ref="A11:E11"/>
    <mergeCell ref="F11:H11"/>
    <mergeCell ref="M11:N11"/>
    <mergeCell ref="A8:E8"/>
    <mergeCell ref="F8:H8"/>
    <mergeCell ref="M8:N8"/>
    <mergeCell ref="A9:E9"/>
    <mergeCell ref="F9:H9"/>
    <mergeCell ref="M9:N9"/>
    <mergeCell ref="J2:N2"/>
    <mergeCell ref="A4:N5"/>
    <mergeCell ref="A6:E7"/>
    <mergeCell ref="F6:H7"/>
    <mergeCell ref="I6:J6"/>
    <mergeCell ref="K6:L6"/>
    <mergeCell ref="M6:N7"/>
  </mergeCells>
  <pageMargins left="0.7" right="0.7" top="0.75" bottom="0.75" header="0.3" footer="0.3"/>
  <pageSetup paperSize="9" scale="5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zoomScaleNormal="100" workbookViewId="0">
      <pane xSplit="2" ySplit="8" topLeftCell="C38" activePane="bottomRight" state="frozen"/>
      <selection pane="topRight" activeCell="C1" sqref="C1"/>
      <selection pane="bottomLeft" activeCell="A8" sqref="A8"/>
      <selection pane="bottomRight" activeCell="E2" sqref="E2:G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8" x14ac:dyDescent="0.2">
      <c r="B1" s="270" t="s">
        <v>357</v>
      </c>
      <c r="C1" s="271"/>
      <c r="D1" s="271"/>
      <c r="E1" s="271"/>
      <c r="F1" s="271"/>
      <c r="G1" s="271"/>
    </row>
    <row r="2" spans="2:8" ht="30.75" customHeight="1" x14ac:dyDescent="0.25">
      <c r="B2" s="272"/>
      <c r="C2" s="272"/>
      <c r="D2" s="272"/>
      <c r="E2" s="252"/>
      <c r="F2" s="252"/>
      <c r="G2" s="252"/>
    </row>
    <row r="3" spans="2:8" x14ac:dyDescent="0.2">
      <c r="B3" s="273" t="s">
        <v>51</v>
      </c>
      <c r="C3" s="273"/>
      <c r="D3" s="273"/>
      <c r="E3" s="273"/>
      <c r="F3" s="273"/>
      <c r="G3" s="273"/>
    </row>
    <row r="4" spans="2:8" x14ac:dyDescent="0.2">
      <c r="B4" s="273"/>
      <c r="C4" s="273"/>
      <c r="D4" s="273"/>
      <c r="E4" s="273"/>
      <c r="F4" s="273"/>
      <c r="G4" s="273"/>
    </row>
    <row r="5" spans="2:8" x14ac:dyDescent="0.2">
      <c r="B5" s="274"/>
      <c r="C5" s="274"/>
      <c r="D5" s="274"/>
      <c r="E5" s="274"/>
      <c r="F5" s="274"/>
      <c r="G5" s="274"/>
    </row>
    <row r="6" spans="2:8" ht="38.25" customHeight="1" x14ac:dyDescent="0.2">
      <c r="B6" s="17" t="s">
        <v>52</v>
      </c>
      <c r="C6" s="18" t="s">
        <v>53</v>
      </c>
      <c r="D6" s="18" t="s">
        <v>54</v>
      </c>
      <c r="E6" s="18" t="s">
        <v>55</v>
      </c>
      <c r="F6" s="19" t="s">
        <v>56</v>
      </c>
      <c r="G6" s="20" t="s">
        <v>57</v>
      </c>
    </row>
    <row r="7" spans="2:8" ht="35.25" customHeight="1" x14ac:dyDescent="0.2">
      <c r="B7" s="21" t="s">
        <v>58</v>
      </c>
      <c r="C7" s="22" t="s">
        <v>294</v>
      </c>
      <c r="D7" s="22" t="s">
        <v>295</v>
      </c>
      <c r="E7" s="22" t="s">
        <v>296</v>
      </c>
      <c r="F7" s="23" t="s">
        <v>297</v>
      </c>
      <c r="G7" s="24" t="s">
        <v>298</v>
      </c>
    </row>
    <row r="8" spans="2:8" ht="24.95" customHeight="1" x14ac:dyDescent="0.2">
      <c r="B8" s="25" t="s">
        <v>35</v>
      </c>
      <c r="C8" s="26"/>
      <c r="D8" s="26"/>
      <c r="E8" s="26"/>
      <c r="F8" s="27"/>
      <c r="G8" s="28"/>
    </row>
    <row r="9" spans="2:8" ht="24.95" customHeight="1" x14ac:dyDescent="0.2">
      <c r="B9" s="29" t="s">
        <v>59</v>
      </c>
      <c r="C9" s="30">
        <v>150650</v>
      </c>
      <c r="D9" s="30"/>
      <c r="E9" s="30"/>
      <c r="F9" s="31"/>
      <c r="G9" s="32">
        <f t="shared" ref="G9:G16" si="0">SUM(C9:F9)</f>
        <v>150650</v>
      </c>
      <c r="H9" s="175"/>
    </row>
    <row r="10" spans="2:8" ht="24.95" customHeight="1" x14ac:dyDescent="0.2">
      <c r="B10" s="33" t="s">
        <v>60</v>
      </c>
      <c r="C10" s="30">
        <v>12169</v>
      </c>
      <c r="D10" s="34"/>
      <c r="E10" s="34"/>
      <c r="F10" s="35"/>
      <c r="G10" s="36">
        <f t="shared" si="0"/>
        <v>12169</v>
      </c>
      <c r="H10" s="175"/>
    </row>
    <row r="11" spans="2:8" ht="25.15" customHeight="1" x14ac:dyDescent="0.2">
      <c r="B11" s="29" t="s">
        <v>29</v>
      </c>
      <c r="C11" s="30">
        <v>26800</v>
      </c>
      <c r="D11" s="30"/>
      <c r="E11" s="37"/>
      <c r="F11" s="38"/>
      <c r="G11" s="32">
        <f t="shared" si="0"/>
        <v>26800</v>
      </c>
      <c r="H11" s="175"/>
    </row>
    <row r="12" spans="2:8" ht="24.95" customHeight="1" x14ac:dyDescent="0.2">
      <c r="B12" s="39" t="s">
        <v>35</v>
      </c>
      <c r="C12" s="30">
        <v>12525</v>
      </c>
      <c r="D12" s="30"/>
      <c r="E12" s="30"/>
      <c r="F12" s="31">
        <v>80</v>
      </c>
      <c r="G12" s="32">
        <f t="shared" si="0"/>
        <v>12605</v>
      </c>
      <c r="H12" s="175"/>
    </row>
    <row r="13" spans="2:8" ht="24.95" customHeight="1" x14ac:dyDescent="0.2">
      <c r="B13" s="29" t="s">
        <v>61</v>
      </c>
      <c r="C13" s="30">
        <v>0</v>
      </c>
      <c r="D13" s="30"/>
      <c r="E13" s="30"/>
      <c r="F13" s="31"/>
      <c r="G13" s="32">
        <f t="shared" si="0"/>
        <v>0</v>
      </c>
      <c r="H13" s="175"/>
    </row>
    <row r="14" spans="2:8" ht="24.95" customHeight="1" thickBot="1" x14ac:dyDescent="0.25">
      <c r="B14" s="40" t="s">
        <v>62</v>
      </c>
      <c r="C14" s="41">
        <f>SUM(C9:C13)</f>
        <v>202144</v>
      </c>
      <c r="D14" s="42">
        <f>SUM(D9:D13)</f>
        <v>0</v>
      </c>
      <c r="E14" s="41">
        <f>SUM(E9:E13)</f>
        <v>0</v>
      </c>
      <c r="F14" s="43">
        <f>SUM(F9:F13)</f>
        <v>80</v>
      </c>
      <c r="G14" s="44">
        <f t="shared" si="0"/>
        <v>202224</v>
      </c>
      <c r="H14" s="175"/>
    </row>
    <row r="15" spans="2:8" ht="24.95" customHeight="1" thickTop="1" thickBot="1" x14ac:dyDescent="0.25">
      <c r="B15" s="45" t="s">
        <v>63</v>
      </c>
      <c r="C15" s="211"/>
      <c r="D15" s="46">
        <v>43997</v>
      </c>
      <c r="E15" s="46">
        <v>40597</v>
      </c>
      <c r="F15" s="212">
        <v>5162</v>
      </c>
      <c r="G15" s="47">
        <f t="shared" si="0"/>
        <v>89756</v>
      </c>
      <c r="H15" s="175"/>
    </row>
    <row r="16" spans="2:8" ht="24.95" customHeight="1" thickTop="1" thickBot="1" x14ac:dyDescent="0.25">
      <c r="B16" s="48" t="s">
        <v>64</v>
      </c>
      <c r="C16" s="211">
        <v>30854</v>
      </c>
      <c r="D16" s="211">
        <v>174</v>
      </c>
      <c r="E16" s="211">
        <v>16</v>
      </c>
      <c r="F16" s="213">
        <v>122</v>
      </c>
      <c r="G16" s="49">
        <f t="shared" si="0"/>
        <v>31166</v>
      </c>
      <c r="H16" s="175"/>
    </row>
    <row r="17" spans="2:8" ht="24.95" customHeight="1" thickTop="1" x14ac:dyDescent="0.2">
      <c r="B17" s="50" t="s">
        <v>65</v>
      </c>
      <c r="C17" s="51">
        <f>SUM(C14:C16)</f>
        <v>232998</v>
      </c>
      <c r="D17" s="52">
        <f>SUM(D14:D16)</f>
        <v>44171</v>
      </c>
      <c r="E17" s="52">
        <f>SUM(E14:E16)</f>
        <v>40613</v>
      </c>
      <c r="F17" s="53">
        <f>SUM(F14:F16)</f>
        <v>5364</v>
      </c>
      <c r="G17" s="54">
        <f>SUM(C17:F17)-G15</f>
        <v>233390</v>
      </c>
      <c r="H17" s="175"/>
    </row>
    <row r="18" spans="2:8" ht="24.95" customHeight="1" x14ac:dyDescent="0.2">
      <c r="B18" s="39" t="s">
        <v>66</v>
      </c>
      <c r="C18" s="55">
        <v>0</v>
      </c>
      <c r="D18" s="56">
        <v>0</v>
      </c>
      <c r="E18" s="56">
        <v>0</v>
      </c>
      <c r="F18" s="57">
        <v>0</v>
      </c>
      <c r="G18" s="58">
        <f>SUM(C18:F18)</f>
        <v>0</v>
      </c>
      <c r="H18" s="175"/>
    </row>
    <row r="19" spans="2:8" ht="24.95" customHeight="1" x14ac:dyDescent="0.2">
      <c r="B19" s="59" t="s">
        <v>67</v>
      </c>
      <c r="C19" s="60">
        <f>C17</f>
        <v>232998</v>
      </c>
      <c r="D19" s="61">
        <f>SUM(D17:D18)</f>
        <v>44171</v>
      </c>
      <c r="E19" s="61">
        <f>SUM(E17:E18)</f>
        <v>40613</v>
      </c>
      <c r="F19" s="62">
        <f>SUM(F17:F18)</f>
        <v>5364</v>
      </c>
      <c r="G19" s="63">
        <f>SUM(G17:G18)</f>
        <v>233390</v>
      </c>
      <c r="H19" s="175"/>
    </row>
    <row r="20" spans="2:8" ht="24.95" customHeight="1" x14ac:dyDescent="0.2">
      <c r="B20" s="64" t="s">
        <v>68</v>
      </c>
      <c r="C20" s="60">
        <f>SUM(C19)</f>
        <v>232998</v>
      </c>
      <c r="D20" s="61">
        <f>SUM(D19)</f>
        <v>44171</v>
      </c>
      <c r="E20" s="61">
        <f>SUM(E19)</f>
        <v>40613</v>
      </c>
      <c r="F20" s="62">
        <f>SUM(F19)</f>
        <v>5364</v>
      </c>
      <c r="G20" s="63">
        <f>G19</f>
        <v>233390</v>
      </c>
      <c r="H20" s="175"/>
    </row>
    <row r="21" spans="2:8" ht="33.75" customHeight="1" x14ac:dyDescent="0.2">
      <c r="B21" s="25" t="s">
        <v>69</v>
      </c>
      <c r="C21" s="26"/>
      <c r="D21" s="26"/>
      <c r="E21" s="26"/>
      <c r="F21" s="27"/>
      <c r="G21" s="28"/>
      <c r="H21" s="175"/>
    </row>
    <row r="22" spans="2:8" ht="24.95" customHeight="1" x14ac:dyDescent="0.2">
      <c r="B22" s="39" t="s">
        <v>46</v>
      </c>
      <c r="C22" s="30">
        <v>27354</v>
      </c>
      <c r="D22" s="30"/>
      <c r="E22" s="30"/>
      <c r="F22" s="31"/>
      <c r="G22" s="32">
        <f>SUM(C22:F22)</f>
        <v>27354</v>
      </c>
      <c r="H22" s="175"/>
    </row>
    <row r="23" spans="2:8" ht="24.95" customHeight="1" x14ac:dyDescent="0.2">
      <c r="B23" s="39" t="s">
        <v>70</v>
      </c>
      <c r="C23" s="30"/>
      <c r="D23" s="30"/>
      <c r="E23" s="30"/>
      <c r="F23" s="31"/>
      <c r="G23" s="65">
        <f>SUM(C23:F23)</f>
        <v>0</v>
      </c>
      <c r="H23" s="175"/>
    </row>
    <row r="24" spans="2:8" ht="24.95" customHeight="1" x14ac:dyDescent="0.2">
      <c r="B24" s="39" t="s">
        <v>71</v>
      </c>
      <c r="C24" s="30"/>
      <c r="D24" s="30"/>
      <c r="E24" s="30"/>
      <c r="F24" s="31"/>
      <c r="G24" s="65">
        <f>SUM(C24:F24)</f>
        <v>0</v>
      </c>
      <c r="H24" s="175"/>
    </row>
    <row r="25" spans="2:8" ht="24.95" customHeight="1" x14ac:dyDescent="0.2">
      <c r="B25" s="59" t="s">
        <v>72</v>
      </c>
      <c r="C25" s="60">
        <f>SUM(C22:C24)</f>
        <v>27354</v>
      </c>
      <c r="D25" s="60">
        <f>SUM(D22:D24)</f>
        <v>0</v>
      </c>
      <c r="E25" s="60">
        <f>SUM(E22:E24)</f>
        <v>0</v>
      </c>
      <c r="F25" s="66">
        <f>SUM(F22:F24)</f>
        <v>0</v>
      </c>
      <c r="G25" s="63">
        <f>SUM(G22:G24)</f>
        <v>27354</v>
      </c>
      <c r="H25" s="175"/>
    </row>
    <row r="26" spans="2:8" ht="24.95" customHeight="1" x14ac:dyDescent="0.2">
      <c r="B26" s="39" t="s">
        <v>327</v>
      </c>
      <c r="C26" s="30">
        <v>35000</v>
      </c>
      <c r="D26" s="30"/>
      <c r="E26" s="30"/>
      <c r="F26" s="31"/>
      <c r="G26" s="32">
        <f t="shared" ref="G26:G27" si="1">SUM(C26:F26)</f>
        <v>35000</v>
      </c>
      <c r="H26" s="175"/>
    </row>
    <row r="27" spans="2:8" ht="24.95" customHeight="1" x14ac:dyDescent="0.2">
      <c r="B27" s="39" t="s">
        <v>329</v>
      </c>
      <c r="C27" s="30"/>
      <c r="D27" s="30"/>
      <c r="E27" s="30"/>
      <c r="F27" s="31"/>
      <c r="G27" s="32">
        <f t="shared" si="1"/>
        <v>0</v>
      </c>
      <c r="H27" s="175"/>
    </row>
    <row r="28" spans="2:8" ht="24.95" customHeight="1" x14ac:dyDescent="0.2">
      <c r="B28" s="39" t="s">
        <v>330</v>
      </c>
      <c r="C28" s="30">
        <v>0</v>
      </c>
      <c r="D28" s="30"/>
      <c r="E28" s="30"/>
      <c r="F28" s="31"/>
      <c r="G28" s="32">
        <f>SUM(C28:F28)</f>
        <v>0</v>
      </c>
      <c r="H28" s="175"/>
    </row>
    <row r="29" spans="2:8" ht="24.95" customHeight="1" x14ac:dyDescent="0.2">
      <c r="B29" s="59" t="s">
        <v>328</v>
      </c>
      <c r="C29" s="67">
        <f>SUM(C26:C28)</f>
        <v>35000</v>
      </c>
      <c r="D29" s="67">
        <f t="shared" ref="D29:F29" si="2">SUM(D26:D28)</f>
        <v>0</v>
      </c>
      <c r="E29" s="67">
        <f t="shared" si="2"/>
        <v>0</v>
      </c>
      <c r="F29" s="67">
        <f t="shared" si="2"/>
        <v>0</v>
      </c>
      <c r="G29" s="68">
        <f>SUM(C29:F29)</f>
        <v>35000</v>
      </c>
      <c r="H29" s="175"/>
    </row>
    <row r="30" spans="2:8" ht="24.95" customHeight="1" x14ac:dyDescent="0.2">
      <c r="B30" s="69" t="s">
        <v>73</v>
      </c>
      <c r="C30" s="70">
        <f>SUM(C20+C25+C29)</f>
        <v>295352</v>
      </c>
      <c r="D30" s="119">
        <f>SUM(D20+D25+D29)</f>
        <v>44171</v>
      </c>
      <c r="E30" s="119">
        <f t="shared" ref="E30:G30" si="3">SUM(E20+E25+E29)</f>
        <v>40613</v>
      </c>
      <c r="F30" s="119">
        <f t="shared" si="3"/>
        <v>5364</v>
      </c>
      <c r="G30" s="70">
        <f t="shared" si="3"/>
        <v>295744</v>
      </c>
      <c r="H30" s="175"/>
    </row>
    <row r="31" spans="2:8" ht="24.95" customHeight="1" x14ac:dyDescent="0.2">
      <c r="B31" s="71" t="s">
        <v>74</v>
      </c>
      <c r="C31" s="72"/>
      <c r="D31" s="72"/>
      <c r="E31" s="72"/>
      <c r="F31" s="73"/>
      <c r="G31" s="74"/>
      <c r="H31" s="175"/>
    </row>
    <row r="32" spans="2:8" ht="24.95" customHeight="1" x14ac:dyDescent="0.2">
      <c r="B32" s="75" t="s">
        <v>75</v>
      </c>
      <c r="C32" s="76"/>
      <c r="D32" s="76"/>
      <c r="E32" s="76"/>
      <c r="F32" s="77"/>
      <c r="G32" s="78"/>
      <c r="H32" s="175"/>
    </row>
    <row r="33" spans="2:8" ht="24.95" customHeight="1" x14ac:dyDescent="0.2">
      <c r="B33" s="79" t="s">
        <v>76</v>
      </c>
      <c r="C33" s="80">
        <f>SUM(C34+C35)</f>
        <v>43494</v>
      </c>
      <c r="D33" s="80">
        <f>SUM(D34+D35)</f>
        <v>29063</v>
      </c>
      <c r="E33" s="80">
        <f>SUM(E34+E35)</f>
        <v>28530</v>
      </c>
      <c r="F33" s="81">
        <f>SUM(F34+F35)</f>
        <v>2378</v>
      </c>
      <c r="G33" s="82">
        <f>SUM(G34+G35)</f>
        <v>103465</v>
      </c>
      <c r="H33" s="175"/>
    </row>
    <row r="34" spans="2:8" ht="24.95" customHeight="1" x14ac:dyDescent="0.2">
      <c r="B34" s="83" t="s">
        <v>77</v>
      </c>
      <c r="C34" s="238">
        <v>42544</v>
      </c>
      <c r="D34" s="238">
        <v>27783</v>
      </c>
      <c r="E34" s="162">
        <v>27730</v>
      </c>
      <c r="F34" s="215">
        <v>2288</v>
      </c>
      <c r="G34" s="28">
        <f>SUM(C34:F34)</f>
        <v>100345</v>
      </c>
      <c r="H34" s="175"/>
    </row>
    <row r="35" spans="2:8" ht="24.95" customHeight="1" x14ac:dyDescent="0.2">
      <c r="B35" s="83" t="s">
        <v>78</v>
      </c>
      <c r="C35" s="239">
        <v>950</v>
      </c>
      <c r="D35" s="239">
        <v>1280</v>
      </c>
      <c r="E35" s="26">
        <v>800</v>
      </c>
      <c r="F35" s="27">
        <v>90</v>
      </c>
      <c r="G35" s="28">
        <f>SUM(C35:F35)</f>
        <v>3120</v>
      </c>
      <c r="H35" s="175"/>
    </row>
    <row r="36" spans="2:8" ht="24.95" customHeight="1" x14ac:dyDescent="0.2">
      <c r="B36" s="79" t="s">
        <v>79</v>
      </c>
      <c r="C36" s="80">
        <f>SUM(C37+C38)</f>
        <v>9813</v>
      </c>
      <c r="D36" s="80">
        <f>SUM(D37+D38)</f>
        <v>7858</v>
      </c>
      <c r="E36" s="80">
        <f>SUM(E37+E38)</f>
        <v>7763</v>
      </c>
      <c r="F36" s="81">
        <f>SUM(F37+F38)</f>
        <v>649</v>
      </c>
      <c r="G36" s="82">
        <f>SUM(G37+G38)</f>
        <v>26083</v>
      </c>
      <c r="H36" s="175"/>
    </row>
    <row r="37" spans="2:8" ht="24.95" customHeight="1" x14ac:dyDescent="0.2">
      <c r="B37" s="83" t="s">
        <v>80</v>
      </c>
      <c r="C37" s="238">
        <v>9485</v>
      </c>
      <c r="D37" s="238">
        <v>7281</v>
      </c>
      <c r="E37" s="162">
        <v>7487</v>
      </c>
      <c r="F37" s="215">
        <v>618</v>
      </c>
      <c r="G37" s="28">
        <f>SUM(C37:F37)</f>
        <v>24871</v>
      </c>
      <c r="H37" s="175"/>
    </row>
    <row r="38" spans="2:8" ht="24.95" customHeight="1" x14ac:dyDescent="0.2">
      <c r="B38" s="83" t="s">
        <v>81</v>
      </c>
      <c r="C38" s="239">
        <v>328</v>
      </c>
      <c r="D38" s="239">
        <v>577</v>
      </c>
      <c r="E38" s="26">
        <v>276</v>
      </c>
      <c r="F38" s="27">
        <v>31</v>
      </c>
      <c r="G38" s="28">
        <f>SUM(C38:F38)</f>
        <v>1212</v>
      </c>
      <c r="H38" s="175"/>
    </row>
    <row r="39" spans="2:8" ht="24.95" customHeight="1" x14ac:dyDescent="0.2">
      <c r="B39" s="79" t="s">
        <v>82</v>
      </c>
      <c r="C39" s="80">
        <f>SUM(C40+C41)</f>
        <v>60850</v>
      </c>
      <c r="D39" s="80">
        <f>SUM(D40+D41)</f>
        <v>6750</v>
      </c>
      <c r="E39" s="80">
        <f>SUM(E40+E41)</f>
        <v>4020</v>
      </c>
      <c r="F39" s="81">
        <f>SUM(F40+F41)</f>
        <v>2337</v>
      </c>
      <c r="G39" s="82">
        <f>SUM(G40+G41)</f>
        <v>73957</v>
      </c>
      <c r="H39" s="175"/>
    </row>
    <row r="40" spans="2:8" ht="24.95" customHeight="1" x14ac:dyDescent="0.2">
      <c r="B40" s="83" t="s">
        <v>83</v>
      </c>
      <c r="C40" s="162">
        <v>60850</v>
      </c>
      <c r="D40" s="162">
        <v>6750</v>
      </c>
      <c r="E40" s="162">
        <v>4020</v>
      </c>
      <c r="F40" s="215">
        <v>2337</v>
      </c>
      <c r="G40" s="216">
        <f>SUM(C40:F40)</f>
        <v>73957</v>
      </c>
      <c r="H40" s="175"/>
    </row>
    <row r="41" spans="2:8" ht="24.95" customHeight="1" x14ac:dyDescent="0.2">
      <c r="B41" s="83"/>
      <c r="C41" s="26"/>
      <c r="D41" s="26"/>
      <c r="E41" s="26"/>
      <c r="F41" s="27"/>
      <c r="G41" s="28"/>
      <c r="H41" s="175"/>
    </row>
    <row r="42" spans="2:8" ht="11.25" customHeight="1" x14ac:dyDescent="0.2">
      <c r="B42" s="79" t="s">
        <v>266</v>
      </c>
      <c r="C42" s="67">
        <v>17692</v>
      </c>
      <c r="D42" s="67">
        <v>0</v>
      </c>
      <c r="E42" s="80"/>
      <c r="F42" s="81"/>
      <c r="G42" s="82">
        <f>SUM(C42:F42)</f>
        <v>17692</v>
      </c>
      <c r="H42" s="175"/>
    </row>
    <row r="43" spans="2:8" ht="24.95" customHeight="1" x14ac:dyDescent="0.2">
      <c r="B43" s="79" t="s">
        <v>84</v>
      </c>
      <c r="C43" s="67">
        <v>3710</v>
      </c>
      <c r="D43" s="80"/>
      <c r="E43" s="80"/>
      <c r="F43" s="81"/>
      <c r="G43" s="82">
        <f>SUM(C43:F43)</f>
        <v>3710</v>
      </c>
      <c r="H43" s="175"/>
    </row>
    <row r="44" spans="2:8" ht="24.95" customHeight="1" x14ac:dyDescent="0.2">
      <c r="B44" s="79" t="s">
        <v>85</v>
      </c>
      <c r="C44" s="80">
        <f>SUM(C45+C46)</f>
        <v>13979</v>
      </c>
      <c r="D44" s="80"/>
      <c r="E44" s="80"/>
      <c r="F44" s="81"/>
      <c r="G44" s="82">
        <f>SUM(G45+G46)</f>
        <v>13979</v>
      </c>
      <c r="H44" s="175"/>
    </row>
    <row r="45" spans="2:8" ht="24.95" customHeight="1" x14ac:dyDescent="0.2">
      <c r="B45" s="83" t="s">
        <v>344</v>
      </c>
      <c r="C45" s="26">
        <v>3979</v>
      </c>
      <c r="D45" s="26"/>
      <c r="E45" s="26"/>
      <c r="F45" s="27"/>
      <c r="G45" s="28">
        <f t="shared" ref="G45:G51" si="4">SUM(C45:F45)</f>
        <v>3979</v>
      </c>
      <c r="H45" s="175"/>
    </row>
    <row r="46" spans="2:8" ht="24.95" customHeight="1" x14ac:dyDescent="0.2">
      <c r="B46" s="83" t="s">
        <v>341</v>
      </c>
      <c r="C46" s="26">
        <v>10000</v>
      </c>
      <c r="D46" s="26"/>
      <c r="E46" s="26"/>
      <c r="F46" s="27"/>
      <c r="G46" s="28">
        <f t="shared" si="4"/>
        <v>10000</v>
      </c>
      <c r="H46" s="175"/>
    </row>
    <row r="47" spans="2:8" ht="24.95" customHeight="1" thickBot="1" x14ac:dyDescent="0.25">
      <c r="B47" s="40" t="s">
        <v>86</v>
      </c>
      <c r="C47" s="84">
        <f>SUM(C33+C36+C39+C42+C43+C44)</f>
        <v>149538</v>
      </c>
      <c r="D47" s="84">
        <f>SUM(D33+D36+D39+D42+D43+D44)</f>
        <v>43671</v>
      </c>
      <c r="E47" s="84">
        <f>SUM(E33+E36+E39+E42+E43+E44)</f>
        <v>40313</v>
      </c>
      <c r="F47" s="85">
        <f>SUM(F33+F36+F39+F42+F43+F44)</f>
        <v>5364</v>
      </c>
      <c r="G47" s="86">
        <f t="shared" si="4"/>
        <v>238886</v>
      </c>
      <c r="H47" s="175"/>
    </row>
    <row r="48" spans="2:8" ht="33" customHeight="1" thickTop="1" x14ac:dyDescent="0.2">
      <c r="B48" s="87" t="s">
        <v>87</v>
      </c>
      <c r="C48" s="220">
        <f>D15</f>
        <v>43997</v>
      </c>
      <c r="D48" s="88"/>
      <c r="E48" s="88"/>
      <c r="F48" s="89"/>
      <c r="G48" s="90">
        <f t="shared" si="4"/>
        <v>43997</v>
      </c>
      <c r="H48" s="175"/>
    </row>
    <row r="49" spans="2:8" ht="24.95" customHeight="1" x14ac:dyDescent="0.2">
      <c r="B49" s="91" t="s">
        <v>88</v>
      </c>
      <c r="C49" s="34">
        <f>F15</f>
        <v>5162</v>
      </c>
      <c r="D49" s="93"/>
      <c r="E49" s="93"/>
      <c r="F49" s="94"/>
      <c r="G49" s="95">
        <f t="shared" si="4"/>
        <v>5162</v>
      </c>
      <c r="H49" s="175"/>
    </row>
    <row r="50" spans="2:8" ht="24.95" customHeight="1" x14ac:dyDescent="0.2">
      <c r="B50" s="96" t="s">
        <v>89</v>
      </c>
      <c r="C50" s="30">
        <f>E15</f>
        <v>40597</v>
      </c>
      <c r="D50" s="97"/>
      <c r="E50" s="97"/>
      <c r="F50" s="98"/>
      <c r="G50" s="95">
        <f t="shared" si="4"/>
        <v>40597</v>
      </c>
      <c r="H50" s="175"/>
    </row>
    <row r="51" spans="2:8" ht="24.95" customHeight="1" thickBot="1" x14ac:dyDescent="0.25">
      <c r="B51" s="99" t="s">
        <v>90</v>
      </c>
      <c r="C51" s="221">
        <f>SUM(C48:C50)</f>
        <v>89756</v>
      </c>
      <c r="D51" s="100">
        <f>SUM(D48:D50)</f>
        <v>0</v>
      </c>
      <c r="E51" s="100">
        <f>SUM(E48:E50)</f>
        <v>0</v>
      </c>
      <c r="F51" s="101">
        <f>SUM(F48:F50)</f>
        <v>0</v>
      </c>
      <c r="G51" s="102">
        <f t="shared" si="4"/>
        <v>89756</v>
      </c>
      <c r="H51" s="175"/>
    </row>
    <row r="52" spans="2:8" ht="24.95" customHeight="1" thickTop="1" x14ac:dyDescent="0.2">
      <c r="B52" s="103" t="s">
        <v>91</v>
      </c>
      <c r="C52" s="104">
        <f>SUM(C47+C51)</f>
        <v>239294</v>
      </c>
      <c r="D52" s="105">
        <f>SUM(D47+D51)</f>
        <v>43671</v>
      </c>
      <c r="E52" s="105">
        <f>SUM(E47+E51)</f>
        <v>40313</v>
      </c>
      <c r="F52" s="106">
        <f>SUM(F47+F51)</f>
        <v>5364</v>
      </c>
      <c r="G52" s="107">
        <f>SUM(G47)</f>
        <v>238886</v>
      </c>
      <c r="H52" s="175"/>
    </row>
    <row r="53" spans="2:8" ht="24.95" customHeight="1" x14ac:dyDescent="0.2">
      <c r="B53" s="25" t="s">
        <v>92</v>
      </c>
      <c r="C53" s="26"/>
      <c r="D53" s="26"/>
      <c r="E53" s="26"/>
      <c r="F53" s="27"/>
      <c r="G53" s="28"/>
      <c r="H53" s="175"/>
    </row>
    <row r="54" spans="2:8" ht="24.95" customHeight="1" x14ac:dyDescent="0.2">
      <c r="B54" s="108" t="s">
        <v>93</v>
      </c>
      <c r="C54" s="67">
        <v>50574</v>
      </c>
      <c r="D54" s="67">
        <v>500</v>
      </c>
      <c r="E54" s="80">
        <v>300</v>
      </c>
      <c r="F54" s="81"/>
      <c r="G54" s="63">
        <f>SUM(C54:F54)</f>
        <v>51374</v>
      </c>
      <c r="H54" s="175"/>
    </row>
    <row r="55" spans="2:8" ht="24.95" customHeight="1" x14ac:dyDescent="0.2">
      <c r="B55" s="108" t="s">
        <v>94</v>
      </c>
      <c r="C55" s="67"/>
      <c r="D55" s="80"/>
      <c r="E55" s="80"/>
      <c r="F55" s="81"/>
      <c r="G55" s="109">
        <f>SUM(C55:F55)</f>
        <v>0</v>
      </c>
      <c r="H55" s="175"/>
    </row>
    <row r="56" spans="2:8" ht="24.95" customHeight="1" x14ac:dyDescent="0.2">
      <c r="B56" s="79" t="s">
        <v>95</v>
      </c>
      <c r="C56" s="80"/>
      <c r="D56" s="80"/>
      <c r="E56" s="80"/>
      <c r="F56" s="81"/>
      <c r="G56" s="109">
        <f t="shared" ref="G56:G61" si="5">SUM(C56:F56)</f>
        <v>0</v>
      </c>
      <c r="H56" s="175"/>
    </row>
    <row r="57" spans="2:8" ht="24.95" customHeight="1" x14ac:dyDescent="0.2">
      <c r="B57" s="59" t="s">
        <v>96</v>
      </c>
      <c r="C57" s="110">
        <f>SUM(C54:C56)</f>
        <v>50574</v>
      </c>
      <c r="D57" s="110">
        <f>SUM(D54:D56)</f>
        <v>500</v>
      </c>
      <c r="E57" s="110">
        <f>SUM(E54:E56)</f>
        <v>300</v>
      </c>
      <c r="F57" s="111">
        <f>SUM(F54:F56)</f>
        <v>0</v>
      </c>
      <c r="G57" s="109">
        <f t="shared" si="5"/>
        <v>51374</v>
      </c>
      <c r="H57" s="175"/>
    </row>
    <row r="58" spans="2:8" ht="30.75" customHeight="1" x14ac:dyDescent="0.2">
      <c r="B58" s="33" t="s">
        <v>340</v>
      </c>
      <c r="C58" s="92">
        <v>5484</v>
      </c>
      <c r="D58" s="92"/>
      <c r="E58" s="92"/>
      <c r="F58" s="112"/>
      <c r="G58" s="113">
        <f t="shared" si="5"/>
        <v>5484</v>
      </c>
    </row>
    <row r="59" spans="2:8" ht="12.75" customHeight="1" x14ac:dyDescent="0.2">
      <c r="B59" s="114"/>
      <c r="C59" s="115"/>
      <c r="D59" s="115"/>
      <c r="E59" s="115"/>
      <c r="F59" s="116"/>
      <c r="G59" s="113">
        <f t="shared" si="5"/>
        <v>0</v>
      </c>
    </row>
    <row r="60" spans="2:8" ht="13.5" customHeight="1" x14ac:dyDescent="0.2">
      <c r="B60" s="117" t="s">
        <v>343</v>
      </c>
      <c r="C60" s="110">
        <f>SUM(C58:C59)</f>
        <v>5484</v>
      </c>
      <c r="D60" s="110">
        <f t="shared" ref="D60:G60" si="6">SUM(D58:D59)</f>
        <v>0</v>
      </c>
      <c r="E60" s="110">
        <f t="shared" si="6"/>
        <v>0</v>
      </c>
      <c r="F60" s="110">
        <f t="shared" si="6"/>
        <v>0</v>
      </c>
      <c r="G60" s="110">
        <f t="shared" si="6"/>
        <v>5484</v>
      </c>
    </row>
    <row r="61" spans="2:8" ht="24.95" customHeight="1" x14ac:dyDescent="0.2">
      <c r="B61" s="33"/>
      <c r="C61" s="34"/>
      <c r="D61" s="72"/>
      <c r="E61" s="72"/>
      <c r="F61" s="73"/>
      <c r="G61" s="113">
        <f t="shared" si="5"/>
        <v>0</v>
      </c>
      <c r="H61" s="9"/>
    </row>
    <row r="62" spans="2:8" ht="15" customHeight="1" x14ac:dyDescent="0.2">
      <c r="B62" s="69" t="s">
        <v>97</v>
      </c>
      <c r="C62" s="70">
        <f>C52+C57+C60</f>
        <v>295352</v>
      </c>
      <c r="D62" s="119">
        <f t="shared" ref="D62:G62" si="7">D52+D57+D60</f>
        <v>44171</v>
      </c>
      <c r="E62" s="119">
        <f t="shared" si="7"/>
        <v>40613</v>
      </c>
      <c r="F62" s="119">
        <f t="shared" si="7"/>
        <v>5364</v>
      </c>
      <c r="G62" s="70">
        <f t="shared" si="7"/>
        <v>295744</v>
      </c>
    </row>
    <row r="63" spans="2:8" ht="24.95" customHeight="1" x14ac:dyDescent="0.2">
      <c r="B63" s="118"/>
      <c r="C63" s="72"/>
      <c r="D63" s="72"/>
      <c r="E63" s="72"/>
      <c r="F63" s="73"/>
      <c r="G63" s="72"/>
    </row>
    <row r="64" spans="2:8" ht="24.95" customHeight="1" x14ac:dyDescent="0.2">
      <c r="B64" s="120"/>
      <c r="C64" s="120"/>
      <c r="D64" s="120"/>
      <c r="E64" s="120"/>
      <c r="F64" s="120"/>
      <c r="G64" s="121"/>
    </row>
    <row r="65" spans="2:7" ht="24.95" customHeight="1" x14ac:dyDescent="0.2">
      <c r="B65" s="122" t="s">
        <v>98</v>
      </c>
      <c r="C65" s="123">
        <f>SUM(C66)</f>
        <v>8</v>
      </c>
      <c r="D65" s="123">
        <v>9</v>
      </c>
      <c r="E65" s="123">
        <v>10</v>
      </c>
      <c r="F65" s="124">
        <v>1</v>
      </c>
      <c r="G65" s="125">
        <f>SUM(C65:F65)</f>
        <v>28</v>
      </c>
    </row>
    <row r="66" spans="2:7" ht="24.95" customHeight="1" x14ac:dyDescent="0.2">
      <c r="B66" s="126" t="s">
        <v>99</v>
      </c>
      <c r="C66" s="127">
        <v>8</v>
      </c>
      <c r="D66" s="127">
        <v>8</v>
      </c>
      <c r="E66" s="127">
        <v>10</v>
      </c>
      <c r="F66" s="128">
        <v>1</v>
      </c>
      <c r="G66" s="129">
        <f>SUM(C66:F66)</f>
        <v>27</v>
      </c>
    </row>
    <row r="67" spans="2:7" ht="24.95" customHeight="1" x14ac:dyDescent="0.2">
      <c r="B67" s="122" t="s">
        <v>259</v>
      </c>
      <c r="C67" s="123">
        <v>8</v>
      </c>
      <c r="D67" s="123">
        <v>9</v>
      </c>
      <c r="E67" s="123">
        <v>10</v>
      </c>
      <c r="F67" s="130">
        <v>1</v>
      </c>
      <c r="G67" s="131">
        <f>SUM(C67:F67)</f>
        <v>28</v>
      </c>
    </row>
    <row r="68" spans="2:7" ht="24.95" customHeight="1" x14ac:dyDescent="0.2">
      <c r="B68" s="126" t="s">
        <v>99</v>
      </c>
      <c r="C68" s="127">
        <v>8</v>
      </c>
      <c r="D68" s="127">
        <v>8</v>
      </c>
      <c r="E68" s="127">
        <v>10</v>
      </c>
      <c r="F68" s="132">
        <v>1</v>
      </c>
      <c r="G68" s="133">
        <f>SUM(C68:F68)</f>
        <v>27</v>
      </c>
    </row>
    <row r="69" spans="2:7" ht="24.95" customHeight="1" x14ac:dyDescent="0.2">
      <c r="B69" s="122" t="s">
        <v>100</v>
      </c>
      <c r="C69" s="123">
        <v>55</v>
      </c>
      <c r="D69" s="123">
        <v>0</v>
      </c>
      <c r="E69" s="123">
        <v>0</v>
      </c>
      <c r="F69" s="124">
        <v>0</v>
      </c>
      <c r="G69" s="125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2:D2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1"/>
  <sheetViews>
    <sheetView zoomScaleNormal="100" workbookViewId="0">
      <selection activeCell="N9" sqref="N9"/>
    </sheetView>
  </sheetViews>
  <sheetFormatPr defaultColWidth="8.85546875" defaultRowHeight="12.75" x14ac:dyDescent="0.2"/>
  <cols>
    <col min="1" max="8" width="8.8554687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bestFit="1" customWidth="1"/>
    <col min="15" max="16384" width="8.85546875" style="1"/>
  </cols>
  <sheetData>
    <row r="1" spans="1:14" ht="15" x14ac:dyDescent="0.2">
      <c r="M1" s="280"/>
      <c r="N1" s="280"/>
    </row>
    <row r="2" spans="1:14" ht="15" x14ac:dyDescent="0.25">
      <c r="A2" s="281" t="s">
        <v>358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4" ht="25.15" customHeight="1" x14ac:dyDescent="0.3">
      <c r="B3" s="282" t="s">
        <v>299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N3" s="2">
        <f>SUM(M4:M40)</f>
        <v>150649870</v>
      </c>
    </row>
    <row r="4" spans="1:14" ht="25.15" customHeight="1" x14ac:dyDescent="0.25">
      <c r="B4" s="283" t="s">
        <v>0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3">
        <f>SUM(L5:L37)</f>
        <v>150649870</v>
      </c>
    </row>
    <row r="5" spans="1:14" ht="25.15" customHeight="1" x14ac:dyDescent="0.25">
      <c r="A5" s="4" t="s">
        <v>1</v>
      </c>
      <c r="B5" s="284" t="s">
        <v>279</v>
      </c>
      <c r="C5" s="285"/>
      <c r="D5" s="285"/>
      <c r="E5" s="285"/>
      <c r="F5" s="285"/>
      <c r="G5" s="285"/>
      <c r="H5" s="285"/>
      <c r="I5" s="285"/>
      <c r="J5" s="285"/>
      <c r="K5" s="207"/>
      <c r="L5" s="227">
        <f>SUM(J6:J14)</f>
        <v>63499568</v>
      </c>
    </row>
    <row r="6" spans="1:14" ht="25.15" customHeight="1" x14ac:dyDescent="0.25">
      <c r="A6" s="1" t="s">
        <v>283</v>
      </c>
      <c r="B6" s="275" t="s">
        <v>3</v>
      </c>
      <c r="C6" s="275"/>
      <c r="D6" s="275"/>
      <c r="E6" s="275"/>
      <c r="F6" s="275"/>
      <c r="G6" s="275"/>
      <c r="H6" s="275"/>
      <c r="I6" s="275"/>
      <c r="J6" s="12">
        <v>30823400</v>
      </c>
      <c r="K6" s="276"/>
      <c r="L6" s="208"/>
    </row>
    <row r="7" spans="1:14" ht="25.15" customHeight="1" x14ac:dyDescent="0.25">
      <c r="A7" s="1" t="s">
        <v>283</v>
      </c>
      <c r="B7" s="275" t="s">
        <v>4</v>
      </c>
      <c r="C7" s="275"/>
      <c r="D7" s="275"/>
      <c r="E7" s="275"/>
      <c r="F7" s="275"/>
      <c r="G7" s="275"/>
      <c r="H7" s="275"/>
      <c r="I7" s="275"/>
      <c r="J7" s="12">
        <f>SUM(I8:I12)</f>
        <v>26259000</v>
      </c>
      <c r="K7" s="277"/>
      <c r="L7" s="208"/>
    </row>
    <row r="8" spans="1:14" ht="25.15" customHeight="1" x14ac:dyDescent="0.25">
      <c r="B8" s="7" t="s">
        <v>5</v>
      </c>
      <c r="C8" s="278" t="s">
        <v>6</v>
      </c>
      <c r="D8" s="278"/>
      <c r="E8" s="278"/>
      <c r="F8" s="278"/>
      <c r="G8" s="278"/>
      <c r="H8" s="278"/>
      <c r="I8" s="234">
        <v>5938490</v>
      </c>
      <c r="J8" s="240"/>
      <c r="K8" s="277"/>
      <c r="L8" s="208"/>
    </row>
    <row r="9" spans="1:14" ht="25.15" customHeight="1" x14ac:dyDescent="0.25">
      <c r="B9" s="7" t="s">
        <v>7</v>
      </c>
      <c r="C9" s="279" t="s">
        <v>8</v>
      </c>
      <c r="D9" s="279"/>
      <c r="E9" s="279"/>
      <c r="F9" s="279"/>
      <c r="G9" s="279"/>
      <c r="H9" s="279"/>
      <c r="I9" s="234">
        <v>15424000</v>
      </c>
      <c r="J9" s="240"/>
      <c r="K9" s="277"/>
      <c r="L9" s="208"/>
    </row>
    <row r="10" spans="1:14" ht="25.15" customHeight="1" x14ac:dyDescent="0.25">
      <c r="B10" s="7" t="s">
        <v>9</v>
      </c>
      <c r="C10" s="279" t="s">
        <v>10</v>
      </c>
      <c r="D10" s="279"/>
      <c r="E10" s="279"/>
      <c r="F10" s="279"/>
      <c r="G10" s="279"/>
      <c r="H10" s="279"/>
      <c r="I10" s="234">
        <v>100000</v>
      </c>
      <c r="J10" s="240"/>
      <c r="K10" s="277"/>
      <c r="L10" s="208"/>
    </row>
    <row r="11" spans="1:14" ht="25.15" customHeight="1" x14ac:dyDescent="0.25">
      <c r="B11" s="7" t="s">
        <v>11</v>
      </c>
      <c r="C11" s="279" t="s">
        <v>12</v>
      </c>
      <c r="D11" s="279"/>
      <c r="E11" s="279"/>
      <c r="F11" s="279"/>
      <c r="G11" s="279"/>
      <c r="H11" s="279"/>
      <c r="I11" s="234">
        <v>4796510</v>
      </c>
      <c r="J11" s="240"/>
      <c r="K11" s="277"/>
      <c r="L11" s="208"/>
    </row>
    <row r="12" spans="1:14" ht="25.15" customHeight="1" x14ac:dyDescent="0.25">
      <c r="B12" s="7" t="s">
        <v>20</v>
      </c>
      <c r="C12" s="279" t="s">
        <v>26</v>
      </c>
      <c r="D12" s="279"/>
      <c r="E12" s="279"/>
      <c r="F12" s="279"/>
      <c r="G12" s="279"/>
      <c r="H12" s="279"/>
      <c r="I12" s="234"/>
      <c r="J12" s="235">
        <v>759900</v>
      </c>
      <c r="K12" s="277"/>
      <c r="L12" s="208"/>
    </row>
    <row r="13" spans="1:14" ht="25.15" customHeight="1" x14ac:dyDescent="0.25">
      <c r="A13" s="1" t="s">
        <v>283</v>
      </c>
      <c r="B13" s="275" t="s">
        <v>300</v>
      </c>
      <c r="C13" s="275"/>
      <c r="D13" s="275"/>
      <c r="E13" s="275"/>
      <c r="F13" s="275"/>
      <c r="G13" s="275"/>
      <c r="H13" s="275"/>
      <c r="I13" s="275"/>
      <c r="J13" s="12">
        <v>5535475</v>
      </c>
      <c r="K13" s="277"/>
      <c r="L13" s="208"/>
    </row>
    <row r="14" spans="1:14" ht="25.15" customHeight="1" x14ac:dyDescent="0.25">
      <c r="A14" s="1" t="s">
        <v>283</v>
      </c>
      <c r="B14" s="275" t="s">
        <v>301</v>
      </c>
      <c r="C14" s="275"/>
      <c r="D14" s="275"/>
      <c r="E14" s="275"/>
      <c r="F14" s="275"/>
      <c r="G14" s="275"/>
      <c r="H14" s="275"/>
      <c r="I14" s="275"/>
      <c r="J14" s="12">
        <v>121793</v>
      </c>
      <c r="K14" s="236"/>
      <c r="L14" s="208"/>
    </row>
    <row r="15" spans="1:14" ht="25.15" customHeight="1" x14ac:dyDescent="0.25">
      <c r="A15" s="4" t="s">
        <v>13</v>
      </c>
      <c r="B15" s="284" t="s">
        <v>14</v>
      </c>
      <c r="C15" s="286"/>
      <c r="D15" s="286"/>
      <c r="E15" s="286"/>
      <c r="F15" s="286"/>
      <c r="G15" s="286"/>
      <c r="H15" s="286"/>
      <c r="I15" s="286"/>
      <c r="J15" s="286"/>
      <c r="K15" s="286"/>
      <c r="L15" s="5">
        <f>SUM(J16:J17)</f>
        <v>40624200</v>
      </c>
    </row>
    <row r="16" spans="1:14" ht="25.15" customHeight="1" x14ac:dyDescent="0.2">
      <c r="A16" s="1" t="s">
        <v>284</v>
      </c>
      <c r="B16" s="275" t="s">
        <v>15</v>
      </c>
      <c r="C16" s="275"/>
      <c r="D16" s="275"/>
      <c r="E16" s="275"/>
      <c r="F16" s="275"/>
      <c r="G16" s="275"/>
      <c r="H16" s="275"/>
      <c r="I16" s="275"/>
      <c r="J16" s="6">
        <v>34624200</v>
      </c>
      <c r="K16" s="226"/>
      <c r="L16" s="208"/>
    </row>
    <row r="17" spans="1:12" ht="25.15" customHeight="1" x14ac:dyDescent="0.2">
      <c r="A17" s="1" t="s">
        <v>284</v>
      </c>
      <c r="B17" s="275" t="s">
        <v>16</v>
      </c>
      <c r="C17" s="275"/>
      <c r="D17" s="275"/>
      <c r="E17" s="275"/>
      <c r="F17" s="275"/>
      <c r="G17" s="275"/>
      <c r="H17" s="275"/>
      <c r="I17" s="275"/>
      <c r="J17" s="6">
        <v>6000000</v>
      </c>
      <c r="K17" s="226"/>
      <c r="L17" s="208"/>
    </row>
    <row r="18" spans="1:12" ht="25.15" customHeight="1" x14ac:dyDescent="0.25">
      <c r="B18" s="233"/>
      <c r="C18" s="233"/>
      <c r="D18" s="233"/>
      <c r="E18" s="233"/>
      <c r="F18" s="233"/>
      <c r="G18" s="233"/>
      <c r="H18" s="233"/>
      <c r="I18" s="226"/>
      <c r="J18" s="6"/>
      <c r="K18" s="226"/>
      <c r="L18" s="208"/>
    </row>
    <row r="19" spans="1:12" ht="35.1" customHeight="1" x14ac:dyDescent="0.25">
      <c r="A19" s="4" t="s">
        <v>17</v>
      </c>
      <c r="B19" s="287" t="s">
        <v>302</v>
      </c>
      <c r="C19" s="288"/>
      <c r="D19" s="288"/>
      <c r="E19" s="288"/>
      <c r="F19" s="288"/>
      <c r="G19" s="288"/>
      <c r="H19" s="288"/>
      <c r="I19" s="288"/>
      <c r="J19" s="288"/>
      <c r="K19" s="288"/>
      <c r="L19" s="5">
        <f>SUM(J20:J26)</f>
        <v>43832282</v>
      </c>
    </row>
    <row r="20" spans="1:12" ht="25.15" customHeight="1" x14ac:dyDescent="0.25">
      <c r="A20" s="1" t="s">
        <v>285</v>
      </c>
      <c r="B20" s="289" t="s">
        <v>303</v>
      </c>
      <c r="C20" s="289"/>
      <c r="D20" s="289"/>
      <c r="E20" s="289"/>
      <c r="F20" s="289"/>
      <c r="G20" s="289"/>
      <c r="H20" s="289"/>
      <c r="I20" s="289"/>
      <c r="J20" s="12">
        <v>20271318</v>
      </c>
      <c r="K20" s="226"/>
      <c r="L20" s="204"/>
    </row>
    <row r="21" spans="1:12" ht="25.15" customHeight="1" x14ac:dyDescent="0.2">
      <c r="A21" s="1" t="s">
        <v>285</v>
      </c>
      <c r="B21" s="289" t="s">
        <v>18</v>
      </c>
      <c r="C21" s="289"/>
      <c r="D21" s="289"/>
      <c r="E21" s="289"/>
      <c r="F21" s="289"/>
      <c r="G21" s="289"/>
      <c r="H21" s="289"/>
      <c r="I21" s="289"/>
      <c r="J21" s="6">
        <f>SUM(I22:I25)</f>
        <v>23560964</v>
      </c>
      <c r="K21" s="226"/>
      <c r="L21" s="208"/>
    </row>
    <row r="22" spans="1:12" ht="25.15" customHeight="1" x14ac:dyDescent="0.25">
      <c r="B22" s="7" t="s">
        <v>5</v>
      </c>
      <c r="C22" s="279" t="s">
        <v>304</v>
      </c>
      <c r="D22" s="279"/>
      <c r="E22" s="279"/>
      <c r="F22" s="279"/>
      <c r="G22" s="279"/>
      <c r="H22" s="279"/>
      <c r="I22" s="237">
        <v>3000000</v>
      </c>
      <c r="J22" s="6"/>
      <c r="K22" s="226"/>
      <c r="L22" s="208"/>
    </row>
    <row r="23" spans="1:12" ht="25.15" customHeight="1" x14ac:dyDescent="0.25">
      <c r="B23" s="7" t="s">
        <v>7</v>
      </c>
      <c r="C23" s="279" t="s">
        <v>307</v>
      </c>
      <c r="D23" s="279"/>
      <c r="E23" s="279"/>
      <c r="F23" s="279"/>
      <c r="G23" s="279"/>
      <c r="H23" s="279"/>
      <c r="I23" s="237">
        <v>553600</v>
      </c>
      <c r="J23" s="226"/>
      <c r="K23" s="226"/>
      <c r="L23" s="208"/>
    </row>
    <row r="24" spans="1:12" ht="25.15" customHeight="1" x14ac:dyDescent="0.25">
      <c r="B24" s="7" t="s">
        <v>9</v>
      </c>
      <c r="C24" s="279" t="s">
        <v>19</v>
      </c>
      <c r="D24" s="279"/>
      <c r="E24" s="279"/>
      <c r="F24" s="279"/>
      <c r="G24" s="279"/>
      <c r="H24" s="279"/>
      <c r="I24" s="237">
        <v>725000</v>
      </c>
      <c r="J24" s="226"/>
      <c r="K24" s="226"/>
      <c r="L24" s="208"/>
    </row>
    <row r="25" spans="1:12" ht="25.15" customHeight="1" x14ac:dyDescent="0.25">
      <c r="B25" s="7" t="s">
        <v>11</v>
      </c>
      <c r="C25" s="278" t="s">
        <v>305</v>
      </c>
      <c r="D25" s="278"/>
      <c r="E25" s="278"/>
      <c r="F25" s="278"/>
      <c r="G25" s="278"/>
      <c r="H25" s="278"/>
      <c r="I25" s="237">
        <v>19282364</v>
      </c>
      <c r="J25" s="226"/>
      <c r="K25" s="226"/>
      <c r="L25" s="208"/>
    </row>
    <row r="26" spans="1:12" ht="25.15" hidden="1" customHeight="1" x14ac:dyDescent="0.25">
      <c r="A26" s="1" t="s">
        <v>285</v>
      </c>
      <c r="B26" s="289" t="s">
        <v>306</v>
      </c>
      <c r="C26" s="289"/>
      <c r="D26" s="289"/>
      <c r="E26" s="289"/>
      <c r="F26" s="289"/>
      <c r="G26" s="289"/>
      <c r="H26" s="289"/>
      <c r="I26" s="289"/>
      <c r="J26" s="12"/>
      <c r="K26" s="226"/>
      <c r="L26" s="208"/>
    </row>
    <row r="27" spans="1:12" ht="25.15" customHeight="1" x14ac:dyDescent="0.2">
      <c r="B27" s="205"/>
      <c r="C27" s="205"/>
      <c r="D27" s="205"/>
      <c r="E27" s="205"/>
      <c r="F27" s="205"/>
      <c r="G27" s="205"/>
      <c r="H27" s="205"/>
      <c r="I27" s="205"/>
      <c r="J27" s="6"/>
      <c r="K27" s="208"/>
      <c r="L27" s="208"/>
    </row>
    <row r="28" spans="1:12" ht="25.15" customHeight="1" x14ac:dyDescent="0.25">
      <c r="A28" s="4" t="s">
        <v>286</v>
      </c>
      <c r="B28" s="284" t="s">
        <v>280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27">
        <v>2693820</v>
      </c>
    </row>
    <row r="29" spans="1:12" ht="25.15" customHeight="1" x14ac:dyDescent="0.25">
      <c r="A29" s="228"/>
      <c r="B29" s="229"/>
      <c r="C29" s="230"/>
      <c r="D29" s="230"/>
      <c r="E29" s="230"/>
      <c r="F29" s="230"/>
      <c r="G29" s="230"/>
      <c r="H29" s="230"/>
      <c r="I29" s="230"/>
      <c r="J29" s="230"/>
      <c r="K29" s="230"/>
      <c r="L29" s="231"/>
    </row>
    <row r="30" spans="1:12" ht="25.15" customHeight="1" x14ac:dyDescent="0.25">
      <c r="A30" s="4" t="s">
        <v>287</v>
      </c>
      <c r="B30" s="284" t="s">
        <v>281</v>
      </c>
      <c r="C30" s="285"/>
      <c r="D30" s="285"/>
      <c r="E30" s="285"/>
      <c r="F30" s="285"/>
      <c r="G30" s="285"/>
      <c r="H30" s="285"/>
      <c r="I30" s="285"/>
      <c r="J30" s="285"/>
      <c r="K30" s="285"/>
      <c r="L30" s="227">
        <f>SUM(I31:I36)</f>
        <v>0</v>
      </c>
    </row>
    <row r="31" spans="1:12" ht="25.15" hidden="1" customHeight="1" x14ac:dyDescent="0.25">
      <c r="A31" s="228"/>
      <c r="B31" s="7" t="s">
        <v>5</v>
      </c>
      <c r="C31" s="279" t="s">
        <v>289</v>
      </c>
      <c r="D31" s="279"/>
      <c r="E31" s="279"/>
      <c r="F31" s="279"/>
      <c r="G31" s="279"/>
      <c r="H31" s="279"/>
      <c r="I31" s="8"/>
      <c r="J31" s="230"/>
      <c r="K31" s="230"/>
      <c r="L31" s="232"/>
    </row>
    <row r="32" spans="1:12" ht="25.15" hidden="1" customHeight="1" x14ac:dyDescent="0.25">
      <c r="A32" s="228"/>
      <c r="B32" s="7" t="s">
        <v>7</v>
      </c>
      <c r="C32" s="279" t="s">
        <v>290</v>
      </c>
      <c r="D32" s="279"/>
      <c r="E32" s="279"/>
      <c r="F32" s="279"/>
      <c r="G32" s="279"/>
      <c r="H32" s="279"/>
      <c r="I32" s="8"/>
      <c r="J32" s="230"/>
      <c r="K32" s="230"/>
      <c r="L32" s="232"/>
    </row>
    <row r="33" spans="1:16" ht="25.15" hidden="1" customHeight="1" x14ac:dyDescent="0.25">
      <c r="A33" s="228"/>
      <c r="B33" s="7" t="s">
        <v>9</v>
      </c>
      <c r="C33" s="279" t="s">
        <v>291</v>
      </c>
      <c r="D33" s="279"/>
      <c r="E33" s="279"/>
      <c r="F33" s="279"/>
      <c r="G33" s="279"/>
      <c r="H33" s="279"/>
      <c r="I33" s="8"/>
      <c r="J33" s="230"/>
      <c r="K33" s="230"/>
      <c r="L33" s="232"/>
    </row>
    <row r="34" spans="1:16" ht="25.15" hidden="1" customHeight="1" x14ac:dyDescent="0.25">
      <c r="A34" s="228"/>
      <c r="B34" s="7" t="s">
        <v>11</v>
      </c>
      <c r="C34" s="279" t="s">
        <v>292</v>
      </c>
      <c r="D34" s="279"/>
      <c r="E34" s="279"/>
      <c r="F34" s="279"/>
      <c r="G34" s="279"/>
      <c r="H34" s="279"/>
      <c r="I34" s="8"/>
      <c r="J34" s="230"/>
      <c r="K34" s="230"/>
      <c r="L34" s="232"/>
    </row>
    <row r="35" spans="1:16" ht="25.15" hidden="1" customHeight="1" x14ac:dyDescent="0.25">
      <c r="A35" s="228"/>
      <c r="B35" s="7" t="s">
        <v>20</v>
      </c>
      <c r="C35" s="279" t="s">
        <v>293</v>
      </c>
      <c r="D35" s="279"/>
      <c r="E35" s="279"/>
      <c r="F35" s="279"/>
      <c r="G35" s="279"/>
      <c r="H35" s="279"/>
      <c r="I35" s="8"/>
      <c r="J35" s="230"/>
      <c r="K35" s="230"/>
      <c r="L35" s="232"/>
    </row>
    <row r="36" spans="1:16" ht="25.15" customHeight="1" x14ac:dyDescent="0.25">
      <c r="A36" s="228"/>
      <c r="B36" s="229"/>
      <c r="C36" s="230"/>
      <c r="D36" s="230"/>
      <c r="E36" s="230"/>
      <c r="F36" s="230"/>
      <c r="G36" s="230"/>
      <c r="H36" s="230"/>
      <c r="I36" s="230"/>
      <c r="J36" s="230"/>
      <c r="K36" s="230"/>
      <c r="L36" s="232"/>
    </row>
    <row r="37" spans="1:16" ht="25.15" customHeight="1" x14ac:dyDescent="0.25">
      <c r="A37" s="4" t="s">
        <v>288</v>
      </c>
      <c r="B37" s="284" t="s">
        <v>273</v>
      </c>
      <c r="C37" s="285"/>
      <c r="D37" s="285"/>
      <c r="E37" s="285"/>
      <c r="F37" s="285"/>
      <c r="G37" s="285"/>
      <c r="H37" s="285"/>
      <c r="I37" s="285"/>
      <c r="J37" s="285"/>
      <c r="K37" s="285"/>
      <c r="L37" s="5">
        <f>SUM(I38:I39)</f>
        <v>0</v>
      </c>
    </row>
    <row r="38" spans="1:16" ht="25.35" hidden="1" customHeight="1" x14ac:dyDescent="0.25">
      <c r="B38" s="7" t="s">
        <v>5</v>
      </c>
      <c r="C38" s="279"/>
      <c r="D38" s="279"/>
      <c r="E38" s="279"/>
      <c r="F38" s="279"/>
      <c r="G38" s="279"/>
      <c r="H38" s="279"/>
      <c r="I38" s="8"/>
      <c r="J38" s="6"/>
      <c r="K38" s="208"/>
      <c r="L38" s="208"/>
    </row>
    <row r="39" spans="1:16" ht="25.35" hidden="1" customHeight="1" x14ac:dyDescent="0.25">
      <c r="B39" s="7" t="s">
        <v>7</v>
      </c>
      <c r="C39" s="279"/>
      <c r="D39" s="279"/>
      <c r="E39" s="279"/>
      <c r="F39" s="279"/>
      <c r="G39" s="279"/>
      <c r="H39" s="279"/>
      <c r="I39" s="8"/>
      <c r="J39" s="6"/>
      <c r="K39" s="208"/>
      <c r="L39" s="208"/>
    </row>
    <row r="40" spans="1:16" ht="25.35" hidden="1" customHeight="1" x14ac:dyDescent="0.25">
      <c r="B40" s="7" t="s">
        <v>9</v>
      </c>
      <c r="C40" s="279"/>
      <c r="D40" s="279"/>
      <c r="E40" s="279"/>
      <c r="F40" s="279"/>
      <c r="G40" s="279"/>
      <c r="H40" s="279"/>
      <c r="I40" s="8"/>
    </row>
    <row r="41" spans="1:16" ht="25.35" customHeight="1" thickBo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</sheetData>
  <mergeCells count="37">
    <mergeCell ref="C38:H38"/>
    <mergeCell ref="C39:H39"/>
    <mergeCell ref="C40:H40"/>
    <mergeCell ref="B30:K30"/>
    <mergeCell ref="B37:K37"/>
    <mergeCell ref="C35:H35"/>
    <mergeCell ref="C31:H31"/>
    <mergeCell ref="C32:H32"/>
    <mergeCell ref="C33:H33"/>
    <mergeCell ref="C34:H34"/>
    <mergeCell ref="C23:H23"/>
    <mergeCell ref="C24:H24"/>
    <mergeCell ref="C25:H25"/>
    <mergeCell ref="B26:I26"/>
    <mergeCell ref="B28:K28"/>
    <mergeCell ref="C22:H22"/>
    <mergeCell ref="C10:H10"/>
    <mergeCell ref="C11:H11"/>
    <mergeCell ref="C12:H12"/>
    <mergeCell ref="B13:I13"/>
    <mergeCell ref="B15:K15"/>
    <mergeCell ref="B16:I16"/>
    <mergeCell ref="B14:I14"/>
    <mergeCell ref="B17:I17"/>
    <mergeCell ref="B19:K19"/>
    <mergeCell ref="B20:I20"/>
    <mergeCell ref="B21:I21"/>
    <mergeCell ref="M1:N1"/>
    <mergeCell ref="A2:M2"/>
    <mergeCell ref="B3:L3"/>
    <mergeCell ref="B4:L4"/>
    <mergeCell ref="B5:J5"/>
    <mergeCell ref="B6:I6"/>
    <mergeCell ref="K6:K13"/>
    <mergeCell ref="B7:I7"/>
    <mergeCell ref="C8:H8"/>
    <mergeCell ref="C9:H9"/>
  </mergeCells>
  <printOptions horizontalCentered="1" verticalCentered="1"/>
  <pageMargins left="0" right="0" top="0.98425196850393704" bottom="0.59055118110236227" header="0.51181102362204722" footer="0.11811023622047245"/>
  <pageSetup paperSize="9" scale="5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7"/>
  <sheetViews>
    <sheetView zoomScaleNormal="100" workbookViewId="0">
      <selection activeCell="A2" sqref="A2:K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 x14ac:dyDescent="0.25">
      <c r="A2" s="290" t="s">
        <v>359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22" ht="26.25" x14ac:dyDescent="0.4">
      <c r="B3" s="292" t="s">
        <v>238</v>
      </c>
      <c r="C3" s="292"/>
      <c r="D3" s="292"/>
      <c r="E3" s="292"/>
      <c r="F3" s="292"/>
      <c r="G3" s="292"/>
      <c r="H3" s="292"/>
      <c r="I3" s="292"/>
      <c r="J3" s="292"/>
      <c r="K3" s="292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</row>
    <row r="4" spans="1:22" ht="25.5" customHeight="1" x14ac:dyDescent="0.3">
      <c r="B4" s="294" t="s">
        <v>308</v>
      </c>
      <c r="C4" s="294"/>
      <c r="D4" s="294"/>
      <c r="E4" s="294"/>
      <c r="F4" s="294"/>
      <c r="G4" s="294"/>
      <c r="H4" s="294"/>
      <c r="I4" s="294"/>
      <c r="J4" s="294"/>
      <c r="K4" s="294"/>
    </row>
    <row r="5" spans="1:22" ht="24.95" customHeight="1" x14ac:dyDescent="0.25">
      <c r="A5" s="11" t="s">
        <v>1</v>
      </c>
      <c r="B5" s="295" t="s">
        <v>22</v>
      </c>
      <c r="C5" s="295"/>
      <c r="D5" s="295"/>
      <c r="E5" s="295"/>
      <c r="F5" s="295"/>
      <c r="G5" s="295"/>
      <c r="H5" s="295"/>
      <c r="I5" s="295"/>
      <c r="J5" s="12">
        <f>SUM(I6:I11)</f>
        <v>150649870</v>
      </c>
    </row>
    <row r="6" spans="1:22" ht="24.95" customHeight="1" x14ac:dyDescent="0.2">
      <c r="B6" s="13">
        <v>1</v>
      </c>
      <c r="C6" s="289" t="s">
        <v>2</v>
      </c>
      <c r="D6" s="289"/>
      <c r="E6" s="289"/>
      <c r="F6" s="289"/>
      <c r="G6" s="289"/>
      <c r="H6" s="289"/>
      <c r="I6" s="14">
        <v>63499568</v>
      </c>
    </row>
    <row r="7" spans="1:22" ht="24.95" customHeight="1" x14ac:dyDescent="0.2">
      <c r="B7" s="13">
        <v>2</v>
      </c>
      <c r="C7" s="289" t="s">
        <v>23</v>
      </c>
      <c r="D7" s="289"/>
      <c r="E7" s="289"/>
      <c r="F7" s="289"/>
      <c r="G7" s="289"/>
      <c r="H7" s="289"/>
      <c r="I7" s="14">
        <v>40624200</v>
      </c>
    </row>
    <row r="8" spans="1:22" ht="24.95" customHeight="1" x14ac:dyDescent="0.2">
      <c r="B8" s="13">
        <v>3</v>
      </c>
      <c r="C8" s="289" t="s">
        <v>24</v>
      </c>
      <c r="D8" s="289"/>
      <c r="E8" s="289"/>
      <c r="F8" s="289"/>
      <c r="G8" s="289"/>
      <c r="H8" s="289"/>
      <c r="I8" s="14">
        <v>43832282</v>
      </c>
      <c r="J8" s="175"/>
    </row>
    <row r="9" spans="1:22" ht="24.95" customHeight="1" x14ac:dyDescent="0.2">
      <c r="B9" s="13">
        <v>4</v>
      </c>
      <c r="C9" s="289" t="s">
        <v>25</v>
      </c>
      <c r="D9" s="289"/>
      <c r="E9" s="289"/>
      <c r="F9" s="289"/>
      <c r="G9" s="289"/>
      <c r="H9" s="289"/>
      <c r="I9" s="14">
        <v>2693820</v>
      </c>
      <c r="J9" s="175"/>
    </row>
    <row r="10" spans="1:22" ht="24.95" customHeight="1" x14ac:dyDescent="0.2">
      <c r="B10" s="13">
        <v>5</v>
      </c>
      <c r="C10" s="289" t="s">
        <v>274</v>
      </c>
      <c r="D10" s="289"/>
      <c r="E10" s="289"/>
      <c r="F10" s="289"/>
      <c r="G10" s="289"/>
      <c r="H10" s="289"/>
      <c r="I10" s="14">
        <v>0</v>
      </c>
      <c r="J10" s="175"/>
    </row>
    <row r="11" spans="1:22" ht="24.95" customHeight="1" x14ac:dyDescent="0.2">
      <c r="B11" s="13">
        <v>6</v>
      </c>
      <c r="C11" s="289" t="s">
        <v>273</v>
      </c>
      <c r="D11" s="289"/>
      <c r="E11" s="289"/>
      <c r="F11" s="289"/>
      <c r="G11" s="289"/>
      <c r="H11" s="289"/>
      <c r="I11" s="14">
        <v>0</v>
      </c>
      <c r="J11" s="175"/>
    </row>
    <row r="12" spans="1:22" ht="24.95" customHeight="1" x14ac:dyDescent="0.25">
      <c r="A12" s="11" t="s">
        <v>13</v>
      </c>
      <c r="B12" s="295" t="s">
        <v>27</v>
      </c>
      <c r="C12" s="295"/>
      <c r="D12" s="295"/>
      <c r="E12" s="295"/>
      <c r="F12" s="295"/>
      <c r="G12" s="295"/>
      <c r="H12" s="295"/>
      <c r="I12" s="295"/>
      <c r="J12" s="12">
        <f>SUM(I13:I18)</f>
        <v>12169000</v>
      </c>
    </row>
    <row r="13" spans="1:22" ht="24.95" customHeight="1" x14ac:dyDescent="0.2">
      <c r="B13" s="13">
        <v>1</v>
      </c>
      <c r="C13" s="289" t="s">
        <v>28</v>
      </c>
      <c r="D13" s="289"/>
      <c r="E13" s="289"/>
      <c r="F13" s="289"/>
      <c r="G13" s="289"/>
      <c r="H13" s="289"/>
      <c r="I13" s="14">
        <v>4000000</v>
      </c>
      <c r="J13" s="175"/>
    </row>
    <row r="14" spans="1:22" ht="24.95" customHeight="1" x14ac:dyDescent="0.2">
      <c r="B14" s="13">
        <v>2</v>
      </c>
      <c r="C14" s="289" t="s">
        <v>310</v>
      </c>
      <c r="D14" s="289"/>
      <c r="E14" s="289"/>
      <c r="F14" s="289"/>
      <c r="G14" s="289"/>
      <c r="H14" s="289"/>
      <c r="I14" s="14">
        <v>8169000</v>
      </c>
      <c r="J14" s="175"/>
    </row>
    <row r="15" spans="1:22" ht="24.95" hidden="1" customHeight="1" x14ac:dyDescent="0.2">
      <c r="B15" s="13">
        <v>3</v>
      </c>
      <c r="C15" s="289"/>
      <c r="D15" s="289"/>
      <c r="E15" s="289"/>
      <c r="F15" s="289"/>
      <c r="G15" s="289"/>
      <c r="H15" s="289"/>
      <c r="I15" s="14"/>
      <c r="J15" s="175"/>
    </row>
    <row r="16" spans="1:22" ht="24.95" hidden="1" customHeight="1" x14ac:dyDescent="0.2">
      <c r="B16" s="13">
        <v>4</v>
      </c>
      <c r="C16" s="289"/>
      <c r="D16" s="289"/>
      <c r="E16" s="289"/>
      <c r="F16" s="289"/>
      <c r="G16" s="289"/>
      <c r="H16" s="289"/>
      <c r="I16" s="14"/>
      <c r="J16" s="175"/>
    </row>
    <row r="17" spans="1:10" ht="24.95" hidden="1" customHeight="1" x14ac:dyDescent="0.2">
      <c r="B17" s="13">
        <v>5</v>
      </c>
      <c r="C17" s="289"/>
      <c r="D17" s="289"/>
      <c r="E17" s="289"/>
      <c r="F17" s="289"/>
      <c r="G17" s="289"/>
      <c r="H17" s="289"/>
      <c r="I17" s="14"/>
      <c r="J17" s="175"/>
    </row>
    <row r="18" spans="1:10" ht="24.95" hidden="1" customHeight="1" x14ac:dyDescent="0.2">
      <c r="B18" s="13">
        <v>6</v>
      </c>
      <c r="C18" s="289"/>
      <c r="D18" s="289"/>
      <c r="E18" s="289"/>
      <c r="F18" s="289"/>
      <c r="G18" s="289"/>
      <c r="H18" s="289"/>
      <c r="I18" s="14"/>
      <c r="J18" s="175"/>
    </row>
    <row r="19" spans="1:10" ht="24.95" customHeight="1" x14ac:dyDescent="0.25">
      <c r="A19" s="11" t="s">
        <v>17</v>
      </c>
      <c r="B19" s="295" t="s">
        <v>29</v>
      </c>
      <c r="C19" s="295"/>
      <c r="D19" s="295"/>
      <c r="E19" s="295"/>
      <c r="F19" s="295"/>
      <c r="G19" s="295"/>
      <c r="H19" s="295"/>
      <c r="I19" s="295"/>
      <c r="J19" s="12">
        <f>SUM(I20:I24)</f>
        <v>26800000</v>
      </c>
    </row>
    <row r="20" spans="1:10" ht="24.95" customHeight="1" x14ac:dyDescent="0.2">
      <c r="B20" s="13">
        <v>1</v>
      </c>
      <c r="C20" s="289" t="s">
        <v>30</v>
      </c>
      <c r="D20" s="289"/>
      <c r="E20" s="289"/>
      <c r="F20" s="289"/>
      <c r="G20" s="289"/>
      <c r="H20" s="289"/>
      <c r="I20" s="14">
        <v>4000000</v>
      </c>
      <c r="J20" s="175"/>
    </row>
    <row r="21" spans="1:10" ht="24.95" customHeight="1" x14ac:dyDescent="0.2">
      <c r="B21" s="13">
        <v>2</v>
      </c>
      <c r="C21" s="289" t="s">
        <v>31</v>
      </c>
      <c r="D21" s="289"/>
      <c r="E21" s="289"/>
      <c r="F21" s="289"/>
      <c r="G21" s="289"/>
      <c r="H21" s="289"/>
      <c r="I21" s="14">
        <v>22000000</v>
      </c>
      <c r="J21" s="175"/>
    </row>
    <row r="22" spans="1:10" ht="24.95" customHeight="1" x14ac:dyDescent="0.2">
      <c r="B22" s="13">
        <v>3</v>
      </c>
      <c r="C22" s="289" t="s">
        <v>32</v>
      </c>
      <c r="D22" s="289"/>
      <c r="E22" s="289"/>
      <c r="F22" s="289"/>
      <c r="G22" s="289"/>
      <c r="H22" s="289"/>
      <c r="I22" s="14">
        <v>300000</v>
      </c>
      <c r="J22" s="175"/>
    </row>
    <row r="23" spans="1:10" ht="24.95" customHeight="1" x14ac:dyDescent="0.2">
      <c r="B23" s="13">
        <v>4</v>
      </c>
      <c r="C23" s="289" t="s">
        <v>33</v>
      </c>
      <c r="D23" s="289"/>
      <c r="E23" s="289"/>
      <c r="F23" s="289"/>
      <c r="G23" s="289"/>
      <c r="H23" s="289"/>
      <c r="I23" s="14">
        <v>250000</v>
      </c>
      <c r="J23" s="175"/>
    </row>
    <row r="24" spans="1:10" ht="24.95" customHeight="1" x14ac:dyDescent="0.2">
      <c r="B24" s="13">
        <v>5</v>
      </c>
      <c r="C24" s="289" t="s">
        <v>34</v>
      </c>
      <c r="D24" s="289"/>
      <c r="E24" s="289"/>
      <c r="F24" s="289"/>
      <c r="G24" s="289"/>
      <c r="H24" s="289"/>
      <c r="I24" s="14">
        <v>250000</v>
      </c>
      <c r="J24" s="175"/>
    </row>
    <row r="25" spans="1:10" ht="24.95" customHeight="1" x14ac:dyDescent="0.25">
      <c r="A25" s="11" t="s">
        <v>21</v>
      </c>
      <c r="B25" s="295" t="s">
        <v>35</v>
      </c>
      <c r="C25" s="295"/>
      <c r="D25" s="295"/>
      <c r="E25" s="295"/>
      <c r="F25" s="295"/>
      <c r="G25" s="295"/>
      <c r="H25" s="295"/>
      <c r="I25" s="295"/>
      <c r="J25" s="12">
        <f>SUM(I26:I36)</f>
        <v>12525000</v>
      </c>
    </row>
    <row r="26" spans="1:10" ht="24.95" customHeight="1" x14ac:dyDescent="0.2">
      <c r="B26" s="13">
        <v>1</v>
      </c>
      <c r="C26" s="289" t="s">
        <v>36</v>
      </c>
      <c r="D26" s="289"/>
      <c r="E26" s="289"/>
      <c r="F26" s="289"/>
      <c r="G26" s="289"/>
      <c r="H26" s="289"/>
      <c r="I26" s="14">
        <v>250000</v>
      </c>
      <c r="J26" s="175"/>
    </row>
    <row r="27" spans="1:10" ht="24.95" customHeight="1" x14ac:dyDescent="0.2">
      <c r="B27" s="13">
        <v>2</v>
      </c>
      <c r="C27" s="289" t="s">
        <v>37</v>
      </c>
      <c r="D27" s="289"/>
      <c r="E27" s="289"/>
      <c r="F27" s="289"/>
      <c r="G27" s="289"/>
      <c r="H27" s="289"/>
      <c r="I27" s="14">
        <v>7500000</v>
      </c>
      <c r="J27" s="175"/>
    </row>
    <row r="28" spans="1:10" ht="24.95" customHeight="1" x14ac:dyDescent="0.2">
      <c r="B28" s="13">
        <v>3</v>
      </c>
      <c r="C28" s="289" t="s">
        <v>38</v>
      </c>
      <c r="D28" s="289"/>
      <c r="E28" s="289"/>
      <c r="F28" s="289"/>
      <c r="G28" s="289"/>
      <c r="H28" s="289"/>
      <c r="I28" s="14">
        <v>0</v>
      </c>
      <c r="J28" s="175"/>
    </row>
    <row r="29" spans="1:10" ht="24.95" customHeight="1" x14ac:dyDescent="0.2">
      <c r="B29" s="13">
        <v>4</v>
      </c>
      <c r="C29" s="289" t="s">
        <v>39</v>
      </c>
      <c r="D29" s="289"/>
      <c r="E29" s="289"/>
      <c r="F29" s="289"/>
      <c r="G29" s="289"/>
      <c r="H29" s="289"/>
      <c r="I29" s="14">
        <v>0</v>
      </c>
      <c r="J29" s="175"/>
    </row>
    <row r="30" spans="1:10" ht="24.95" customHeight="1" x14ac:dyDescent="0.2">
      <c r="B30" s="13">
        <v>5</v>
      </c>
      <c r="C30" s="289" t="s">
        <v>40</v>
      </c>
      <c r="D30" s="289"/>
      <c r="E30" s="289"/>
      <c r="F30" s="289"/>
      <c r="G30" s="289"/>
      <c r="H30" s="289"/>
      <c r="I30" s="14">
        <f>SUM(H31:H34)</f>
        <v>3300000</v>
      </c>
      <c r="J30" s="175"/>
    </row>
    <row r="31" spans="1:10" ht="24.95" customHeight="1" x14ac:dyDescent="0.2">
      <c r="B31" s="13"/>
      <c r="C31" s="206" t="s">
        <v>5</v>
      </c>
      <c r="D31" s="289" t="s">
        <v>41</v>
      </c>
      <c r="E31" s="289"/>
      <c r="F31" s="289"/>
      <c r="G31" s="289"/>
      <c r="H31" s="15">
        <v>1500000</v>
      </c>
      <c r="I31" s="14"/>
      <c r="J31" s="175"/>
    </row>
    <row r="32" spans="1:10" ht="24.95" customHeight="1" x14ac:dyDescent="0.2">
      <c r="B32" s="13"/>
      <c r="C32" s="206" t="s">
        <v>7</v>
      </c>
      <c r="D32" s="289" t="s">
        <v>267</v>
      </c>
      <c r="E32" s="289"/>
      <c r="F32" s="289"/>
      <c r="G32" s="289"/>
      <c r="H32" s="15">
        <v>1300000</v>
      </c>
      <c r="I32" s="14"/>
      <c r="J32" s="175"/>
    </row>
    <row r="33" spans="1:10" ht="24.95" customHeight="1" x14ac:dyDescent="0.2">
      <c r="B33" s="13"/>
      <c r="C33" s="206" t="s">
        <v>9</v>
      </c>
      <c r="D33" s="289" t="s">
        <v>268</v>
      </c>
      <c r="E33" s="289"/>
      <c r="F33" s="289"/>
      <c r="G33" s="289"/>
      <c r="H33" s="15">
        <v>500000</v>
      </c>
      <c r="I33" s="14"/>
      <c r="J33" s="175"/>
    </row>
    <row r="34" spans="1:10" ht="24.95" customHeight="1" x14ac:dyDescent="0.2">
      <c r="B34" s="13"/>
      <c r="C34" s="206"/>
      <c r="D34" s="289"/>
      <c r="E34" s="289"/>
      <c r="F34" s="289"/>
      <c r="G34" s="289"/>
      <c r="H34" s="15"/>
      <c r="I34" s="14"/>
      <c r="J34" s="175"/>
    </row>
    <row r="35" spans="1:10" ht="24.95" customHeight="1" x14ac:dyDescent="0.2">
      <c r="B35" s="13">
        <v>6</v>
      </c>
      <c r="C35" s="289" t="s">
        <v>42</v>
      </c>
      <c r="D35" s="289"/>
      <c r="E35" s="289"/>
      <c r="F35" s="289"/>
      <c r="G35" s="289"/>
      <c r="H35" s="289"/>
      <c r="I35" s="14">
        <v>825000</v>
      </c>
      <c r="J35" s="175"/>
    </row>
    <row r="36" spans="1:10" ht="24.95" customHeight="1" x14ac:dyDescent="0.2">
      <c r="B36" s="13">
        <v>7</v>
      </c>
      <c r="C36" s="289" t="s">
        <v>43</v>
      </c>
      <c r="D36" s="289"/>
      <c r="E36" s="289"/>
      <c r="F36" s="289"/>
      <c r="G36" s="289"/>
      <c r="H36" s="289"/>
      <c r="I36" s="14">
        <v>650000</v>
      </c>
      <c r="J36" s="175"/>
    </row>
    <row r="37" spans="1:10" ht="24.95" hidden="1" customHeight="1" x14ac:dyDescent="0.2">
      <c r="B37" s="13">
        <v>8</v>
      </c>
      <c r="C37" s="289" t="s">
        <v>44</v>
      </c>
      <c r="D37" s="289"/>
      <c r="E37" s="289"/>
      <c r="F37" s="289"/>
      <c r="G37" s="289"/>
      <c r="H37" s="289"/>
      <c r="I37" s="14">
        <v>0</v>
      </c>
      <c r="J37" s="175"/>
    </row>
    <row r="38" spans="1:10" ht="24.95" customHeight="1" x14ac:dyDescent="0.2">
      <c r="B38" s="175"/>
      <c r="C38" s="175"/>
      <c r="D38" s="175"/>
      <c r="E38" s="175"/>
      <c r="F38" s="175"/>
      <c r="G38" s="175"/>
      <c r="H38" s="175"/>
      <c r="I38" s="14"/>
      <c r="J38" s="175"/>
    </row>
    <row r="39" spans="1:10" ht="24.95" customHeight="1" x14ac:dyDescent="0.2">
      <c r="B39" s="175"/>
      <c r="C39" s="175"/>
      <c r="D39" s="175"/>
      <c r="E39" s="175"/>
      <c r="F39" s="175"/>
      <c r="G39" s="175"/>
      <c r="H39" s="175"/>
      <c r="I39" s="14"/>
      <c r="J39" s="175"/>
    </row>
    <row r="40" spans="1:10" ht="24.95" customHeight="1" x14ac:dyDescent="0.25">
      <c r="A40" s="11" t="s">
        <v>45</v>
      </c>
      <c r="B40" s="295" t="s">
        <v>46</v>
      </c>
      <c r="C40" s="295"/>
      <c r="D40" s="295"/>
      <c r="E40" s="295"/>
      <c r="F40" s="295"/>
      <c r="G40" s="295"/>
      <c r="H40" s="295"/>
      <c r="I40" s="295"/>
      <c r="J40" s="12">
        <f>SUM(I41:I46)</f>
        <v>27354000</v>
      </c>
    </row>
    <row r="41" spans="1:10" ht="24.95" customHeight="1" x14ac:dyDescent="0.2">
      <c r="B41" s="13">
        <v>1</v>
      </c>
      <c r="C41" s="289" t="s">
        <v>312</v>
      </c>
      <c r="D41" s="289"/>
      <c r="E41" s="289"/>
      <c r="F41" s="289"/>
      <c r="G41" s="289"/>
      <c r="H41" s="289"/>
      <c r="I41" s="14">
        <v>27354000</v>
      </c>
      <c r="J41" s="175"/>
    </row>
    <row r="42" spans="1:10" ht="24.95" customHeight="1" x14ac:dyDescent="0.25">
      <c r="B42" s="13">
        <v>2</v>
      </c>
      <c r="C42" s="289"/>
      <c r="D42" s="289"/>
      <c r="E42" s="289"/>
      <c r="F42" s="289"/>
      <c r="G42" s="289"/>
      <c r="H42" s="289"/>
      <c r="I42" s="3"/>
      <c r="J42" s="175"/>
    </row>
    <row r="43" spans="1:10" ht="24.95" customHeight="1" x14ac:dyDescent="0.2">
      <c r="B43" s="13">
        <v>3</v>
      </c>
      <c r="C43" s="289"/>
      <c r="D43" s="289"/>
      <c r="E43" s="289"/>
      <c r="F43" s="289"/>
      <c r="G43" s="289"/>
      <c r="H43" s="289"/>
      <c r="I43" s="14"/>
      <c r="J43" s="175"/>
    </row>
    <row r="44" spans="1:10" ht="24.95" customHeight="1" x14ac:dyDescent="0.2">
      <c r="B44" s="13">
        <v>4</v>
      </c>
      <c r="C44" s="289"/>
      <c r="D44" s="289"/>
      <c r="E44" s="289"/>
      <c r="F44" s="289"/>
      <c r="G44" s="289"/>
      <c r="H44" s="289"/>
      <c r="I44" s="14"/>
      <c r="J44" s="175"/>
    </row>
    <row r="45" spans="1:10" ht="24.95" hidden="1" customHeight="1" x14ac:dyDescent="0.2">
      <c r="B45" s="13">
        <v>5</v>
      </c>
      <c r="C45" s="289"/>
      <c r="D45" s="289"/>
      <c r="E45" s="289"/>
      <c r="F45" s="289"/>
      <c r="G45" s="289"/>
      <c r="H45" s="289"/>
      <c r="I45" s="14">
        <v>0</v>
      </c>
      <c r="J45" s="175"/>
    </row>
    <row r="46" spans="1:10" ht="24.95" hidden="1" customHeight="1" x14ac:dyDescent="0.2">
      <c r="B46" s="13">
        <v>6</v>
      </c>
      <c r="C46" s="175"/>
      <c r="D46" s="175"/>
      <c r="E46" s="175"/>
      <c r="F46" s="175"/>
      <c r="G46" s="175"/>
      <c r="H46" s="175"/>
      <c r="I46" s="14">
        <v>0</v>
      </c>
      <c r="J46" s="175"/>
    </row>
    <row r="47" spans="1:10" ht="24.95" customHeight="1" x14ac:dyDescent="0.25">
      <c r="A47" s="11" t="s">
        <v>47</v>
      </c>
      <c r="B47" s="295" t="s">
        <v>48</v>
      </c>
      <c r="C47" s="295"/>
      <c r="D47" s="295"/>
      <c r="E47" s="295"/>
      <c r="F47" s="295"/>
      <c r="G47" s="295"/>
      <c r="H47" s="295"/>
      <c r="I47" s="295"/>
      <c r="J47" s="12">
        <f>SUM(I48:I50)</f>
        <v>0</v>
      </c>
    </row>
    <row r="48" spans="1:10" ht="24.95" customHeight="1" x14ac:dyDescent="0.2">
      <c r="B48" s="13">
        <v>1</v>
      </c>
      <c r="C48" s="289"/>
      <c r="D48" s="289"/>
      <c r="E48" s="289"/>
      <c r="F48" s="289"/>
      <c r="G48" s="289"/>
      <c r="H48" s="289"/>
      <c r="I48" s="14"/>
      <c r="J48" s="175"/>
    </row>
    <row r="49" spans="1:11" ht="24.95" hidden="1" customHeight="1" x14ac:dyDescent="0.2">
      <c r="B49" s="13">
        <v>2</v>
      </c>
      <c r="C49" s="289"/>
      <c r="D49" s="289"/>
      <c r="E49" s="289"/>
      <c r="F49" s="289"/>
      <c r="G49" s="289"/>
      <c r="H49" s="289"/>
      <c r="I49" s="14">
        <v>0</v>
      </c>
      <c r="J49" s="175"/>
    </row>
    <row r="50" spans="1:11" ht="24.95" hidden="1" customHeight="1" x14ac:dyDescent="0.2">
      <c r="B50" s="13">
        <v>3</v>
      </c>
      <c r="C50" s="289"/>
      <c r="D50" s="289"/>
      <c r="E50" s="289"/>
      <c r="F50" s="289"/>
      <c r="G50" s="289"/>
      <c r="H50" s="289"/>
      <c r="I50" s="14">
        <v>0</v>
      </c>
      <c r="J50" s="175"/>
    </row>
    <row r="51" spans="1:11" ht="24.95" customHeight="1" x14ac:dyDescent="0.2">
      <c r="B51" s="175"/>
      <c r="C51" s="175"/>
      <c r="D51" s="175"/>
      <c r="E51" s="175"/>
      <c r="F51" s="175"/>
      <c r="G51" s="175"/>
      <c r="H51" s="175"/>
      <c r="I51" s="175"/>
      <c r="J51" s="175"/>
    </row>
    <row r="52" spans="1:11" ht="24.95" customHeight="1" x14ac:dyDescent="0.25">
      <c r="A52" s="11" t="s">
        <v>49</v>
      </c>
      <c r="B52" s="295" t="s">
        <v>50</v>
      </c>
      <c r="C52" s="295"/>
      <c r="D52" s="295"/>
      <c r="E52" s="295"/>
      <c r="F52" s="295"/>
      <c r="G52" s="295"/>
      <c r="H52" s="295"/>
      <c r="I52" s="295"/>
      <c r="J52" s="12">
        <f>SUM(I53:I56)</f>
        <v>65854000</v>
      </c>
    </row>
    <row r="53" spans="1:11" ht="24.95" customHeight="1" x14ac:dyDescent="0.2">
      <c r="B53" s="13">
        <v>1</v>
      </c>
      <c r="C53" s="289" t="s">
        <v>311</v>
      </c>
      <c r="D53" s="289"/>
      <c r="E53" s="289"/>
      <c r="F53" s="289"/>
      <c r="G53" s="289"/>
      <c r="H53" s="289"/>
      <c r="I53" s="14">
        <v>35000000</v>
      </c>
      <c r="J53" s="175"/>
    </row>
    <row r="54" spans="1:11" ht="24.95" customHeight="1" x14ac:dyDescent="0.2">
      <c r="B54" s="13">
        <v>2</v>
      </c>
      <c r="C54" s="289" t="s">
        <v>322</v>
      </c>
      <c r="D54" s="289"/>
      <c r="E54" s="289"/>
      <c r="F54" s="289"/>
      <c r="G54" s="289"/>
      <c r="H54" s="289"/>
      <c r="I54" s="14">
        <v>30854000</v>
      </c>
      <c r="J54" s="175"/>
    </row>
    <row r="55" spans="1:11" ht="24.95" customHeight="1" x14ac:dyDescent="0.2">
      <c r="B55" s="13">
        <v>3</v>
      </c>
      <c r="C55" s="289"/>
      <c r="D55" s="289"/>
      <c r="E55" s="289"/>
      <c r="F55" s="289"/>
      <c r="G55" s="289"/>
      <c r="H55" s="289"/>
      <c r="I55" s="14"/>
    </row>
    <row r="56" spans="1:11" ht="24.95" hidden="1" customHeight="1" x14ac:dyDescent="0.2">
      <c r="B56" s="13">
        <v>4</v>
      </c>
      <c r="I56" s="14">
        <v>0</v>
      </c>
    </row>
    <row r="57" spans="1:11" ht="24.95" customHeight="1" x14ac:dyDescent="0.35">
      <c r="A57" s="296" t="s">
        <v>260</v>
      </c>
      <c r="B57" s="297"/>
      <c r="C57" s="297"/>
      <c r="D57" s="297"/>
      <c r="E57" s="297"/>
      <c r="F57" s="297"/>
      <c r="G57" s="297"/>
      <c r="H57" s="297"/>
      <c r="I57" s="297"/>
      <c r="J57" s="16">
        <f>SUM(J5:J56)</f>
        <v>295351870</v>
      </c>
      <c r="K57" s="209"/>
    </row>
    <row r="58" spans="1:11" ht="24.95" customHeight="1" x14ac:dyDescent="0.2">
      <c r="A58" s="289" t="s">
        <v>272</v>
      </c>
      <c r="B58" s="289"/>
      <c r="C58" s="289"/>
      <c r="D58" s="289"/>
      <c r="E58" s="289"/>
      <c r="F58" s="289"/>
    </row>
    <row r="59" spans="1:11" ht="24.95" customHeight="1" x14ac:dyDescent="0.2"/>
    <row r="60" spans="1:11" ht="24.95" customHeight="1" x14ac:dyDescent="0.2"/>
    <row r="61" spans="1:11" ht="24.95" customHeight="1" x14ac:dyDescent="0.2"/>
    <row r="62" spans="1:11" ht="24.95" customHeight="1" x14ac:dyDescent="0.2"/>
    <row r="63" spans="1:11" ht="24.95" customHeight="1" x14ac:dyDescent="0.2"/>
    <row r="64" spans="1:11" ht="24.95" customHeight="1" x14ac:dyDescent="0.2"/>
    <row r="65" ht="24.95" customHeight="1" x14ac:dyDescent="0.2"/>
    <row r="66" ht="24.95" customHeight="1" x14ac:dyDescent="0.2"/>
    <row r="67" ht="24.95" customHeight="1" x14ac:dyDescent="0.2"/>
  </sheetData>
  <mergeCells count="53">
    <mergeCell ref="A58:F58"/>
    <mergeCell ref="C44:H44"/>
    <mergeCell ref="C45:H45"/>
    <mergeCell ref="B47:I47"/>
    <mergeCell ref="C48:H48"/>
    <mergeCell ref="C49:H49"/>
    <mergeCell ref="C50:H50"/>
    <mergeCell ref="B52:I52"/>
    <mergeCell ref="C53:H53"/>
    <mergeCell ref="C54:H54"/>
    <mergeCell ref="C55:H55"/>
    <mergeCell ref="A57:I57"/>
    <mergeCell ref="C43:H43"/>
    <mergeCell ref="C30:H30"/>
    <mergeCell ref="D31:G31"/>
    <mergeCell ref="D32:G32"/>
    <mergeCell ref="D33:G33"/>
    <mergeCell ref="D34:G34"/>
    <mergeCell ref="C35:H35"/>
    <mergeCell ref="C36:H36"/>
    <mergeCell ref="C37:H37"/>
    <mergeCell ref="B40:I40"/>
    <mergeCell ref="C41:H41"/>
    <mergeCell ref="C42:H42"/>
    <mergeCell ref="C29:H29"/>
    <mergeCell ref="C18:H18"/>
    <mergeCell ref="B19:I19"/>
    <mergeCell ref="C20:H20"/>
    <mergeCell ref="C21:H21"/>
    <mergeCell ref="C22:H22"/>
    <mergeCell ref="C23:H23"/>
    <mergeCell ref="C24:H24"/>
    <mergeCell ref="B25:I25"/>
    <mergeCell ref="C26:H26"/>
    <mergeCell ref="C27:H27"/>
    <mergeCell ref="C28:H28"/>
    <mergeCell ref="C17:H17"/>
    <mergeCell ref="C7:H7"/>
    <mergeCell ref="C8:H8"/>
    <mergeCell ref="C9:H9"/>
    <mergeCell ref="C10:H10"/>
    <mergeCell ref="C11:H11"/>
    <mergeCell ref="B12:I12"/>
    <mergeCell ref="C13:H13"/>
    <mergeCell ref="C14:H14"/>
    <mergeCell ref="C15:H15"/>
    <mergeCell ref="C16:H16"/>
    <mergeCell ref="C6:H6"/>
    <mergeCell ref="A2:K2"/>
    <mergeCell ref="B3:K3"/>
    <mergeCell ref="L3:V3"/>
    <mergeCell ref="B4:K4"/>
    <mergeCell ref="B5:I5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zoomScaleNormal="100" workbookViewId="0">
      <selection activeCell="K11" sqref="K11"/>
    </sheetView>
  </sheetViews>
  <sheetFormatPr defaultColWidth="8.85546875" defaultRowHeight="12.75" x14ac:dyDescent="0.2"/>
  <cols>
    <col min="1" max="1" width="48" style="1" customWidth="1"/>
    <col min="2" max="2" width="20.5703125" style="1" customWidth="1"/>
    <col min="3" max="3" width="16.5703125" style="1" customWidth="1"/>
    <col min="4" max="4" width="16.28515625" style="1" customWidth="1"/>
    <col min="5" max="5" width="19.42578125" style="1" customWidth="1"/>
    <col min="6" max="16384" width="8.85546875" style="1"/>
  </cols>
  <sheetData>
    <row r="1" spans="1:5" ht="24.95" customHeight="1" x14ac:dyDescent="0.25">
      <c r="A1" s="305" t="s">
        <v>360</v>
      </c>
      <c r="B1" s="306"/>
      <c r="C1" s="306"/>
      <c r="D1" s="306"/>
      <c r="E1" s="306"/>
    </row>
    <row r="3" spans="1:5" x14ac:dyDescent="0.2">
      <c r="A3" s="307" t="s">
        <v>149</v>
      </c>
      <c r="B3" s="308"/>
      <c r="C3" s="308"/>
      <c r="D3" s="308"/>
      <c r="E3" s="308"/>
    </row>
    <row r="4" spans="1:5" ht="13.5" thickBot="1" x14ac:dyDescent="0.25">
      <c r="A4" s="308"/>
      <c r="B4" s="308"/>
      <c r="C4" s="308"/>
      <c r="D4" s="308"/>
      <c r="E4" s="308"/>
    </row>
    <row r="5" spans="1:5" ht="15.75" x14ac:dyDescent="0.2">
      <c r="A5" s="303" t="s">
        <v>101</v>
      </c>
      <c r="B5" s="164" t="s">
        <v>263</v>
      </c>
      <c r="C5" s="303" t="s">
        <v>264</v>
      </c>
      <c r="D5" s="303" t="s">
        <v>265</v>
      </c>
      <c r="E5" s="303" t="s">
        <v>150</v>
      </c>
    </row>
    <row r="6" spans="1:5" ht="16.5" thickBot="1" x14ac:dyDescent="0.25">
      <c r="A6" s="304"/>
      <c r="B6" s="165" t="s">
        <v>151</v>
      </c>
      <c r="C6" s="304"/>
      <c r="D6" s="304"/>
      <c r="E6" s="304"/>
    </row>
    <row r="7" spans="1:5" ht="16.5" thickBot="1" x14ac:dyDescent="0.25">
      <c r="A7" s="298"/>
      <c r="B7" s="299"/>
      <c r="C7" s="299"/>
      <c r="D7" s="299"/>
      <c r="E7" s="300"/>
    </row>
    <row r="8" spans="1:5" ht="16.5" thickBot="1" x14ac:dyDescent="0.25">
      <c r="A8" s="298" t="s">
        <v>152</v>
      </c>
      <c r="B8" s="299"/>
      <c r="C8" s="299"/>
      <c r="D8" s="299"/>
      <c r="E8" s="300"/>
    </row>
    <row r="9" spans="1:5" ht="16.5" thickBot="1" x14ac:dyDescent="0.25">
      <c r="A9" s="246" t="s">
        <v>153</v>
      </c>
      <c r="B9" s="247">
        <v>1</v>
      </c>
      <c r="C9" s="247">
        <v>0</v>
      </c>
      <c r="D9" s="247">
        <v>0</v>
      </c>
      <c r="E9" s="247">
        <f>B9+C9+D9</f>
        <v>1</v>
      </c>
    </row>
    <row r="10" spans="1:5" ht="16.5" thickBot="1" x14ac:dyDescent="0.25">
      <c r="A10" s="246" t="s">
        <v>154</v>
      </c>
      <c r="B10" s="247">
        <v>2</v>
      </c>
      <c r="C10" s="247">
        <v>0</v>
      </c>
      <c r="D10" s="247">
        <v>0</v>
      </c>
      <c r="E10" s="247">
        <f t="shared" ref="E10:E18" si="0">B10+C10+D10</f>
        <v>2</v>
      </c>
    </row>
    <row r="11" spans="1:5" ht="16.5" thickBot="1" x14ac:dyDescent="0.25">
      <c r="A11" s="246" t="s">
        <v>155</v>
      </c>
      <c r="B11" s="247">
        <v>1</v>
      </c>
      <c r="C11" s="247">
        <v>0</v>
      </c>
      <c r="D11" s="247">
        <v>0</v>
      </c>
      <c r="E11" s="247">
        <f t="shared" si="0"/>
        <v>1</v>
      </c>
    </row>
    <row r="12" spans="1:5" ht="16.5" thickBot="1" x14ac:dyDescent="0.25">
      <c r="A12" s="246" t="s">
        <v>156</v>
      </c>
      <c r="B12" s="247">
        <v>1</v>
      </c>
      <c r="C12" s="247">
        <v>0</v>
      </c>
      <c r="D12" s="247">
        <v>0</v>
      </c>
      <c r="E12" s="247">
        <f t="shared" si="0"/>
        <v>1</v>
      </c>
    </row>
    <row r="13" spans="1:5" ht="16.5" thickBot="1" x14ac:dyDescent="0.25">
      <c r="A13" s="246" t="s">
        <v>157</v>
      </c>
      <c r="B13" s="247">
        <v>1</v>
      </c>
      <c r="C13" s="247">
        <v>0</v>
      </c>
      <c r="D13" s="247">
        <v>0</v>
      </c>
      <c r="E13" s="247">
        <f t="shared" si="0"/>
        <v>1</v>
      </c>
    </row>
    <row r="14" spans="1:5" ht="16.5" thickBot="1" x14ac:dyDescent="0.25">
      <c r="A14" s="246" t="s">
        <v>158</v>
      </c>
      <c r="B14" s="247">
        <v>0.5</v>
      </c>
      <c r="C14" s="247">
        <v>0</v>
      </c>
      <c r="D14" s="247">
        <v>0</v>
      </c>
      <c r="E14" s="247">
        <f t="shared" si="0"/>
        <v>0.5</v>
      </c>
    </row>
    <row r="15" spans="1:5" ht="16.5" thickBot="1" x14ac:dyDescent="0.25">
      <c r="A15" s="246" t="s">
        <v>159</v>
      </c>
      <c r="B15" s="247">
        <v>0.5</v>
      </c>
      <c r="C15" s="247">
        <v>0</v>
      </c>
      <c r="D15" s="247">
        <v>0</v>
      </c>
      <c r="E15" s="247">
        <f t="shared" si="0"/>
        <v>0.5</v>
      </c>
    </row>
    <row r="16" spans="1:5" ht="16.5" thickBot="1" x14ac:dyDescent="0.25">
      <c r="A16" s="246" t="s">
        <v>160</v>
      </c>
      <c r="B16" s="247">
        <v>1</v>
      </c>
      <c r="C16" s="247">
        <v>0</v>
      </c>
      <c r="D16" s="247">
        <v>0</v>
      </c>
      <c r="E16" s="247">
        <f t="shared" si="0"/>
        <v>1</v>
      </c>
    </row>
    <row r="17" spans="1:5" ht="32.25" thickBot="1" x14ac:dyDescent="0.25">
      <c r="A17" s="246" t="s">
        <v>309</v>
      </c>
      <c r="B17" s="247">
        <v>1</v>
      </c>
      <c r="C17" s="247">
        <v>0</v>
      </c>
      <c r="D17" s="247">
        <v>0</v>
      </c>
      <c r="E17" s="247">
        <f t="shared" si="0"/>
        <v>1</v>
      </c>
    </row>
    <row r="18" spans="1:5" ht="16.5" thickBot="1" x14ac:dyDescent="0.25">
      <c r="A18" s="246" t="s">
        <v>161</v>
      </c>
      <c r="B18" s="247"/>
      <c r="C18" s="247">
        <v>0</v>
      </c>
      <c r="D18" s="247">
        <v>0</v>
      </c>
      <c r="E18" s="247">
        <f t="shared" si="0"/>
        <v>0</v>
      </c>
    </row>
    <row r="19" spans="1:5" ht="32.25" thickBot="1" x14ac:dyDescent="0.25">
      <c r="A19" s="246" t="s">
        <v>162</v>
      </c>
      <c r="B19" s="165">
        <f>SUM(B9:B18)</f>
        <v>9</v>
      </c>
      <c r="C19" s="165">
        <f>SUM(C9:C18)</f>
        <v>0</v>
      </c>
      <c r="D19" s="165">
        <f>SUM(D9:D18)</f>
        <v>0</v>
      </c>
      <c r="E19" s="182">
        <f>SUM(B19:D19)</f>
        <v>9</v>
      </c>
    </row>
    <row r="20" spans="1:5" ht="32.25" thickBot="1" x14ac:dyDescent="0.25">
      <c r="A20" s="248" t="s">
        <v>163</v>
      </c>
      <c r="B20" s="189">
        <v>9</v>
      </c>
      <c r="C20" s="189">
        <v>0</v>
      </c>
      <c r="D20" s="189">
        <v>0</v>
      </c>
      <c r="E20" s="182">
        <f>SUM(B20:D20)</f>
        <v>9</v>
      </c>
    </row>
    <row r="21" spans="1:5" x14ac:dyDescent="0.2">
      <c r="A21" s="301" t="s">
        <v>164</v>
      </c>
      <c r="B21" s="303">
        <v>55</v>
      </c>
      <c r="C21" s="303">
        <v>0</v>
      </c>
      <c r="D21" s="303">
        <v>0</v>
      </c>
      <c r="E21" s="309">
        <f>SUM(B21:D22)</f>
        <v>55</v>
      </c>
    </row>
    <row r="22" spans="1:5" ht="13.5" thickBot="1" x14ac:dyDescent="0.25">
      <c r="A22" s="302"/>
      <c r="B22" s="304"/>
      <c r="C22" s="304"/>
      <c r="D22" s="304"/>
      <c r="E22" s="310"/>
    </row>
    <row r="23" spans="1:5" ht="32.25" thickBot="1" x14ac:dyDescent="0.25">
      <c r="A23" s="246" t="s">
        <v>165</v>
      </c>
      <c r="B23" s="165">
        <v>50</v>
      </c>
      <c r="C23" s="165">
        <v>0</v>
      </c>
      <c r="D23" s="165">
        <v>0</v>
      </c>
      <c r="E23" s="182">
        <f>SUM(B23:D23)</f>
        <v>50</v>
      </c>
    </row>
    <row r="24" spans="1:5" ht="16.5" thickBot="1" x14ac:dyDescent="0.25">
      <c r="A24" s="298" t="s">
        <v>166</v>
      </c>
      <c r="B24" s="299"/>
      <c r="C24" s="299"/>
      <c r="D24" s="299"/>
      <c r="E24" s="300"/>
    </row>
    <row r="25" spans="1:5" ht="15.75" x14ac:dyDescent="0.2">
      <c r="A25" s="190" t="s">
        <v>167</v>
      </c>
      <c r="B25" s="191">
        <v>8</v>
      </c>
      <c r="C25" s="191">
        <v>0</v>
      </c>
      <c r="D25" s="191">
        <v>0</v>
      </c>
      <c r="E25" s="245">
        <f>B25+C25+D25</f>
        <v>8</v>
      </c>
    </row>
    <row r="26" spans="1:5" ht="16.5" thickBot="1" x14ac:dyDescent="0.25">
      <c r="A26" s="246" t="s">
        <v>168</v>
      </c>
      <c r="B26" s="183">
        <v>1</v>
      </c>
      <c r="C26" s="183">
        <v>0</v>
      </c>
      <c r="D26" s="183">
        <v>0</v>
      </c>
      <c r="E26" s="183">
        <f>B26+C26+D26</f>
        <v>1</v>
      </c>
    </row>
    <row r="27" spans="1:5" x14ac:dyDescent="0.2">
      <c r="A27" s="301" t="s">
        <v>169</v>
      </c>
      <c r="B27" s="309">
        <v>9</v>
      </c>
      <c r="C27" s="309">
        <v>0</v>
      </c>
      <c r="D27" s="309">
        <v>0</v>
      </c>
      <c r="E27" s="309">
        <f>SUM(B27:D28)</f>
        <v>9</v>
      </c>
    </row>
    <row r="28" spans="1:5" ht="13.5" thickBot="1" x14ac:dyDescent="0.25">
      <c r="A28" s="302"/>
      <c r="B28" s="310"/>
      <c r="C28" s="310"/>
      <c r="D28" s="310"/>
      <c r="E28" s="310"/>
    </row>
    <row r="29" spans="1:5" ht="16.5" thickBot="1" x14ac:dyDescent="0.25">
      <c r="A29" s="248" t="s">
        <v>170</v>
      </c>
      <c r="B29" s="192">
        <v>9</v>
      </c>
      <c r="C29" s="192">
        <v>0</v>
      </c>
      <c r="D29" s="192">
        <v>0</v>
      </c>
      <c r="E29" s="183">
        <f>B29+C29+D29</f>
        <v>9</v>
      </c>
    </row>
    <row r="30" spans="1:5" ht="16.5" thickBot="1" x14ac:dyDescent="0.25">
      <c r="A30" s="246" t="s">
        <v>171</v>
      </c>
      <c r="B30" s="183">
        <v>0</v>
      </c>
      <c r="C30" s="183">
        <v>0</v>
      </c>
      <c r="D30" s="183">
        <v>0</v>
      </c>
      <c r="E30" s="183">
        <f>B30+C30+D30</f>
        <v>0</v>
      </c>
    </row>
    <row r="31" spans="1:5" ht="16.5" thickBot="1" x14ac:dyDescent="0.25">
      <c r="A31" s="246" t="s">
        <v>172</v>
      </c>
      <c r="B31" s="183">
        <v>0</v>
      </c>
      <c r="C31" s="183">
        <v>0</v>
      </c>
      <c r="D31" s="183">
        <v>0</v>
      </c>
      <c r="E31" s="183">
        <f>B31+C31+D31</f>
        <v>0</v>
      </c>
    </row>
    <row r="32" spans="1:5" ht="16.5" thickBot="1" x14ac:dyDescent="0.25">
      <c r="A32" s="298" t="s">
        <v>173</v>
      </c>
      <c r="B32" s="299"/>
      <c r="C32" s="299"/>
      <c r="D32" s="299"/>
      <c r="E32" s="300"/>
    </row>
    <row r="33" spans="1:5" ht="15.75" x14ac:dyDescent="0.2">
      <c r="A33" s="193" t="s">
        <v>174</v>
      </c>
      <c r="B33" s="184">
        <v>1</v>
      </c>
      <c r="C33" s="184">
        <v>0</v>
      </c>
      <c r="D33" s="184">
        <v>0</v>
      </c>
      <c r="E33" s="245">
        <f>SUM(B33:D33)</f>
        <v>1</v>
      </c>
    </row>
    <row r="34" spans="1:5" ht="16.5" thickBot="1" x14ac:dyDescent="0.25">
      <c r="A34" s="246" t="s">
        <v>175</v>
      </c>
      <c r="B34" s="183">
        <v>1</v>
      </c>
      <c r="C34" s="183">
        <v>0</v>
      </c>
      <c r="D34" s="183">
        <v>0</v>
      </c>
      <c r="E34" s="183">
        <f>SUM(B34:D34)</f>
        <v>1</v>
      </c>
    </row>
    <row r="35" spans="1:5" ht="16.5" thickBot="1" x14ac:dyDescent="0.25">
      <c r="A35" s="248" t="s">
        <v>176</v>
      </c>
      <c r="B35" s="192">
        <v>1</v>
      </c>
      <c r="C35" s="192">
        <v>0</v>
      </c>
      <c r="D35" s="192">
        <v>0</v>
      </c>
      <c r="E35" s="192">
        <f>SUM(B35:D35)</f>
        <v>1</v>
      </c>
    </row>
    <row r="36" spans="1:5" ht="16.5" thickBot="1" x14ac:dyDescent="0.25">
      <c r="A36" s="246" t="s">
        <v>177</v>
      </c>
      <c r="B36" s="183">
        <v>0</v>
      </c>
      <c r="C36" s="183">
        <v>0</v>
      </c>
      <c r="D36" s="183">
        <v>0</v>
      </c>
      <c r="E36" s="183">
        <f>SUM(B36:D36)</f>
        <v>0</v>
      </c>
    </row>
    <row r="37" spans="1:5" ht="16.5" thickBot="1" x14ac:dyDescent="0.25">
      <c r="A37" s="246" t="s">
        <v>178</v>
      </c>
      <c r="B37" s="183">
        <v>0</v>
      </c>
      <c r="C37" s="183">
        <v>0</v>
      </c>
      <c r="D37" s="183">
        <v>0</v>
      </c>
      <c r="E37" s="183">
        <f>SUM(B37:D37)</f>
        <v>0</v>
      </c>
    </row>
    <row r="38" spans="1:5" ht="16.5" thickBot="1" x14ac:dyDescent="0.25">
      <c r="A38" s="298" t="s">
        <v>179</v>
      </c>
      <c r="B38" s="299"/>
      <c r="C38" s="299"/>
      <c r="D38" s="299"/>
      <c r="E38" s="300"/>
    </row>
    <row r="39" spans="1:5" ht="16.5" thickBot="1" x14ac:dyDescent="0.25">
      <c r="A39" s="246" t="s">
        <v>239</v>
      </c>
      <c r="B39" s="245">
        <v>7</v>
      </c>
      <c r="C39" s="245">
        <v>0</v>
      </c>
      <c r="D39" s="245">
        <v>0</v>
      </c>
      <c r="E39" s="194">
        <f>SUM(B39:D39)</f>
        <v>7</v>
      </c>
    </row>
    <row r="40" spans="1:5" ht="16.5" thickBot="1" x14ac:dyDescent="0.25">
      <c r="A40" s="246" t="s">
        <v>180</v>
      </c>
      <c r="B40" s="183">
        <v>3</v>
      </c>
      <c r="C40" s="183">
        <v>0</v>
      </c>
      <c r="D40" s="183">
        <v>0</v>
      </c>
      <c r="E40" s="194">
        <f>SUM(B40:D40)</f>
        <v>3</v>
      </c>
    </row>
    <row r="41" spans="1:5" ht="16.5" thickBot="1" x14ac:dyDescent="0.25">
      <c r="A41" s="246" t="s">
        <v>181</v>
      </c>
      <c r="B41" s="183">
        <v>0</v>
      </c>
      <c r="C41" s="183">
        <v>0</v>
      </c>
      <c r="D41" s="183">
        <v>0</v>
      </c>
      <c r="E41" s="194">
        <f>SUM(B41:D41)</f>
        <v>0</v>
      </c>
    </row>
    <row r="42" spans="1:5" x14ac:dyDescent="0.2">
      <c r="A42" s="301" t="s">
        <v>182</v>
      </c>
      <c r="B42" s="311">
        <f>SUM(B39:B41)</f>
        <v>10</v>
      </c>
      <c r="C42" s="311">
        <f>SUM(C39:C41)</f>
        <v>0</v>
      </c>
      <c r="D42" s="311">
        <f>SUM(D39:D41)</f>
        <v>0</v>
      </c>
      <c r="E42" s="311">
        <f>SUM(E39:E41)</f>
        <v>10</v>
      </c>
    </row>
    <row r="43" spans="1:5" ht="13.5" thickBot="1" x14ac:dyDescent="0.25">
      <c r="A43" s="302"/>
      <c r="B43" s="312"/>
      <c r="C43" s="312"/>
      <c r="D43" s="312"/>
      <c r="E43" s="312"/>
    </row>
    <row r="44" spans="1:5" x14ac:dyDescent="0.2">
      <c r="A44" s="313" t="s">
        <v>183</v>
      </c>
      <c r="B44" s="315">
        <v>10</v>
      </c>
      <c r="C44" s="315">
        <v>0</v>
      </c>
      <c r="D44" s="315">
        <v>0</v>
      </c>
      <c r="E44" s="315">
        <f>SUM(B44:D45)</f>
        <v>10</v>
      </c>
    </row>
    <row r="45" spans="1:5" ht="13.5" thickBot="1" x14ac:dyDescent="0.25">
      <c r="A45" s="314"/>
      <c r="B45" s="316"/>
      <c r="C45" s="316"/>
      <c r="D45" s="316"/>
      <c r="E45" s="316"/>
    </row>
    <row r="46" spans="1:5" ht="16.5" thickBot="1" x14ac:dyDescent="0.25">
      <c r="A46" s="246" t="s">
        <v>184</v>
      </c>
      <c r="B46" s="183">
        <v>0</v>
      </c>
      <c r="C46" s="183">
        <v>0</v>
      </c>
      <c r="D46" s="183">
        <v>0</v>
      </c>
      <c r="E46" s="183">
        <v>0</v>
      </c>
    </row>
    <row r="47" spans="1:5" ht="16.5" thickBot="1" x14ac:dyDescent="0.25">
      <c r="A47" s="246" t="s">
        <v>185</v>
      </c>
      <c r="B47" s="183">
        <v>0</v>
      </c>
      <c r="C47" s="183">
        <v>0</v>
      </c>
      <c r="D47" s="183">
        <v>0</v>
      </c>
      <c r="E47" s="183">
        <v>0</v>
      </c>
    </row>
    <row r="48" spans="1:5" ht="16.5" thickBot="1" x14ac:dyDescent="0.25">
      <c r="A48" s="246"/>
      <c r="B48" s="247"/>
      <c r="C48" s="247"/>
      <c r="D48" s="185"/>
      <c r="E48" s="247"/>
    </row>
    <row r="49" spans="1:5" ht="16.5" thickBot="1" x14ac:dyDescent="0.25">
      <c r="A49" s="298" t="s">
        <v>186</v>
      </c>
      <c r="B49" s="299"/>
      <c r="C49" s="299"/>
      <c r="D49" s="299"/>
      <c r="E49" s="300"/>
    </row>
    <row r="50" spans="1:5" ht="32.25" thickBot="1" x14ac:dyDescent="0.25">
      <c r="A50" s="246" t="s">
        <v>162</v>
      </c>
      <c r="B50" s="247">
        <f>B19</f>
        <v>9</v>
      </c>
      <c r="C50" s="247">
        <f>C19</f>
        <v>0</v>
      </c>
      <c r="D50" s="247">
        <f>D19</f>
        <v>0</v>
      </c>
      <c r="E50" s="247">
        <f>E19</f>
        <v>9</v>
      </c>
    </row>
    <row r="51" spans="1:5" ht="16.5" thickBot="1" x14ac:dyDescent="0.25">
      <c r="A51" s="246" t="s">
        <v>169</v>
      </c>
      <c r="B51" s="183">
        <f>B27</f>
        <v>9</v>
      </c>
      <c r="C51" s="183">
        <f>C27</f>
        <v>0</v>
      </c>
      <c r="D51" s="183">
        <f>D27</f>
        <v>0</v>
      </c>
      <c r="E51" s="183">
        <f>E27</f>
        <v>9</v>
      </c>
    </row>
    <row r="52" spans="1:5" ht="16.5" thickBot="1" x14ac:dyDescent="0.25">
      <c r="A52" s="246" t="s">
        <v>175</v>
      </c>
      <c r="B52" s="183">
        <f>B34</f>
        <v>1</v>
      </c>
      <c r="C52" s="183">
        <f>C34</f>
        <v>0</v>
      </c>
      <c r="D52" s="183">
        <f>D34</f>
        <v>0</v>
      </c>
      <c r="E52" s="183">
        <f>E34</f>
        <v>1</v>
      </c>
    </row>
    <row r="53" spans="1:5" ht="16.5" thickBot="1" x14ac:dyDescent="0.25">
      <c r="A53" s="246" t="s">
        <v>182</v>
      </c>
      <c r="B53" s="183">
        <f>B42</f>
        <v>10</v>
      </c>
      <c r="C53" s="183">
        <f>C42</f>
        <v>0</v>
      </c>
      <c r="D53" s="183">
        <f>D42</f>
        <v>0</v>
      </c>
      <c r="E53" s="183">
        <f>E42</f>
        <v>10</v>
      </c>
    </row>
    <row r="54" spans="1:5" x14ac:dyDescent="0.2">
      <c r="A54" s="317" t="s">
        <v>187</v>
      </c>
      <c r="B54" s="317">
        <f>SUM(B50:B53)</f>
        <v>29</v>
      </c>
      <c r="C54" s="317">
        <f>SUM(C50:C53)</f>
        <v>0</v>
      </c>
      <c r="D54" s="317">
        <f>SUM(D50:D53)</f>
        <v>0</v>
      </c>
      <c r="E54" s="317">
        <f>SUM(E50:E53)</f>
        <v>29</v>
      </c>
    </row>
    <row r="55" spans="1:5" ht="13.5" thickBot="1" x14ac:dyDescent="0.25">
      <c r="A55" s="318"/>
      <c r="B55" s="318"/>
      <c r="C55" s="318"/>
      <c r="D55" s="318"/>
      <c r="E55" s="318"/>
    </row>
    <row r="56" spans="1:5" ht="16.5" thickBot="1" x14ac:dyDescent="0.25">
      <c r="A56" s="298" t="s">
        <v>188</v>
      </c>
      <c r="B56" s="299"/>
      <c r="C56" s="299"/>
      <c r="D56" s="299"/>
      <c r="E56" s="300"/>
    </row>
    <row r="57" spans="1:5" x14ac:dyDescent="0.2">
      <c r="A57" s="324" t="s">
        <v>189</v>
      </c>
      <c r="B57" s="322">
        <v>55</v>
      </c>
      <c r="C57" s="322">
        <v>0</v>
      </c>
      <c r="D57" s="322">
        <v>0</v>
      </c>
      <c r="E57" s="322">
        <f>SUM(B57:D58)</f>
        <v>55</v>
      </c>
    </row>
    <row r="58" spans="1:5" ht="13.5" thickBot="1" x14ac:dyDescent="0.25">
      <c r="A58" s="325"/>
      <c r="B58" s="323"/>
      <c r="C58" s="323"/>
      <c r="D58" s="323"/>
      <c r="E58" s="323"/>
    </row>
    <row r="59" spans="1:5" ht="16.5" thickBot="1" x14ac:dyDescent="0.25">
      <c r="A59" s="248"/>
      <c r="B59" s="186"/>
      <c r="C59" s="186"/>
      <c r="D59" s="186"/>
      <c r="E59" s="186"/>
    </row>
    <row r="60" spans="1:5" ht="16.5" thickBot="1" x14ac:dyDescent="0.25">
      <c r="A60" s="319" t="s">
        <v>190</v>
      </c>
      <c r="B60" s="320"/>
      <c r="C60" s="320"/>
      <c r="D60" s="320"/>
      <c r="E60" s="321"/>
    </row>
    <row r="61" spans="1:5" ht="32.25" thickBot="1" x14ac:dyDescent="0.25">
      <c r="A61" s="246" t="s">
        <v>191</v>
      </c>
      <c r="B61" s="247">
        <v>11</v>
      </c>
      <c r="C61" s="247">
        <v>0</v>
      </c>
      <c r="D61" s="247">
        <v>0</v>
      </c>
      <c r="E61" s="322">
        <f>SUM(B61:D62)</f>
        <v>11</v>
      </c>
    </row>
    <row r="62" spans="1:5" ht="16.5" thickBot="1" x14ac:dyDescent="0.25">
      <c r="A62" s="246" t="s">
        <v>192</v>
      </c>
      <c r="B62" s="247">
        <v>0</v>
      </c>
      <c r="C62" s="247">
        <v>0</v>
      </c>
      <c r="D62" s="247">
        <v>0</v>
      </c>
      <c r="E62" s="323"/>
    </row>
    <row r="63" spans="1:5" ht="16.5" thickBot="1" x14ac:dyDescent="0.25">
      <c r="A63" s="187" t="s">
        <v>193</v>
      </c>
      <c r="B63" s="188">
        <f>SUM(B61:B62)</f>
        <v>11</v>
      </c>
      <c r="C63" s="188">
        <f>SUM(C61:C62)</f>
        <v>0</v>
      </c>
      <c r="D63" s="188">
        <f>SUM(D61:D62)</f>
        <v>0</v>
      </c>
      <c r="E63" s="188">
        <f>SUM(E61:E62)</f>
        <v>11</v>
      </c>
    </row>
  </sheetData>
  <mergeCells count="45">
    <mergeCell ref="A60:E60"/>
    <mergeCell ref="E61:E62"/>
    <mergeCell ref="A56:E56"/>
    <mergeCell ref="A57:A58"/>
    <mergeCell ref="B57:B58"/>
    <mergeCell ref="C57:C58"/>
    <mergeCell ref="D57:D58"/>
    <mergeCell ref="E57:E58"/>
    <mergeCell ref="A49:E49"/>
    <mergeCell ref="A54:A55"/>
    <mergeCell ref="B54:B55"/>
    <mergeCell ref="C54:C55"/>
    <mergeCell ref="D54:D55"/>
    <mergeCell ref="E54:E55"/>
    <mergeCell ref="A44:A45"/>
    <mergeCell ref="B44:B45"/>
    <mergeCell ref="C44:C45"/>
    <mergeCell ref="D44:D45"/>
    <mergeCell ref="E44:E45"/>
    <mergeCell ref="A32:E32"/>
    <mergeCell ref="A38:E38"/>
    <mergeCell ref="A42:A43"/>
    <mergeCell ref="B42:B43"/>
    <mergeCell ref="C42:C43"/>
    <mergeCell ref="D42:D43"/>
    <mergeCell ref="E42:E43"/>
    <mergeCell ref="A24:E24"/>
    <mergeCell ref="A27:A28"/>
    <mergeCell ref="C27:C28"/>
    <mergeCell ref="D27:D28"/>
    <mergeCell ref="E27:E28"/>
    <mergeCell ref="B27:B28"/>
    <mergeCell ref="A7:E7"/>
    <mergeCell ref="A8:E8"/>
    <mergeCell ref="A21:A22"/>
    <mergeCell ref="B21:B22"/>
    <mergeCell ref="A1:E1"/>
    <mergeCell ref="A3:E4"/>
    <mergeCell ref="A5:A6"/>
    <mergeCell ref="C5:C6"/>
    <mergeCell ref="D5:D6"/>
    <mergeCell ref="E5:E6"/>
    <mergeCell ref="C21:C22"/>
    <mergeCell ref="D21:D22"/>
    <mergeCell ref="E21:E22"/>
  </mergeCells>
  <phoneticPr fontId="33" type="noConversion"/>
  <pageMargins left="0.75" right="0.75" top="1" bottom="1" header="0.5" footer="0.5"/>
  <pageSetup paperSize="9" scale="63" orientation="portrait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zoomScaleNormal="100" workbookViewId="0">
      <selection activeCell="B2" sqref="B2:G3"/>
    </sheetView>
  </sheetViews>
  <sheetFormatPr defaultColWidth="8.85546875" defaultRowHeight="12.75" x14ac:dyDescent="0.2"/>
  <cols>
    <col min="1" max="1" width="3.5703125" style="1" customWidth="1"/>
    <col min="2" max="2" width="41.140625" style="1" customWidth="1"/>
    <col min="3" max="3" width="23.42578125" style="1" customWidth="1"/>
    <col min="4" max="4" width="22.42578125" style="1" customWidth="1"/>
    <col min="5" max="5" width="19.28515625" style="1" customWidth="1"/>
    <col min="6" max="6" width="10.5703125" style="1" customWidth="1"/>
    <col min="7" max="7" width="1.7109375" style="1" customWidth="1"/>
    <col min="8" max="16384" width="8.85546875" style="1"/>
  </cols>
  <sheetData>
    <row r="2" spans="1:7" x14ac:dyDescent="0.2">
      <c r="B2" s="326" t="s">
        <v>361</v>
      </c>
      <c r="C2" s="327"/>
      <c r="D2" s="327"/>
      <c r="E2" s="327"/>
      <c r="F2" s="306"/>
      <c r="G2" s="306"/>
    </row>
    <row r="3" spans="1:7" ht="12.75" customHeight="1" x14ac:dyDescent="0.2">
      <c r="B3" s="306"/>
      <c r="C3" s="306"/>
      <c r="D3" s="306"/>
      <c r="E3" s="306"/>
      <c r="F3" s="306"/>
      <c r="G3" s="306"/>
    </row>
    <row r="4" spans="1:7" ht="12.75" customHeight="1" x14ac:dyDescent="0.2">
      <c r="B4" s="328"/>
      <c r="C4" s="297"/>
      <c r="D4" s="297"/>
      <c r="E4" s="297"/>
      <c r="F4" s="297"/>
      <c r="G4" s="297"/>
    </row>
    <row r="5" spans="1:7" x14ac:dyDescent="0.2">
      <c r="B5" s="142"/>
      <c r="C5" s="142"/>
    </row>
    <row r="6" spans="1:7" ht="33" customHeight="1" x14ac:dyDescent="0.25">
      <c r="B6" s="329" t="s">
        <v>143</v>
      </c>
      <c r="C6" s="330"/>
      <c r="D6" s="330"/>
      <c r="E6" s="331"/>
    </row>
    <row r="7" spans="1:7" ht="52.5" customHeight="1" x14ac:dyDescent="0.2">
      <c r="B7" s="160" t="s">
        <v>144</v>
      </c>
      <c r="C7" s="160" t="s">
        <v>145</v>
      </c>
      <c r="D7" s="160" t="s">
        <v>146</v>
      </c>
      <c r="E7" s="160" t="s">
        <v>147</v>
      </c>
    </row>
    <row r="8" spans="1:7" ht="32.25" customHeight="1" x14ac:dyDescent="0.2">
      <c r="B8" s="161"/>
      <c r="C8" s="160" t="s">
        <v>316</v>
      </c>
      <c r="D8" s="160" t="s">
        <v>317</v>
      </c>
      <c r="E8" s="160" t="s">
        <v>316</v>
      </c>
    </row>
    <row r="9" spans="1:7" ht="24.95" customHeight="1" x14ac:dyDescent="0.2">
      <c r="A9" s="172"/>
      <c r="B9" s="177" t="s">
        <v>209</v>
      </c>
      <c r="C9" s="180">
        <f>SUM(C10:C11)</f>
        <v>5500</v>
      </c>
      <c r="D9" s="180">
        <f>SUM(D10:D11)</f>
        <v>0</v>
      </c>
      <c r="E9" s="180">
        <f>SUM(E10:E11)</f>
        <v>5500</v>
      </c>
    </row>
    <row r="10" spans="1:7" ht="34.5" customHeight="1" x14ac:dyDescent="0.2">
      <c r="A10" s="175"/>
      <c r="B10" s="176" t="s">
        <v>276</v>
      </c>
      <c r="C10" s="26">
        <v>5500</v>
      </c>
      <c r="D10" s="222">
        <v>0</v>
      </c>
      <c r="E10" s="179">
        <f t="shared" ref="E10:E12" si="0">C10+D10</f>
        <v>5500</v>
      </c>
    </row>
    <row r="11" spans="1:7" ht="33.75" customHeight="1" x14ac:dyDescent="0.2">
      <c r="A11" s="175"/>
      <c r="B11" s="161"/>
      <c r="C11" s="26"/>
      <c r="D11" s="178"/>
      <c r="E11" s="179">
        <f t="shared" si="0"/>
        <v>0</v>
      </c>
    </row>
    <row r="12" spans="1:7" ht="35.1" customHeight="1" x14ac:dyDescent="0.2">
      <c r="A12" s="172"/>
      <c r="B12" s="223"/>
      <c r="C12" s="162">
        <v>0</v>
      </c>
      <c r="D12" s="26"/>
      <c r="E12" s="179">
        <f t="shared" si="0"/>
        <v>0</v>
      </c>
    </row>
    <row r="13" spans="1:7" ht="24.95" customHeight="1" x14ac:dyDescent="0.2">
      <c r="A13" s="172"/>
      <c r="B13" s="177" t="s">
        <v>210</v>
      </c>
      <c r="C13" s="162">
        <f>SUM(C14:C20)</f>
        <v>12192</v>
      </c>
      <c r="D13" s="162">
        <f t="shared" ref="D13:E13" si="1">SUM(D14:D20)</f>
        <v>0</v>
      </c>
      <c r="E13" s="162">
        <f t="shared" si="1"/>
        <v>12192</v>
      </c>
    </row>
    <row r="14" spans="1:7" ht="38.25" customHeight="1" x14ac:dyDescent="0.2">
      <c r="A14" s="175"/>
      <c r="B14" s="176" t="s">
        <v>319</v>
      </c>
      <c r="C14" s="178">
        <v>1500</v>
      </c>
      <c r="D14" s="178"/>
      <c r="E14" s="178">
        <f t="shared" ref="E14:E20" si="2">SUM(C14:D14)</f>
        <v>1500</v>
      </c>
    </row>
    <row r="15" spans="1:7" ht="30" customHeight="1" x14ac:dyDescent="0.2">
      <c r="A15" s="175"/>
      <c r="B15" s="176" t="s">
        <v>318</v>
      </c>
      <c r="C15" s="56">
        <v>2572</v>
      </c>
      <c r="D15" s="56"/>
      <c r="E15" s="178">
        <f t="shared" si="2"/>
        <v>2572</v>
      </c>
    </row>
    <row r="16" spans="1:7" ht="30" customHeight="1" x14ac:dyDescent="0.2">
      <c r="A16" s="175"/>
      <c r="B16" s="176" t="s">
        <v>277</v>
      </c>
      <c r="C16" s="56">
        <v>720</v>
      </c>
      <c r="D16" s="56"/>
      <c r="E16" s="178">
        <f t="shared" si="2"/>
        <v>720</v>
      </c>
    </row>
    <row r="17" spans="1:5" ht="30" customHeight="1" x14ac:dyDescent="0.2">
      <c r="A17" s="175"/>
      <c r="B17" s="176" t="s">
        <v>320</v>
      </c>
      <c r="C17" s="241">
        <v>1000</v>
      </c>
      <c r="D17" s="56"/>
      <c r="E17" s="178">
        <f t="shared" si="2"/>
        <v>1000</v>
      </c>
    </row>
    <row r="18" spans="1:5" ht="30" customHeight="1" x14ac:dyDescent="0.2">
      <c r="A18" s="175"/>
      <c r="B18" s="176" t="s">
        <v>278</v>
      </c>
      <c r="C18" s="56">
        <v>200</v>
      </c>
      <c r="D18" s="56"/>
      <c r="E18" s="178">
        <f t="shared" si="2"/>
        <v>200</v>
      </c>
    </row>
    <row r="19" spans="1:5" ht="30" customHeight="1" x14ac:dyDescent="0.2">
      <c r="B19" s="176" t="s">
        <v>321</v>
      </c>
      <c r="C19" s="242">
        <v>6200</v>
      </c>
      <c r="D19" s="163"/>
      <c r="E19" s="178">
        <f t="shared" si="2"/>
        <v>6200</v>
      </c>
    </row>
    <row r="20" spans="1:5" ht="30" customHeight="1" x14ac:dyDescent="0.2">
      <c r="B20" s="176"/>
      <c r="C20" s="242"/>
      <c r="D20" s="163"/>
      <c r="E20" s="178">
        <f t="shared" si="2"/>
        <v>0</v>
      </c>
    </row>
    <row r="21" spans="1:5" ht="35.1" customHeight="1" x14ac:dyDescent="0.2">
      <c r="B21" s="69" t="s">
        <v>148</v>
      </c>
      <c r="C21" s="70">
        <f>C9+C13</f>
        <v>17692</v>
      </c>
      <c r="D21" s="70">
        <f t="shared" ref="D21:E21" si="3">D9+D13</f>
        <v>0</v>
      </c>
      <c r="E21" s="70">
        <f t="shared" si="3"/>
        <v>17692</v>
      </c>
    </row>
  </sheetData>
  <mergeCells count="3">
    <mergeCell ref="B2:G3"/>
    <mergeCell ref="B4:G4"/>
    <mergeCell ref="B6:E6"/>
  </mergeCells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10" sqref="A10"/>
      <selection pane="bottomRight" activeCell="B2" sqref="B2:C2"/>
    </sheetView>
  </sheetViews>
  <sheetFormatPr defaultColWidth="8.85546875" defaultRowHeight="12.75" x14ac:dyDescent="0.2"/>
  <cols>
    <col min="1" max="1" width="8.85546875" style="1" customWidth="1"/>
    <col min="2" max="2" width="61" style="1" customWidth="1"/>
    <col min="3" max="3" width="34.28515625" style="1" customWidth="1"/>
    <col min="4" max="4" width="16.5703125" style="1" customWidth="1"/>
    <col min="5" max="5" width="16.28515625" style="1" customWidth="1"/>
    <col min="6" max="6" width="19.42578125" style="1" customWidth="1"/>
    <col min="7" max="16384" width="8.85546875" style="1"/>
  </cols>
  <sheetData>
    <row r="2" spans="2:3" x14ac:dyDescent="0.2">
      <c r="B2" s="334" t="s">
        <v>362</v>
      </c>
      <c r="C2" s="335"/>
    </row>
    <row r="5" spans="2:3" ht="18.75" x14ac:dyDescent="0.3">
      <c r="B5" s="336" t="s">
        <v>325</v>
      </c>
      <c r="C5" s="337"/>
    </row>
    <row r="6" spans="2:3" ht="15.75" x14ac:dyDescent="0.2">
      <c r="B6" s="338" t="s">
        <v>194</v>
      </c>
      <c r="C6" s="339"/>
    </row>
    <row r="7" spans="2:3" x14ac:dyDescent="0.2">
      <c r="B7" s="166"/>
      <c r="C7" s="22" t="s">
        <v>326</v>
      </c>
    </row>
    <row r="8" spans="2:3" ht="15.75" x14ac:dyDescent="0.2">
      <c r="B8" s="83" t="s">
        <v>195</v>
      </c>
      <c r="C8" s="26">
        <v>1500</v>
      </c>
    </row>
    <row r="9" spans="2:3" ht="15.75" x14ac:dyDescent="0.2">
      <c r="B9" s="167" t="s">
        <v>323</v>
      </c>
      <c r="C9" s="168">
        <v>213</v>
      </c>
    </row>
    <row r="10" spans="2:3" ht="15.75" x14ac:dyDescent="0.2">
      <c r="B10" s="83" t="s">
        <v>324</v>
      </c>
      <c r="C10" s="26">
        <v>337</v>
      </c>
    </row>
    <row r="11" spans="2:3" ht="15.75" x14ac:dyDescent="0.2">
      <c r="B11" s="167" t="s">
        <v>196</v>
      </c>
      <c r="C11" s="26">
        <v>320</v>
      </c>
    </row>
    <row r="12" spans="2:3" ht="15.75" x14ac:dyDescent="0.2">
      <c r="B12" s="167" t="s">
        <v>282</v>
      </c>
      <c r="C12" s="168">
        <v>20</v>
      </c>
    </row>
    <row r="13" spans="2:3" ht="15.75" x14ac:dyDescent="0.2">
      <c r="B13" s="83" t="s">
        <v>352</v>
      </c>
      <c r="C13" s="168">
        <v>120</v>
      </c>
    </row>
    <row r="14" spans="2:3" ht="15.75" x14ac:dyDescent="0.2">
      <c r="B14" s="83"/>
      <c r="C14" s="168"/>
    </row>
    <row r="15" spans="2:3" ht="15.75" x14ac:dyDescent="0.2">
      <c r="B15" s="79" t="s">
        <v>197</v>
      </c>
      <c r="C15" s="67">
        <f>SUM(C8:C14)</f>
        <v>2510</v>
      </c>
    </row>
    <row r="16" spans="2:3" x14ac:dyDescent="0.2">
      <c r="B16" s="169"/>
      <c r="C16" s="170"/>
    </row>
    <row r="17" spans="2:3" ht="15.75" x14ac:dyDescent="0.2">
      <c r="B17" s="340" t="s">
        <v>198</v>
      </c>
      <c r="C17" s="341"/>
    </row>
    <row r="18" spans="2:3" ht="15.75" x14ac:dyDescent="0.2">
      <c r="B18" s="171" t="s">
        <v>262</v>
      </c>
      <c r="C18" s="250">
        <v>100</v>
      </c>
    </row>
    <row r="19" spans="2:3" ht="15.75" x14ac:dyDescent="0.2">
      <c r="B19" s="224" t="s">
        <v>199</v>
      </c>
      <c r="C19" s="250">
        <v>100</v>
      </c>
    </row>
    <row r="20" spans="2:3" ht="15.75" x14ac:dyDescent="0.2">
      <c r="B20" s="171" t="s">
        <v>200</v>
      </c>
      <c r="C20" s="250">
        <v>150</v>
      </c>
    </row>
    <row r="21" spans="2:3" ht="15.75" x14ac:dyDescent="0.2">
      <c r="B21" s="171" t="s">
        <v>201</v>
      </c>
      <c r="C21" s="250">
        <v>50</v>
      </c>
    </row>
    <row r="22" spans="2:3" ht="15.75" x14ac:dyDescent="0.2">
      <c r="B22" s="171" t="s">
        <v>202</v>
      </c>
      <c r="C22" s="250"/>
    </row>
    <row r="23" spans="2:3" ht="15.75" x14ac:dyDescent="0.2">
      <c r="B23" s="171" t="s">
        <v>203</v>
      </c>
      <c r="C23" s="250"/>
    </row>
    <row r="24" spans="2:3" ht="15.75" x14ac:dyDescent="0.2">
      <c r="B24" s="171" t="s">
        <v>204</v>
      </c>
      <c r="C24" s="250">
        <v>700</v>
      </c>
    </row>
    <row r="25" spans="2:3" ht="15.75" x14ac:dyDescent="0.2">
      <c r="B25" s="171" t="s">
        <v>205</v>
      </c>
      <c r="C25" s="225"/>
    </row>
    <row r="26" spans="2:3" ht="15.75" x14ac:dyDescent="0.2">
      <c r="B26" s="171" t="s">
        <v>270</v>
      </c>
      <c r="C26" s="250">
        <v>100</v>
      </c>
    </row>
    <row r="27" spans="2:3" ht="15.75" x14ac:dyDescent="0.2">
      <c r="B27" s="173" t="s">
        <v>206</v>
      </c>
      <c r="C27" s="174">
        <f>SUM(C18:C26)</f>
        <v>1200</v>
      </c>
    </row>
    <row r="28" spans="2:3" ht="15.75" x14ac:dyDescent="0.2">
      <c r="B28" s="171" t="s">
        <v>207</v>
      </c>
      <c r="C28" s="342"/>
    </row>
    <row r="29" spans="2:3" ht="15.75" x14ac:dyDescent="0.2">
      <c r="B29" s="171"/>
      <c r="C29" s="342"/>
    </row>
    <row r="30" spans="2:3" ht="15.75" x14ac:dyDescent="0.2">
      <c r="B30" s="332"/>
      <c r="C30" s="333"/>
    </row>
    <row r="31" spans="2:3" ht="15.75" x14ac:dyDescent="0.2">
      <c r="B31" s="173" t="s">
        <v>208</v>
      </c>
      <c r="C31" s="174">
        <v>0</v>
      </c>
    </row>
    <row r="32" spans="2:3" ht="18.75" x14ac:dyDescent="0.3">
      <c r="B32" s="249" t="s">
        <v>240</v>
      </c>
      <c r="C32" s="195">
        <f>C31+C27+C15</f>
        <v>3710</v>
      </c>
    </row>
  </sheetData>
  <mergeCells count="6">
    <mergeCell ref="B30:C30"/>
    <mergeCell ref="B2:C2"/>
    <mergeCell ref="B5:C5"/>
    <mergeCell ref="B6:C6"/>
    <mergeCell ref="B17:C17"/>
    <mergeCell ref="C28:C29"/>
  </mergeCells>
  <phoneticPr fontId="33" type="noConversion"/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zoomScaleNormal="100" workbookViewId="0">
      <selection activeCell="C9" sqref="C9"/>
    </sheetView>
  </sheetViews>
  <sheetFormatPr defaultColWidth="8.85546875" defaultRowHeight="12.75" x14ac:dyDescent="0.2"/>
  <cols>
    <col min="1" max="1" width="8.85546875" style="1" customWidth="1"/>
    <col min="2" max="2" width="61" style="1" customWidth="1"/>
    <col min="3" max="3" width="34.28515625" style="1" customWidth="1"/>
    <col min="4" max="16384" width="8.85546875" style="1"/>
  </cols>
  <sheetData>
    <row r="1" spans="1:2" ht="15" x14ac:dyDescent="0.25">
      <c r="A1" s="281" t="s">
        <v>363</v>
      </c>
      <c r="B1" s="253"/>
    </row>
  </sheetData>
  <mergeCells count="1">
    <mergeCell ref="A1:B1"/>
  </mergeCells>
  <pageMargins left="0.75" right="0.75" top="1" bottom="1" header="0.5" footer="0.5"/>
  <pageSetup paperSize="9" scale="8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="60" zoomScaleNormal="100" workbookViewId="0">
      <selection activeCell="D7" sqref="D7"/>
    </sheetView>
  </sheetViews>
  <sheetFormatPr defaultColWidth="8.85546875" defaultRowHeight="12.75" x14ac:dyDescent="0.2"/>
  <cols>
    <col min="1" max="1" width="80" style="1" customWidth="1"/>
    <col min="2" max="3" width="46.42578125" style="1" customWidth="1"/>
    <col min="4" max="4" width="20.140625" style="1" customWidth="1"/>
    <col min="5" max="5" width="13" style="1" hidden="1" customWidth="1"/>
    <col min="6" max="6" width="0.5703125" style="1" hidden="1" customWidth="1"/>
    <col min="7" max="7" width="9.140625" style="1" hidden="1" customWidth="1"/>
    <col min="8" max="8" width="19" style="1" customWidth="1"/>
    <col min="9" max="16384" width="8.85546875" style="1"/>
  </cols>
  <sheetData>
    <row r="1" spans="1:7" x14ac:dyDescent="0.2">
      <c r="B1" s="328"/>
      <c r="C1" s="297"/>
      <c r="D1" s="297"/>
      <c r="E1" s="297"/>
      <c r="F1" s="297"/>
      <c r="G1" s="297"/>
    </row>
    <row r="2" spans="1:7" ht="15" x14ac:dyDescent="0.25">
      <c r="A2"/>
      <c r="B2"/>
    </row>
    <row r="3" spans="1:7" ht="15" x14ac:dyDescent="0.25">
      <c r="A3" s="291" t="s">
        <v>364</v>
      </c>
      <c r="B3" s="291"/>
    </row>
    <row r="4" spans="1:7" ht="21" x14ac:dyDescent="0.2">
      <c r="A4" s="345" t="s">
        <v>331</v>
      </c>
      <c r="B4" s="345"/>
    </row>
    <row r="5" spans="1:7" ht="18.75" x14ac:dyDescent="0.3">
      <c r="A5" s="336" t="s">
        <v>332</v>
      </c>
      <c r="B5" s="337"/>
    </row>
    <row r="6" spans="1:7" ht="15.75" x14ac:dyDescent="0.2">
      <c r="A6" s="338"/>
      <c r="B6" s="339"/>
    </row>
    <row r="7" spans="1:7" ht="15.75" x14ac:dyDescent="0.2">
      <c r="A7" s="166"/>
      <c r="B7" s="198" t="s">
        <v>333</v>
      </c>
    </row>
    <row r="8" spans="1:7" ht="15.75" x14ac:dyDescent="0.2">
      <c r="A8" s="243" t="s">
        <v>351</v>
      </c>
      <c r="B8" s="26">
        <v>27354</v>
      </c>
    </row>
    <row r="9" spans="1:7" ht="15.75" x14ac:dyDescent="0.2">
      <c r="A9" s="196" t="s">
        <v>334</v>
      </c>
      <c r="B9" s="168">
        <v>1300</v>
      </c>
    </row>
    <row r="10" spans="1:7" ht="15.75" x14ac:dyDescent="0.2">
      <c r="A10" s="196" t="s">
        <v>350</v>
      </c>
      <c r="B10" s="26">
        <v>240</v>
      </c>
    </row>
    <row r="11" spans="1:7" ht="15.75" x14ac:dyDescent="0.2">
      <c r="A11" s="196" t="s">
        <v>335</v>
      </c>
      <c r="B11" s="26">
        <v>4000</v>
      </c>
    </row>
    <row r="12" spans="1:7" ht="15.75" x14ac:dyDescent="0.2">
      <c r="A12" s="196" t="s">
        <v>342</v>
      </c>
      <c r="B12" s="26">
        <v>10000</v>
      </c>
    </row>
    <row r="13" spans="1:7" ht="15.75" x14ac:dyDescent="0.2">
      <c r="A13" s="196" t="s">
        <v>336</v>
      </c>
      <c r="B13" s="26">
        <v>5932</v>
      </c>
    </row>
    <row r="14" spans="1:7" ht="15.75" x14ac:dyDescent="0.2">
      <c r="A14" s="196" t="s">
        <v>337</v>
      </c>
      <c r="B14" s="26">
        <v>600</v>
      </c>
    </row>
    <row r="15" spans="1:7" ht="15.75" x14ac:dyDescent="0.2">
      <c r="A15" s="196" t="s">
        <v>348</v>
      </c>
      <c r="B15" s="26">
        <v>1143</v>
      </c>
    </row>
    <row r="16" spans="1:7" ht="15.75" x14ac:dyDescent="0.2">
      <c r="A16" s="196" t="s">
        <v>349</v>
      </c>
      <c r="B16" s="26">
        <v>400</v>
      </c>
    </row>
    <row r="17" spans="1:2" ht="15.75" x14ac:dyDescent="0.2">
      <c r="A17" s="196" t="s">
        <v>354</v>
      </c>
      <c r="B17" s="26">
        <v>150</v>
      </c>
    </row>
    <row r="18" spans="1:2" ht="15.75" x14ac:dyDescent="0.2">
      <c r="A18" s="196" t="s">
        <v>355</v>
      </c>
      <c r="B18" s="26">
        <v>255</v>
      </c>
    </row>
    <row r="19" spans="1:2" ht="15.75" x14ac:dyDescent="0.2">
      <c r="A19" s="196"/>
      <c r="B19" s="214"/>
    </row>
    <row r="20" spans="1:2" ht="15.75" x14ac:dyDescent="0.2">
      <c r="A20" s="218"/>
      <c r="B20" s="162"/>
    </row>
    <row r="21" spans="1:2" ht="18.75" x14ac:dyDescent="0.2">
      <c r="A21" s="69" t="s">
        <v>242</v>
      </c>
      <c r="B21" s="70">
        <f>SUM(B8:B20)</f>
        <v>51374</v>
      </c>
    </row>
    <row r="22" spans="1:2" ht="18.75" x14ac:dyDescent="0.3">
      <c r="A22" s="197"/>
      <c r="B22" s="197"/>
    </row>
    <row r="23" spans="1:2" ht="18.75" x14ac:dyDescent="0.3">
      <c r="A23" s="336" t="s">
        <v>339</v>
      </c>
      <c r="B23" s="337"/>
    </row>
    <row r="24" spans="1:2" ht="15.75" x14ac:dyDescent="0.2">
      <c r="A24" s="343" t="s">
        <v>338</v>
      </c>
      <c r="B24" s="344"/>
    </row>
    <row r="25" spans="1:2" ht="15.75" x14ac:dyDescent="0.2">
      <c r="A25" s="217"/>
      <c r="B25" s="162"/>
    </row>
    <row r="26" spans="1:2" ht="15.75" x14ac:dyDescent="0.2">
      <c r="A26" s="217"/>
      <c r="B26" s="162"/>
    </row>
    <row r="27" spans="1:2" ht="15.75" x14ac:dyDescent="0.2">
      <c r="A27" s="217"/>
      <c r="B27" s="219"/>
    </row>
    <row r="28" spans="1:2" ht="18.75" x14ac:dyDescent="0.2">
      <c r="A28" s="69" t="s">
        <v>275</v>
      </c>
      <c r="B28" s="70">
        <f>SUM(B25:B27)</f>
        <v>0</v>
      </c>
    </row>
    <row r="29" spans="1:2" ht="15" x14ac:dyDescent="0.25">
      <c r="A29"/>
      <c r="B29"/>
    </row>
    <row r="30" spans="1:2" ht="15" x14ac:dyDescent="0.25">
      <c r="A30"/>
      <c r="B30" s="181">
        <f>B21+B28</f>
        <v>51374</v>
      </c>
    </row>
    <row r="31" spans="1:2" ht="15" x14ac:dyDescent="0.25">
      <c r="A31"/>
      <c r="B31"/>
    </row>
    <row r="32" spans="1:2" ht="15" x14ac:dyDescent="0.25">
      <c r="A32"/>
      <c r="B32"/>
    </row>
    <row r="33" spans="1:2" ht="15" x14ac:dyDescent="0.25">
      <c r="A33"/>
      <c r="B33"/>
    </row>
    <row r="34" spans="1:2" ht="15" x14ac:dyDescent="0.25">
      <c r="A34"/>
      <c r="B34"/>
    </row>
    <row r="35" spans="1:2" ht="15" x14ac:dyDescent="0.25">
      <c r="A35"/>
      <c r="B35"/>
    </row>
  </sheetData>
  <mergeCells count="7">
    <mergeCell ref="B1:G1"/>
    <mergeCell ref="A24:B24"/>
    <mergeCell ref="A3:B3"/>
    <mergeCell ref="A4:B4"/>
    <mergeCell ref="A5:B5"/>
    <mergeCell ref="A6:B6"/>
    <mergeCell ref="A23:B23"/>
  </mergeCells>
  <phoneticPr fontId="33" type="noConversion"/>
  <printOptions horizontalCentered="1" verticalCentered="1"/>
  <pageMargins left="0" right="0" top="0.19685039370078741" bottom="0.19685039370078741" header="0.11811023622047245" footer="0.11811023622047245"/>
  <pageSetup paperSize="9" scale="70" orientation="portrait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</vt:i4>
      </vt:variant>
    </vt:vector>
  </HeadingPairs>
  <TitlesOfParts>
    <vt:vector size="17" baseType="lpstr">
      <vt:lpstr>1. Ktgv.mérlege</vt:lpstr>
      <vt:lpstr>2. Ktgv.egys.</vt:lpstr>
      <vt:lpstr>3.államházt.belüli tám. </vt:lpstr>
      <vt:lpstr>4.önk.ktgv.várh.bevételek</vt:lpstr>
      <vt:lpstr>5.Létszám </vt:lpstr>
      <vt:lpstr>6.Lak.szoc.</vt:lpstr>
      <vt:lpstr>7.Önk által nyújtott tám.</vt:lpstr>
      <vt:lpstr>8. Köt - önként vállalt</vt:lpstr>
      <vt:lpstr>9.Beruházások</vt:lpstr>
      <vt:lpstr>10. Stabilitási tv. kitekintő</vt:lpstr>
      <vt:lpstr>11. Uniós pr. </vt:lpstr>
      <vt:lpstr>12. Közvetett tám.</vt:lpstr>
      <vt:lpstr>Munka5</vt:lpstr>
      <vt:lpstr>'2. Ktgv.egys.'!Nyomtatási_cím</vt:lpstr>
      <vt:lpstr>'4.önk.ktgv.várh.bevételek'!Nyomtatási_terület</vt:lpstr>
      <vt:lpstr>'6.Lak.szoc.'!Nyomtatási_terület</vt:lpstr>
      <vt:lpstr>'9.Beruházások'!Nyomtatási_terület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2016-03-04T07:04:28Z</dcterms:modified>
</cp:coreProperties>
</file>