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'3.sz.mell  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6" i="1"/>
  <c r="E21" i="1"/>
  <c r="E32" i="1" s="1"/>
  <c r="C20" i="1"/>
  <c r="E12" i="1"/>
  <c r="C12" i="1"/>
  <c r="E10" i="1"/>
  <c r="E19" i="1" s="1"/>
  <c r="E33" i="1" s="1"/>
  <c r="C10" i="1"/>
  <c r="E9" i="1"/>
  <c r="E8" i="1"/>
  <c r="C8" i="1"/>
  <c r="C19" i="1" s="1"/>
  <c r="E35" i="1" l="1"/>
  <c r="E34" i="1"/>
  <c r="C35" i="1"/>
  <c r="C34" i="1"/>
  <c r="C33" i="1"/>
</calcChain>
</file>

<file path=xl/sharedStrings.xml><?xml version="1.0" encoding="utf-8"?>
<sst xmlns="http://schemas.openxmlformats.org/spreadsheetml/2006/main" count="84" uniqueCount="82">
  <si>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</si>
  <si>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</si>
  <si>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</si>
  <si>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</si>
  <si>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</si>
  <si>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</si>
  <si>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2018. évi módosított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</si>
  <si>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</si>
  <si>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</si>
  <si>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</si>
  <si>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</si>
  <si>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</si>
  <si>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</si>
  <si>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</si>
  <si>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</si>
  <si>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</si>
  <si>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</si>
  <si>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</si>
  <si>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</si>
  <si>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</si>
  <si>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</si>
  <si>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</si>
  <si>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</si>
  <si>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</si>
  <si>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</si>
  <si>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</si>
  <si>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</si>
  <si>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</si>
  <si>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</si>
  <si>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</si>
  <si>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</si>
  <si>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</si>
  <si>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</si>
  <si>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</si>
  <si>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</si>
  <si>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</si>
  <si>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</si>
  <si>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</si>
  <si>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</si>
  <si>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</si>
  <si>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</si>
  <si>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</si>
  <si>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</si>
  <si>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</si>
  <si>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</si>
  <si>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</si>
  <si>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</si>
  <si>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</si>
  <si>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</si>
  <si>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</si>
  <si>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</si>
  <si>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</si>
  <si>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</si>
  <si>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</si>
  <si>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</si>
  <si>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</si>
  <si>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</si>
  <si>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</si>
  <si>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</si>
  <si>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</si>
  <si>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</si>
  <si>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</si>
  <si>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</si>
  <si>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</si>
  <si>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</si>
  <si>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</si>
  <si>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</si>
  <si>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</si>
  <si>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</si>
  <si>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</si>
  <si>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</si>
  <si>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</si>
  <si>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</si>
  <si>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</si>
  <si>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</si>
  <si>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</si>
  <si>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</si>
  <si>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</si>
  <si>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</si>
  <si>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</si>
  <si>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"</t>
  </si>
  <si>
    <t xml:space="preserve">3. melléklet a 2/2018.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</si>
</sst>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8" fillId="0" borderId="3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8/12%20-%202018.%20&#233;vi%20ktgvet&#233;si%20rendelet%20m&#243;dos&#237;t&#225;s/2018.&#233;vi%20rend%20m&#243;d.%202.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>
        <row r="26">
          <cell r="C26">
            <v>27447000</v>
          </cell>
        </row>
        <row r="30">
          <cell r="C30">
            <v>24354464</v>
          </cell>
        </row>
        <row r="31">
          <cell r="C31">
            <v>0</v>
          </cell>
        </row>
        <row r="51">
          <cell r="C51">
            <v>0</v>
          </cell>
        </row>
        <row r="120">
          <cell r="C120">
            <v>73476130</v>
          </cell>
        </row>
        <row r="121">
          <cell r="C121">
            <v>18594780</v>
          </cell>
        </row>
        <row r="122">
          <cell r="C122">
            <v>91960129</v>
          </cell>
        </row>
        <row r="124">
          <cell r="C124">
            <v>1500000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7" width="5.1640625" style="1" customWidth="1"/>
    <col min="8" max="16384" width="9.33203125" style="1"/>
  </cols>
  <sheetData>
    <row r="1" spans="1:7" x14ac:dyDescent="0.2">
      <c r="D1" s="59" t="s">
        <v>81</v>
      </c>
      <c r="E1" s="59"/>
    </row>
    <row r="2" spans="1:7" x14ac:dyDescent="0.2">
      <c r="D2" s="59"/>
      <c r="E2" s="59"/>
    </row>
    <row r="3" spans="1:7" ht="31.5" x14ac:dyDescent="0.2">
      <c r="B3" s="3" t="s">
        <v>0</v>
      </c>
      <c r="C3" s="4"/>
      <c r="D3" s="4"/>
      <c r="E3" s="4"/>
      <c r="F3" s="5"/>
      <c r="G3" s="5"/>
    </row>
    <row r="4" spans="1:7" ht="14.25" thickBot="1" x14ac:dyDescent="0.25">
      <c r="E4" s="6" t="s">
        <v>1</v>
      </c>
      <c r="F4" s="5"/>
      <c r="G4" s="5"/>
    </row>
    <row r="5" spans="1:7" ht="13.5" thickBot="1" x14ac:dyDescent="0.25">
      <c r="A5" s="60" t="s">
        <v>2</v>
      </c>
      <c r="B5" s="7" t="s">
        <v>3</v>
      </c>
      <c r="C5" s="8"/>
      <c r="D5" s="7" t="s">
        <v>4</v>
      </c>
      <c r="E5" s="9"/>
      <c r="F5" s="5"/>
      <c r="G5" s="5"/>
    </row>
    <row r="6" spans="1:7" s="12" customFormat="1" ht="36.75" thickBot="1" x14ac:dyDescent="0.25">
      <c r="A6" s="61"/>
      <c r="B6" s="10" t="s">
        <v>5</v>
      </c>
      <c r="C6" s="11" t="s">
        <v>6</v>
      </c>
      <c r="D6" s="10" t="s">
        <v>5</v>
      </c>
      <c r="E6" s="11" t="s">
        <v>6</v>
      </c>
      <c r="F6" s="5"/>
      <c r="G6" s="5"/>
    </row>
    <row r="7" spans="1:7" s="12" customFormat="1" ht="13.5" thickBot="1" x14ac:dyDescent="0.25">
      <c r="A7" s="13"/>
      <c r="B7" s="14" t="s">
        <v>7</v>
      </c>
      <c r="C7" s="15" t="s">
        <v>8</v>
      </c>
      <c r="D7" s="14" t="s">
        <v>9</v>
      </c>
      <c r="E7" s="16" t="s">
        <v>10</v>
      </c>
      <c r="F7" s="5"/>
      <c r="G7" s="5"/>
    </row>
    <row r="8" spans="1:7" ht="12.95" customHeight="1" x14ac:dyDescent="0.2">
      <c r="A8" s="17" t="s">
        <v>11</v>
      </c>
      <c r="B8" s="18" t="s">
        <v>12</v>
      </c>
      <c r="C8" s="19">
        <f>+'[1]1.sz.mell.'!C26+'[1]1.sz.mell.'!C30</f>
        <v>51801464</v>
      </c>
      <c r="D8" s="20" t="s">
        <v>13</v>
      </c>
      <c r="E8" s="21">
        <f>+'[1]1.sz.mell.'!C120</f>
        <v>73476130</v>
      </c>
      <c r="F8" s="5"/>
      <c r="G8" s="5"/>
    </row>
    <row r="9" spans="1:7" x14ac:dyDescent="0.2">
      <c r="A9" s="22" t="s">
        <v>14</v>
      </c>
      <c r="B9" s="23" t="s">
        <v>15</v>
      </c>
      <c r="C9" s="24"/>
      <c r="D9" s="25" t="s">
        <v>16</v>
      </c>
      <c r="E9" s="21">
        <f>+'[1]1.sz.mell.'!C121</f>
        <v>18594780</v>
      </c>
      <c r="F9" s="5"/>
      <c r="G9" s="5"/>
    </row>
    <row r="10" spans="1:7" ht="12.95" customHeight="1" x14ac:dyDescent="0.2">
      <c r="A10" s="22" t="s">
        <v>17</v>
      </c>
      <c r="B10" s="23" t="s">
        <v>18</v>
      </c>
      <c r="C10" s="24">
        <f>+'[1]1.sz.mell.'!C51</f>
        <v>0</v>
      </c>
      <c r="D10" s="25" t="s">
        <v>19</v>
      </c>
      <c r="E10" s="24">
        <f>+'[1]1.sz.mell.'!C122</f>
        <v>91960129</v>
      </c>
      <c r="F10" s="5"/>
      <c r="G10" s="5"/>
    </row>
    <row r="11" spans="1:7" ht="12.95" customHeight="1" x14ac:dyDescent="0.2">
      <c r="A11" s="22" t="s">
        <v>20</v>
      </c>
      <c r="B11" s="23" t="s">
        <v>21</v>
      </c>
      <c r="C11" s="24"/>
      <c r="D11" s="25" t="s">
        <v>22</v>
      </c>
      <c r="E11" s="26"/>
      <c r="F11" s="5"/>
      <c r="G11" s="5"/>
    </row>
    <row r="12" spans="1:7" ht="12.75" customHeight="1" x14ac:dyDescent="0.2">
      <c r="A12" s="22" t="s">
        <v>23</v>
      </c>
      <c r="B12" s="23" t="s">
        <v>24</v>
      </c>
      <c r="C12" s="24">
        <f>+'[1]1.sz.mell.'!C31</f>
        <v>0</v>
      </c>
      <c r="D12" s="25" t="s">
        <v>25</v>
      </c>
      <c r="E12" s="24">
        <f>+'[1]1.sz.mell.'!C124</f>
        <v>1500000</v>
      </c>
      <c r="F12" s="5"/>
      <c r="G12" s="5"/>
    </row>
    <row r="13" spans="1:7" ht="12.95" customHeight="1" x14ac:dyDescent="0.2">
      <c r="A13" s="22" t="s">
        <v>26</v>
      </c>
      <c r="B13" s="23" t="s">
        <v>27</v>
      </c>
      <c r="C13" s="24"/>
      <c r="D13" s="27"/>
      <c r="E13" s="24"/>
      <c r="F13" s="5"/>
      <c r="G13" s="5"/>
    </row>
    <row r="14" spans="1:7" ht="12.95" customHeight="1" x14ac:dyDescent="0.2">
      <c r="A14" s="22" t="s">
        <v>28</v>
      </c>
      <c r="B14" s="28"/>
      <c r="C14" s="24"/>
      <c r="D14" s="29"/>
      <c r="E14" s="26"/>
      <c r="F14" s="5"/>
      <c r="G14" s="5"/>
    </row>
    <row r="15" spans="1:7" ht="12.95" customHeight="1" x14ac:dyDescent="0.2">
      <c r="A15" s="22" t="s">
        <v>29</v>
      </c>
      <c r="B15" s="28"/>
      <c r="C15" s="24"/>
      <c r="D15" s="29"/>
      <c r="E15" s="26"/>
      <c r="F15" s="5"/>
      <c r="G15" s="5"/>
    </row>
    <row r="16" spans="1:7" ht="12.95" customHeight="1" x14ac:dyDescent="0.2">
      <c r="A16" s="22" t="s">
        <v>30</v>
      </c>
      <c r="B16" s="28"/>
      <c r="C16" s="24"/>
      <c r="D16" s="29"/>
      <c r="E16" s="26"/>
      <c r="F16" s="5"/>
      <c r="G16" s="5"/>
    </row>
    <row r="17" spans="1:7" x14ac:dyDescent="0.2">
      <c r="A17" s="22" t="s">
        <v>31</v>
      </c>
      <c r="B17" s="28"/>
      <c r="C17" s="24"/>
      <c r="D17" s="29"/>
      <c r="E17" s="26"/>
      <c r="F17" s="5"/>
      <c r="G17" s="5"/>
    </row>
    <row r="18" spans="1:7" ht="12.95" customHeight="1" thickBot="1" x14ac:dyDescent="0.25">
      <c r="A18" s="30" t="s">
        <v>32</v>
      </c>
      <c r="B18" s="31"/>
      <c r="C18" s="32"/>
      <c r="E18" s="33"/>
      <c r="F18" s="5"/>
      <c r="G18" s="5"/>
    </row>
    <row r="19" spans="1:7" ht="15.95" customHeight="1" thickBot="1" x14ac:dyDescent="0.25">
      <c r="A19" s="34" t="s">
        <v>33</v>
      </c>
      <c r="B19" s="35" t="s">
        <v>34</v>
      </c>
      <c r="C19" s="36">
        <f>+C8+C10+C11+C13+C14+C15+C16+C17+C18</f>
        <v>51801464</v>
      </c>
      <c r="D19" s="35" t="s">
        <v>35</v>
      </c>
      <c r="E19" s="37">
        <f>+E8+E10+E12+E13+E14+E15+E16+E17+E18</f>
        <v>166936259</v>
      </c>
      <c r="F19" s="5"/>
      <c r="G19" s="5"/>
    </row>
    <row r="20" spans="1:7" ht="12.95" customHeight="1" x14ac:dyDescent="0.2">
      <c r="A20" s="17" t="s">
        <v>36</v>
      </c>
      <c r="B20" s="38" t="s">
        <v>37</v>
      </c>
      <c r="C20" s="39">
        <f>+C21+C22+C23+C24+C25</f>
        <v>0</v>
      </c>
      <c r="D20" s="40" t="s">
        <v>38</v>
      </c>
      <c r="E20" s="41"/>
      <c r="F20" s="5"/>
      <c r="G20" s="5"/>
    </row>
    <row r="21" spans="1:7" ht="12.95" customHeight="1" x14ac:dyDescent="0.2">
      <c r="A21" s="22" t="s">
        <v>39</v>
      </c>
      <c r="B21" s="42" t="s">
        <v>40</v>
      </c>
      <c r="C21" s="43"/>
      <c r="D21" s="40" t="s">
        <v>41</v>
      </c>
      <c r="E21" s="44">
        <f>+'[1]4. sz.mell Önkormányzat'!C130</f>
        <v>0</v>
      </c>
      <c r="F21" s="5"/>
      <c r="G21" s="5"/>
    </row>
    <row r="22" spans="1:7" ht="12.95" customHeight="1" x14ac:dyDescent="0.2">
      <c r="A22" s="17" t="s">
        <v>42</v>
      </c>
      <c r="B22" s="42" t="s">
        <v>43</v>
      </c>
      <c r="C22" s="43"/>
      <c r="D22" s="40" t="s">
        <v>44</v>
      </c>
      <c r="E22" s="43"/>
      <c r="F22" s="5"/>
      <c r="G22" s="5"/>
    </row>
    <row r="23" spans="1:7" ht="12.95" customHeight="1" x14ac:dyDescent="0.2">
      <c r="A23" s="22" t="s">
        <v>45</v>
      </c>
      <c r="B23" s="42" t="s">
        <v>46</v>
      </c>
      <c r="C23" s="43"/>
      <c r="D23" s="40" t="s">
        <v>47</v>
      </c>
      <c r="E23" s="43"/>
      <c r="F23" s="5"/>
      <c r="G23" s="5"/>
    </row>
    <row r="24" spans="1:7" ht="12.95" customHeight="1" x14ac:dyDescent="0.2">
      <c r="A24" s="17" t="s">
        <v>48</v>
      </c>
      <c r="B24" s="42" t="s">
        <v>49</v>
      </c>
      <c r="C24" s="43"/>
      <c r="D24" s="45" t="s">
        <v>50</v>
      </c>
      <c r="E24" s="43"/>
      <c r="F24" s="5"/>
      <c r="G24" s="5"/>
    </row>
    <row r="25" spans="1:7" ht="12.95" customHeight="1" x14ac:dyDescent="0.2">
      <c r="A25" s="22" t="s">
        <v>51</v>
      </c>
      <c r="B25" s="42" t="s">
        <v>52</v>
      </c>
      <c r="C25" s="43"/>
      <c r="D25" s="40" t="s">
        <v>53</v>
      </c>
      <c r="E25" s="43"/>
      <c r="F25" s="5"/>
      <c r="G25" s="5"/>
    </row>
    <row r="26" spans="1:7" ht="12.95" customHeight="1" x14ac:dyDescent="0.2">
      <c r="A26" s="17" t="s">
        <v>54</v>
      </c>
      <c r="B26" s="46" t="s">
        <v>55</v>
      </c>
      <c r="C26" s="47">
        <f>+C27+C28+C29+C30+C31</f>
        <v>0</v>
      </c>
      <c r="D26" s="48" t="s">
        <v>56</v>
      </c>
      <c r="E26" s="43"/>
      <c r="F26" s="5"/>
      <c r="G26" s="5"/>
    </row>
    <row r="27" spans="1:7" ht="12.95" customHeight="1" x14ac:dyDescent="0.2">
      <c r="A27" s="22" t="s">
        <v>57</v>
      </c>
      <c r="B27" s="42" t="s">
        <v>58</v>
      </c>
      <c r="C27" s="43"/>
      <c r="D27" s="48" t="s">
        <v>59</v>
      </c>
      <c r="E27" s="43"/>
      <c r="F27" s="5"/>
      <c r="G27" s="5"/>
    </row>
    <row r="28" spans="1:7" ht="12.95" customHeight="1" x14ac:dyDescent="0.2">
      <c r="A28" s="17" t="s">
        <v>60</v>
      </c>
      <c r="B28" s="42" t="s">
        <v>61</v>
      </c>
      <c r="C28" s="43"/>
      <c r="D28" s="49"/>
      <c r="E28" s="43"/>
      <c r="F28" s="5"/>
      <c r="G28" s="5"/>
    </row>
    <row r="29" spans="1:7" ht="12.95" customHeight="1" x14ac:dyDescent="0.2">
      <c r="A29" s="22" t="s">
        <v>62</v>
      </c>
      <c r="B29" s="42" t="s">
        <v>63</v>
      </c>
      <c r="C29" s="43"/>
      <c r="D29" s="50"/>
      <c r="E29" s="43"/>
      <c r="F29" s="5"/>
      <c r="G29" s="5"/>
    </row>
    <row r="30" spans="1:7" ht="12.95" customHeight="1" x14ac:dyDescent="0.2">
      <c r="A30" s="17" t="s">
        <v>64</v>
      </c>
      <c r="B30" s="51" t="s">
        <v>65</v>
      </c>
      <c r="C30" s="43"/>
      <c r="D30" s="29"/>
      <c r="E30" s="43"/>
      <c r="F30" s="5"/>
      <c r="G30" s="5"/>
    </row>
    <row r="31" spans="1:7" ht="12.95" customHeight="1" thickBot="1" x14ac:dyDescent="0.25">
      <c r="A31" s="22" t="s">
        <v>66</v>
      </c>
      <c r="B31" s="52" t="s">
        <v>67</v>
      </c>
      <c r="C31" s="53"/>
      <c r="D31" s="50"/>
      <c r="E31" s="43"/>
      <c r="F31" s="5"/>
      <c r="G31" s="5"/>
    </row>
    <row r="32" spans="1:7" ht="21.75" customHeight="1" thickBot="1" x14ac:dyDescent="0.25">
      <c r="A32" s="34" t="s">
        <v>68</v>
      </c>
      <c r="B32" s="35" t="s">
        <v>69</v>
      </c>
      <c r="C32" s="54">
        <f>+C20+C26</f>
        <v>0</v>
      </c>
      <c r="D32" s="35" t="s">
        <v>70</v>
      </c>
      <c r="E32" s="37">
        <f>SUM(E20:E31)</f>
        <v>0</v>
      </c>
      <c r="F32" s="5"/>
      <c r="G32" s="5"/>
    </row>
    <row r="33" spans="1:7" ht="13.5" thickBot="1" x14ac:dyDescent="0.25">
      <c r="A33" s="34" t="s">
        <v>71</v>
      </c>
      <c r="B33" s="55" t="s">
        <v>72</v>
      </c>
      <c r="C33" s="56">
        <f>+C19+C32</f>
        <v>51801464</v>
      </c>
      <c r="D33" s="55" t="s">
        <v>73</v>
      </c>
      <c r="E33" s="56">
        <f>+E19+E32</f>
        <v>166936259</v>
      </c>
      <c r="F33" s="5"/>
      <c r="G33" s="5"/>
    </row>
    <row r="34" spans="1:7" ht="13.5" thickBot="1" x14ac:dyDescent="0.25">
      <c r="A34" s="34" t="s">
        <v>74</v>
      </c>
      <c r="B34" s="55" t="s">
        <v>75</v>
      </c>
      <c r="C34" s="57">
        <f>IF(C19-E19&lt;0,E19-C19,"-")</f>
        <v>115134795</v>
      </c>
      <c r="D34" s="55" t="s">
        <v>76</v>
      </c>
      <c r="E34" s="56" t="str">
        <f>IF(C19-E19&gt;0,C19-E19,"-")</f>
        <v>-</v>
      </c>
      <c r="F34" s="5"/>
      <c r="G34" s="5"/>
    </row>
    <row r="35" spans="1:7" ht="13.5" thickBot="1" x14ac:dyDescent="0.25">
      <c r="A35" s="34" t="s">
        <v>77</v>
      </c>
      <c r="B35" s="55" t="s">
        <v>78</v>
      </c>
      <c r="C35" s="57">
        <f>IF(C19+C32-E33&lt;0,E33-(C19+C32),"-")</f>
        <v>115134795</v>
      </c>
      <c r="D35" s="55" t="s">
        <v>79</v>
      </c>
      <c r="E35" s="56" t="str">
        <f>IF(C19+C20-E33&gt;0,C19+C20-E33,"-")</f>
        <v>-</v>
      </c>
      <c r="F35" s="58" t="s">
        <v>80</v>
      </c>
      <c r="G35" s="5"/>
    </row>
  </sheetData>
  <mergeCells count="3">
    <mergeCell ref="D1:E1"/>
    <mergeCell ref="D2:E2"/>
    <mergeCell ref="A5:A6"/>
  </mergeCells>
  <printOptions horizontalCentered="1"/>
  <pageMargins left="0.78740157480314965" right="0.78740157480314965" top="0.49" bottom="0.79" header="0.49" footer="0.7874015748031496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2018-09-27T08:34:01Z</dcterms:created>
  <dcterms:modified xsi:type="dcterms:W3CDTF">2018-09-27T08:57:51Z</dcterms:modified>
</cp:coreProperties>
</file>