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!Testuleti_anyagok\Bakonygyirot\2020\2020_07_01\Zárszámadási mellékletek\"/>
    </mc:Choice>
  </mc:AlternateContent>
  <xr:revisionPtr revIDLastSave="0" documentId="8_{9B251B6C-F438-450F-B565-7659DC59F56D}" xr6:coauthVersionLast="45" xr6:coauthVersionMax="45" xr10:uidLastSave="{00000000-0000-0000-0000-000000000000}"/>
  <bookViews>
    <workbookView xWindow="-120" yWindow="-120" windowWidth="29040" windowHeight="15840" xr2:uid="{A38DB48B-C43D-4F81-B67B-4B40FE7FCF12}"/>
  </bookViews>
  <sheets>
    <sheet name="Előirányzat felhaszn." sheetId="1" r:id="rId1"/>
    <sheet name="Munka2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6" i="2" l="1"/>
  <c r="H29" i="2" s="1"/>
  <c r="J26" i="2"/>
  <c r="J29" i="2" s="1"/>
  <c r="M26" i="2"/>
  <c r="M29" i="2" s="1"/>
  <c r="C29" i="2"/>
  <c r="C26" i="2"/>
  <c r="D26" i="2"/>
  <c r="D29" i="2" s="1"/>
  <c r="E26" i="2"/>
  <c r="E29" i="2" s="1"/>
  <c r="F26" i="2"/>
  <c r="F29" i="2" s="1"/>
  <c r="G26" i="2"/>
  <c r="G29" i="2" s="1"/>
  <c r="I29" i="2"/>
  <c r="K26" i="2"/>
  <c r="K29" i="2" s="1"/>
  <c r="L26" i="2"/>
  <c r="L29" i="2" s="1"/>
  <c r="N26" i="2"/>
  <c r="N29" i="2" s="1"/>
  <c r="F5" i="1"/>
  <c r="D5" i="1" s="1"/>
  <c r="G5" i="1"/>
  <c r="H5" i="1"/>
  <c r="I5" i="1"/>
  <c r="J5" i="1"/>
  <c r="K5" i="1"/>
  <c r="F6" i="1"/>
  <c r="C6" i="1" s="1"/>
  <c r="G6" i="1"/>
  <c r="H6" i="1"/>
  <c r="I6" i="1"/>
  <c r="J6" i="1"/>
  <c r="K6" i="1"/>
  <c r="L6" i="1"/>
  <c r="M6" i="1"/>
  <c r="N6" i="1"/>
  <c r="F7" i="1"/>
  <c r="D7" i="1" s="1"/>
  <c r="G7" i="1"/>
  <c r="H7" i="1"/>
  <c r="I7" i="1"/>
  <c r="J7" i="1"/>
  <c r="K7" i="1"/>
  <c r="L7" i="1"/>
  <c r="M7" i="1"/>
  <c r="N7" i="1"/>
  <c r="F8" i="1"/>
  <c r="E8" i="1" s="1"/>
  <c r="G8" i="1"/>
  <c r="H8" i="1"/>
  <c r="I8" i="1"/>
  <c r="J8" i="1"/>
  <c r="K8" i="1"/>
  <c r="L8" i="1"/>
  <c r="N8" i="1"/>
  <c r="F9" i="1"/>
  <c r="E9" i="1" s="1"/>
  <c r="G9" i="1"/>
  <c r="H9" i="1"/>
  <c r="I9" i="1"/>
  <c r="J9" i="1"/>
  <c r="K9" i="1"/>
  <c r="L9" i="1"/>
  <c r="M9" i="1"/>
  <c r="N9" i="1"/>
  <c r="F10" i="1"/>
  <c r="C10" i="1" s="1"/>
  <c r="G10" i="1"/>
  <c r="H10" i="1"/>
  <c r="I10" i="1"/>
  <c r="J10" i="1"/>
  <c r="K10" i="1"/>
  <c r="L10" i="1"/>
  <c r="N10" i="1"/>
  <c r="F11" i="1"/>
  <c r="D11" i="1" s="1"/>
  <c r="G11" i="1"/>
  <c r="H11" i="1"/>
  <c r="I11" i="1"/>
  <c r="J11" i="1"/>
  <c r="K11" i="1"/>
  <c r="L11" i="1"/>
  <c r="M11" i="1"/>
  <c r="N11" i="1"/>
  <c r="F12" i="1"/>
  <c r="E12" i="1" s="1"/>
  <c r="G12" i="1"/>
  <c r="H12" i="1"/>
  <c r="I12" i="1"/>
  <c r="J12" i="1"/>
  <c r="K12" i="1"/>
  <c r="L12" i="1"/>
  <c r="N12" i="1"/>
  <c r="F14" i="1"/>
  <c r="E14" i="1" s="1"/>
  <c r="G14" i="1"/>
  <c r="H14" i="1"/>
  <c r="I14" i="1"/>
  <c r="J14" i="1"/>
  <c r="K14" i="1"/>
  <c r="L14" i="1"/>
  <c r="M14" i="1"/>
  <c r="N14" i="1"/>
  <c r="F15" i="1"/>
  <c r="C15" i="1" s="1"/>
  <c r="G15" i="1"/>
  <c r="H15" i="1"/>
  <c r="I15" i="1"/>
  <c r="J15" i="1"/>
  <c r="K15" i="1"/>
  <c r="L15" i="1"/>
  <c r="M15" i="1"/>
  <c r="N15" i="1"/>
  <c r="O5" i="1"/>
  <c r="O6" i="1"/>
  <c r="O7" i="1"/>
  <c r="O8" i="1"/>
  <c r="O9" i="1"/>
  <c r="O10" i="1"/>
  <c r="O11" i="1"/>
  <c r="O12" i="1"/>
  <c r="O14" i="1"/>
  <c r="O15" i="1"/>
  <c r="F27" i="1"/>
  <c r="D27" i="1" s="1"/>
  <c r="G27" i="1"/>
  <c r="H27" i="1"/>
  <c r="I27" i="1"/>
  <c r="J27" i="1"/>
  <c r="K27" i="1"/>
  <c r="L27" i="1"/>
  <c r="M27" i="1"/>
  <c r="N27" i="1"/>
  <c r="F28" i="1"/>
  <c r="E28" i="1" s="1"/>
  <c r="G28" i="1"/>
  <c r="H28" i="1"/>
  <c r="I28" i="1"/>
  <c r="J28" i="1"/>
  <c r="K28" i="1"/>
  <c r="L28" i="1"/>
  <c r="M28" i="1"/>
  <c r="N28" i="1"/>
  <c r="F19" i="1"/>
  <c r="C19" i="1" s="1"/>
  <c r="G19" i="1"/>
  <c r="H19" i="1"/>
  <c r="I19" i="1"/>
  <c r="J19" i="1"/>
  <c r="K19" i="1"/>
  <c r="L19" i="1"/>
  <c r="M19" i="1"/>
  <c r="N19" i="1"/>
  <c r="F20" i="1"/>
  <c r="D20" i="1" s="1"/>
  <c r="G20" i="1"/>
  <c r="H20" i="1"/>
  <c r="I20" i="1"/>
  <c r="J20" i="1"/>
  <c r="K20" i="1"/>
  <c r="L20" i="1"/>
  <c r="M20" i="1"/>
  <c r="N20" i="1"/>
  <c r="F21" i="1"/>
  <c r="C21" i="1" s="1"/>
  <c r="G21" i="1"/>
  <c r="H21" i="1"/>
  <c r="I21" i="1"/>
  <c r="J21" i="1"/>
  <c r="K21" i="1"/>
  <c r="L21" i="1"/>
  <c r="M21" i="1"/>
  <c r="N21" i="1"/>
  <c r="F22" i="1"/>
  <c r="E22" i="1" s="1"/>
  <c r="G22" i="1"/>
  <c r="H22" i="1"/>
  <c r="I22" i="1"/>
  <c r="J22" i="1"/>
  <c r="K22" i="1"/>
  <c r="L22" i="1"/>
  <c r="M22" i="1"/>
  <c r="N22" i="1"/>
  <c r="F23" i="1"/>
  <c r="D23" i="1" s="1"/>
  <c r="G23" i="1"/>
  <c r="H23" i="1"/>
  <c r="I23" i="1"/>
  <c r="J23" i="1"/>
  <c r="K23" i="1"/>
  <c r="L23" i="1"/>
  <c r="M23" i="1"/>
  <c r="N23" i="1"/>
  <c r="F24" i="1"/>
  <c r="C24" i="1" s="1"/>
  <c r="G24" i="1"/>
  <c r="H24" i="1"/>
  <c r="I24" i="1"/>
  <c r="J24" i="1"/>
  <c r="K24" i="1"/>
  <c r="L24" i="1"/>
  <c r="M24" i="1"/>
  <c r="N24" i="1"/>
  <c r="F25" i="1"/>
  <c r="C25" i="1" s="1"/>
  <c r="G25" i="1"/>
  <c r="H25" i="1"/>
  <c r="I25" i="1"/>
  <c r="J25" i="1"/>
  <c r="K25" i="1"/>
  <c r="L25" i="1"/>
  <c r="M25" i="1"/>
  <c r="N25" i="1"/>
  <c r="F18" i="1"/>
  <c r="D18" i="1" s="1"/>
  <c r="G18" i="1"/>
  <c r="H18" i="1"/>
  <c r="I18" i="1"/>
  <c r="J18" i="1"/>
  <c r="K18" i="1"/>
  <c r="L18" i="1"/>
  <c r="M18" i="1"/>
  <c r="N18" i="1"/>
  <c r="O28" i="1"/>
  <c r="O27" i="1"/>
  <c r="O19" i="1"/>
  <c r="O20" i="1"/>
  <c r="O21" i="1"/>
  <c r="O22" i="1"/>
  <c r="O23" i="1"/>
  <c r="O24" i="1"/>
  <c r="O25" i="1"/>
  <c r="O18" i="1"/>
  <c r="O26" i="2"/>
  <c r="O29" i="2" s="1"/>
  <c r="O16" i="2"/>
  <c r="N16" i="2"/>
  <c r="M16" i="2"/>
  <c r="M17" i="2" s="1"/>
  <c r="L16" i="2"/>
  <c r="K16" i="2"/>
  <c r="J16" i="2"/>
  <c r="I16" i="2"/>
  <c r="I17" i="2" s="1"/>
  <c r="H16" i="2"/>
  <c r="G16" i="2"/>
  <c r="F16" i="2"/>
  <c r="E16" i="2"/>
  <c r="E17" i="2" s="1"/>
  <c r="D16" i="2"/>
  <c r="G13" i="1" l="1"/>
  <c r="G16" i="1" s="1"/>
  <c r="H13" i="1"/>
  <c r="I13" i="1"/>
  <c r="I16" i="1" s="1"/>
  <c r="J13" i="1"/>
  <c r="J16" i="1" s="1"/>
  <c r="K13" i="1"/>
  <c r="K16" i="1" s="1"/>
  <c r="N16" i="1"/>
  <c r="O13" i="1"/>
  <c r="O16" i="1" s="1"/>
  <c r="F13" i="1"/>
  <c r="F16" i="1" s="1"/>
  <c r="E5" i="1"/>
  <c r="D9" i="1"/>
  <c r="D14" i="1"/>
  <c r="C9" i="1"/>
  <c r="C14" i="1"/>
  <c r="P14" i="1" s="1"/>
  <c r="C8" i="1"/>
  <c r="C12" i="1"/>
  <c r="C27" i="1"/>
  <c r="C5" i="1"/>
  <c r="D12" i="1"/>
  <c r="C11" i="1"/>
  <c r="D8" i="1"/>
  <c r="C7" i="1"/>
  <c r="P7" i="1" s="1"/>
  <c r="E18" i="1"/>
  <c r="E25" i="1"/>
  <c r="E21" i="1"/>
  <c r="C18" i="1"/>
  <c r="D22" i="1"/>
  <c r="C20" i="1"/>
  <c r="C28" i="1"/>
  <c r="C23" i="1"/>
  <c r="D28" i="1"/>
  <c r="E15" i="1"/>
  <c r="E10" i="1"/>
  <c r="E24" i="1"/>
  <c r="E20" i="1"/>
  <c r="D25" i="1"/>
  <c r="D21" i="1"/>
  <c r="D19" i="1"/>
  <c r="C22" i="1"/>
  <c r="D15" i="1"/>
  <c r="E11" i="1"/>
  <c r="D10" i="1"/>
  <c r="E7" i="1"/>
  <c r="D6" i="1"/>
  <c r="E23" i="1"/>
  <c r="E19" i="1"/>
  <c r="D24" i="1"/>
  <c r="E27" i="1"/>
  <c r="E30" i="2"/>
  <c r="I30" i="2"/>
  <c r="F30" i="2"/>
  <c r="J30" i="2"/>
  <c r="G30" i="2"/>
  <c r="K30" i="2"/>
  <c r="D30" i="2"/>
  <c r="H30" i="2"/>
  <c r="L30" i="2"/>
  <c r="M30" i="2"/>
  <c r="N30" i="2"/>
  <c r="L26" i="1"/>
  <c r="L29" i="1" s="1"/>
  <c r="H26" i="1"/>
  <c r="H29" i="1" s="1"/>
  <c r="K26" i="1"/>
  <c r="K29" i="1" s="1"/>
  <c r="G26" i="1"/>
  <c r="J26" i="1"/>
  <c r="J29" i="1" s="1"/>
  <c r="N26" i="1"/>
  <c r="N29" i="1" s="1"/>
  <c r="F26" i="1"/>
  <c r="F29" i="1" s="1"/>
  <c r="M26" i="1"/>
  <c r="I26" i="1"/>
  <c r="I29" i="1" s="1"/>
  <c r="P28" i="1"/>
  <c r="O26" i="1"/>
  <c r="O29" i="1" s="1"/>
  <c r="F17" i="2"/>
  <c r="J17" i="2"/>
  <c r="N17" i="2"/>
  <c r="O30" i="2"/>
  <c r="G17" i="2"/>
  <c r="K17" i="2"/>
  <c r="D17" i="2"/>
  <c r="H17" i="2"/>
  <c r="L17" i="2"/>
  <c r="P23" i="1" l="1"/>
  <c r="D13" i="1"/>
  <c r="D16" i="1" s="1"/>
  <c r="C13" i="1"/>
  <c r="E13" i="1"/>
  <c r="E16" i="1" s="1"/>
  <c r="D26" i="1"/>
  <c r="D29" i="1" s="1"/>
  <c r="P10" i="1"/>
  <c r="P15" i="1"/>
  <c r="P25" i="1"/>
  <c r="E26" i="1"/>
  <c r="M29" i="1"/>
  <c r="M30" i="1" s="1"/>
  <c r="G29" i="1"/>
  <c r="G30" i="1" s="1"/>
  <c r="C26" i="1"/>
  <c r="C29" i="1" s="1"/>
  <c r="F30" i="1"/>
  <c r="H30" i="1"/>
  <c r="J30" i="1"/>
  <c r="K30" i="1"/>
  <c r="L30" i="1"/>
  <c r="N30" i="1"/>
  <c r="I30" i="1"/>
  <c r="O30" i="1"/>
  <c r="D30" i="1" l="1"/>
  <c r="C16" i="1"/>
  <c r="E29" i="1"/>
  <c r="P30" i="1" l="1"/>
  <c r="C30" i="1"/>
  <c r="E30" i="1"/>
</calcChain>
</file>

<file path=xl/sharedStrings.xml><?xml version="1.0" encoding="utf-8"?>
<sst xmlns="http://schemas.openxmlformats.org/spreadsheetml/2006/main" count="105" uniqueCount="63">
  <si>
    <t>Előirányzat-felhasználás
2017. évre</t>
  </si>
  <si>
    <t>forintban</t>
  </si>
  <si>
    <t>Sor-szám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</si>
  <si>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</si>
  <si>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</si>
  <si>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</si>
  <si>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</si>
  <si>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</si>
  <si>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</si>
  <si>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</si>
  <si>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</si>
  <si>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</si>
  <si>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</si>
  <si>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</si>
  <si>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</si>
  <si>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</si>
  <si>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</si>
  <si>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1.</t>
  </si>
  <si>
    <t>Bevételek</t>
  </si>
  <si>
    <t>Önkormányzatok működési tám</t>
  </si>
  <si>
    <t>Működési célú tám. Áht.n belülről</t>
  </si>
  <si>
    <t>Felhalmozási célú támogatások áht-n belül</t>
  </si>
  <si>
    <t>Közhatalmi bevételek</t>
  </si>
  <si>
    <t>Működési Bevételek</t>
  </si>
  <si>
    <t>Felhalmozási bevételek</t>
  </si>
  <si>
    <t>9.</t>
  </si>
  <si>
    <t>10.</t>
  </si>
  <si>
    <t>Államháztartáson belüli megelőlegezés</t>
  </si>
  <si>
    <t>11.</t>
  </si>
  <si>
    <t>Bevételek összesen:</t>
  </si>
  <si>
    <t>12.</t>
  </si>
  <si>
    <t>Kiadások</t>
  </si>
  <si>
    <t>13.</t>
  </si>
  <si>
    <t>Személyi juttatások</t>
  </si>
  <si>
    <t>14.</t>
  </si>
  <si>
    <t>Munkaadókat terhelő járulékok és szociális hozzájárulási adó</t>
  </si>
  <si>
    <t>15.</t>
  </si>
  <si>
    <t>Dologi kiadások</t>
  </si>
  <si>
    <t>16.</t>
  </si>
  <si>
    <t>Ellátottak pénzbeli juttatása</t>
  </si>
  <si>
    <t>17.</t>
  </si>
  <si>
    <t>Egyéb működési célú kiadások</t>
  </si>
  <si>
    <t>18.</t>
  </si>
  <si>
    <t>Beruházások</t>
  </si>
  <si>
    <t>19.</t>
  </si>
  <si>
    <t>Felújítások</t>
  </si>
  <si>
    <t>20.</t>
  </si>
  <si>
    <t>Egyéb felhalmozási célú kiadások</t>
  </si>
  <si>
    <t>21.</t>
  </si>
  <si>
    <t>Költségvetési kiadások</t>
  </si>
  <si>
    <t>22.</t>
  </si>
  <si>
    <t>Áht.-nbelüli megelőleg. Visszafiz.</t>
  </si>
  <si>
    <t>23.</t>
  </si>
  <si>
    <t>Belföldi finanszírozás kiadásai</t>
  </si>
  <si>
    <t>Kiadások összesen:</t>
  </si>
  <si>
    <t>Egyenleg</t>
  </si>
  <si>
    <t>eredeti előirányzat</t>
  </si>
  <si>
    <t>Felh.célú átvett pénzeszközök</t>
  </si>
  <si>
    <t>Műk.célú átvett pénzeszközök</t>
  </si>
  <si>
    <t>Előző évi költségvetési maradvány</t>
  </si>
  <si>
    <t>Forg. célú értékpapír beváltás</t>
  </si>
  <si>
    <t>Költségvetési bevételek</t>
  </si>
  <si>
    <t>Előirányzat-felhasználás
2019. évre Bakonygyirót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</si>
</sst>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8" x14ac:knownFonts="1">
    <font>
      <sz val="11"/>
      <color theme="1"/>
      <name val="Calibri"/>
      <family val="2"/>
      <charset val="238"/>
      <scheme val="minor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i/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49">
    <xf numFmtId="0" fontId="0" fillId="0" borderId="0" xfId="0"/>
    <xf numFmtId="0" fontId="1" fillId="0" borderId="0" xfId="1" applyFont="1" applyFill="1" applyProtection="1">
      <protection locked="0"/>
    </xf>
    <xf numFmtId="0" fontId="1" fillId="0" borderId="0" xfId="1" applyFont="1" applyFill="1" applyProtection="1"/>
    <xf numFmtId="0" fontId="4" fillId="0" borderId="0" xfId="2" applyFont="1" applyFill="1" applyAlignment="1">
      <alignment horizontal="right"/>
    </xf>
    <xf numFmtId="0" fontId="2" fillId="0" borderId="1" xfId="1" applyFont="1" applyFill="1" applyBorder="1" applyAlignment="1" applyProtection="1">
      <alignment horizontal="center" vertical="center" wrapText="1"/>
    </xf>
    <xf numFmtId="0" fontId="2" fillId="0" borderId="2" xfId="1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horizontal="center" vertical="center"/>
    </xf>
    <xf numFmtId="0" fontId="1" fillId="0" borderId="4" xfId="1" applyFont="1" applyFill="1" applyBorder="1" applyAlignment="1" applyProtection="1">
      <alignment horizontal="left" vertical="center" indent="1"/>
    </xf>
    <xf numFmtId="0" fontId="1" fillId="0" borderId="0" xfId="1" applyFont="1" applyFill="1" applyAlignment="1" applyProtection="1">
      <alignment vertical="center"/>
    </xf>
    <xf numFmtId="0" fontId="1" fillId="0" borderId="6" xfId="1" applyFont="1" applyFill="1" applyBorder="1" applyAlignment="1" applyProtection="1">
      <alignment horizontal="left" vertical="center" indent="1"/>
    </xf>
    <xf numFmtId="0" fontId="1" fillId="0" borderId="7" xfId="1" applyFont="1" applyFill="1" applyBorder="1" applyAlignment="1" applyProtection="1">
      <alignment horizontal="left" vertical="center"/>
    </xf>
    <xf numFmtId="164" fontId="1" fillId="0" borderId="8" xfId="1" applyNumberFormat="1" applyFont="1" applyFill="1" applyBorder="1" applyAlignment="1" applyProtection="1">
      <alignment vertical="center"/>
      <protection locked="0"/>
    </xf>
    <xf numFmtId="0" fontId="1" fillId="0" borderId="9" xfId="2" applyFont="1" applyBorder="1"/>
    <xf numFmtId="164" fontId="1" fillId="0" borderId="10" xfId="1" applyNumberFormat="1" applyFont="1" applyFill="1" applyBorder="1" applyAlignment="1" applyProtection="1">
      <alignment vertical="center"/>
    </xf>
    <xf numFmtId="0" fontId="1" fillId="0" borderId="0" xfId="1" applyFont="1" applyFill="1" applyAlignment="1" applyProtection="1">
      <alignment vertical="center"/>
      <protection locked="0"/>
    </xf>
    <xf numFmtId="0" fontId="1" fillId="0" borderId="8" xfId="1" applyFont="1" applyFill="1" applyBorder="1" applyAlignment="1" applyProtection="1">
      <alignment horizontal="left" vertical="center"/>
    </xf>
    <xf numFmtId="164" fontId="1" fillId="0" borderId="11" xfId="1" applyNumberFormat="1" applyFont="1" applyFill="1" applyBorder="1" applyAlignment="1" applyProtection="1">
      <alignment vertical="center"/>
      <protection locked="0"/>
    </xf>
    <xf numFmtId="0" fontId="1" fillId="0" borderId="11" xfId="1" applyFont="1" applyFill="1" applyBorder="1" applyAlignment="1" applyProtection="1">
      <alignment horizontal="left" vertical="center" wrapText="1"/>
    </xf>
    <xf numFmtId="0" fontId="1" fillId="0" borderId="8" xfId="1" applyFont="1" applyFill="1" applyBorder="1" applyAlignment="1" applyProtection="1">
      <alignment horizontal="left" vertical="center" wrapText="1"/>
    </xf>
    <xf numFmtId="0" fontId="2" fillId="0" borderId="12" xfId="1" applyFont="1" applyFill="1" applyBorder="1" applyAlignment="1" applyProtection="1">
      <alignment horizontal="left" vertical="center" indent="1"/>
    </xf>
    <xf numFmtId="164" fontId="2" fillId="0" borderId="12" xfId="1" applyNumberFormat="1" applyFont="1" applyFill="1" applyBorder="1" applyAlignment="1" applyProtection="1">
      <alignment vertical="center"/>
    </xf>
    <xf numFmtId="0" fontId="1" fillId="0" borderId="13" xfId="1" applyFont="1" applyFill="1" applyBorder="1" applyAlignment="1" applyProtection="1">
      <alignment horizontal="left" vertical="center" indent="1"/>
    </xf>
    <xf numFmtId="0" fontId="1" fillId="0" borderId="11" xfId="1" applyFont="1" applyFill="1" applyBorder="1" applyAlignment="1" applyProtection="1">
      <alignment horizontal="left" vertical="center"/>
    </xf>
    <xf numFmtId="164" fontId="1" fillId="0" borderId="14" xfId="1" applyNumberFormat="1" applyFont="1" applyFill="1" applyBorder="1" applyAlignment="1" applyProtection="1">
      <alignment vertical="center"/>
    </xf>
    <xf numFmtId="0" fontId="2" fillId="0" borderId="4" xfId="1" applyFont="1" applyFill="1" applyBorder="1" applyAlignment="1" applyProtection="1">
      <alignment horizontal="left" vertical="center" indent="1"/>
    </xf>
    <xf numFmtId="164" fontId="2" fillId="0" borderId="5" xfId="1" applyNumberFormat="1" applyFont="1" applyFill="1" applyBorder="1" applyAlignment="1" applyProtection="1">
      <alignment vertical="center"/>
    </xf>
    <xf numFmtId="0" fontId="2" fillId="0" borderId="12" xfId="1" applyFont="1" applyFill="1" applyBorder="1" applyAlignment="1" applyProtection="1">
      <alignment horizontal="left" indent="1"/>
    </xf>
    <xf numFmtId="164" fontId="2" fillId="0" borderId="12" xfId="1" applyNumberFormat="1" applyFont="1" applyFill="1" applyBorder="1" applyProtection="1"/>
    <xf numFmtId="0" fontId="2" fillId="0" borderId="0" xfId="1" applyFont="1" applyFill="1" applyProtection="1">
      <protection locked="0"/>
    </xf>
    <xf numFmtId="164" fontId="1" fillId="0" borderId="0" xfId="1" applyNumberFormat="1" applyFont="1" applyFill="1" applyProtection="1">
      <protection locked="0"/>
    </xf>
    <xf numFmtId="0" fontId="5" fillId="0" borderId="6" xfId="1" applyFont="1" applyFill="1" applyBorder="1" applyAlignment="1" applyProtection="1">
      <alignment horizontal="left" vertical="center" indent="1"/>
    </xf>
    <xf numFmtId="0" fontId="5" fillId="0" borderId="8" xfId="1" applyFont="1" applyFill="1" applyBorder="1" applyAlignment="1" applyProtection="1">
      <alignment horizontal="left" vertical="center"/>
    </xf>
    <xf numFmtId="164" fontId="5" fillId="0" borderId="8" xfId="1" applyNumberFormat="1" applyFont="1" applyFill="1" applyBorder="1" applyAlignment="1" applyProtection="1">
      <alignment vertical="center"/>
      <protection locked="0"/>
    </xf>
    <xf numFmtId="0" fontId="5" fillId="0" borderId="0" xfId="1" applyFont="1" applyFill="1" applyAlignment="1" applyProtection="1">
      <alignment vertical="center"/>
      <protection locked="0"/>
    </xf>
    <xf numFmtId="0" fontId="6" fillId="0" borderId="8" xfId="1" applyFont="1" applyFill="1" applyBorder="1" applyAlignment="1" applyProtection="1">
      <alignment horizontal="left" vertical="center"/>
    </xf>
    <xf numFmtId="164" fontId="6" fillId="0" borderId="8" xfId="1" applyNumberFormat="1" applyFont="1" applyFill="1" applyBorder="1" applyAlignment="1" applyProtection="1">
      <alignment vertical="center"/>
      <protection locked="0"/>
    </xf>
    <xf numFmtId="164" fontId="6" fillId="0" borderId="14" xfId="1" applyNumberFormat="1" applyFont="1" applyFill="1" applyBorder="1" applyAlignment="1" applyProtection="1">
      <alignment vertical="center"/>
    </xf>
    <xf numFmtId="0" fontId="6" fillId="0" borderId="0" xfId="1" applyFont="1" applyFill="1" applyAlignment="1" applyProtection="1">
      <alignment vertical="center"/>
      <protection locked="0"/>
    </xf>
    <xf numFmtId="0" fontId="7" fillId="0" borderId="8" xfId="1" applyFont="1" applyFill="1" applyBorder="1" applyAlignment="1" applyProtection="1">
      <alignment horizontal="left" vertical="center"/>
    </xf>
    <xf numFmtId="164" fontId="7" fillId="0" borderId="8" xfId="1" applyNumberFormat="1" applyFont="1" applyFill="1" applyBorder="1" applyAlignment="1" applyProtection="1">
      <alignment vertical="center"/>
      <protection locked="0"/>
    </xf>
    <xf numFmtId="164" fontId="7" fillId="0" borderId="14" xfId="1" applyNumberFormat="1" applyFont="1" applyFill="1" applyBorder="1" applyAlignment="1" applyProtection="1">
      <alignment vertical="center"/>
    </xf>
    <xf numFmtId="0" fontId="7" fillId="0" borderId="0" xfId="1" applyFont="1" applyFill="1" applyAlignment="1" applyProtection="1">
      <alignment vertical="center"/>
      <protection locked="0"/>
    </xf>
    <xf numFmtId="0" fontId="2" fillId="0" borderId="2" xfId="1" applyFont="1" applyFill="1" applyBorder="1" applyAlignment="1" applyProtection="1">
      <alignment horizontal="left" vertical="center" indent="1"/>
    </xf>
    <xf numFmtId="164" fontId="2" fillId="0" borderId="3" xfId="1" applyNumberFormat="1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horizontal="center" wrapText="1"/>
    </xf>
    <xf numFmtId="0" fontId="4" fillId="0" borderId="5" xfId="1" applyFont="1" applyFill="1" applyBorder="1" applyAlignment="1" applyProtection="1">
      <alignment horizontal="left" vertical="center" indent="1"/>
    </xf>
    <xf numFmtId="0" fontId="4" fillId="0" borderId="15" xfId="1" applyFont="1" applyFill="1" applyBorder="1" applyAlignment="1" applyProtection="1">
      <alignment horizontal="left" vertical="center"/>
    </xf>
    <xf numFmtId="0" fontId="4" fillId="0" borderId="16" xfId="1" applyFont="1" applyFill="1" applyBorder="1" applyAlignment="1" applyProtection="1">
      <alignment horizontal="left" vertical="center"/>
    </xf>
    <xf numFmtId="0" fontId="4" fillId="0" borderId="17" xfId="1" applyFont="1" applyFill="1" applyBorder="1" applyAlignment="1" applyProtection="1">
      <alignment horizontal="left" vertical="center"/>
    </xf>
  </cellXfs>
  <cellStyles count="3">
    <cellStyle name="Normál" xfId="0" builtinId="0"/>
    <cellStyle name="Normál_2013 évi táblázat" xfId="2" xr:uid="{54CF52EE-02F0-4F2F-B2B6-2D43F2223715}"/>
    <cellStyle name="Normál_SEGEDLETEK" xfId="1" xr:uid="{DDB7F723-661A-4650-A71C-F2084F79AF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B8385-E46F-4446-9194-81A9EB9E33C8}">
  <dimension ref="A1:Q32"/>
  <sheetViews>
    <sheetView tabSelected="1" zoomScale="130" zoomScaleNormal="130" workbookViewId="0">
      <pane xSplit="2" ySplit="4" topLeftCell="G5" activePane="bottomRight" state="frozen"/>
      <selection pane="topRight" activeCell="C1" sqref="C1"/>
      <selection pane="bottomLeft" activeCell="A5" sqref="A5"/>
      <selection pane="bottomRight" sqref="A1:P1"/>
    </sheetView>
  </sheetViews>
  <sheetFormatPr defaultColWidth="8" defaultRowHeight="15.75" x14ac:dyDescent="0.25"/>
  <cols>
    <col min="1" max="1" width="6" style="2" bestFit="1" customWidth="1"/>
    <col min="2" max="2" width="58" style="1" bestFit="1" customWidth="1"/>
    <col min="3" max="5" width="11.85546875" style="1" bestFit="1" customWidth="1"/>
    <col min="6" max="6" width="12.42578125" style="1" hidden="1" customWidth="1"/>
    <col min="7" max="7" width="12.5703125" style="1" bestFit="1" customWidth="1"/>
    <col min="8" max="8" width="12.42578125" style="1" bestFit="1" customWidth="1"/>
    <col min="9" max="9" width="13.7109375" style="1" bestFit="1" customWidth="1"/>
    <col min="10" max="10" width="11.85546875" style="1" bestFit="1" customWidth="1"/>
    <col min="11" max="11" width="12.5703125" style="1" bestFit="1" customWidth="1"/>
    <col min="12" max="12" width="15.5703125" style="1" customWidth="1"/>
    <col min="13" max="13" width="16.42578125" style="1" customWidth="1"/>
    <col min="14" max="14" width="12.42578125" style="1" bestFit="1" customWidth="1"/>
    <col min="15" max="15" width="13" style="1" bestFit="1" customWidth="1"/>
    <col min="16" max="16" width="13.7109375" style="2" bestFit="1" customWidth="1"/>
    <col min="17" max="17" width="13" style="1" bestFit="1" customWidth="1"/>
    <col min="18" max="256" width="8" style="1"/>
    <col min="257" max="257" width="5.7109375" style="1" bestFit="1" customWidth="1"/>
    <col min="258" max="258" width="32.140625" style="1" customWidth="1"/>
    <col min="259" max="261" width="10.5703125" style="1" bestFit="1" customWidth="1"/>
    <col min="262" max="270" width="11.85546875" style="1" bestFit="1" customWidth="1"/>
    <col min="271" max="272" width="13.140625" style="1" bestFit="1" customWidth="1"/>
    <col min="273" max="512" width="8" style="1"/>
    <col min="513" max="513" width="5.7109375" style="1" bestFit="1" customWidth="1"/>
    <col min="514" max="514" width="32.140625" style="1" customWidth="1"/>
    <col min="515" max="517" width="10.5703125" style="1" bestFit="1" customWidth="1"/>
    <col min="518" max="526" width="11.85546875" style="1" bestFit="1" customWidth="1"/>
    <col min="527" max="528" width="13.140625" style="1" bestFit="1" customWidth="1"/>
    <col min="529" max="768" width="8" style="1"/>
    <col min="769" max="769" width="5.7109375" style="1" bestFit="1" customWidth="1"/>
    <col min="770" max="770" width="32.140625" style="1" customWidth="1"/>
    <col min="771" max="773" width="10.5703125" style="1" bestFit="1" customWidth="1"/>
    <col min="774" max="782" width="11.85546875" style="1" bestFit="1" customWidth="1"/>
    <col min="783" max="784" width="13.140625" style="1" bestFit="1" customWidth="1"/>
    <col min="785" max="1024" width="8" style="1"/>
    <col min="1025" max="1025" width="5.7109375" style="1" bestFit="1" customWidth="1"/>
    <col min="1026" max="1026" width="32.140625" style="1" customWidth="1"/>
    <col min="1027" max="1029" width="10.5703125" style="1" bestFit="1" customWidth="1"/>
    <col min="1030" max="1038" width="11.85546875" style="1" bestFit="1" customWidth="1"/>
    <col min="1039" max="1040" width="13.140625" style="1" bestFit="1" customWidth="1"/>
    <col min="1041" max="1280" width="8" style="1"/>
    <col min="1281" max="1281" width="5.7109375" style="1" bestFit="1" customWidth="1"/>
    <col min="1282" max="1282" width="32.140625" style="1" customWidth="1"/>
    <col min="1283" max="1285" width="10.5703125" style="1" bestFit="1" customWidth="1"/>
    <col min="1286" max="1294" width="11.85546875" style="1" bestFit="1" customWidth="1"/>
    <col min="1295" max="1296" width="13.140625" style="1" bestFit="1" customWidth="1"/>
    <col min="1297" max="1536" width="8" style="1"/>
    <col min="1537" max="1537" width="5.7109375" style="1" bestFit="1" customWidth="1"/>
    <col min="1538" max="1538" width="32.140625" style="1" customWidth="1"/>
    <col min="1539" max="1541" width="10.5703125" style="1" bestFit="1" customWidth="1"/>
    <col min="1542" max="1550" width="11.85546875" style="1" bestFit="1" customWidth="1"/>
    <col min="1551" max="1552" width="13.140625" style="1" bestFit="1" customWidth="1"/>
    <col min="1553" max="1792" width="8" style="1"/>
    <col min="1793" max="1793" width="5.7109375" style="1" bestFit="1" customWidth="1"/>
    <col min="1794" max="1794" width="32.140625" style="1" customWidth="1"/>
    <col min="1795" max="1797" width="10.5703125" style="1" bestFit="1" customWidth="1"/>
    <col min="1798" max="1806" width="11.85546875" style="1" bestFit="1" customWidth="1"/>
    <col min="1807" max="1808" width="13.140625" style="1" bestFit="1" customWidth="1"/>
    <col min="1809" max="2048" width="8" style="1"/>
    <col min="2049" max="2049" width="5.7109375" style="1" bestFit="1" customWidth="1"/>
    <col min="2050" max="2050" width="32.140625" style="1" customWidth="1"/>
    <col min="2051" max="2053" width="10.5703125" style="1" bestFit="1" customWidth="1"/>
    <col min="2054" max="2062" width="11.85546875" style="1" bestFit="1" customWidth="1"/>
    <col min="2063" max="2064" width="13.140625" style="1" bestFit="1" customWidth="1"/>
    <col min="2065" max="2304" width="8" style="1"/>
    <col min="2305" max="2305" width="5.7109375" style="1" bestFit="1" customWidth="1"/>
    <col min="2306" max="2306" width="32.140625" style="1" customWidth="1"/>
    <col min="2307" max="2309" width="10.5703125" style="1" bestFit="1" customWidth="1"/>
    <col min="2310" max="2318" width="11.85546875" style="1" bestFit="1" customWidth="1"/>
    <col min="2319" max="2320" width="13.140625" style="1" bestFit="1" customWidth="1"/>
    <col min="2321" max="2560" width="8" style="1"/>
    <col min="2561" max="2561" width="5.7109375" style="1" bestFit="1" customWidth="1"/>
    <col min="2562" max="2562" width="32.140625" style="1" customWidth="1"/>
    <col min="2563" max="2565" width="10.5703125" style="1" bestFit="1" customWidth="1"/>
    <col min="2566" max="2574" width="11.85546875" style="1" bestFit="1" customWidth="1"/>
    <col min="2575" max="2576" width="13.140625" style="1" bestFit="1" customWidth="1"/>
    <col min="2577" max="2816" width="8" style="1"/>
    <col min="2817" max="2817" width="5.7109375" style="1" bestFit="1" customWidth="1"/>
    <col min="2818" max="2818" width="32.140625" style="1" customWidth="1"/>
    <col min="2819" max="2821" width="10.5703125" style="1" bestFit="1" customWidth="1"/>
    <col min="2822" max="2830" width="11.85546875" style="1" bestFit="1" customWidth="1"/>
    <col min="2831" max="2832" width="13.140625" style="1" bestFit="1" customWidth="1"/>
    <col min="2833" max="3072" width="8" style="1"/>
    <col min="3073" max="3073" width="5.7109375" style="1" bestFit="1" customWidth="1"/>
    <col min="3074" max="3074" width="32.140625" style="1" customWidth="1"/>
    <col min="3075" max="3077" width="10.5703125" style="1" bestFit="1" customWidth="1"/>
    <col min="3078" max="3086" width="11.85546875" style="1" bestFit="1" customWidth="1"/>
    <col min="3087" max="3088" width="13.140625" style="1" bestFit="1" customWidth="1"/>
    <col min="3089" max="3328" width="8" style="1"/>
    <col min="3329" max="3329" width="5.7109375" style="1" bestFit="1" customWidth="1"/>
    <col min="3330" max="3330" width="32.140625" style="1" customWidth="1"/>
    <col min="3331" max="3333" width="10.5703125" style="1" bestFit="1" customWidth="1"/>
    <col min="3334" max="3342" width="11.85546875" style="1" bestFit="1" customWidth="1"/>
    <col min="3343" max="3344" width="13.140625" style="1" bestFit="1" customWidth="1"/>
    <col min="3345" max="3584" width="8" style="1"/>
    <col min="3585" max="3585" width="5.7109375" style="1" bestFit="1" customWidth="1"/>
    <col min="3586" max="3586" width="32.140625" style="1" customWidth="1"/>
    <col min="3587" max="3589" width="10.5703125" style="1" bestFit="1" customWidth="1"/>
    <col min="3590" max="3598" width="11.85546875" style="1" bestFit="1" customWidth="1"/>
    <col min="3599" max="3600" width="13.140625" style="1" bestFit="1" customWidth="1"/>
    <col min="3601" max="3840" width="8" style="1"/>
    <col min="3841" max="3841" width="5.7109375" style="1" bestFit="1" customWidth="1"/>
    <col min="3842" max="3842" width="32.140625" style="1" customWidth="1"/>
    <col min="3843" max="3845" width="10.5703125" style="1" bestFit="1" customWidth="1"/>
    <col min="3846" max="3854" width="11.85546875" style="1" bestFit="1" customWidth="1"/>
    <col min="3855" max="3856" width="13.140625" style="1" bestFit="1" customWidth="1"/>
    <col min="3857" max="4096" width="8" style="1"/>
    <col min="4097" max="4097" width="5.7109375" style="1" bestFit="1" customWidth="1"/>
    <col min="4098" max="4098" width="32.140625" style="1" customWidth="1"/>
    <col min="4099" max="4101" width="10.5703125" style="1" bestFit="1" customWidth="1"/>
    <col min="4102" max="4110" width="11.85546875" style="1" bestFit="1" customWidth="1"/>
    <col min="4111" max="4112" width="13.140625" style="1" bestFit="1" customWidth="1"/>
    <col min="4113" max="4352" width="8" style="1"/>
    <col min="4353" max="4353" width="5.7109375" style="1" bestFit="1" customWidth="1"/>
    <col min="4354" max="4354" width="32.140625" style="1" customWidth="1"/>
    <col min="4355" max="4357" width="10.5703125" style="1" bestFit="1" customWidth="1"/>
    <col min="4358" max="4366" width="11.85546875" style="1" bestFit="1" customWidth="1"/>
    <col min="4367" max="4368" width="13.140625" style="1" bestFit="1" customWidth="1"/>
    <col min="4369" max="4608" width="8" style="1"/>
    <col min="4609" max="4609" width="5.7109375" style="1" bestFit="1" customWidth="1"/>
    <col min="4610" max="4610" width="32.140625" style="1" customWidth="1"/>
    <col min="4611" max="4613" width="10.5703125" style="1" bestFit="1" customWidth="1"/>
    <col min="4614" max="4622" width="11.85546875" style="1" bestFit="1" customWidth="1"/>
    <col min="4623" max="4624" width="13.140625" style="1" bestFit="1" customWidth="1"/>
    <col min="4625" max="4864" width="8" style="1"/>
    <col min="4865" max="4865" width="5.7109375" style="1" bestFit="1" customWidth="1"/>
    <col min="4866" max="4866" width="32.140625" style="1" customWidth="1"/>
    <col min="4867" max="4869" width="10.5703125" style="1" bestFit="1" customWidth="1"/>
    <col min="4870" max="4878" width="11.85546875" style="1" bestFit="1" customWidth="1"/>
    <col min="4879" max="4880" width="13.140625" style="1" bestFit="1" customWidth="1"/>
    <col min="4881" max="5120" width="8" style="1"/>
    <col min="5121" max="5121" width="5.7109375" style="1" bestFit="1" customWidth="1"/>
    <col min="5122" max="5122" width="32.140625" style="1" customWidth="1"/>
    <col min="5123" max="5125" width="10.5703125" style="1" bestFit="1" customWidth="1"/>
    <col min="5126" max="5134" width="11.85546875" style="1" bestFit="1" customWidth="1"/>
    <col min="5135" max="5136" width="13.140625" style="1" bestFit="1" customWidth="1"/>
    <col min="5137" max="5376" width="8" style="1"/>
    <col min="5377" max="5377" width="5.7109375" style="1" bestFit="1" customWidth="1"/>
    <col min="5378" max="5378" width="32.140625" style="1" customWidth="1"/>
    <col min="5379" max="5381" width="10.5703125" style="1" bestFit="1" customWidth="1"/>
    <col min="5382" max="5390" width="11.85546875" style="1" bestFit="1" customWidth="1"/>
    <col min="5391" max="5392" width="13.140625" style="1" bestFit="1" customWidth="1"/>
    <col min="5393" max="5632" width="8" style="1"/>
    <col min="5633" max="5633" width="5.7109375" style="1" bestFit="1" customWidth="1"/>
    <col min="5634" max="5634" width="32.140625" style="1" customWidth="1"/>
    <col min="5635" max="5637" width="10.5703125" style="1" bestFit="1" customWidth="1"/>
    <col min="5638" max="5646" width="11.85546875" style="1" bestFit="1" customWidth="1"/>
    <col min="5647" max="5648" width="13.140625" style="1" bestFit="1" customWidth="1"/>
    <col min="5649" max="5888" width="8" style="1"/>
    <col min="5889" max="5889" width="5.7109375" style="1" bestFit="1" customWidth="1"/>
    <col min="5890" max="5890" width="32.140625" style="1" customWidth="1"/>
    <col min="5891" max="5893" width="10.5703125" style="1" bestFit="1" customWidth="1"/>
    <col min="5894" max="5902" width="11.85546875" style="1" bestFit="1" customWidth="1"/>
    <col min="5903" max="5904" width="13.140625" style="1" bestFit="1" customWidth="1"/>
    <col min="5905" max="6144" width="8" style="1"/>
    <col min="6145" max="6145" width="5.7109375" style="1" bestFit="1" customWidth="1"/>
    <col min="6146" max="6146" width="32.140625" style="1" customWidth="1"/>
    <col min="6147" max="6149" width="10.5703125" style="1" bestFit="1" customWidth="1"/>
    <col min="6150" max="6158" width="11.85546875" style="1" bestFit="1" customWidth="1"/>
    <col min="6159" max="6160" width="13.140625" style="1" bestFit="1" customWidth="1"/>
    <col min="6161" max="6400" width="8" style="1"/>
    <col min="6401" max="6401" width="5.7109375" style="1" bestFit="1" customWidth="1"/>
    <col min="6402" max="6402" width="32.140625" style="1" customWidth="1"/>
    <col min="6403" max="6405" width="10.5703125" style="1" bestFit="1" customWidth="1"/>
    <col min="6406" max="6414" width="11.85546875" style="1" bestFit="1" customWidth="1"/>
    <col min="6415" max="6416" width="13.140625" style="1" bestFit="1" customWidth="1"/>
    <col min="6417" max="6656" width="8" style="1"/>
    <col min="6657" max="6657" width="5.7109375" style="1" bestFit="1" customWidth="1"/>
    <col min="6658" max="6658" width="32.140625" style="1" customWidth="1"/>
    <col min="6659" max="6661" width="10.5703125" style="1" bestFit="1" customWidth="1"/>
    <col min="6662" max="6670" width="11.85546875" style="1" bestFit="1" customWidth="1"/>
    <col min="6671" max="6672" width="13.140625" style="1" bestFit="1" customWidth="1"/>
    <col min="6673" max="6912" width="8" style="1"/>
    <col min="6913" max="6913" width="5.7109375" style="1" bestFit="1" customWidth="1"/>
    <col min="6914" max="6914" width="32.140625" style="1" customWidth="1"/>
    <col min="6915" max="6917" width="10.5703125" style="1" bestFit="1" customWidth="1"/>
    <col min="6918" max="6926" width="11.85546875" style="1" bestFit="1" customWidth="1"/>
    <col min="6927" max="6928" width="13.140625" style="1" bestFit="1" customWidth="1"/>
    <col min="6929" max="7168" width="8" style="1"/>
    <col min="7169" max="7169" width="5.7109375" style="1" bestFit="1" customWidth="1"/>
    <col min="7170" max="7170" width="32.140625" style="1" customWidth="1"/>
    <col min="7171" max="7173" width="10.5703125" style="1" bestFit="1" customWidth="1"/>
    <col min="7174" max="7182" width="11.85546875" style="1" bestFit="1" customWidth="1"/>
    <col min="7183" max="7184" width="13.140625" style="1" bestFit="1" customWidth="1"/>
    <col min="7185" max="7424" width="8" style="1"/>
    <col min="7425" max="7425" width="5.7109375" style="1" bestFit="1" customWidth="1"/>
    <col min="7426" max="7426" width="32.140625" style="1" customWidth="1"/>
    <col min="7427" max="7429" width="10.5703125" style="1" bestFit="1" customWidth="1"/>
    <col min="7430" max="7438" width="11.85546875" style="1" bestFit="1" customWidth="1"/>
    <col min="7439" max="7440" width="13.140625" style="1" bestFit="1" customWidth="1"/>
    <col min="7441" max="7680" width="8" style="1"/>
    <col min="7681" max="7681" width="5.7109375" style="1" bestFit="1" customWidth="1"/>
    <col min="7682" max="7682" width="32.140625" style="1" customWidth="1"/>
    <col min="7683" max="7685" width="10.5703125" style="1" bestFit="1" customWidth="1"/>
    <col min="7686" max="7694" width="11.85546875" style="1" bestFit="1" customWidth="1"/>
    <col min="7695" max="7696" width="13.140625" style="1" bestFit="1" customWidth="1"/>
    <col min="7697" max="7936" width="8" style="1"/>
    <col min="7937" max="7937" width="5.7109375" style="1" bestFit="1" customWidth="1"/>
    <col min="7938" max="7938" width="32.140625" style="1" customWidth="1"/>
    <col min="7939" max="7941" width="10.5703125" style="1" bestFit="1" customWidth="1"/>
    <col min="7942" max="7950" width="11.85546875" style="1" bestFit="1" customWidth="1"/>
    <col min="7951" max="7952" width="13.140625" style="1" bestFit="1" customWidth="1"/>
    <col min="7953" max="8192" width="8" style="1"/>
    <col min="8193" max="8193" width="5.7109375" style="1" bestFit="1" customWidth="1"/>
    <col min="8194" max="8194" width="32.140625" style="1" customWidth="1"/>
    <col min="8195" max="8197" width="10.5703125" style="1" bestFit="1" customWidth="1"/>
    <col min="8198" max="8206" width="11.85546875" style="1" bestFit="1" customWidth="1"/>
    <col min="8207" max="8208" width="13.140625" style="1" bestFit="1" customWidth="1"/>
    <col min="8209" max="8448" width="8" style="1"/>
    <col min="8449" max="8449" width="5.7109375" style="1" bestFit="1" customWidth="1"/>
    <col min="8450" max="8450" width="32.140625" style="1" customWidth="1"/>
    <col min="8451" max="8453" width="10.5703125" style="1" bestFit="1" customWidth="1"/>
    <col min="8454" max="8462" width="11.85546875" style="1" bestFit="1" customWidth="1"/>
    <col min="8463" max="8464" width="13.140625" style="1" bestFit="1" customWidth="1"/>
    <col min="8465" max="8704" width="8" style="1"/>
    <col min="8705" max="8705" width="5.7109375" style="1" bestFit="1" customWidth="1"/>
    <col min="8706" max="8706" width="32.140625" style="1" customWidth="1"/>
    <col min="8707" max="8709" width="10.5703125" style="1" bestFit="1" customWidth="1"/>
    <col min="8710" max="8718" width="11.85546875" style="1" bestFit="1" customWidth="1"/>
    <col min="8719" max="8720" width="13.140625" style="1" bestFit="1" customWidth="1"/>
    <col min="8721" max="8960" width="8" style="1"/>
    <col min="8961" max="8961" width="5.7109375" style="1" bestFit="1" customWidth="1"/>
    <col min="8962" max="8962" width="32.140625" style="1" customWidth="1"/>
    <col min="8963" max="8965" width="10.5703125" style="1" bestFit="1" customWidth="1"/>
    <col min="8966" max="8974" width="11.85546875" style="1" bestFit="1" customWidth="1"/>
    <col min="8975" max="8976" width="13.140625" style="1" bestFit="1" customWidth="1"/>
    <col min="8977" max="9216" width="8" style="1"/>
    <col min="9217" max="9217" width="5.7109375" style="1" bestFit="1" customWidth="1"/>
    <col min="9218" max="9218" width="32.140625" style="1" customWidth="1"/>
    <col min="9219" max="9221" width="10.5703125" style="1" bestFit="1" customWidth="1"/>
    <col min="9222" max="9230" width="11.85546875" style="1" bestFit="1" customWidth="1"/>
    <col min="9231" max="9232" width="13.140625" style="1" bestFit="1" customWidth="1"/>
    <col min="9233" max="9472" width="8" style="1"/>
    <col min="9473" max="9473" width="5.7109375" style="1" bestFit="1" customWidth="1"/>
    <col min="9474" max="9474" width="32.140625" style="1" customWidth="1"/>
    <col min="9475" max="9477" width="10.5703125" style="1" bestFit="1" customWidth="1"/>
    <col min="9478" max="9486" width="11.85546875" style="1" bestFit="1" customWidth="1"/>
    <col min="9487" max="9488" width="13.140625" style="1" bestFit="1" customWidth="1"/>
    <col min="9489" max="9728" width="8" style="1"/>
    <col min="9729" max="9729" width="5.7109375" style="1" bestFit="1" customWidth="1"/>
    <col min="9730" max="9730" width="32.140625" style="1" customWidth="1"/>
    <col min="9731" max="9733" width="10.5703125" style="1" bestFit="1" customWidth="1"/>
    <col min="9734" max="9742" width="11.85546875" style="1" bestFit="1" customWidth="1"/>
    <col min="9743" max="9744" width="13.140625" style="1" bestFit="1" customWidth="1"/>
    <col min="9745" max="9984" width="8" style="1"/>
    <col min="9985" max="9985" width="5.7109375" style="1" bestFit="1" customWidth="1"/>
    <col min="9986" max="9986" width="32.140625" style="1" customWidth="1"/>
    <col min="9987" max="9989" width="10.5703125" style="1" bestFit="1" customWidth="1"/>
    <col min="9990" max="9998" width="11.85546875" style="1" bestFit="1" customWidth="1"/>
    <col min="9999" max="10000" width="13.140625" style="1" bestFit="1" customWidth="1"/>
    <col min="10001" max="10240" width="8" style="1"/>
    <col min="10241" max="10241" width="5.7109375" style="1" bestFit="1" customWidth="1"/>
    <col min="10242" max="10242" width="32.140625" style="1" customWidth="1"/>
    <col min="10243" max="10245" width="10.5703125" style="1" bestFit="1" customWidth="1"/>
    <col min="10246" max="10254" width="11.85546875" style="1" bestFit="1" customWidth="1"/>
    <col min="10255" max="10256" width="13.140625" style="1" bestFit="1" customWidth="1"/>
    <col min="10257" max="10496" width="8" style="1"/>
    <col min="10497" max="10497" width="5.7109375" style="1" bestFit="1" customWidth="1"/>
    <col min="10498" max="10498" width="32.140625" style="1" customWidth="1"/>
    <col min="10499" max="10501" width="10.5703125" style="1" bestFit="1" customWidth="1"/>
    <col min="10502" max="10510" width="11.85546875" style="1" bestFit="1" customWidth="1"/>
    <col min="10511" max="10512" width="13.140625" style="1" bestFit="1" customWidth="1"/>
    <col min="10513" max="10752" width="8" style="1"/>
    <col min="10753" max="10753" width="5.7109375" style="1" bestFit="1" customWidth="1"/>
    <col min="10754" max="10754" width="32.140625" style="1" customWidth="1"/>
    <col min="10755" max="10757" width="10.5703125" style="1" bestFit="1" customWidth="1"/>
    <col min="10758" max="10766" width="11.85546875" style="1" bestFit="1" customWidth="1"/>
    <col min="10767" max="10768" width="13.140625" style="1" bestFit="1" customWidth="1"/>
    <col min="10769" max="11008" width="8" style="1"/>
    <col min="11009" max="11009" width="5.7109375" style="1" bestFit="1" customWidth="1"/>
    <col min="11010" max="11010" width="32.140625" style="1" customWidth="1"/>
    <col min="11011" max="11013" width="10.5703125" style="1" bestFit="1" customWidth="1"/>
    <col min="11014" max="11022" width="11.85546875" style="1" bestFit="1" customWidth="1"/>
    <col min="11023" max="11024" width="13.140625" style="1" bestFit="1" customWidth="1"/>
    <col min="11025" max="11264" width="8" style="1"/>
    <col min="11265" max="11265" width="5.7109375" style="1" bestFit="1" customWidth="1"/>
    <col min="11266" max="11266" width="32.140625" style="1" customWidth="1"/>
    <col min="11267" max="11269" width="10.5703125" style="1" bestFit="1" customWidth="1"/>
    <col min="11270" max="11278" width="11.85546875" style="1" bestFit="1" customWidth="1"/>
    <col min="11279" max="11280" width="13.140625" style="1" bestFit="1" customWidth="1"/>
    <col min="11281" max="11520" width="8" style="1"/>
    <col min="11521" max="11521" width="5.7109375" style="1" bestFit="1" customWidth="1"/>
    <col min="11522" max="11522" width="32.140625" style="1" customWidth="1"/>
    <col min="11523" max="11525" width="10.5703125" style="1" bestFit="1" customWidth="1"/>
    <col min="11526" max="11534" width="11.85546875" style="1" bestFit="1" customWidth="1"/>
    <col min="11535" max="11536" width="13.140625" style="1" bestFit="1" customWidth="1"/>
    <col min="11537" max="11776" width="8" style="1"/>
    <col min="11777" max="11777" width="5.7109375" style="1" bestFit="1" customWidth="1"/>
    <col min="11778" max="11778" width="32.140625" style="1" customWidth="1"/>
    <col min="11779" max="11781" width="10.5703125" style="1" bestFit="1" customWidth="1"/>
    <col min="11782" max="11790" width="11.85546875" style="1" bestFit="1" customWidth="1"/>
    <col min="11791" max="11792" width="13.140625" style="1" bestFit="1" customWidth="1"/>
    <col min="11793" max="12032" width="8" style="1"/>
    <col min="12033" max="12033" width="5.7109375" style="1" bestFit="1" customWidth="1"/>
    <col min="12034" max="12034" width="32.140625" style="1" customWidth="1"/>
    <col min="12035" max="12037" width="10.5703125" style="1" bestFit="1" customWidth="1"/>
    <col min="12038" max="12046" width="11.85546875" style="1" bestFit="1" customWidth="1"/>
    <col min="12047" max="12048" width="13.140625" style="1" bestFit="1" customWidth="1"/>
    <col min="12049" max="12288" width="8" style="1"/>
    <col min="12289" max="12289" width="5.7109375" style="1" bestFit="1" customWidth="1"/>
    <col min="12290" max="12290" width="32.140625" style="1" customWidth="1"/>
    <col min="12291" max="12293" width="10.5703125" style="1" bestFit="1" customWidth="1"/>
    <col min="12294" max="12302" width="11.85546875" style="1" bestFit="1" customWidth="1"/>
    <col min="12303" max="12304" width="13.140625" style="1" bestFit="1" customWidth="1"/>
    <col min="12305" max="12544" width="8" style="1"/>
    <col min="12545" max="12545" width="5.7109375" style="1" bestFit="1" customWidth="1"/>
    <col min="12546" max="12546" width="32.140625" style="1" customWidth="1"/>
    <col min="12547" max="12549" width="10.5703125" style="1" bestFit="1" customWidth="1"/>
    <col min="12550" max="12558" width="11.85546875" style="1" bestFit="1" customWidth="1"/>
    <col min="12559" max="12560" width="13.140625" style="1" bestFit="1" customWidth="1"/>
    <col min="12561" max="12800" width="8" style="1"/>
    <col min="12801" max="12801" width="5.7109375" style="1" bestFit="1" customWidth="1"/>
    <col min="12802" max="12802" width="32.140625" style="1" customWidth="1"/>
    <col min="12803" max="12805" width="10.5703125" style="1" bestFit="1" customWidth="1"/>
    <col min="12806" max="12814" width="11.85546875" style="1" bestFit="1" customWidth="1"/>
    <col min="12815" max="12816" width="13.140625" style="1" bestFit="1" customWidth="1"/>
    <col min="12817" max="13056" width="8" style="1"/>
    <col min="13057" max="13057" width="5.7109375" style="1" bestFit="1" customWidth="1"/>
    <col min="13058" max="13058" width="32.140625" style="1" customWidth="1"/>
    <col min="13059" max="13061" width="10.5703125" style="1" bestFit="1" customWidth="1"/>
    <col min="13062" max="13070" width="11.85546875" style="1" bestFit="1" customWidth="1"/>
    <col min="13071" max="13072" width="13.140625" style="1" bestFit="1" customWidth="1"/>
    <col min="13073" max="13312" width="8" style="1"/>
    <col min="13313" max="13313" width="5.7109375" style="1" bestFit="1" customWidth="1"/>
    <col min="13314" max="13314" width="32.140625" style="1" customWidth="1"/>
    <col min="13315" max="13317" width="10.5703125" style="1" bestFit="1" customWidth="1"/>
    <col min="13318" max="13326" width="11.85546875" style="1" bestFit="1" customWidth="1"/>
    <col min="13327" max="13328" width="13.140625" style="1" bestFit="1" customWidth="1"/>
    <col min="13329" max="13568" width="8" style="1"/>
    <col min="13569" max="13569" width="5.7109375" style="1" bestFit="1" customWidth="1"/>
    <col min="13570" max="13570" width="32.140625" style="1" customWidth="1"/>
    <col min="13571" max="13573" width="10.5703125" style="1" bestFit="1" customWidth="1"/>
    <col min="13574" max="13582" width="11.85546875" style="1" bestFit="1" customWidth="1"/>
    <col min="13583" max="13584" width="13.140625" style="1" bestFit="1" customWidth="1"/>
    <col min="13585" max="13824" width="8" style="1"/>
    <col min="13825" max="13825" width="5.7109375" style="1" bestFit="1" customWidth="1"/>
    <col min="13826" max="13826" width="32.140625" style="1" customWidth="1"/>
    <col min="13827" max="13829" width="10.5703125" style="1" bestFit="1" customWidth="1"/>
    <col min="13830" max="13838" width="11.85546875" style="1" bestFit="1" customWidth="1"/>
    <col min="13839" max="13840" width="13.140625" style="1" bestFit="1" customWidth="1"/>
    <col min="13841" max="14080" width="8" style="1"/>
    <col min="14081" max="14081" width="5.7109375" style="1" bestFit="1" customWidth="1"/>
    <col min="14082" max="14082" width="32.140625" style="1" customWidth="1"/>
    <col min="14083" max="14085" width="10.5703125" style="1" bestFit="1" customWidth="1"/>
    <col min="14086" max="14094" width="11.85546875" style="1" bestFit="1" customWidth="1"/>
    <col min="14095" max="14096" width="13.140625" style="1" bestFit="1" customWidth="1"/>
    <col min="14097" max="14336" width="8" style="1"/>
    <col min="14337" max="14337" width="5.7109375" style="1" bestFit="1" customWidth="1"/>
    <col min="14338" max="14338" width="32.140625" style="1" customWidth="1"/>
    <col min="14339" max="14341" width="10.5703125" style="1" bestFit="1" customWidth="1"/>
    <col min="14342" max="14350" width="11.85546875" style="1" bestFit="1" customWidth="1"/>
    <col min="14351" max="14352" width="13.140625" style="1" bestFit="1" customWidth="1"/>
    <col min="14353" max="14592" width="8" style="1"/>
    <col min="14593" max="14593" width="5.7109375" style="1" bestFit="1" customWidth="1"/>
    <col min="14594" max="14594" width="32.140625" style="1" customWidth="1"/>
    <col min="14595" max="14597" width="10.5703125" style="1" bestFit="1" customWidth="1"/>
    <col min="14598" max="14606" width="11.85546875" style="1" bestFit="1" customWidth="1"/>
    <col min="14607" max="14608" width="13.140625" style="1" bestFit="1" customWidth="1"/>
    <col min="14609" max="14848" width="8" style="1"/>
    <col min="14849" max="14849" width="5.7109375" style="1" bestFit="1" customWidth="1"/>
    <col min="14850" max="14850" width="32.140625" style="1" customWidth="1"/>
    <col min="14851" max="14853" width="10.5703125" style="1" bestFit="1" customWidth="1"/>
    <col min="14854" max="14862" width="11.85546875" style="1" bestFit="1" customWidth="1"/>
    <col min="14863" max="14864" width="13.140625" style="1" bestFit="1" customWidth="1"/>
    <col min="14865" max="15104" width="8" style="1"/>
    <col min="15105" max="15105" width="5.7109375" style="1" bestFit="1" customWidth="1"/>
    <col min="15106" max="15106" width="32.140625" style="1" customWidth="1"/>
    <col min="15107" max="15109" width="10.5703125" style="1" bestFit="1" customWidth="1"/>
    <col min="15110" max="15118" width="11.85546875" style="1" bestFit="1" customWidth="1"/>
    <col min="15119" max="15120" width="13.140625" style="1" bestFit="1" customWidth="1"/>
    <col min="15121" max="15360" width="8" style="1"/>
    <col min="15361" max="15361" width="5.7109375" style="1" bestFit="1" customWidth="1"/>
    <col min="15362" max="15362" width="32.140625" style="1" customWidth="1"/>
    <col min="15363" max="15365" width="10.5703125" style="1" bestFit="1" customWidth="1"/>
    <col min="15366" max="15374" width="11.85546875" style="1" bestFit="1" customWidth="1"/>
    <col min="15375" max="15376" width="13.140625" style="1" bestFit="1" customWidth="1"/>
    <col min="15377" max="15616" width="8" style="1"/>
    <col min="15617" max="15617" width="5.7109375" style="1" bestFit="1" customWidth="1"/>
    <col min="15618" max="15618" width="32.140625" style="1" customWidth="1"/>
    <col min="15619" max="15621" width="10.5703125" style="1" bestFit="1" customWidth="1"/>
    <col min="15622" max="15630" width="11.85546875" style="1" bestFit="1" customWidth="1"/>
    <col min="15631" max="15632" width="13.140625" style="1" bestFit="1" customWidth="1"/>
    <col min="15633" max="15872" width="8" style="1"/>
    <col min="15873" max="15873" width="5.7109375" style="1" bestFit="1" customWidth="1"/>
    <col min="15874" max="15874" width="32.140625" style="1" customWidth="1"/>
    <col min="15875" max="15877" width="10.5703125" style="1" bestFit="1" customWidth="1"/>
    <col min="15878" max="15886" width="11.85546875" style="1" bestFit="1" customWidth="1"/>
    <col min="15887" max="15888" width="13.140625" style="1" bestFit="1" customWidth="1"/>
    <col min="15889" max="16128" width="8" style="1"/>
    <col min="16129" max="16129" width="5.7109375" style="1" bestFit="1" customWidth="1"/>
    <col min="16130" max="16130" width="32.140625" style="1" customWidth="1"/>
    <col min="16131" max="16133" width="10.5703125" style="1" bestFit="1" customWidth="1"/>
    <col min="16134" max="16142" width="11.85546875" style="1" bestFit="1" customWidth="1"/>
    <col min="16143" max="16144" width="13.140625" style="1" bestFit="1" customWidth="1"/>
    <col min="16145" max="16384" width="8" style="1"/>
  </cols>
  <sheetData>
    <row r="1" spans="1:16" ht="31.5" customHeight="1" x14ac:dyDescent="0.25">
      <c r="A1" s="44" t="s">
        <v>62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6" ht="13.5" customHeight="1" thickBot="1" x14ac:dyDescent="0.3">
      <c r="P2" s="3" t="s">
        <v>1</v>
      </c>
    </row>
    <row r="3" spans="1:16" s="2" customFormat="1" ht="32.25" thickBot="1" x14ac:dyDescent="0.3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6" t="s">
        <v>16</v>
      </c>
    </row>
    <row r="4" spans="1:16" s="8" customFormat="1" ht="15" customHeight="1" thickBot="1" x14ac:dyDescent="0.3">
      <c r="A4" s="7">
        <v>1</v>
      </c>
      <c r="B4" s="45" t="s">
        <v>18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6" s="14" customFormat="1" ht="14.1" customHeight="1" x14ac:dyDescent="0.25">
      <c r="A5" s="9">
        <v>2</v>
      </c>
      <c r="B5" s="10" t="s">
        <v>19</v>
      </c>
      <c r="C5" s="16">
        <f t="shared" ref="C5:E22" si="0">$F5/3</f>
        <v>1769893</v>
      </c>
      <c r="D5" s="16">
        <f t="shared" si="0"/>
        <v>1769893</v>
      </c>
      <c r="E5" s="16">
        <f>$F5/3</f>
        <v>1769893</v>
      </c>
      <c r="F5" s="16">
        <f>Munka2!F5-Munka2!E5</f>
        <v>5309679</v>
      </c>
      <c r="G5" s="16">
        <f>Munka2!G5-Munka2!F5</f>
        <v>1519981</v>
      </c>
      <c r="H5" s="16">
        <f>Munka2!H5-Munka2!G5</f>
        <v>1519981</v>
      </c>
      <c r="I5" s="16">
        <f>Munka2!I5-Munka2!H5</f>
        <v>1519981</v>
      </c>
      <c r="J5" s="16">
        <f>Munka2!J5-Munka2!I5</f>
        <v>2669981</v>
      </c>
      <c r="K5" s="16">
        <f>Munka2!K5-Munka2!J5</f>
        <v>2037799</v>
      </c>
      <c r="L5" s="16">
        <v>1519638</v>
      </c>
      <c r="M5" s="16">
        <v>1519638</v>
      </c>
      <c r="N5" s="16">
        <v>1519637</v>
      </c>
      <c r="O5" s="16">
        <f>Munka2!O5-Munka2!N5</f>
        <v>1515073</v>
      </c>
      <c r="P5" s="13">
        <v>20651388</v>
      </c>
    </row>
    <row r="6" spans="1:16" s="14" customFormat="1" ht="21" customHeight="1" x14ac:dyDescent="0.25">
      <c r="A6" s="9">
        <v>3</v>
      </c>
      <c r="B6" s="15" t="s">
        <v>20</v>
      </c>
      <c r="C6" s="16">
        <f t="shared" si="0"/>
        <v>321494.33333333331</v>
      </c>
      <c r="D6" s="16">
        <f t="shared" si="0"/>
        <v>321494.33333333331</v>
      </c>
      <c r="E6" s="16">
        <v>321495</v>
      </c>
      <c r="F6" s="16">
        <f>Munka2!F6-Munka2!E6</f>
        <v>964483</v>
      </c>
      <c r="G6" s="16">
        <f>Munka2!G6-Munka2!F6</f>
        <v>268437</v>
      </c>
      <c r="H6" s="16">
        <f>Munka2!H6-Munka2!G6</f>
        <v>69695</v>
      </c>
      <c r="I6" s="16">
        <f>Munka2!I6-Munka2!H6</f>
        <v>517179</v>
      </c>
      <c r="J6" s="16">
        <f>Munka2!J6-Munka2!I6</f>
        <v>268437</v>
      </c>
      <c r="K6" s="16">
        <f>Munka2!K6-Munka2!J6</f>
        <v>265992</v>
      </c>
      <c r="L6" s="16">
        <f>Munka2!L6-Munka2!K6</f>
        <v>553386</v>
      </c>
      <c r="M6" s="16">
        <f>Munka2!M6-Munka2!L6</f>
        <v>223661</v>
      </c>
      <c r="N6" s="16">
        <f>Munka2!N6-Munka2!M6</f>
        <v>265992</v>
      </c>
      <c r="O6" s="16">
        <f>Munka2!O6-Munka2!N6</f>
        <v>308042</v>
      </c>
      <c r="P6" s="13">
        <v>3705304</v>
      </c>
    </row>
    <row r="7" spans="1:16" s="14" customFormat="1" ht="27" customHeight="1" x14ac:dyDescent="0.25">
      <c r="A7" s="9">
        <v>4</v>
      </c>
      <c r="B7" s="17" t="s">
        <v>21</v>
      </c>
      <c r="C7" s="16">
        <f t="shared" si="0"/>
        <v>0</v>
      </c>
      <c r="D7" s="16">
        <f t="shared" si="0"/>
        <v>0</v>
      </c>
      <c r="E7" s="16">
        <f t="shared" si="0"/>
        <v>0</v>
      </c>
      <c r="F7" s="16">
        <f>Munka2!F7-Munka2!E7</f>
        <v>0</v>
      </c>
      <c r="G7" s="16">
        <f>Munka2!G7-Munka2!F7</f>
        <v>0</v>
      </c>
      <c r="H7" s="16">
        <f>Munka2!H7-Munka2!G7</f>
        <v>0</v>
      </c>
      <c r="I7" s="16">
        <f>Munka2!I7-Munka2!H7</f>
        <v>0</v>
      </c>
      <c r="J7" s="16">
        <f>Munka2!J7-Munka2!I7</f>
        <v>0</v>
      </c>
      <c r="K7" s="16">
        <f>Munka2!K7-Munka2!J7</f>
        <v>0</v>
      </c>
      <c r="L7" s="16">
        <f>Munka2!L7-Munka2!K7</f>
        <v>0</v>
      </c>
      <c r="M7" s="16">
        <f>Munka2!M7-Munka2!L7</f>
        <v>2636316</v>
      </c>
      <c r="N7" s="16">
        <f>Munka2!N7-Munka2!M7</f>
        <v>0</v>
      </c>
      <c r="O7" s="16">
        <f>Munka2!O7-Munka2!N7</f>
        <v>0</v>
      </c>
      <c r="P7" s="13">
        <f t="shared" ref="P7:P15" si="1">SUM(C7:O7)</f>
        <v>2636316</v>
      </c>
    </row>
    <row r="8" spans="1:16" s="14" customFormat="1" ht="14.1" customHeight="1" x14ac:dyDescent="0.25">
      <c r="A8" s="9">
        <v>5</v>
      </c>
      <c r="B8" s="15" t="s">
        <v>22</v>
      </c>
      <c r="C8" s="16">
        <f t="shared" si="0"/>
        <v>0</v>
      </c>
      <c r="D8" s="16">
        <f t="shared" si="0"/>
        <v>0</v>
      </c>
      <c r="E8" s="16">
        <f t="shared" si="0"/>
        <v>0</v>
      </c>
      <c r="F8" s="16">
        <f>Munka2!F8-Munka2!E8</f>
        <v>0</v>
      </c>
      <c r="G8" s="16">
        <f>Munka2!G8-Munka2!F8</f>
        <v>0</v>
      </c>
      <c r="H8" s="16">
        <f>Munka2!H8-Munka2!G8</f>
        <v>0</v>
      </c>
      <c r="I8" s="16">
        <f>Munka2!I8-Munka2!H8</f>
        <v>903967</v>
      </c>
      <c r="J8" s="16">
        <f>Munka2!J8-Munka2!I8</f>
        <v>3324</v>
      </c>
      <c r="K8" s="16">
        <f>Munka2!K8-Munka2!J8</f>
        <v>10000</v>
      </c>
      <c r="L8" s="16">
        <f>Munka2!L8-Munka2!K8</f>
        <v>376571</v>
      </c>
      <c r="M8" s="16"/>
      <c r="N8" s="16">
        <f>Munka2!N8-Munka2!M8</f>
        <v>11018</v>
      </c>
      <c r="O8" s="16">
        <f>Munka2!O8-Munka2!N8</f>
        <v>-46692</v>
      </c>
      <c r="P8" s="13">
        <v>1258188</v>
      </c>
    </row>
    <row r="9" spans="1:16" s="14" customFormat="1" ht="14.1" customHeight="1" x14ac:dyDescent="0.25">
      <c r="A9" s="9">
        <v>6</v>
      </c>
      <c r="B9" s="15" t="s">
        <v>23</v>
      </c>
      <c r="C9" s="16">
        <f t="shared" si="0"/>
        <v>25063</v>
      </c>
      <c r="D9" s="16">
        <f t="shared" si="0"/>
        <v>25063</v>
      </c>
      <c r="E9" s="16">
        <f t="shared" si="0"/>
        <v>25063</v>
      </c>
      <c r="F9" s="16">
        <f>Munka2!F9-Munka2!E9</f>
        <v>75189</v>
      </c>
      <c r="G9" s="16">
        <f>Munka2!G9-Munka2!F9</f>
        <v>62254</v>
      </c>
      <c r="H9" s="16">
        <f>Munka2!H9-Munka2!G9</f>
        <v>34823</v>
      </c>
      <c r="I9" s="16">
        <f>Munka2!I9-Munka2!H9</f>
        <v>54224</v>
      </c>
      <c r="J9" s="16">
        <f>Munka2!J9-Munka2!I9</f>
        <v>36185</v>
      </c>
      <c r="K9" s="16">
        <f>Munka2!K9-Munka2!J9</f>
        <v>44128</v>
      </c>
      <c r="L9" s="16">
        <f>Munka2!L9-Munka2!K9</f>
        <v>160855</v>
      </c>
      <c r="M9" s="16">
        <f>Munka2!M9-Munka2!L9</f>
        <v>213712</v>
      </c>
      <c r="N9" s="16">
        <f>Munka2!N9-Munka2!M9</f>
        <v>121028</v>
      </c>
      <c r="O9" s="16">
        <f>Munka2!O9-Munka2!N9</f>
        <v>86836</v>
      </c>
      <c r="P9" s="13">
        <v>889234</v>
      </c>
    </row>
    <row r="10" spans="1:16" s="14" customFormat="1" ht="14.1" customHeight="1" x14ac:dyDescent="0.25">
      <c r="A10" s="9">
        <v>7</v>
      </c>
      <c r="B10" s="15" t="s">
        <v>24</v>
      </c>
      <c r="C10" s="16">
        <f t="shared" si="0"/>
        <v>0</v>
      </c>
      <c r="D10" s="16">
        <f t="shared" si="0"/>
        <v>0</v>
      </c>
      <c r="E10" s="16">
        <f t="shared" si="0"/>
        <v>0</v>
      </c>
      <c r="F10" s="16">
        <f>Munka2!F10-Munka2!E10</f>
        <v>0</v>
      </c>
      <c r="G10" s="16">
        <f>Munka2!G10-Munka2!F10</f>
        <v>0</v>
      </c>
      <c r="H10" s="16">
        <f>Munka2!H10-Munka2!G10</f>
        <v>0</v>
      </c>
      <c r="I10" s="16">
        <f>Munka2!I10-Munka2!H10</f>
        <v>0</v>
      </c>
      <c r="J10" s="16">
        <f>Munka2!J10-Munka2!I10</f>
        <v>0</v>
      </c>
      <c r="K10" s="16">
        <f>Munka2!K10-Munka2!J10</f>
        <v>0</v>
      </c>
      <c r="L10" s="16">
        <f>Munka2!L10-Munka2!K10</f>
        <v>0</v>
      </c>
      <c r="M10" s="16"/>
      <c r="N10" s="16">
        <f>Munka2!N10-Munka2!M10</f>
        <v>0</v>
      </c>
      <c r="O10" s="16">
        <f>Munka2!O10-Munka2!N10</f>
        <v>0</v>
      </c>
      <c r="P10" s="13">
        <f t="shared" si="1"/>
        <v>0</v>
      </c>
    </row>
    <row r="11" spans="1:16" s="14" customFormat="1" ht="14.1" customHeight="1" x14ac:dyDescent="0.25">
      <c r="A11" s="9">
        <v>8</v>
      </c>
      <c r="B11" s="18" t="s">
        <v>58</v>
      </c>
      <c r="C11" s="16">
        <f t="shared" si="0"/>
        <v>0</v>
      </c>
      <c r="D11" s="16">
        <f t="shared" si="0"/>
        <v>0</v>
      </c>
      <c r="E11" s="16">
        <f t="shared" si="0"/>
        <v>0</v>
      </c>
      <c r="F11" s="16">
        <f>Munka2!F11-Munka2!E11</f>
        <v>0</v>
      </c>
      <c r="G11" s="16">
        <f>Munka2!G11-Munka2!F11</f>
        <v>0</v>
      </c>
      <c r="H11" s="16">
        <f>Munka2!H11-Munka2!G11</f>
        <v>0</v>
      </c>
      <c r="I11" s="16">
        <f>Munka2!I11-Munka2!H11</f>
        <v>0</v>
      </c>
      <c r="J11" s="16">
        <f>Munka2!J11-Munka2!I11</f>
        <v>10000</v>
      </c>
      <c r="K11" s="16">
        <f>Munka2!K11-Munka2!J11</f>
        <v>0</v>
      </c>
      <c r="L11" s="16">
        <f>Munka2!L11-Munka2!K11</f>
        <v>0</v>
      </c>
      <c r="M11" s="16">
        <f>Munka2!M11-Munka2!L11</f>
        <v>0</v>
      </c>
      <c r="N11" s="16">
        <f>Munka2!N11-Munka2!M11</f>
        <v>0</v>
      </c>
      <c r="O11" s="16">
        <f>Munka2!O11-Munka2!N11</f>
        <v>0</v>
      </c>
      <c r="P11" s="13">
        <v>10000</v>
      </c>
    </row>
    <row r="12" spans="1:16" s="14" customFormat="1" ht="14.1" customHeight="1" x14ac:dyDescent="0.25">
      <c r="A12" s="9">
        <v>9</v>
      </c>
      <c r="B12" s="18" t="s">
        <v>57</v>
      </c>
      <c r="C12" s="16">
        <f t="shared" si="0"/>
        <v>0</v>
      </c>
      <c r="D12" s="16">
        <f t="shared" si="0"/>
        <v>0</v>
      </c>
      <c r="E12" s="16">
        <f t="shared" si="0"/>
        <v>0</v>
      </c>
      <c r="F12" s="16">
        <f>Munka2!F12-Munka2!E12</f>
        <v>0</v>
      </c>
      <c r="G12" s="16">
        <f>Munka2!G12-Munka2!F12</f>
        <v>0</v>
      </c>
      <c r="H12" s="16">
        <f>Munka2!H12-Munka2!G12</f>
        <v>0</v>
      </c>
      <c r="I12" s="16">
        <f>Munka2!I12-Munka2!H12</f>
        <v>5933467</v>
      </c>
      <c r="J12" s="16">
        <f>Munka2!J12-Munka2!I12</f>
        <v>0</v>
      </c>
      <c r="K12" s="16">
        <f>Munka2!K12-Munka2!J12</f>
        <v>0</v>
      </c>
      <c r="L12" s="16">
        <f>Munka2!L12-Munka2!K12</f>
        <v>0</v>
      </c>
      <c r="M12" s="16"/>
      <c r="N12" s="16">
        <f>Munka2!N12-Munka2!M12</f>
        <v>21134414</v>
      </c>
      <c r="O12" s="16">
        <f>Munka2!O12-Munka2!N12</f>
        <v>0</v>
      </c>
      <c r="P12" s="13">
        <v>27067881</v>
      </c>
    </row>
    <row r="13" spans="1:16" s="41" customFormat="1" ht="14.1" customHeight="1" x14ac:dyDescent="0.25">
      <c r="A13" s="9">
        <v>22</v>
      </c>
      <c r="B13" s="38" t="s">
        <v>61</v>
      </c>
      <c r="C13" s="39">
        <f t="shared" ref="C13" si="2">SUM(C5:C12)</f>
        <v>2116450.333333333</v>
      </c>
      <c r="D13" s="39">
        <f t="shared" ref="D13" si="3">SUM(D5:D12)</f>
        <v>2116450.333333333</v>
      </c>
      <c r="E13" s="39">
        <f t="shared" ref="E13" si="4">SUM(E5:E12)</f>
        <v>2116451</v>
      </c>
      <c r="F13" s="39">
        <f t="shared" ref="F13" si="5">SUM(F5:F12)</f>
        <v>6349351</v>
      </c>
      <c r="G13" s="39">
        <f>SUM(G5:G12)</f>
        <v>1850672</v>
      </c>
      <c r="H13" s="39">
        <f>SUM(H5:H12)</f>
        <v>1624499</v>
      </c>
      <c r="I13" s="39">
        <f t="shared" ref="I13" si="6">SUM(I5:I12)</f>
        <v>8928818</v>
      </c>
      <c r="J13" s="39">
        <f t="shared" ref="J13" si="7">SUM(J5:J12)</f>
        <v>2987927</v>
      </c>
      <c r="K13" s="39">
        <f t="shared" ref="K13" si="8">SUM(K5:K12)</f>
        <v>2357919</v>
      </c>
      <c r="L13" s="39">
        <v>2610450</v>
      </c>
      <c r="M13" s="39">
        <v>4593327</v>
      </c>
      <c r="N13" s="39">
        <v>23052089</v>
      </c>
      <c r="O13" s="39">
        <f>SUM(O5:O12)</f>
        <v>1863259</v>
      </c>
      <c r="P13" s="40">
        <v>56218311</v>
      </c>
    </row>
    <row r="14" spans="1:16" s="14" customFormat="1" x14ac:dyDescent="0.25">
      <c r="A14" s="9">
        <v>10</v>
      </c>
      <c r="B14" s="18" t="s">
        <v>59</v>
      </c>
      <c r="C14" s="16">
        <f t="shared" si="0"/>
        <v>0</v>
      </c>
      <c r="D14" s="16">
        <f t="shared" si="0"/>
        <v>0</v>
      </c>
      <c r="E14" s="16">
        <f t="shared" si="0"/>
        <v>0</v>
      </c>
      <c r="F14" s="16">
        <f>Munka2!F14-Munka2!E14</f>
        <v>0</v>
      </c>
      <c r="G14" s="16">
        <f>Munka2!G14-Munka2!F14</f>
        <v>0</v>
      </c>
      <c r="H14" s="16">
        <f>Munka2!H14-Munka2!G14</f>
        <v>16758868</v>
      </c>
      <c r="I14" s="16">
        <f>Munka2!I14-Munka2!H14</f>
        <v>0</v>
      </c>
      <c r="J14" s="16">
        <f>Munka2!J14-Munka2!I14</f>
        <v>0</v>
      </c>
      <c r="K14" s="16">
        <f>Munka2!K14-Munka2!J14</f>
        <v>0</v>
      </c>
      <c r="L14" s="16">
        <f>Munka2!L14-Munka2!K14</f>
        <v>0</v>
      </c>
      <c r="M14" s="16">
        <f>Munka2!M14-Munka2!L14</f>
        <v>0</v>
      </c>
      <c r="N14" s="16">
        <f>Munka2!N14-Munka2!M14</f>
        <v>0</v>
      </c>
      <c r="O14" s="16">
        <f>Munka2!O14-Munka2!N14</f>
        <v>0</v>
      </c>
      <c r="P14" s="13">
        <f t="shared" si="1"/>
        <v>16758868</v>
      </c>
    </row>
    <row r="15" spans="1:16" s="14" customFormat="1" ht="14.1" customHeight="1" thickBot="1" x14ac:dyDescent="0.3">
      <c r="A15" s="9">
        <v>11</v>
      </c>
      <c r="B15" s="15" t="s">
        <v>27</v>
      </c>
      <c r="C15" s="16">
        <f t="shared" si="0"/>
        <v>0</v>
      </c>
      <c r="D15" s="16">
        <f t="shared" si="0"/>
        <v>0</v>
      </c>
      <c r="E15" s="16">
        <f t="shared" si="0"/>
        <v>0</v>
      </c>
      <c r="F15" s="16">
        <f>Munka2!F15-Munka2!E15</f>
        <v>0</v>
      </c>
      <c r="G15" s="16">
        <f>Munka2!G15-Munka2!F15</f>
        <v>0</v>
      </c>
      <c r="H15" s="16">
        <f>Munka2!H15-Munka2!G15</f>
        <v>0</v>
      </c>
      <c r="I15" s="16">
        <f>Munka2!I15-Munka2!H15</f>
        <v>0</v>
      </c>
      <c r="J15" s="16">
        <f>Munka2!J15-Munka2!I15</f>
        <v>0</v>
      </c>
      <c r="K15" s="16">
        <f>Munka2!K15-Munka2!J15</f>
        <v>0</v>
      </c>
      <c r="L15" s="16">
        <f>Munka2!L15-Munka2!K15</f>
        <v>0</v>
      </c>
      <c r="M15" s="16">
        <f>Munka2!M15-Munka2!L15</f>
        <v>0</v>
      </c>
      <c r="N15" s="16">
        <f>Munka2!N15-Munka2!M15</f>
        <v>0</v>
      </c>
      <c r="O15" s="16">
        <f>Munka2!O15-Munka2!N15</f>
        <v>830731</v>
      </c>
      <c r="P15" s="13">
        <f t="shared" si="1"/>
        <v>830731</v>
      </c>
    </row>
    <row r="16" spans="1:16" s="8" customFormat="1" ht="15.95" customHeight="1" thickBot="1" x14ac:dyDescent="0.3">
      <c r="A16" s="9">
        <v>12</v>
      </c>
      <c r="B16" s="42" t="s">
        <v>29</v>
      </c>
      <c r="C16" s="43">
        <f t="shared" ref="C16:N16" si="9">C13+C15</f>
        <v>2116450.333333333</v>
      </c>
      <c r="D16" s="43">
        <f t="shared" si="9"/>
        <v>2116450.333333333</v>
      </c>
      <c r="E16" s="43">
        <f t="shared" si="9"/>
        <v>2116451</v>
      </c>
      <c r="F16" s="43">
        <f t="shared" si="9"/>
        <v>6349351</v>
      </c>
      <c r="G16" s="43">
        <f t="shared" si="9"/>
        <v>1850672</v>
      </c>
      <c r="H16" s="43">
        <v>18383367</v>
      </c>
      <c r="I16" s="43">
        <f t="shared" si="9"/>
        <v>8928818</v>
      </c>
      <c r="J16" s="43">
        <f t="shared" si="9"/>
        <v>2987927</v>
      </c>
      <c r="K16" s="43">
        <f t="shared" si="9"/>
        <v>2357919</v>
      </c>
      <c r="L16" s="43">
        <v>2610450</v>
      </c>
      <c r="M16" s="43">
        <v>4593327</v>
      </c>
      <c r="N16" s="43">
        <f t="shared" si="9"/>
        <v>23052089</v>
      </c>
      <c r="O16" s="43">
        <f>O13+O15</f>
        <v>2693990</v>
      </c>
      <c r="P16" s="43">
        <v>73807910</v>
      </c>
    </row>
    <row r="17" spans="1:17" s="8" customFormat="1" ht="15" customHeight="1" thickBot="1" x14ac:dyDescent="0.3">
      <c r="A17" s="9">
        <v>13</v>
      </c>
      <c r="B17" s="46" t="s">
        <v>31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8"/>
    </row>
    <row r="18" spans="1:17" s="14" customFormat="1" ht="14.1" customHeight="1" x14ac:dyDescent="0.25">
      <c r="A18" s="9">
        <v>14</v>
      </c>
      <c r="B18" s="22" t="s">
        <v>33</v>
      </c>
      <c r="C18" s="16">
        <f t="shared" si="0"/>
        <v>769830.66666666663</v>
      </c>
      <c r="D18" s="16">
        <f t="shared" si="0"/>
        <v>769830.66666666663</v>
      </c>
      <c r="E18" s="16">
        <f t="shared" si="0"/>
        <v>769830.66666666663</v>
      </c>
      <c r="F18" s="16">
        <f>Munka2!F18-Munka2!E18</f>
        <v>2309492</v>
      </c>
      <c r="G18" s="16">
        <f>Munka2!G18-Munka2!F18</f>
        <v>822664</v>
      </c>
      <c r="H18" s="16">
        <f>Munka2!H18-Munka2!G18</f>
        <v>774664</v>
      </c>
      <c r="I18" s="16">
        <f>Munka2!I18-Munka2!H18</f>
        <v>774664</v>
      </c>
      <c r="J18" s="16">
        <f>Munka2!J18-Munka2!I18</f>
        <v>774664</v>
      </c>
      <c r="K18" s="16">
        <f>Munka2!K18-Munka2!J18</f>
        <v>774664</v>
      </c>
      <c r="L18" s="16">
        <f>Munka2!L18-Munka2!K18</f>
        <v>774664</v>
      </c>
      <c r="M18" s="16">
        <f>Munka2!M18-Munka2!L18</f>
        <v>1043960</v>
      </c>
      <c r="N18" s="16">
        <f>Munka2!N18-Munka2!M18</f>
        <v>743329</v>
      </c>
      <c r="O18" s="16">
        <f>Munka2!O18-Munka2!N18</f>
        <v>720699</v>
      </c>
      <c r="P18" s="23">
        <v>9513464</v>
      </c>
    </row>
    <row r="19" spans="1:17" s="14" customFormat="1" ht="27" customHeight="1" x14ac:dyDescent="0.25">
      <c r="A19" s="9">
        <v>15</v>
      </c>
      <c r="B19" s="18" t="s">
        <v>35</v>
      </c>
      <c r="C19" s="16">
        <f t="shared" si="0"/>
        <v>121037</v>
      </c>
      <c r="D19" s="16">
        <f t="shared" si="0"/>
        <v>121037</v>
      </c>
      <c r="E19" s="16">
        <f t="shared" si="0"/>
        <v>121037</v>
      </c>
      <c r="F19" s="16">
        <f>Munka2!F19-Munka2!E19</f>
        <v>363111</v>
      </c>
      <c r="G19" s="16">
        <f>Munka2!G19-Munka2!F19</f>
        <v>131282</v>
      </c>
      <c r="H19" s="16">
        <f>Munka2!H19-Munka2!G19</f>
        <v>121918</v>
      </c>
      <c r="I19" s="16">
        <f>Munka2!I19-Munka2!H19</f>
        <v>121720</v>
      </c>
      <c r="J19" s="16">
        <f>Munka2!J19-Munka2!I19</f>
        <v>121925</v>
      </c>
      <c r="K19" s="16">
        <f>Munka2!K19-Munka2!J19</f>
        <v>109437</v>
      </c>
      <c r="L19" s="16">
        <f>Munka2!L19-Munka2!K19</f>
        <v>109439</v>
      </c>
      <c r="M19" s="16">
        <f>Munka2!M19-Munka2!L19</f>
        <v>141518</v>
      </c>
      <c r="N19" s="16">
        <f>Munka2!N19-Munka2!M19</f>
        <v>103994</v>
      </c>
      <c r="O19" s="16">
        <f>Munka2!O19-Munka2!N19</f>
        <v>99995</v>
      </c>
      <c r="P19" s="23">
        <v>1424339</v>
      </c>
    </row>
    <row r="20" spans="1:17" s="14" customFormat="1" ht="14.1" customHeight="1" x14ac:dyDescent="0.25">
      <c r="A20" s="9">
        <v>16</v>
      </c>
      <c r="B20" s="15" t="s">
        <v>37</v>
      </c>
      <c r="C20" s="16">
        <f t="shared" si="0"/>
        <v>304872.33333333331</v>
      </c>
      <c r="D20" s="16">
        <f t="shared" si="0"/>
        <v>304872.33333333331</v>
      </c>
      <c r="E20" s="16">
        <f t="shared" si="0"/>
        <v>304872.33333333331</v>
      </c>
      <c r="F20" s="16">
        <f>Munka2!F20-Munka2!E20</f>
        <v>914617</v>
      </c>
      <c r="G20" s="16">
        <f>Munka2!G20-Munka2!F20</f>
        <v>1365793</v>
      </c>
      <c r="H20" s="16">
        <f>Munka2!H20-Munka2!G20</f>
        <v>378592</v>
      </c>
      <c r="I20" s="16">
        <f>Munka2!I20-Munka2!H20</f>
        <v>1850294</v>
      </c>
      <c r="J20" s="16">
        <f>Munka2!J20-Munka2!I20</f>
        <v>446346</v>
      </c>
      <c r="K20" s="16">
        <f>Munka2!K20-Munka2!J20</f>
        <v>653526</v>
      </c>
      <c r="L20" s="16">
        <f>Munka2!L20-Munka2!K20</f>
        <v>1817457</v>
      </c>
      <c r="M20" s="16">
        <f>Munka2!M20-Munka2!L20</f>
        <v>367074</v>
      </c>
      <c r="N20" s="16">
        <f>Munka2!N20-Munka2!M20</f>
        <v>996538</v>
      </c>
      <c r="O20" s="16">
        <f>Munka2!O20-Munka2!N20</f>
        <v>1352003</v>
      </c>
      <c r="P20" s="23">
        <v>10142240</v>
      </c>
    </row>
    <row r="21" spans="1:17" s="14" customFormat="1" ht="14.1" customHeight="1" x14ac:dyDescent="0.25">
      <c r="A21" s="9">
        <v>17</v>
      </c>
      <c r="B21" s="15" t="s">
        <v>39</v>
      </c>
      <c r="C21" s="16">
        <f t="shared" si="0"/>
        <v>23100</v>
      </c>
      <c r="D21" s="16">
        <f t="shared" si="0"/>
        <v>23100</v>
      </c>
      <c r="E21" s="16">
        <f t="shared" si="0"/>
        <v>23100</v>
      </c>
      <c r="F21" s="16">
        <f>Munka2!F21-Munka2!E21</f>
        <v>69300</v>
      </c>
      <c r="G21" s="16">
        <f>Munka2!G21-Munka2!F21</f>
        <v>7500</v>
      </c>
      <c r="H21" s="16">
        <f>Munka2!H21-Munka2!G21</f>
        <v>2500</v>
      </c>
      <c r="I21" s="16">
        <f>Munka2!I21-Munka2!H21</f>
        <v>6500</v>
      </c>
      <c r="J21" s="16">
        <f>Munka2!J21-Munka2!I21</f>
        <v>2500</v>
      </c>
      <c r="K21" s="16">
        <f>Munka2!K21-Munka2!J21</f>
        <v>248000</v>
      </c>
      <c r="L21" s="16">
        <f>Munka2!L21-Munka2!K21</f>
        <v>-33000</v>
      </c>
      <c r="M21" s="16">
        <f>Munka2!M21-Munka2!L21</f>
        <v>2500</v>
      </c>
      <c r="N21" s="16">
        <f>Munka2!N21-Munka2!M21</f>
        <v>237500</v>
      </c>
      <c r="O21" s="16">
        <f>Munka2!O21-Munka2!N21</f>
        <v>92500</v>
      </c>
      <c r="P21" s="23">
        <v>635800</v>
      </c>
    </row>
    <row r="22" spans="1:17" s="14" customFormat="1" ht="14.1" customHeight="1" x14ac:dyDescent="0.25">
      <c r="A22" s="9">
        <v>18</v>
      </c>
      <c r="B22" s="15" t="s">
        <v>41</v>
      </c>
      <c r="C22" s="16">
        <f t="shared" si="0"/>
        <v>37408.333333333336</v>
      </c>
      <c r="D22" s="16">
        <f t="shared" ref="D22:D25" si="10">$F22/3</f>
        <v>37408.333333333336</v>
      </c>
      <c r="E22" s="16">
        <f t="shared" ref="E22:E28" si="11">$F22/3</f>
        <v>37408.333333333336</v>
      </c>
      <c r="F22" s="16">
        <f>Munka2!F22-Munka2!E22</f>
        <v>112225</v>
      </c>
      <c r="G22" s="16">
        <f>Munka2!G22-Munka2!F22</f>
        <v>0</v>
      </c>
      <c r="H22" s="16">
        <f>Munka2!H22-Munka2!G22</f>
        <v>10000</v>
      </c>
      <c r="I22" s="16">
        <f>Munka2!I22-Munka2!H22</f>
        <v>40000</v>
      </c>
      <c r="J22" s="16">
        <f>Munka2!J22-Munka2!I22</f>
        <v>72190</v>
      </c>
      <c r="K22" s="16">
        <f>Munka2!K22-Munka2!J22</f>
        <v>0</v>
      </c>
      <c r="L22" s="16">
        <f>Munka2!L22-Munka2!K22</f>
        <v>0</v>
      </c>
      <c r="M22" s="16">
        <f>Munka2!M22-Munka2!L22</f>
        <v>0</v>
      </c>
      <c r="N22" s="16">
        <f>Munka2!N22-Munka2!M22</f>
        <v>32000</v>
      </c>
      <c r="O22" s="16">
        <f>Munka2!O22-Munka2!N22</f>
        <v>0</v>
      </c>
      <c r="P22" s="23">
        <v>266415</v>
      </c>
    </row>
    <row r="23" spans="1:17" s="14" customFormat="1" ht="14.1" customHeight="1" x14ac:dyDescent="0.25">
      <c r="A23" s="9">
        <v>19</v>
      </c>
      <c r="B23" s="15" t="s">
        <v>43</v>
      </c>
      <c r="C23" s="16">
        <f t="shared" ref="C23:D28" si="12">$F23/3</f>
        <v>0</v>
      </c>
      <c r="D23" s="16">
        <f t="shared" si="10"/>
        <v>0</v>
      </c>
      <c r="E23" s="16">
        <f t="shared" si="11"/>
        <v>0</v>
      </c>
      <c r="F23" s="16">
        <f>Munka2!F23-Munka2!E23</f>
        <v>0</v>
      </c>
      <c r="G23" s="16">
        <f>Munka2!G23-Munka2!F23</f>
        <v>0</v>
      </c>
      <c r="H23" s="16">
        <f>Munka2!H23-Munka2!G23</f>
        <v>0</v>
      </c>
      <c r="I23" s="16">
        <f>Munka2!I23-Munka2!H23</f>
        <v>0</v>
      </c>
      <c r="J23" s="16">
        <f>Munka2!J23-Munka2!I23</f>
        <v>0</v>
      </c>
      <c r="K23" s="16">
        <f>Munka2!K23-Munka2!J23</f>
        <v>0</v>
      </c>
      <c r="L23" s="16">
        <f>Munka2!L23-Munka2!K23</f>
        <v>197540</v>
      </c>
      <c r="M23" s="16">
        <f>Munka2!M23-Munka2!L23</f>
        <v>0</v>
      </c>
      <c r="N23" s="16">
        <f>Munka2!N23-Munka2!M23</f>
        <v>475490</v>
      </c>
      <c r="O23" s="16">
        <f>Munka2!O23-Munka2!N23</f>
        <v>599992</v>
      </c>
      <c r="P23" s="23">
        <f t="shared" ref="P23:P28" si="13">SUM(C23:O23)</f>
        <v>1273022</v>
      </c>
    </row>
    <row r="24" spans="1:17" s="14" customFormat="1" ht="18" customHeight="1" x14ac:dyDescent="0.25">
      <c r="A24" s="9">
        <v>20</v>
      </c>
      <c r="B24" s="18" t="s">
        <v>45</v>
      </c>
      <c r="C24" s="16">
        <f t="shared" si="12"/>
        <v>2328759.6666666665</v>
      </c>
      <c r="D24" s="16">
        <f t="shared" si="10"/>
        <v>2328759.6666666665</v>
      </c>
      <c r="E24" s="16">
        <f t="shared" si="11"/>
        <v>2328759.6666666665</v>
      </c>
      <c r="F24" s="16">
        <f>Munka2!F24-Munka2!E24</f>
        <v>6986279</v>
      </c>
      <c r="G24" s="16">
        <f>Munka2!G24-Munka2!F24</f>
        <v>205899</v>
      </c>
      <c r="H24" s="16">
        <f>Munka2!H24-Munka2!G24</f>
        <v>55600</v>
      </c>
      <c r="I24" s="16">
        <f>Munka2!I24-Munka2!H24</f>
        <v>7033658</v>
      </c>
      <c r="J24" s="16">
        <f>Munka2!J24-Munka2!I24</f>
        <v>0</v>
      </c>
      <c r="K24" s="16">
        <f>Munka2!K24-Munka2!J24</f>
        <v>0</v>
      </c>
      <c r="L24" s="16">
        <f>Munka2!L24-Munka2!K24</f>
        <v>875000</v>
      </c>
      <c r="M24" s="16">
        <f>Munka2!M24-Munka2!L24</f>
        <v>104050</v>
      </c>
      <c r="N24" s="16">
        <f>Munka2!N24-Munka2!M24</f>
        <v>260000</v>
      </c>
      <c r="O24" s="16">
        <f>Munka2!O24-Munka2!N24</f>
        <v>10461833</v>
      </c>
      <c r="P24" s="23">
        <v>25982319</v>
      </c>
    </row>
    <row r="25" spans="1:17" s="14" customFormat="1" ht="14.1" customHeight="1" x14ac:dyDescent="0.25">
      <c r="A25" s="9">
        <v>21</v>
      </c>
      <c r="B25" s="15" t="s">
        <v>47</v>
      </c>
      <c r="C25" s="16">
        <f t="shared" si="12"/>
        <v>0</v>
      </c>
      <c r="D25" s="16">
        <f t="shared" si="10"/>
        <v>0</v>
      </c>
      <c r="E25" s="16">
        <f t="shared" si="11"/>
        <v>0</v>
      </c>
      <c r="F25" s="16">
        <f>Munka2!F25-Munka2!E25</f>
        <v>0</v>
      </c>
      <c r="G25" s="16">
        <f>Munka2!G25-Munka2!F25</f>
        <v>0</v>
      </c>
      <c r="H25" s="16">
        <f>Munka2!H25-Munka2!G25</f>
        <v>0</v>
      </c>
      <c r="I25" s="16">
        <f>Munka2!I25-Munka2!H25</f>
        <v>0</v>
      </c>
      <c r="J25" s="16">
        <f>Munka2!J25-Munka2!I25</f>
        <v>0</v>
      </c>
      <c r="K25" s="16">
        <f>Munka2!K25-Munka2!J25</f>
        <v>0</v>
      </c>
      <c r="L25" s="16">
        <f>Munka2!L25-Munka2!K25</f>
        <v>0</v>
      </c>
      <c r="M25" s="16">
        <f>Munka2!M25-Munka2!L25</f>
        <v>0</v>
      </c>
      <c r="N25" s="16">
        <f>Munka2!N25-Munka2!M25</f>
        <v>0</v>
      </c>
      <c r="O25" s="16">
        <f>Munka2!O25-Munka2!N25</f>
        <v>0</v>
      </c>
      <c r="P25" s="23">
        <f t="shared" si="13"/>
        <v>0</v>
      </c>
    </row>
    <row r="26" spans="1:17" s="41" customFormat="1" ht="14.1" customHeight="1" x14ac:dyDescent="0.25">
      <c r="A26" s="9">
        <v>22</v>
      </c>
      <c r="B26" s="38" t="s">
        <v>49</v>
      </c>
      <c r="C26" s="39">
        <f t="shared" ref="C26:N26" si="14">SUM(C18:C25)</f>
        <v>3585008</v>
      </c>
      <c r="D26" s="39">
        <f t="shared" si="14"/>
        <v>3585008</v>
      </c>
      <c r="E26" s="39">
        <f t="shared" si="14"/>
        <v>3585008</v>
      </c>
      <c r="F26" s="39">
        <f t="shared" si="14"/>
        <v>10755024</v>
      </c>
      <c r="G26" s="39">
        <f t="shared" si="14"/>
        <v>2533138</v>
      </c>
      <c r="H26" s="39">
        <f t="shared" si="14"/>
        <v>1343274</v>
      </c>
      <c r="I26" s="39">
        <f t="shared" si="14"/>
        <v>9826836</v>
      </c>
      <c r="J26" s="39">
        <f t="shared" si="14"/>
        <v>1417625</v>
      </c>
      <c r="K26" s="39">
        <f t="shared" si="14"/>
        <v>1785627</v>
      </c>
      <c r="L26" s="39">
        <f t="shared" si="14"/>
        <v>3741100</v>
      </c>
      <c r="M26" s="39">
        <f t="shared" si="14"/>
        <v>1659102</v>
      </c>
      <c r="N26" s="39">
        <f t="shared" si="14"/>
        <v>2848851</v>
      </c>
      <c r="O26" s="39">
        <f>SUM(O18:O25)</f>
        <v>13327022</v>
      </c>
      <c r="P26" s="40">
        <v>49237599</v>
      </c>
    </row>
    <row r="27" spans="1:17" s="14" customFormat="1" ht="13.5" customHeight="1" x14ac:dyDescent="0.25">
      <c r="A27" s="9">
        <v>23</v>
      </c>
      <c r="B27" s="15" t="s">
        <v>51</v>
      </c>
      <c r="C27" s="16">
        <f t="shared" si="12"/>
        <v>249912.33333333334</v>
      </c>
      <c r="D27" s="16">
        <f t="shared" si="12"/>
        <v>249912.33333333334</v>
      </c>
      <c r="E27" s="16">
        <f t="shared" si="11"/>
        <v>249912.33333333334</v>
      </c>
      <c r="F27" s="16">
        <f>Munka2!F27-Munka2!E27</f>
        <v>749737</v>
      </c>
      <c r="G27" s="16">
        <f>Munka2!G27-Munka2!F27</f>
        <v>0</v>
      </c>
      <c r="H27" s="16">
        <f>Munka2!H27-Munka2!G27</f>
        <v>0</v>
      </c>
      <c r="I27" s="16">
        <f>Munka2!I27-Munka2!H27</f>
        <v>0</v>
      </c>
      <c r="J27" s="16">
        <f>Munka2!J27-Munka2!I27</f>
        <v>0</v>
      </c>
      <c r="K27" s="16">
        <f>Munka2!K27-Munka2!J27</f>
        <v>0</v>
      </c>
      <c r="L27" s="16">
        <f>Munka2!L27-Munka2!K27</f>
        <v>0</v>
      </c>
      <c r="M27" s="16">
        <f>Munka2!M27-Munka2!L27</f>
        <v>0</v>
      </c>
      <c r="N27" s="16">
        <f>Munka2!N27-Munka2!M27</f>
        <v>0</v>
      </c>
      <c r="O27" s="11">
        <f>Munka2!O27-Munka2!N27</f>
        <v>0</v>
      </c>
      <c r="P27" s="23">
        <v>749737</v>
      </c>
    </row>
    <row r="28" spans="1:17" s="37" customFormat="1" ht="14.1" customHeight="1" thickBot="1" x14ac:dyDescent="0.3">
      <c r="A28" s="9">
        <v>24</v>
      </c>
      <c r="B28" s="34" t="s">
        <v>53</v>
      </c>
      <c r="C28" s="16">
        <f t="shared" si="12"/>
        <v>0</v>
      </c>
      <c r="D28" s="16">
        <f t="shared" si="12"/>
        <v>0</v>
      </c>
      <c r="E28" s="16">
        <f t="shared" si="11"/>
        <v>0</v>
      </c>
      <c r="F28" s="16">
        <f>Munka2!F28-Munka2!E28</f>
        <v>0</v>
      </c>
      <c r="G28" s="16">
        <f>Munka2!G28-Munka2!F28</f>
        <v>0</v>
      </c>
      <c r="H28" s="16">
        <f>Munka2!H28-Munka2!G28</f>
        <v>0</v>
      </c>
      <c r="I28" s="16">
        <f>Munka2!I28-Munka2!H28</f>
        <v>0</v>
      </c>
      <c r="J28" s="16">
        <f>Munka2!J28-Munka2!I28</f>
        <v>0</v>
      </c>
      <c r="K28" s="16">
        <f>Munka2!K28-Munka2!J28</f>
        <v>0</v>
      </c>
      <c r="L28" s="16">
        <f>Munka2!L28-Munka2!K28</f>
        <v>0</v>
      </c>
      <c r="M28" s="16">
        <f>Munka2!M28-Munka2!L28</f>
        <v>0</v>
      </c>
      <c r="N28" s="16">
        <f>Munka2!N28-Munka2!M28</f>
        <v>0</v>
      </c>
      <c r="O28" s="35">
        <f>Munka2!O28-Munka2!N28</f>
        <v>0</v>
      </c>
      <c r="P28" s="36">
        <f t="shared" si="13"/>
        <v>0</v>
      </c>
    </row>
    <row r="29" spans="1:17" s="8" customFormat="1" ht="15.95" customHeight="1" thickBot="1" x14ac:dyDescent="0.3">
      <c r="A29" s="9">
        <v>25</v>
      </c>
      <c r="B29" s="19" t="s">
        <v>54</v>
      </c>
      <c r="C29" s="20">
        <f t="shared" ref="C29:N29" si="15">C26+C28</f>
        <v>3585008</v>
      </c>
      <c r="D29" s="20">
        <f t="shared" si="15"/>
        <v>3585008</v>
      </c>
      <c r="E29" s="20">
        <f t="shared" si="15"/>
        <v>3585008</v>
      </c>
      <c r="F29" s="20">
        <f t="shared" si="15"/>
        <v>10755024</v>
      </c>
      <c r="G29" s="20">
        <f t="shared" si="15"/>
        <v>2533138</v>
      </c>
      <c r="H29" s="20">
        <f t="shared" si="15"/>
        <v>1343274</v>
      </c>
      <c r="I29" s="20">
        <f t="shared" si="15"/>
        <v>9826836</v>
      </c>
      <c r="J29" s="20">
        <f t="shared" si="15"/>
        <v>1417625</v>
      </c>
      <c r="K29" s="20">
        <f t="shared" si="15"/>
        <v>1785627</v>
      </c>
      <c r="L29" s="20">
        <f t="shared" si="15"/>
        <v>3741100</v>
      </c>
      <c r="M29" s="20">
        <f t="shared" si="15"/>
        <v>1659102</v>
      </c>
      <c r="N29" s="20">
        <f t="shared" si="15"/>
        <v>2848851</v>
      </c>
      <c r="O29" s="20">
        <f>O26+O28</f>
        <v>13327022</v>
      </c>
      <c r="P29" s="25">
        <v>49987336</v>
      </c>
      <c r="Q29" s="37"/>
    </row>
    <row r="30" spans="1:17" ht="16.5" thickBot="1" x14ac:dyDescent="0.3">
      <c r="A30" s="9">
        <v>26</v>
      </c>
      <c r="B30" s="26" t="s">
        <v>55</v>
      </c>
      <c r="C30" s="27">
        <f>C16-C29</f>
        <v>-1468557.666666667</v>
      </c>
      <c r="D30" s="27">
        <f t="shared" ref="D30:P30" si="16">D16-D29</f>
        <v>-1468557.666666667</v>
      </c>
      <c r="E30" s="27">
        <f t="shared" si="16"/>
        <v>-1468557</v>
      </c>
      <c r="F30" s="27">
        <f t="shared" si="16"/>
        <v>-4405673</v>
      </c>
      <c r="G30" s="27">
        <f t="shared" si="16"/>
        <v>-682466</v>
      </c>
      <c r="H30" s="27">
        <f t="shared" si="16"/>
        <v>17040093</v>
      </c>
      <c r="I30" s="27">
        <f t="shared" si="16"/>
        <v>-898018</v>
      </c>
      <c r="J30" s="27">
        <f t="shared" si="16"/>
        <v>1570302</v>
      </c>
      <c r="K30" s="27">
        <f t="shared" si="16"/>
        <v>572292</v>
      </c>
      <c r="L30" s="27">
        <f t="shared" si="16"/>
        <v>-1130650</v>
      </c>
      <c r="M30" s="27">
        <f t="shared" si="16"/>
        <v>2934225</v>
      </c>
      <c r="N30" s="27">
        <f t="shared" si="16"/>
        <v>20203238</v>
      </c>
      <c r="O30" s="27">
        <f t="shared" si="16"/>
        <v>-10633032</v>
      </c>
      <c r="P30" s="27">
        <f t="shared" si="16"/>
        <v>23820574</v>
      </c>
      <c r="Q30" s="37"/>
    </row>
    <row r="31" spans="1:17" x14ac:dyDescent="0.25">
      <c r="C31" s="29"/>
    </row>
    <row r="32" spans="1:17" x14ac:dyDescent="0.25">
      <c r="B32" s="28"/>
      <c r="C32" s="28"/>
      <c r="D32" s="28"/>
      <c r="E32" s="28"/>
    </row>
  </sheetData>
  <sheetProtection selectLockedCells="1" selectUnlockedCells="1"/>
  <mergeCells count="3">
    <mergeCell ref="A1:P1"/>
    <mergeCell ref="B4:P4"/>
    <mergeCell ref="B17:P17"/>
  </mergeCells>
  <printOptions horizontalCentered="1"/>
  <pageMargins left="0.78749999999999998" right="0.78749999999999998" top="0.91597222222222219" bottom="0.98402777777777772" header="0.51180555555555551" footer="0.51180555555555551"/>
  <pageSetup paperSize="9" scale="90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C6A20-1A5F-457A-BE7B-171573F0ACDA}">
  <dimension ref="A1:O32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R19" sqref="R19"/>
    </sheetView>
  </sheetViews>
  <sheetFormatPr defaultColWidth="8" defaultRowHeight="15.75" x14ac:dyDescent="0.25"/>
  <cols>
    <col min="1" max="1" width="5.7109375" style="2" bestFit="1" customWidth="1"/>
    <col min="2" max="2" width="55.140625" style="1" bestFit="1" customWidth="1"/>
    <col min="3" max="3" width="19" style="1" bestFit="1" customWidth="1"/>
    <col min="4" max="12" width="12.42578125" style="1" bestFit="1" customWidth="1"/>
    <col min="13" max="14" width="13.28515625" style="1" bestFit="1" customWidth="1"/>
    <col min="15" max="15" width="13.7109375" style="1" bestFit="1" customWidth="1"/>
    <col min="16" max="255" width="8" style="1"/>
    <col min="256" max="256" width="5.7109375" style="1" bestFit="1" customWidth="1"/>
    <col min="257" max="257" width="32.140625" style="1" customWidth="1"/>
    <col min="258" max="260" width="10.5703125" style="1" bestFit="1" customWidth="1"/>
    <col min="261" max="269" width="11.85546875" style="1" bestFit="1" customWidth="1"/>
    <col min="270" max="271" width="13.140625" style="1" bestFit="1" customWidth="1"/>
    <col min="272" max="511" width="8" style="1"/>
    <col min="512" max="512" width="5.7109375" style="1" bestFit="1" customWidth="1"/>
    <col min="513" max="513" width="32.140625" style="1" customWidth="1"/>
    <col min="514" max="516" width="10.5703125" style="1" bestFit="1" customWidth="1"/>
    <col min="517" max="525" width="11.85546875" style="1" bestFit="1" customWidth="1"/>
    <col min="526" max="527" width="13.140625" style="1" bestFit="1" customWidth="1"/>
    <col min="528" max="767" width="8" style="1"/>
    <col min="768" max="768" width="5.7109375" style="1" bestFit="1" customWidth="1"/>
    <col min="769" max="769" width="32.140625" style="1" customWidth="1"/>
    <col min="770" max="772" width="10.5703125" style="1" bestFit="1" customWidth="1"/>
    <col min="773" max="781" width="11.85546875" style="1" bestFit="1" customWidth="1"/>
    <col min="782" max="783" width="13.140625" style="1" bestFit="1" customWidth="1"/>
    <col min="784" max="1023" width="8" style="1"/>
    <col min="1024" max="1024" width="5.7109375" style="1" bestFit="1" customWidth="1"/>
    <col min="1025" max="1025" width="32.140625" style="1" customWidth="1"/>
    <col min="1026" max="1028" width="10.5703125" style="1" bestFit="1" customWidth="1"/>
    <col min="1029" max="1037" width="11.85546875" style="1" bestFit="1" customWidth="1"/>
    <col min="1038" max="1039" width="13.140625" style="1" bestFit="1" customWidth="1"/>
    <col min="1040" max="1279" width="8" style="1"/>
    <col min="1280" max="1280" width="5.7109375" style="1" bestFit="1" customWidth="1"/>
    <col min="1281" max="1281" width="32.140625" style="1" customWidth="1"/>
    <col min="1282" max="1284" width="10.5703125" style="1" bestFit="1" customWidth="1"/>
    <col min="1285" max="1293" width="11.85546875" style="1" bestFit="1" customWidth="1"/>
    <col min="1294" max="1295" width="13.140625" style="1" bestFit="1" customWidth="1"/>
    <col min="1296" max="1535" width="8" style="1"/>
    <col min="1536" max="1536" width="5.7109375" style="1" bestFit="1" customWidth="1"/>
    <col min="1537" max="1537" width="32.140625" style="1" customWidth="1"/>
    <col min="1538" max="1540" width="10.5703125" style="1" bestFit="1" customWidth="1"/>
    <col min="1541" max="1549" width="11.85546875" style="1" bestFit="1" customWidth="1"/>
    <col min="1550" max="1551" width="13.140625" style="1" bestFit="1" customWidth="1"/>
    <col min="1552" max="1791" width="8" style="1"/>
    <col min="1792" max="1792" width="5.7109375" style="1" bestFit="1" customWidth="1"/>
    <col min="1793" max="1793" width="32.140625" style="1" customWidth="1"/>
    <col min="1794" max="1796" width="10.5703125" style="1" bestFit="1" customWidth="1"/>
    <col min="1797" max="1805" width="11.85546875" style="1" bestFit="1" customWidth="1"/>
    <col min="1806" max="1807" width="13.140625" style="1" bestFit="1" customWidth="1"/>
    <col min="1808" max="2047" width="8" style="1"/>
    <col min="2048" max="2048" width="5.7109375" style="1" bestFit="1" customWidth="1"/>
    <col min="2049" max="2049" width="32.140625" style="1" customWidth="1"/>
    <col min="2050" max="2052" width="10.5703125" style="1" bestFit="1" customWidth="1"/>
    <col min="2053" max="2061" width="11.85546875" style="1" bestFit="1" customWidth="1"/>
    <col min="2062" max="2063" width="13.140625" style="1" bestFit="1" customWidth="1"/>
    <col min="2064" max="2303" width="8" style="1"/>
    <col min="2304" max="2304" width="5.7109375" style="1" bestFit="1" customWidth="1"/>
    <col min="2305" max="2305" width="32.140625" style="1" customWidth="1"/>
    <col min="2306" max="2308" width="10.5703125" style="1" bestFit="1" customWidth="1"/>
    <col min="2309" max="2317" width="11.85546875" style="1" bestFit="1" customWidth="1"/>
    <col min="2318" max="2319" width="13.140625" style="1" bestFit="1" customWidth="1"/>
    <col min="2320" max="2559" width="8" style="1"/>
    <col min="2560" max="2560" width="5.7109375" style="1" bestFit="1" customWidth="1"/>
    <col min="2561" max="2561" width="32.140625" style="1" customWidth="1"/>
    <col min="2562" max="2564" width="10.5703125" style="1" bestFit="1" customWidth="1"/>
    <col min="2565" max="2573" width="11.85546875" style="1" bestFit="1" customWidth="1"/>
    <col min="2574" max="2575" width="13.140625" style="1" bestFit="1" customWidth="1"/>
    <col min="2576" max="2815" width="8" style="1"/>
    <col min="2816" max="2816" width="5.7109375" style="1" bestFit="1" customWidth="1"/>
    <col min="2817" max="2817" width="32.140625" style="1" customWidth="1"/>
    <col min="2818" max="2820" width="10.5703125" style="1" bestFit="1" customWidth="1"/>
    <col min="2821" max="2829" width="11.85546875" style="1" bestFit="1" customWidth="1"/>
    <col min="2830" max="2831" width="13.140625" style="1" bestFit="1" customWidth="1"/>
    <col min="2832" max="3071" width="8" style="1"/>
    <col min="3072" max="3072" width="5.7109375" style="1" bestFit="1" customWidth="1"/>
    <col min="3073" max="3073" width="32.140625" style="1" customWidth="1"/>
    <col min="3074" max="3076" width="10.5703125" style="1" bestFit="1" customWidth="1"/>
    <col min="3077" max="3085" width="11.85546875" style="1" bestFit="1" customWidth="1"/>
    <col min="3086" max="3087" width="13.140625" style="1" bestFit="1" customWidth="1"/>
    <col min="3088" max="3327" width="8" style="1"/>
    <col min="3328" max="3328" width="5.7109375" style="1" bestFit="1" customWidth="1"/>
    <col min="3329" max="3329" width="32.140625" style="1" customWidth="1"/>
    <col min="3330" max="3332" width="10.5703125" style="1" bestFit="1" customWidth="1"/>
    <col min="3333" max="3341" width="11.85546875" style="1" bestFit="1" customWidth="1"/>
    <col min="3342" max="3343" width="13.140625" style="1" bestFit="1" customWidth="1"/>
    <col min="3344" max="3583" width="8" style="1"/>
    <col min="3584" max="3584" width="5.7109375" style="1" bestFit="1" customWidth="1"/>
    <col min="3585" max="3585" width="32.140625" style="1" customWidth="1"/>
    <col min="3586" max="3588" width="10.5703125" style="1" bestFit="1" customWidth="1"/>
    <col min="3589" max="3597" width="11.85546875" style="1" bestFit="1" customWidth="1"/>
    <col min="3598" max="3599" width="13.140625" style="1" bestFit="1" customWidth="1"/>
    <col min="3600" max="3839" width="8" style="1"/>
    <col min="3840" max="3840" width="5.7109375" style="1" bestFit="1" customWidth="1"/>
    <col min="3841" max="3841" width="32.140625" style="1" customWidth="1"/>
    <col min="3842" max="3844" width="10.5703125" style="1" bestFit="1" customWidth="1"/>
    <col min="3845" max="3853" width="11.85546875" style="1" bestFit="1" customWidth="1"/>
    <col min="3854" max="3855" width="13.140625" style="1" bestFit="1" customWidth="1"/>
    <col min="3856" max="4095" width="8" style="1"/>
    <col min="4096" max="4096" width="5.7109375" style="1" bestFit="1" customWidth="1"/>
    <col min="4097" max="4097" width="32.140625" style="1" customWidth="1"/>
    <col min="4098" max="4100" width="10.5703125" style="1" bestFit="1" customWidth="1"/>
    <col min="4101" max="4109" width="11.85546875" style="1" bestFit="1" customWidth="1"/>
    <col min="4110" max="4111" width="13.140625" style="1" bestFit="1" customWidth="1"/>
    <col min="4112" max="4351" width="8" style="1"/>
    <col min="4352" max="4352" width="5.7109375" style="1" bestFit="1" customWidth="1"/>
    <col min="4353" max="4353" width="32.140625" style="1" customWidth="1"/>
    <col min="4354" max="4356" width="10.5703125" style="1" bestFit="1" customWidth="1"/>
    <col min="4357" max="4365" width="11.85546875" style="1" bestFit="1" customWidth="1"/>
    <col min="4366" max="4367" width="13.140625" style="1" bestFit="1" customWidth="1"/>
    <col min="4368" max="4607" width="8" style="1"/>
    <col min="4608" max="4608" width="5.7109375" style="1" bestFit="1" customWidth="1"/>
    <col min="4609" max="4609" width="32.140625" style="1" customWidth="1"/>
    <col min="4610" max="4612" width="10.5703125" style="1" bestFit="1" customWidth="1"/>
    <col min="4613" max="4621" width="11.85546875" style="1" bestFit="1" customWidth="1"/>
    <col min="4622" max="4623" width="13.140625" style="1" bestFit="1" customWidth="1"/>
    <col min="4624" max="4863" width="8" style="1"/>
    <col min="4864" max="4864" width="5.7109375" style="1" bestFit="1" customWidth="1"/>
    <col min="4865" max="4865" width="32.140625" style="1" customWidth="1"/>
    <col min="4866" max="4868" width="10.5703125" style="1" bestFit="1" customWidth="1"/>
    <col min="4869" max="4877" width="11.85546875" style="1" bestFit="1" customWidth="1"/>
    <col min="4878" max="4879" width="13.140625" style="1" bestFit="1" customWidth="1"/>
    <col min="4880" max="5119" width="8" style="1"/>
    <col min="5120" max="5120" width="5.7109375" style="1" bestFit="1" customWidth="1"/>
    <col min="5121" max="5121" width="32.140625" style="1" customWidth="1"/>
    <col min="5122" max="5124" width="10.5703125" style="1" bestFit="1" customWidth="1"/>
    <col min="5125" max="5133" width="11.85546875" style="1" bestFit="1" customWidth="1"/>
    <col min="5134" max="5135" width="13.140625" style="1" bestFit="1" customWidth="1"/>
    <col min="5136" max="5375" width="8" style="1"/>
    <col min="5376" max="5376" width="5.7109375" style="1" bestFit="1" customWidth="1"/>
    <col min="5377" max="5377" width="32.140625" style="1" customWidth="1"/>
    <col min="5378" max="5380" width="10.5703125" style="1" bestFit="1" customWidth="1"/>
    <col min="5381" max="5389" width="11.85546875" style="1" bestFit="1" customWidth="1"/>
    <col min="5390" max="5391" width="13.140625" style="1" bestFit="1" customWidth="1"/>
    <col min="5392" max="5631" width="8" style="1"/>
    <col min="5632" max="5632" width="5.7109375" style="1" bestFit="1" customWidth="1"/>
    <col min="5633" max="5633" width="32.140625" style="1" customWidth="1"/>
    <col min="5634" max="5636" width="10.5703125" style="1" bestFit="1" customWidth="1"/>
    <col min="5637" max="5645" width="11.85546875" style="1" bestFit="1" customWidth="1"/>
    <col min="5646" max="5647" width="13.140625" style="1" bestFit="1" customWidth="1"/>
    <col min="5648" max="5887" width="8" style="1"/>
    <col min="5888" max="5888" width="5.7109375" style="1" bestFit="1" customWidth="1"/>
    <col min="5889" max="5889" width="32.140625" style="1" customWidth="1"/>
    <col min="5890" max="5892" width="10.5703125" style="1" bestFit="1" customWidth="1"/>
    <col min="5893" max="5901" width="11.85546875" style="1" bestFit="1" customWidth="1"/>
    <col min="5902" max="5903" width="13.140625" style="1" bestFit="1" customWidth="1"/>
    <col min="5904" max="6143" width="8" style="1"/>
    <col min="6144" max="6144" width="5.7109375" style="1" bestFit="1" customWidth="1"/>
    <col min="6145" max="6145" width="32.140625" style="1" customWidth="1"/>
    <col min="6146" max="6148" width="10.5703125" style="1" bestFit="1" customWidth="1"/>
    <col min="6149" max="6157" width="11.85546875" style="1" bestFit="1" customWidth="1"/>
    <col min="6158" max="6159" width="13.140625" style="1" bestFit="1" customWidth="1"/>
    <col min="6160" max="6399" width="8" style="1"/>
    <col min="6400" max="6400" width="5.7109375" style="1" bestFit="1" customWidth="1"/>
    <col min="6401" max="6401" width="32.140625" style="1" customWidth="1"/>
    <col min="6402" max="6404" width="10.5703125" style="1" bestFit="1" customWidth="1"/>
    <col min="6405" max="6413" width="11.85546875" style="1" bestFit="1" customWidth="1"/>
    <col min="6414" max="6415" width="13.140625" style="1" bestFit="1" customWidth="1"/>
    <col min="6416" max="6655" width="8" style="1"/>
    <col min="6656" max="6656" width="5.7109375" style="1" bestFit="1" customWidth="1"/>
    <col min="6657" max="6657" width="32.140625" style="1" customWidth="1"/>
    <col min="6658" max="6660" width="10.5703125" style="1" bestFit="1" customWidth="1"/>
    <col min="6661" max="6669" width="11.85546875" style="1" bestFit="1" customWidth="1"/>
    <col min="6670" max="6671" width="13.140625" style="1" bestFit="1" customWidth="1"/>
    <col min="6672" max="6911" width="8" style="1"/>
    <col min="6912" max="6912" width="5.7109375" style="1" bestFit="1" customWidth="1"/>
    <col min="6913" max="6913" width="32.140625" style="1" customWidth="1"/>
    <col min="6914" max="6916" width="10.5703125" style="1" bestFit="1" customWidth="1"/>
    <col min="6917" max="6925" width="11.85546875" style="1" bestFit="1" customWidth="1"/>
    <col min="6926" max="6927" width="13.140625" style="1" bestFit="1" customWidth="1"/>
    <col min="6928" max="7167" width="8" style="1"/>
    <col min="7168" max="7168" width="5.7109375" style="1" bestFit="1" customWidth="1"/>
    <col min="7169" max="7169" width="32.140625" style="1" customWidth="1"/>
    <col min="7170" max="7172" width="10.5703125" style="1" bestFit="1" customWidth="1"/>
    <col min="7173" max="7181" width="11.85546875" style="1" bestFit="1" customWidth="1"/>
    <col min="7182" max="7183" width="13.140625" style="1" bestFit="1" customWidth="1"/>
    <col min="7184" max="7423" width="8" style="1"/>
    <col min="7424" max="7424" width="5.7109375" style="1" bestFit="1" customWidth="1"/>
    <col min="7425" max="7425" width="32.140625" style="1" customWidth="1"/>
    <col min="7426" max="7428" width="10.5703125" style="1" bestFit="1" customWidth="1"/>
    <col min="7429" max="7437" width="11.85546875" style="1" bestFit="1" customWidth="1"/>
    <col min="7438" max="7439" width="13.140625" style="1" bestFit="1" customWidth="1"/>
    <col min="7440" max="7679" width="8" style="1"/>
    <col min="7680" max="7680" width="5.7109375" style="1" bestFit="1" customWidth="1"/>
    <col min="7681" max="7681" width="32.140625" style="1" customWidth="1"/>
    <col min="7682" max="7684" width="10.5703125" style="1" bestFit="1" customWidth="1"/>
    <col min="7685" max="7693" width="11.85546875" style="1" bestFit="1" customWidth="1"/>
    <col min="7694" max="7695" width="13.140625" style="1" bestFit="1" customWidth="1"/>
    <col min="7696" max="7935" width="8" style="1"/>
    <col min="7936" max="7936" width="5.7109375" style="1" bestFit="1" customWidth="1"/>
    <col min="7937" max="7937" width="32.140625" style="1" customWidth="1"/>
    <col min="7938" max="7940" width="10.5703125" style="1" bestFit="1" customWidth="1"/>
    <col min="7941" max="7949" width="11.85546875" style="1" bestFit="1" customWidth="1"/>
    <col min="7950" max="7951" width="13.140625" style="1" bestFit="1" customWidth="1"/>
    <col min="7952" max="8191" width="8" style="1"/>
    <col min="8192" max="8192" width="5.7109375" style="1" bestFit="1" customWidth="1"/>
    <col min="8193" max="8193" width="32.140625" style="1" customWidth="1"/>
    <col min="8194" max="8196" width="10.5703125" style="1" bestFit="1" customWidth="1"/>
    <col min="8197" max="8205" width="11.85546875" style="1" bestFit="1" customWidth="1"/>
    <col min="8206" max="8207" width="13.140625" style="1" bestFit="1" customWidth="1"/>
    <col min="8208" max="8447" width="8" style="1"/>
    <col min="8448" max="8448" width="5.7109375" style="1" bestFit="1" customWidth="1"/>
    <col min="8449" max="8449" width="32.140625" style="1" customWidth="1"/>
    <col min="8450" max="8452" width="10.5703125" style="1" bestFit="1" customWidth="1"/>
    <col min="8453" max="8461" width="11.85546875" style="1" bestFit="1" customWidth="1"/>
    <col min="8462" max="8463" width="13.140625" style="1" bestFit="1" customWidth="1"/>
    <col min="8464" max="8703" width="8" style="1"/>
    <col min="8704" max="8704" width="5.7109375" style="1" bestFit="1" customWidth="1"/>
    <col min="8705" max="8705" width="32.140625" style="1" customWidth="1"/>
    <col min="8706" max="8708" width="10.5703125" style="1" bestFit="1" customWidth="1"/>
    <col min="8709" max="8717" width="11.85546875" style="1" bestFit="1" customWidth="1"/>
    <col min="8718" max="8719" width="13.140625" style="1" bestFit="1" customWidth="1"/>
    <col min="8720" max="8959" width="8" style="1"/>
    <col min="8960" max="8960" width="5.7109375" style="1" bestFit="1" customWidth="1"/>
    <col min="8961" max="8961" width="32.140625" style="1" customWidth="1"/>
    <col min="8962" max="8964" width="10.5703125" style="1" bestFit="1" customWidth="1"/>
    <col min="8965" max="8973" width="11.85546875" style="1" bestFit="1" customWidth="1"/>
    <col min="8974" max="8975" width="13.140625" style="1" bestFit="1" customWidth="1"/>
    <col min="8976" max="9215" width="8" style="1"/>
    <col min="9216" max="9216" width="5.7109375" style="1" bestFit="1" customWidth="1"/>
    <col min="9217" max="9217" width="32.140625" style="1" customWidth="1"/>
    <col min="9218" max="9220" width="10.5703125" style="1" bestFit="1" customWidth="1"/>
    <col min="9221" max="9229" width="11.85546875" style="1" bestFit="1" customWidth="1"/>
    <col min="9230" max="9231" width="13.140625" style="1" bestFit="1" customWidth="1"/>
    <col min="9232" max="9471" width="8" style="1"/>
    <col min="9472" max="9472" width="5.7109375" style="1" bestFit="1" customWidth="1"/>
    <col min="9473" max="9473" width="32.140625" style="1" customWidth="1"/>
    <col min="9474" max="9476" width="10.5703125" style="1" bestFit="1" customWidth="1"/>
    <col min="9477" max="9485" width="11.85546875" style="1" bestFit="1" customWidth="1"/>
    <col min="9486" max="9487" width="13.140625" style="1" bestFit="1" customWidth="1"/>
    <col min="9488" max="9727" width="8" style="1"/>
    <col min="9728" max="9728" width="5.7109375" style="1" bestFit="1" customWidth="1"/>
    <col min="9729" max="9729" width="32.140625" style="1" customWidth="1"/>
    <col min="9730" max="9732" width="10.5703125" style="1" bestFit="1" customWidth="1"/>
    <col min="9733" max="9741" width="11.85546875" style="1" bestFit="1" customWidth="1"/>
    <col min="9742" max="9743" width="13.140625" style="1" bestFit="1" customWidth="1"/>
    <col min="9744" max="9983" width="8" style="1"/>
    <col min="9984" max="9984" width="5.7109375" style="1" bestFit="1" customWidth="1"/>
    <col min="9985" max="9985" width="32.140625" style="1" customWidth="1"/>
    <col min="9986" max="9988" width="10.5703125" style="1" bestFit="1" customWidth="1"/>
    <col min="9989" max="9997" width="11.85546875" style="1" bestFit="1" customWidth="1"/>
    <col min="9998" max="9999" width="13.140625" style="1" bestFit="1" customWidth="1"/>
    <col min="10000" max="10239" width="8" style="1"/>
    <col min="10240" max="10240" width="5.7109375" style="1" bestFit="1" customWidth="1"/>
    <col min="10241" max="10241" width="32.140625" style="1" customWidth="1"/>
    <col min="10242" max="10244" width="10.5703125" style="1" bestFit="1" customWidth="1"/>
    <col min="10245" max="10253" width="11.85546875" style="1" bestFit="1" customWidth="1"/>
    <col min="10254" max="10255" width="13.140625" style="1" bestFit="1" customWidth="1"/>
    <col min="10256" max="10495" width="8" style="1"/>
    <col min="10496" max="10496" width="5.7109375" style="1" bestFit="1" customWidth="1"/>
    <col min="10497" max="10497" width="32.140625" style="1" customWidth="1"/>
    <col min="10498" max="10500" width="10.5703125" style="1" bestFit="1" customWidth="1"/>
    <col min="10501" max="10509" width="11.85546875" style="1" bestFit="1" customWidth="1"/>
    <col min="10510" max="10511" width="13.140625" style="1" bestFit="1" customWidth="1"/>
    <col min="10512" max="10751" width="8" style="1"/>
    <col min="10752" max="10752" width="5.7109375" style="1" bestFit="1" customWidth="1"/>
    <col min="10753" max="10753" width="32.140625" style="1" customWidth="1"/>
    <col min="10754" max="10756" width="10.5703125" style="1" bestFit="1" customWidth="1"/>
    <col min="10757" max="10765" width="11.85546875" style="1" bestFit="1" customWidth="1"/>
    <col min="10766" max="10767" width="13.140625" style="1" bestFit="1" customWidth="1"/>
    <col min="10768" max="11007" width="8" style="1"/>
    <col min="11008" max="11008" width="5.7109375" style="1" bestFit="1" customWidth="1"/>
    <col min="11009" max="11009" width="32.140625" style="1" customWidth="1"/>
    <col min="11010" max="11012" width="10.5703125" style="1" bestFit="1" customWidth="1"/>
    <col min="11013" max="11021" width="11.85546875" style="1" bestFit="1" customWidth="1"/>
    <col min="11022" max="11023" width="13.140625" style="1" bestFit="1" customWidth="1"/>
    <col min="11024" max="11263" width="8" style="1"/>
    <col min="11264" max="11264" width="5.7109375" style="1" bestFit="1" customWidth="1"/>
    <col min="11265" max="11265" width="32.140625" style="1" customWidth="1"/>
    <col min="11266" max="11268" width="10.5703125" style="1" bestFit="1" customWidth="1"/>
    <col min="11269" max="11277" width="11.85546875" style="1" bestFit="1" customWidth="1"/>
    <col min="11278" max="11279" width="13.140625" style="1" bestFit="1" customWidth="1"/>
    <col min="11280" max="11519" width="8" style="1"/>
    <col min="11520" max="11520" width="5.7109375" style="1" bestFit="1" customWidth="1"/>
    <col min="11521" max="11521" width="32.140625" style="1" customWidth="1"/>
    <col min="11522" max="11524" width="10.5703125" style="1" bestFit="1" customWidth="1"/>
    <col min="11525" max="11533" width="11.85546875" style="1" bestFit="1" customWidth="1"/>
    <col min="11534" max="11535" width="13.140625" style="1" bestFit="1" customWidth="1"/>
    <col min="11536" max="11775" width="8" style="1"/>
    <col min="11776" max="11776" width="5.7109375" style="1" bestFit="1" customWidth="1"/>
    <col min="11777" max="11777" width="32.140625" style="1" customWidth="1"/>
    <col min="11778" max="11780" width="10.5703125" style="1" bestFit="1" customWidth="1"/>
    <col min="11781" max="11789" width="11.85546875" style="1" bestFit="1" customWidth="1"/>
    <col min="11790" max="11791" width="13.140625" style="1" bestFit="1" customWidth="1"/>
    <col min="11792" max="12031" width="8" style="1"/>
    <col min="12032" max="12032" width="5.7109375" style="1" bestFit="1" customWidth="1"/>
    <col min="12033" max="12033" width="32.140625" style="1" customWidth="1"/>
    <col min="12034" max="12036" width="10.5703125" style="1" bestFit="1" customWidth="1"/>
    <col min="12037" max="12045" width="11.85546875" style="1" bestFit="1" customWidth="1"/>
    <col min="12046" max="12047" width="13.140625" style="1" bestFit="1" customWidth="1"/>
    <col min="12048" max="12287" width="8" style="1"/>
    <col min="12288" max="12288" width="5.7109375" style="1" bestFit="1" customWidth="1"/>
    <col min="12289" max="12289" width="32.140625" style="1" customWidth="1"/>
    <col min="12290" max="12292" width="10.5703125" style="1" bestFit="1" customWidth="1"/>
    <col min="12293" max="12301" width="11.85546875" style="1" bestFit="1" customWidth="1"/>
    <col min="12302" max="12303" width="13.140625" style="1" bestFit="1" customWidth="1"/>
    <col min="12304" max="12543" width="8" style="1"/>
    <col min="12544" max="12544" width="5.7109375" style="1" bestFit="1" customWidth="1"/>
    <col min="12545" max="12545" width="32.140625" style="1" customWidth="1"/>
    <col min="12546" max="12548" width="10.5703125" style="1" bestFit="1" customWidth="1"/>
    <col min="12549" max="12557" width="11.85546875" style="1" bestFit="1" customWidth="1"/>
    <col min="12558" max="12559" width="13.140625" style="1" bestFit="1" customWidth="1"/>
    <col min="12560" max="12799" width="8" style="1"/>
    <col min="12800" max="12800" width="5.7109375" style="1" bestFit="1" customWidth="1"/>
    <col min="12801" max="12801" width="32.140625" style="1" customWidth="1"/>
    <col min="12802" max="12804" width="10.5703125" style="1" bestFit="1" customWidth="1"/>
    <col min="12805" max="12813" width="11.85546875" style="1" bestFit="1" customWidth="1"/>
    <col min="12814" max="12815" width="13.140625" style="1" bestFit="1" customWidth="1"/>
    <col min="12816" max="13055" width="8" style="1"/>
    <col min="13056" max="13056" width="5.7109375" style="1" bestFit="1" customWidth="1"/>
    <col min="13057" max="13057" width="32.140625" style="1" customWidth="1"/>
    <col min="13058" max="13060" width="10.5703125" style="1" bestFit="1" customWidth="1"/>
    <col min="13061" max="13069" width="11.85546875" style="1" bestFit="1" customWidth="1"/>
    <col min="13070" max="13071" width="13.140625" style="1" bestFit="1" customWidth="1"/>
    <col min="13072" max="13311" width="8" style="1"/>
    <col min="13312" max="13312" width="5.7109375" style="1" bestFit="1" customWidth="1"/>
    <col min="13313" max="13313" width="32.140625" style="1" customWidth="1"/>
    <col min="13314" max="13316" width="10.5703125" style="1" bestFit="1" customWidth="1"/>
    <col min="13317" max="13325" width="11.85546875" style="1" bestFit="1" customWidth="1"/>
    <col min="13326" max="13327" width="13.140625" style="1" bestFit="1" customWidth="1"/>
    <col min="13328" max="13567" width="8" style="1"/>
    <col min="13568" max="13568" width="5.7109375" style="1" bestFit="1" customWidth="1"/>
    <col min="13569" max="13569" width="32.140625" style="1" customWidth="1"/>
    <col min="13570" max="13572" width="10.5703125" style="1" bestFit="1" customWidth="1"/>
    <col min="13573" max="13581" width="11.85546875" style="1" bestFit="1" customWidth="1"/>
    <col min="13582" max="13583" width="13.140625" style="1" bestFit="1" customWidth="1"/>
    <col min="13584" max="13823" width="8" style="1"/>
    <col min="13824" max="13824" width="5.7109375" style="1" bestFit="1" customWidth="1"/>
    <col min="13825" max="13825" width="32.140625" style="1" customWidth="1"/>
    <col min="13826" max="13828" width="10.5703125" style="1" bestFit="1" customWidth="1"/>
    <col min="13829" max="13837" width="11.85546875" style="1" bestFit="1" customWidth="1"/>
    <col min="13838" max="13839" width="13.140625" style="1" bestFit="1" customWidth="1"/>
    <col min="13840" max="14079" width="8" style="1"/>
    <col min="14080" max="14080" width="5.7109375" style="1" bestFit="1" customWidth="1"/>
    <col min="14081" max="14081" width="32.140625" style="1" customWidth="1"/>
    <col min="14082" max="14084" width="10.5703125" style="1" bestFit="1" customWidth="1"/>
    <col min="14085" max="14093" width="11.85546875" style="1" bestFit="1" customWidth="1"/>
    <col min="14094" max="14095" width="13.140625" style="1" bestFit="1" customWidth="1"/>
    <col min="14096" max="14335" width="8" style="1"/>
    <col min="14336" max="14336" width="5.7109375" style="1" bestFit="1" customWidth="1"/>
    <col min="14337" max="14337" width="32.140625" style="1" customWidth="1"/>
    <col min="14338" max="14340" width="10.5703125" style="1" bestFit="1" customWidth="1"/>
    <col min="14341" max="14349" width="11.85546875" style="1" bestFit="1" customWidth="1"/>
    <col min="14350" max="14351" width="13.140625" style="1" bestFit="1" customWidth="1"/>
    <col min="14352" max="14591" width="8" style="1"/>
    <col min="14592" max="14592" width="5.7109375" style="1" bestFit="1" customWidth="1"/>
    <col min="14593" max="14593" width="32.140625" style="1" customWidth="1"/>
    <col min="14594" max="14596" width="10.5703125" style="1" bestFit="1" customWidth="1"/>
    <col min="14597" max="14605" width="11.85546875" style="1" bestFit="1" customWidth="1"/>
    <col min="14606" max="14607" width="13.140625" style="1" bestFit="1" customWidth="1"/>
    <col min="14608" max="14847" width="8" style="1"/>
    <col min="14848" max="14848" width="5.7109375" style="1" bestFit="1" customWidth="1"/>
    <col min="14849" max="14849" width="32.140625" style="1" customWidth="1"/>
    <col min="14850" max="14852" width="10.5703125" style="1" bestFit="1" customWidth="1"/>
    <col min="14853" max="14861" width="11.85546875" style="1" bestFit="1" customWidth="1"/>
    <col min="14862" max="14863" width="13.140625" style="1" bestFit="1" customWidth="1"/>
    <col min="14864" max="15103" width="8" style="1"/>
    <col min="15104" max="15104" width="5.7109375" style="1" bestFit="1" customWidth="1"/>
    <col min="15105" max="15105" width="32.140625" style="1" customWidth="1"/>
    <col min="15106" max="15108" width="10.5703125" style="1" bestFit="1" customWidth="1"/>
    <col min="15109" max="15117" width="11.85546875" style="1" bestFit="1" customWidth="1"/>
    <col min="15118" max="15119" width="13.140625" style="1" bestFit="1" customWidth="1"/>
    <col min="15120" max="15359" width="8" style="1"/>
    <col min="15360" max="15360" width="5.7109375" style="1" bestFit="1" customWidth="1"/>
    <col min="15361" max="15361" width="32.140625" style="1" customWidth="1"/>
    <col min="15362" max="15364" width="10.5703125" style="1" bestFit="1" customWidth="1"/>
    <col min="15365" max="15373" width="11.85546875" style="1" bestFit="1" customWidth="1"/>
    <col min="15374" max="15375" width="13.140625" style="1" bestFit="1" customWidth="1"/>
    <col min="15376" max="15615" width="8" style="1"/>
    <col min="15616" max="15616" width="5.7109375" style="1" bestFit="1" customWidth="1"/>
    <col min="15617" max="15617" width="32.140625" style="1" customWidth="1"/>
    <col min="15618" max="15620" width="10.5703125" style="1" bestFit="1" customWidth="1"/>
    <col min="15621" max="15629" width="11.85546875" style="1" bestFit="1" customWidth="1"/>
    <col min="15630" max="15631" width="13.140625" style="1" bestFit="1" customWidth="1"/>
    <col min="15632" max="15871" width="8" style="1"/>
    <col min="15872" max="15872" width="5.7109375" style="1" bestFit="1" customWidth="1"/>
    <col min="15873" max="15873" width="32.140625" style="1" customWidth="1"/>
    <col min="15874" max="15876" width="10.5703125" style="1" bestFit="1" customWidth="1"/>
    <col min="15877" max="15885" width="11.85546875" style="1" bestFit="1" customWidth="1"/>
    <col min="15886" max="15887" width="13.140625" style="1" bestFit="1" customWidth="1"/>
    <col min="15888" max="16127" width="8" style="1"/>
    <col min="16128" max="16128" width="5.7109375" style="1" bestFit="1" customWidth="1"/>
    <col min="16129" max="16129" width="32.140625" style="1" customWidth="1"/>
    <col min="16130" max="16132" width="10.5703125" style="1" bestFit="1" customWidth="1"/>
    <col min="16133" max="16141" width="11.85546875" style="1" bestFit="1" customWidth="1"/>
    <col min="16142" max="16143" width="13.140625" style="1" bestFit="1" customWidth="1"/>
    <col min="16144" max="16384" width="8" style="1"/>
  </cols>
  <sheetData>
    <row r="1" spans="1:15" ht="31.5" customHeight="1" x14ac:dyDescent="0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15" ht="13.5" customHeight="1" thickBot="1" x14ac:dyDescent="0.3">
      <c r="O2" s="3" t="s">
        <v>1</v>
      </c>
    </row>
    <row r="3" spans="1:15" s="2" customFormat="1" ht="32.25" thickBot="1" x14ac:dyDescent="0.3">
      <c r="A3" s="4" t="s">
        <v>2</v>
      </c>
      <c r="B3" s="5" t="s">
        <v>3</v>
      </c>
      <c r="C3" s="5" t="s">
        <v>56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</row>
    <row r="4" spans="1:15" s="8" customFormat="1" ht="15" customHeight="1" thickBot="1" x14ac:dyDescent="0.3">
      <c r="A4" s="7" t="s">
        <v>17</v>
      </c>
      <c r="B4" s="45" t="s">
        <v>18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s="14" customFormat="1" ht="14.1" customHeight="1" x14ac:dyDescent="0.25">
      <c r="A5" s="9">
        <v>2</v>
      </c>
      <c r="B5" s="10" t="s">
        <v>19</v>
      </c>
      <c r="C5" s="10"/>
      <c r="D5" s="11"/>
      <c r="E5" s="11"/>
      <c r="F5" s="11">
        <v>5309679</v>
      </c>
      <c r="G5" s="11">
        <v>6829660</v>
      </c>
      <c r="H5" s="11">
        <v>8349641</v>
      </c>
      <c r="I5" s="11">
        <v>9869622</v>
      </c>
      <c r="J5" s="11">
        <v>12539603</v>
      </c>
      <c r="K5" s="11">
        <v>14577402</v>
      </c>
      <c r="L5" s="12">
        <v>104027197</v>
      </c>
      <c r="M5" s="11">
        <v>17606678</v>
      </c>
      <c r="N5" s="11">
        <v>19136315</v>
      </c>
      <c r="O5" s="11">
        <v>20651388</v>
      </c>
    </row>
    <row r="6" spans="1:15" s="14" customFormat="1" ht="21" customHeight="1" x14ac:dyDescent="0.25">
      <c r="A6" s="9">
        <v>3</v>
      </c>
      <c r="B6" s="15" t="s">
        <v>20</v>
      </c>
      <c r="C6" s="17"/>
      <c r="D6" s="16"/>
      <c r="E6" s="16"/>
      <c r="F6" s="16">
        <v>964483</v>
      </c>
      <c r="G6" s="16">
        <v>1232920</v>
      </c>
      <c r="H6" s="16">
        <v>1302615</v>
      </c>
      <c r="I6" s="16">
        <v>1819794</v>
      </c>
      <c r="J6" s="16">
        <v>2088231</v>
      </c>
      <c r="K6" s="16">
        <v>2354223</v>
      </c>
      <c r="L6" s="16">
        <v>2907609</v>
      </c>
      <c r="M6" s="16">
        <v>3131270</v>
      </c>
      <c r="N6" s="16">
        <v>3397262</v>
      </c>
      <c r="O6" s="16">
        <v>3705304</v>
      </c>
    </row>
    <row r="7" spans="1:15" s="14" customFormat="1" ht="27" customHeight="1" x14ac:dyDescent="0.25">
      <c r="A7" s="9">
        <v>4</v>
      </c>
      <c r="B7" s="17" t="s">
        <v>21</v>
      </c>
      <c r="C7" s="17"/>
      <c r="D7" s="16"/>
      <c r="E7" s="16"/>
      <c r="F7" s="16"/>
      <c r="G7" s="16"/>
      <c r="H7" s="16"/>
      <c r="I7" s="16"/>
      <c r="J7" s="16"/>
      <c r="K7" s="16"/>
      <c r="L7" s="16"/>
      <c r="M7" s="16">
        <v>2636316</v>
      </c>
      <c r="N7" s="16">
        <v>2636316</v>
      </c>
      <c r="O7" s="16">
        <v>2636316</v>
      </c>
    </row>
    <row r="8" spans="1:15" s="14" customFormat="1" ht="14.1" customHeight="1" x14ac:dyDescent="0.25">
      <c r="A8" s="9">
        <v>5</v>
      </c>
      <c r="B8" s="15" t="s">
        <v>22</v>
      </c>
      <c r="C8" s="15"/>
      <c r="D8" s="11"/>
      <c r="E8" s="11"/>
      <c r="F8" s="11"/>
      <c r="G8" s="11"/>
      <c r="H8" s="11"/>
      <c r="I8" s="11">
        <v>903967</v>
      </c>
      <c r="J8" s="11">
        <v>907291</v>
      </c>
      <c r="K8" s="11">
        <v>917291</v>
      </c>
      <c r="L8" s="11">
        <v>1293862</v>
      </c>
      <c r="M8" s="11">
        <v>1293862</v>
      </c>
      <c r="N8" s="11">
        <v>1304880</v>
      </c>
      <c r="O8" s="11">
        <v>1258188</v>
      </c>
    </row>
    <row r="9" spans="1:15" s="14" customFormat="1" ht="14.1" customHeight="1" x14ac:dyDescent="0.25">
      <c r="A9" s="9">
        <v>6</v>
      </c>
      <c r="B9" s="15" t="s">
        <v>23</v>
      </c>
      <c r="C9" s="15"/>
      <c r="D9" s="11"/>
      <c r="E9" s="11"/>
      <c r="F9" s="11">
        <v>75189</v>
      </c>
      <c r="G9" s="11">
        <v>137443</v>
      </c>
      <c r="H9" s="11">
        <v>172266</v>
      </c>
      <c r="I9" s="11">
        <v>226490</v>
      </c>
      <c r="J9" s="11">
        <v>262675</v>
      </c>
      <c r="K9" s="11">
        <v>306803</v>
      </c>
      <c r="L9" s="11">
        <v>467658</v>
      </c>
      <c r="M9" s="11">
        <v>681370</v>
      </c>
      <c r="N9" s="11">
        <v>802398</v>
      </c>
      <c r="O9" s="11">
        <v>889234</v>
      </c>
    </row>
    <row r="10" spans="1:15" s="14" customFormat="1" ht="14.1" customHeight="1" x14ac:dyDescent="0.25">
      <c r="A10" s="9">
        <v>7</v>
      </c>
      <c r="B10" s="15" t="s">
        <v>24</v>
      </c>
      <c r="C10" s="15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 s="14" customFormat="1" ht="14.1" customHeight="1" x14ac:dyDescent="0.25">
      <c r="A11" s="9"/>
      <c r="B11" s="18" t="s">
        <v>58</v>
      </c>
      <c r="C11" s="15"/>
      <c r="D11" s="11"/>
      <c r="E11" s="11"/>
      <c r="F11" s="11"/>
      <c r="G11" s="11"/>
      <c r="H11" s="11"/>
      <c r="I11" s="11">
        <v>0</v>
      </c>
      <c r="J11" s="11">
        <v>10000</v>
      </c>
      <c r="K11" s="11">
        <v>10000</v>
      </c>
      <c r="L11" s="11">
        <v>10000</v>
      </c>
      <c r="M11" s="11">
        <v>10000</v>
      </c>
      <c r="N11" s="11">
        <v>10000</v>
      </c>
      <c r="O11" s="11">
        <v>10000</v>
      </c>
    </row>
    <row r="12" spans="1:15" s="14" customFormat="1" ht="14.1" customHeight="1" x14ac:dyDescent="0.25">
      <c r="A12" s="9">
        <v>8</v>
      </c>
      <c r="B12" s="18" t="s">
        <v>57</v>
      </c>
      <c r="C12" s="15"/>
      <c r="D12" s="11"/>
      <c r="E12" s="11"/>
      <c r="F12" s="11"/>
      <c r="G12" s="11"/>
      <c r="H12" s="11"/>
      <c r="I12" s="11">
        <v>5933467</v>
      </c>
      <c r="J12" s="11">
        <v>5933467</v>
      </c>
      <c r="K12" s="11">
        <v>5933467</v>
      </c>
      <c r="L12" s="11">
        <v>5933467</v>
      </c>
      <c r="M12" s="11">
        <v>5933467</v>
      </c>
      <c r="N12" s="11">
        <v>27067881</v>
      </c>
      <c r="O12" s="11">
        <v>27067881</v>
      </c>
    </row>
    <row r="13" spans="1:15" s="14" customFormat="1" ht="14.1" customHeight="1" x14ac:dyDescent="0.25">
      <c r="A13" s="9"/>
      <c r="B13" s="18" t="s">
        <v>60</v>
      </c>
      <c r="C13" s="15"/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/>
      <c r="J13" s="11"/>
      <c r="K13" s="11"/>
      <c r="L13" s="11"/>
      <c r="M13" s="11"/>
      <c r="N13" s="11"/>
      <c r="O13" s="11"/>
    </row>
    <row r="14" spans="1:15" s="14" customFormat="1" x14ac:dyDescent="0.25">
      <c r="A14" s="9" t="s">
        <v>25</v>
      </c>
      <c r="B14" s="18" t="s">
        <v>59</v>
      </c>
      <c r="C14" s="18"/>
      <c r="D14" s="11"/>
      <c r="E14" s="11"/>
      <c r="F14" s="11"/>
      <c r="G14" s="11"/>
      <c r="H14" s="11">
        <v>16758868</v>
      </c>
      <c r="I14" s="11">
        <v>16758868</v>
      </c>
      <c r="J14" s="11">
        <v>16758868</v>
      </c>
      <c r="K14" s="11">
        <v>16758868</v>
      </c>
      <c r="L14" s="11">
        <v>16758868</v>
      </c>
      <c r="M14" s="11">
        <v>16758868</v>
      </c>
      <c r="N14" s="11">
        <v>16758868</v>
      </c>
      <c r="O14" s="11">
        <v>16758868</v>
      </c>
    </row>
    <row r="15" spans="1:15" s="14" customFormat="1" ht="14.1" customHeight="1" thickBot="1" x14ac:dyDescent="0.3">
      <c r="A15" s="9" t="s">
        <v>26</v>
      </c>
      <c r="B15" s="15" t="s">
        <v>27</v>
      </c>
      <c r="C15" s="15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>
        <v>830731</v>
      </c>
    </row>
    <row r="16" spans="1:15" s="8" customFormat="1" ht="15.95" customHeight="1" thickBot="1" x14ac:dyDescent="0.3">
      <c r="A16" s="7" t="s">
        <v>28</v>
      </c>
      <c r="B16" s="19" t="s">
        <v>29</v>
      </c>
      <c r="C16" s="19"/>
      <c r="D16" s="20">
        <f>SUM(D5:D15)</f>
        <v>0</v>
      </c>
      <c r="E16" s="20">
        <f t="shared" ref="E16:O16" si="0">SUM(E5:E15)</f>
        <v>0</v>
      </c>
      <c r="F16" s="20">
        <f t="shared" si="0"/>
        <v>6349351</v>
      </c>
      <c r="G16" s="20">
        <f t="shared" si="0"/>
        <v>8200023</v>
      </c>
      <c r="H16" s="20">
        <f t="shared" si="0"/>
        <v>26583390</v>
      </c>
      <c r="I16" s="20">
        <f t="shared" si="0"/>
        <v>35512208</v>
      </c>
      <c r="J16" s="20">
        <f t="shared" si="0"/>
        <v>38500135</v>
      </c>
      <c r="K16" s="20">
        <f t="shared" si="0"/>
        <v>40858054</v>
      </c>
      <c r="L16" s="20">
        <f t="shared" si="0"/>
        <v>131398661</v>
      </c>
      <c r="M16" s="20">
        <f t="shared" si="0"/>
        <v>48051831</v>
      </c>
      <c r="N16" s="20">
        <f t="shared" si="0"/>
        <v>71113920</v>
      </c>
      <c r="O16" s="20">
        <f t="shared" si="0"/>
        <v>73807910</v>
      </c>
    </row>
    <row r="17" spans="1:15" s="8" customFormat="1" ht="15" customHeight="1" thickBot="1" x14ac:dyDescent="0.3">
      <c r="A17" s="7" t="s">
        <v>30</v>
      </c>
      <c r="B17" s="45" t="s">
        <v>31</v>
      </c>
      <c r="C17" s="45"/>
      <c r="D17" s="45">
        <f t="shared" ref="D17:N17" si="1">SUM(D5:D16)</f>
        <v>0</v>
      </c>
      <c r="E17" s="45">
        <f t="shared" si="1"/>
        <v>0</v>
      </c>
      <c r="F17" s="45">
        <f t="shared" si="1"/>
        <v>12698702</v>
      </c>
      <c r="G17" s="45">
        <f t="shared" si="1"/>
        <v>16400046</v>
      </c>
      <c r="H17" s="45">
        <f t="shared" si="1"/>
        <v>53166780</v>
      </c>
      <c r="I17" s="45">
        <f t="shared" si="1"/>
        <v>71024416</v>
      </c>
      <c r="J17" s="45">
        <f t="shared" si="1"/>
        <v>77000270</v>
      </c>
      <c r="K17" s="45">
        <f t="shared" si="1"/>
        <v>81716108</v>
      </c>
      <c r="L17" s="45">
        <f t="shared" si="1"/>
        <v>262797322</v>
      </c>
      <c r="M17" s="45">
        <f t="shared" si="1"/>
        <v>96103662</v>
      </c>
      <c r="N17" s="45">
        <f t="shared" si="1"/>
        <v>142227840</v>
      </c>
      <c r="O17" s="45"/>
    </row>
    <row r="18" spans="1:15" s="14" customFormat="1" ht="14.1" customHeight="1" x14ac:dyDescent="0.25">
      <c r="A18" s="21" t="s">
        <v>32</v>
      </c>
      <c r="B18" s="22" t="s">
        <v>33</v>
      </c>
      <c r="C18" s="22"/>
      <c r="D18" s="16"/>
      <c r="E18" s="16"/>
      <c r="F18" s="16">
        <v>2309492</v>
      </c>
      <c r="G18" s="16">
        <v>3132156</v>
      </c>
      <c r="H18" s="16">
        <v>3906820</v>
      </c>
      <c r="I18" s="16">
        <v>4681484</v>
      </c>
      <c r="J18" s="16">
        <v>5456148</v>
      </c>
      <c r="K18" s="16">
        <v>6230812</v>
      </c>
      <c r="L18" s="16">
        <v>7005476</v>
      </c>
      <c r="M18" s="16">
        <v>8049436</v>
      </c>
      <c r="N18" s="16">
        <v>8792765</v>
      </c>
      <c r="O18" s="16">
        <v>9513464</v>
      </c>
    </row>
    <row r="19" spans="1:15" s="14" customFormat="1" ht="27" customHeight="1" x14ac:dyDescent="0.25">
      <c r="A19" s="9" t="s">
        <v>34</v>
      </c>
      <c r="B19" s="18" t="s">
        <v>35</v>
      </c>
      <c r="C19" s="18"/>
      <c r="D19" s="11"/>
      <c r="E19" s="11"/>
      <c r="F19" s="11">
        <v>363111</v>
      </c>
      <c r="G19" s="11">
        <v>494393</v>
      </c>
      <c r="H19" s="11">
        <v>616311</v>
      </c>
      <c r="I19" s="11">
        <v>738031</v>
      </c>
      <c r="J19" s="11">
        <v>859956</v>
      </c>
      <c r="K19" s="11">
        <v>969393</v>
      </c>
      <c r="L19" s="11">
        <v>1078832</v>
      </c>
      <c r="M19" s="11">
        <v>1220350</v>
      </c>
      <c r="N19" s="11">
        <v>1324344</v>
      </c>
      <c r="O19" s="11">
        <v>1424339</v>
      </c>
    </row>
    <row r="20" spans="1:15" s="14" customFormat="1" ht="14.1" customHeight="1" x14ac:dyDescent="0.25">
      <c r="A20" s="9" t="s">
        <v>36</v>
      </c>
      <c r="B20" s="15" t="s">
        <v>37</v>
      </c>
      <c r="C20" s="15"/>
      <c r="D20" s="11"/>
      <c r="E20" s="11"/>
      <c r="F20" s="11">
        <v>914617</v>
      </c>
      <c r="G20" s="11">
        <v>2280410</v>
      </c>
      <c r="H20" s="11">
        <v>2659002</v>
      </c>
      <c r="I20" s="11">
        <v>4509296</v>
      </c>
      <c r="J20" s="11">
        <v>4955642</v>
      </c>
      <c r="K20" s="11">
        <v>5609168</v>
      </c>
      <c r="L20" s="11">
        <v>7426625</v>
      </c>
      <c r="M20" s="11">
        <v>7793699</v>
      </c>
      <c r="N20" s="11">
        <v>8790237</v>
      </c>
      <c r="O20" s="11">
        <v>10142240</v>
      </c>
    </row>
    <row r="21" spans="1:15" s="14" customFormat="1" ht="14.1" customHeight="1" x14ac:dyDescent="0.25">
      <c r="A21" s="9" t="s">
        <v>38</v>
      </c>
      <c r="B21" s="15" t="s">
        <v>39</v>
      </c>
      <c r="C21" s="15"/>
      <c r="D21" s="11"/>
      <c r="E21" s="11"/>
      <c r="F21" s="11">
        <v>69300</v>
      </c>
      <c r="G21" s="11">
        <v>76800</v>
      </c>
      <c r="H21" s="11">
        <v>79300</v>
      </c>
      <c r="I21" s="11">
        <v>85800</v>
      </c>
      <c r="J21" s="11">
        <v>88300</v>
      </c>
      <c r="K21" s="11">
        <v>336300</v>
      </c>
      <c r="L21" s="11">
        <v>303300</v>
      </c>
      <c r="M21" s="11">
        <v>305800</v>
      </c>
      <c r="N21" s="11">
        <v>543300</v>
      </c>
      <c r="O21" s="11">
        <v>635800</v>
      </c>
    </row>
    <row r="22" spans="1:15" s="14" customFormat="1" ht="14.1" customHeight="1" x14ac:dyDescent="0.25">
      <c r="A22" s="9" t="s">
        <v>40</v>
      </c>
      <c r="B22" s="15" t="s">
        <v>41</v>
      </c>
      <c r="C22" s="15"/>
      <c r="D22" s="11"/>
      <c r="E22" s="11"/>
      <c r="F22" s="11">
        <v>112225</v>
      </c>
      <c r="G22" s="11">
        <v>112225</v>
      </c>
      <c r="H22" s="11">
        <v>122225</v>
      </c>
      <c r="I22" s="11">
        <v>162225</v>
      </c>
      <c r="J22" s="11">
        <v>234415</v>
      </c>
      <c r="K22" s="11">
        <v>234415</v>
      </c>
      <c r="L22" s="11">
        <v>234415</v>
      </c>
      <c r="M22" s="11">
        <v>234415</v>
      </c>
      <c r="N22" s="11">
        <v>266415</v>
      </c>
      <c r="O22" s="11">
        <v>266415</v>
      </c>
    </row>
    <row r="23" spans="1:15" s="14" customFormat="1" ht="14.1" customHeight="1" x14ac:dyDescent="0.25">
      <c r="A23" s="9" t="s">
        <v>42</v>
      </c>
      <c r="B23" s="15" t="s">
        <v>43</v>
      </c>
      <c r="C23" s="15"/>
      <c r="D23" s="11"/>
      <c r="E23" s="11"/>
      <c r="F23" s="11"/>
      <c r="G23" s="11"/>
      <c r="H23" s="11"/>
      <c r="I23" s="11"/>
      <c r="J23" s="11"/>
      <c r="K23" s="11"/>
      <c r="L23" s="11">
        <v>197540</v>
      </c>
      <c r="M23" s="11">
        <v>197540</v>
      </c>
      <c r="N23" s="11">
        <v>673030</v>
      </c>
      <c r="O23" s="11">
        <v>1273022</v>
      </c>
    </row>
    <row r="24" spans="1:15" s="14" customFormat="1" ht="18" customHeight="1" x14ac:dyDescent="0.25">
      <c r="A24" s="9" t="s">
        <v>44</v>
      </c>
      <c r="B24" s="18" t="s">
        <v>45</v>
      </c>
      <c r="C24" s="18"/>
      <c r="D24" s="11"/>
      <c r="E24" s="11"/>
      <c r="F24" s="11">
        <v>6986279</v>
      </c>
      <c r="G24" s="11">
        <v>7192178</v>
      </c>
      <c r="H24" s="11">
        <v>7247778</v>
      </c>
      <c r="I24" s="11">
        <v>14281436</v>
      </c>
      <c r="J24" s="11">
        <v>14281436</v>
      </c>
      <c r="K24" s="11">
        <v>14281436</v>
      </c>
      <c r="L24" s="11">
        <v>15156436</v>
      </c>
      <c r="M24" s="11">
        <v>15260486</v>
      </c>
      <c r="N24" s="11">
        <v>15520486</v>
      </c>
      <c r="O24" s="11">
        <v>25982319</v>
      </c>
    </row>
    <row r="25" spans="1:15" s="14" customFormat="1" ht="14.1" customHeight="1" x14ac:dyDescent="0.25">
      <c r="A25" s="9" t="s">
        <v>46</v>
      </c>
      <c r="B25" s="15" t="s">
        <v>47</v>
      </c>
      <c r="C25" s="15"/>
      <c r="D25" s="11"/>
      <c r="E25" s="11"/>
      <c r="F25" s="11"/>
      <c r="G25" s="11"/>
      <c r="H25" s="11">
        <v>0</v>
      </c>
      <c r="I25" s="11">
        <v>0</v>
      </c>
      <c r="J25" s="11"/>
      <c r="K25" s="11"/>
      <c r="L25" s="11"/>
      <c r="M25" s="11"/>
      <c r="N25" s="11"/>
      <c r="O25" s="11"/>
    </row>
    <row r="26" spans="1:15" s="33" customFormat="1" ht="14.1" customHeight="1" x14ac:dyDescent="0.25">
      <c r="A26" s="30" t="s">
        <v>48</v>
      </c>
      <c r="B26" s="31" t="s">
        <v>49</v>
      </c>
      <c r="C26" s="32">
        <f t="shared" ref="C26:N26" si="2">SUM(C18:C25)</f>
        <v>0</v>
      </c>
      <c r="D26" s="32">
        <f t="shared" si="2"/>
        <v>0</v>
      </c>
      <c r="E26" s="32">
        <f t="shared" si="2"/>
        <v>0</v>
      </c>
      <c r="F26" s="32">
        <f t="shared" si="2"/>
        <v>10755024</v>
      </c>
      <c r="G26" s="32">
        <f t="shared" si="2"/>
        <v>13288162</v>
      </c>
      <c r="H26" s="32">
        <f>SUM(H18:H25)</f>
        <v>14631436</v>
      </c>
      <c r="I26" s="32"/>
      <c r="J26" s="32">
        <f>SUM(J18:J25)</f>
        <v>25875897</v>
      </c>
      <c r="K26" s="32">
        <f t="shared" si="2"/>
        <v>27661524</v>
      </c>
      <c r="L26" s="32">
        <f t="shared" si="2"/>
        <v>31402624</v>
      </c>
      <c r="M26" s="32">
        <f>SUM(M18:M25)</f>
        <v>33061726</v>
      </c>
      <c r="N26" s="32">
        <f t="shared" si="2"/>
        <v>35910577</v>
      </c>
      <c r="O26" s="32">
        <f>SUM(O18:O25)</f>
        <v>49237599</v>
      </c>
    </row>
    <row r="27" spans="1:15" s="14" customFormat="1" ht="13.5" customHeight="1" x14ac:dyDescent="0.25">
      <c r="A27" s="9" t="s">
        <v>50</v>
      </c>
      <c r="B27" s="15" t="s">
        <v>51</v>
      </c>
      <c r="C27" s="15"/>
      <c r="D27" s="11"/>
      <c r="E27" s="11"/>
      <c r="F27" s="11">
        <v>749737</v>
      </c>
      <c r="G27" s="11">
        <v>749737</v>
      </c>
      <c r="H27" s="11">
        <v>749737</v>
      </c>
      <c r="I27" s="11">
        <v>749737</v>
      </c>
      <c r="J27" s="11">
        <v>749737</v>
      </c>
      <c r="K27" s="11">
        <v>749737</v>
      </c>
      <c r="L27" s="11">
        <v>749737</v>
      </c>
      <c r="M27" s="11">
        <v>749737</v>
      </c>
      <c r="N27" s="11">
        <v>749737</v>
      </c>
      <c r="O27" s="11">
        <v>749737</v>
      </c>
    </row>
    <row r="28" spans="1:15" s="33" customFormat="1" ht="14.1" customHeight="1" thickBot="1" x14ac:dyDescent="0.3">
      <c r="A28" s="30" t="s">
        <v>52</v>
      </c>
      <c r="B28" s="31" t="s">
        <v>53</v>
      </c>
      <c r="C28" s="31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</row>
    <row r="29" spans="1:15" s="8" customFormat="1" ht="15.95" customHeight="1" thickBot="1" x14ac:dyDescent="0.3">
      <c r="A29" s="24">
        <v>24</v>
      </c>
      <c r="B29" s="19" t="s">
        <v>54</v>
      </c>
      <c r="C29" s="20">
        <f t="shared" ref="C29:N29" si="3">C26+C28</f>
        <v>0</v>
      </c>
      <c r="D29" s="20">
        <f t="shared" si="3"/>
        <v>0</v>
      </c>
      <c r="E29" s="20">
        <f t="shared" si="3"/>
        <v>0</v>
      </c>
      <c r="F29" s="20">
        <f t="shared" si="3"/>
        <v>10755024</v>
      </c>
      <c r="G29" s="20">
        <f t="shared" si="3"/>
        <v>13288162</v>
      </c>
      <c r="H29" s="20">
        <f t="shared" si="3"/>
        <v>14631436</v>
      </c>
      <c r="I29" s="20">
        <f t="shared" si="3"/>
        <v>0</v>
      </c>
      <c r="J29" s="20">
        <f t="shared" si="3"/>
        <v>25875897</v>
      </c>
      <c r="K29" s="20">
        <f t="shared" si="3"/>
        <v>27661524</v>
      </c>
      <c r="L29" s="20">
        <f t="shared" si="3"/>
        <v>31402624</v>
      </c>
      <c r="M29" s="20">
        <f t="shared" si="3"/>
        <v>33061726</v>
      </c>
      <c r="N29" s="20">
        <f t="shared" si="3"/>
        <v>35910577</v>
      </c>
      <c r="O29" s="20">
        <f>O26+O28</f>
        <v>49237599</v>
      </c>
    </row>
    <row r="30" spans="1:15" ht="16.5" thickBot="1" x14ac:dyDescent="0.3">
      <c r="A30" s="24">
        <v>25</v>
      </c>
      <c r="B30" s="26" t="s">
        <v>55</v>
      </c>
      <c r="C30" s="26"/>
      <c r="D30" s="27">
        <f>D16-D29</f>
        <v>0</v>
      </c>
      <c r="E30" s="27">
        <f t="shared" ref="E30:O30" si="4">E16-E29</f>
        <v>0</v>
      </c>
      <c r="F30" s="27">
        <f t="shared" si="4"/>
        <v>-4405673</v>
      </c>
      <c r="G30" s="27">
        <f t="shared" si="4"/>
        <v>-5088139</v>
      </c>
      <c r="H30" s="27">
        <f t="shared" si="4"/>
        <v>11951954</v>
      </c>
      <c r="I30" s="27">
        <f t="shared" si="4"/>
        <v>35512208</v>
      </c>
      <c r="J30" s="27">
        <f t="shared" si="4"/>
        <v>12624238</v>
      </c>
      <c r="K30" s="27">
        <f t="shared" si="4"/>
        <v>13196530</v>
      </c>
      <c r="L30" s="27">
        <f t="shared" si="4"/>
        <v>99996037</v>
      </c>
      <c r="M30" s="27">
        <f t="shared" si="4"/>
        <v>14990105</v>
      </c>
      <c r="N30" s="27">
        <f t="shared" si="4"/>
        <v>35203343</v>
      </c>
      <c r="O30" s="27">
        <f t="shared" si="4"/>
        <v>24570311</v>
      </c>
    </row>
    <row r="31" spans="1:15" x14ac:dyDescent="0.25">
      <c r="D31" s="29"/>
    </row>
    <row r="32" spans="1:15" x14ac:dyDescent="0.25">
      <c r="B32" s="28"/>
      <c r="C32" s="28"/>
      <c r="D32" s="28"/>
      <c r="E32" s="28"/>
    </row>
  </sheetData>
  <sheetProtection password="E048" sheet="1" objects="1" scenarios="1"/>
  <mergeCells count="3">
    <mergeCell ref="A1:O1"/>
    <mergeCell ref="B4:O4"/>
    <mergeCell ref="B17:O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Előirányzat felhaszn.</vt:lpstr>
      <vt:lpstr>Munka2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Herendiné Judit</cp:lastModifiedBy>
  <cp:lastPrinted>2020-07-03T07:18:07Z</cp:lastPrinted>
  <dcterms:created xsi:type="dcterms:W3CDTF">2018-05-25T08:50:44Z</dcterms:created>
  <dcterms:modified xsi:type="dcterms:W3CDTF">2020-07-15T06:04:24Z</dcterms:modified>
</cp:coreProperties>
</file>