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7875" tabRatio="843" firstSheet="4" activeTab="19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 melléklet" sheetId="6" r:id="rId6"/>
    <sheet name="7. melléklet" sheetId="7" r:id="rId7"/>
    <sheet name="8. melléklet" sheetId="8" r:id="rId8"/>
    <sheet name="9. melléklet" sheetId="9" r:id="rId9"/>
    <sheet name="10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18. melléklet" sheetId="18" r:id="rId18"/>
    <sheet name="19. melléklet" sheetId="19" r:id="rId19"/>
    <sheet name="20. melléklet" sheetId="20" r:id="rId20"/>
  </sheets>
  <definedNames>
    <definedName name="foot_4_place" localSheetId="11">'12. melléklet'!$A$20</definedName>
    <definedName name="foot_5_place" localSheetId="11">'12. melléklet'!#REF!</definedName>
    <definedName name="foot_53_place" localSheetId="11">'12. melléklet'!#REF!</definedName>
    <definedName name="pr10" localSheetId="11">'12. melléklet'!#REF!</definedName>
    <definedName name="pr11" localSheetId="11">'12. melléklet'!#REF!</definedName>
    <definedName name="pr12" localSheetId="11">'12. melléklet'!#REF!</definedName>
    <definedName name="pr21" localSheetId="10">'11. melléklet'!$A$42</definedName>
    <definedName name="pr22" localSheetId="10">'11. melléklet'!#REF!</definedName>
    <definedName name="pr232" localSheetId="13">'14. melléklet'!$A$8</definedName>
    <definedName name="pr233" localSheetId="13">'14. melléklet'!$A$13</definedName>
    <definedName name="pr234" localSheetId="13">'14. melléklet'!$A$21</definedName>
    <definedName name="pr235" localSheetId="13">'14. melléklet'!$A$26</definedName>
    <definedName name="pr236" localSheetId="13">'14. melléklet'!$A$31</definedName>
    <definedName name="pr24" localSheetId="10">'11. melléklet'!$A$44</definedName>
    <definedName name="pr25" localSheetId="10">'11. melléklet'!$A$45</definedName>
    <definedName name="pr26" localSheetId="10">'11. melléklet'!$A$46</definedName>
    <definedName name="pr27" localSheetId="10">'11. melléklet'!$A$47</definedName>
    <definedName name="pr28" localSheetId="10">'11. melléklet'!$A$48</definedName>
    <definedName name="pr312" localSheetId="13">'14. melléklet'!#REF!</definedName>
    <definedName name="pr313" localSheetId="13">'14. melléklet'!#REF!</definedName>
    <definedName name="pr314" localSheetId="13">'14. melléklet'!$A$4</definedName>
    <definedName name="pr315" localSheetId="13">'14. melléklet'!#REF!</definedName>
    <definedName name="pr7" localSheetId="11">'12. melléklet'!#REF!</definedName>
    <definedName name="pr8" localSheetId="11">'12. melléklet'!#REF!</definedName>
    <definedName name="pr9" localSheetId="11">'12. melléklet'!#REF!</definedName>
  </definedNames>
  <calcPr fullCalcOnLoad="1"/>
</workbook>
</file>

<file path=xl/sharedStrings.xml><?xml version="1.0" encoding="utf-8"?>
<sst xmlns="http://schemas.openxmlformats.org/spreadsheetml/2006/main" count="2425" uniqueCount="720">
  <si>
    <t xml:space="preserve">Központi költségvetés sajátos finanszírozási bevételei 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</si>
  <si>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</si>
  <si>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</si>
  <si>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</si>
  <si>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</si>
  <si>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</si>
  <si>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</si>
  <si>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</si>
  <si>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</si>
  <si>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</si>
  <si>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</si>
  <si>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</si>
  <si>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</si>
  <si>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</si>
  <si>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</si>
  <si>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</si>
  <si>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</si>
  <si>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</si>
  <si>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</si>
  <si>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</si>
  <si>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</si>
  <si>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</si>
  <si>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</si>
  <si>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</si>
  <si>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</si>
  <si>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</si>
  <si>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</si>
  <si>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</si>
  <si>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</si>
  <si>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</si>
  <si>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</si>
  <si>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</si>
  <si>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</si>
  <si>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</si>
  <si>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</si>
  <si>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</si>
  <si>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</si>
  <si>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</si>
  <si>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</si>
  <si>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</si>
  <si>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</si>
  <si>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</si>
  <si>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</si>
  <si>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</si>
  <si>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</si>
  <si>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</si>
  <si>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</si>
  <si>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</si>
  <si>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</si>
  <si>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</si>
  <si>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</si>
  <si>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</si>
  <si>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</si>
  <si>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</si>
  <si>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</si>
  <si>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</si>
  <si>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</si>
  <si>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</si>
  <si>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</si>
  <si>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</si>
  <si>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</si>
  <si>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</si>
  <si>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</si>
  <si>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</si>
  <si>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</si>
  <si>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</si>
  <si>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</si>
  <si>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</si>
  <si>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</si>
  <si>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</si>
  <si>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</si>
  <si>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</si>
  <si>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</si>
  <si>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</si>
  <si>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</si>
  <si>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</si>
  <si>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</si>
  <si>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</si>
  <si>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</si>
  <si>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</si>
  <si>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</si>
  <si>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</si>
  <si>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</si>
  <si>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</si>
  <si>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</si>
  <si>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</si>
  <si>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</si>
  <si>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</si>
  <si>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</si>
  <si>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</si>
  <si>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</si>
  <si>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</si>
  <si>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</si>
  <si>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</si>
  <si>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</si>
  <si>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</si>
  <si>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</si>
  <si>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</si>
  <si>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</si>
  <si>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</si>
  <si>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</si>
  <si>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</si>
  <si>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</si>
  <si>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</si>
  <si>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</si>
  <si>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</si>
  <si>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</si>
  <si>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</si>
  <si>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</si>
  <si>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</si>
  <si>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</si>
  <si>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</si>
  <si>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</si>
  <si>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</si>
  <si>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</si>
  <si>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</si>
  <si>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</si>
  <si>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</si>
  <si>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</si>
  <si>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</si>
  <si>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</si>
  <si>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</si>
  <si>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</si>
  <si>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</si>
  <si>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</si>
  <si>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</si>
  <si>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</si>
  <si>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</si>
  <si>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</si>
  <si>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</si>
  <si>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</si>
  <si>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</si>
  <si>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</si>
  <si>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</si>
  <si>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</si>
  <si>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</si>
  <si>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</si>
  <si>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</si>
  <si>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</si>
  <si>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</si>
  <si>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</si>
  <si>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</si>
  <si>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</si>
  <si>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</si>
  <si>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</si>
  <si>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</si>
  <si>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</si>
  <si>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</si>
  <si>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</si>
  <si>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</si>
  <si>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</si>
  <si>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</si>
  <si>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</si>
  <si>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</si>
  <si>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</si>
  <si>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</si>
  <si>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</si>
  <si>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</si>
  <si>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</si>
  <si>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</si>
  <si>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</si>
  <si>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</si>
  <si>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</si>
  <si>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</si>
  <si>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</si>
  <si>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</si>
  <si>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</si>
  <si>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</si>
  <si>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</si>
  <si>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</si>
  <si>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</si>
  <si>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</si>
  <si>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</si>
  <si>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</si>
  <si>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</si>
  <si>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</si>
  <si>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</si>
  <si>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</si>
  <si>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</si>
  <si>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</si>
  <si>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</si>
  <si>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</si>
  <si>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</si>
  <si>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</si>
  <si>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</si>
  <si>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</si>
  <si>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</si>
  <si>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</si>
  <si>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</si>
  <si>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</si>
  <si>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</si>
  <si>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</si>
  <si>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</si>
  <si>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</si>
  <si>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</si>
  <si>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</si>
  <si>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</si>
  <si>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</si>
  <si>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</si>
  <si>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</si>
  <si>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</si>
  <si>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</si>
  <si>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</si>
  <si>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</si>
  <si>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</si>
  <si>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</si>
  <si>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</si>
  <si>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</si>
  <si>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</si>
  <si>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</si>
  <si>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</si>
  <si>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</si>
  <si>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</si>
  <si>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</si>
  <si>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</si>
  <si>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</si>
  <si>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</si>
  <si>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</si>
  <si>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</si>
  <si>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</si>
  <si>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</si>
  <si>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</si>
  <si>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</si>
  <si>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</si>
  <si>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</si>
  <si>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</si>
  <si>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</si>
  <si>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</si>
  <si>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</si>
  <si>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</si>
  <si>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</si>
  <si>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</si>
  <si>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</si>
  <si>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</si>
  <si>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</si>
  <si>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</si>
  <si>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</si>
  <si>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</si>
  <si>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</si>
  <si>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</si>
  <si>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</si>
  <si>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</si>
  <si>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</si>
  <si>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</si>
  <si>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</si>
  <si>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</si>
  <si>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</si>
  <si>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</si>
  <si>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</si>
  <si>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</si>
  <si>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</si>
  <si>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</si>
  <si>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</si>
  <si>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</si>
  <si>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</si>
  <si>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</si>
  <si>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</si>
  <si>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</si>
  <si>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</si>
  <si>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</si>
  <si>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</si>
  <si>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</si>
  <si>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</si>
  <si>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</si>
  <si>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</si>
  <si>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</si>
  <si>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</si>
  <si>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</si>
  <si>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</si>
  <si>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</si>
  <si>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</si>
  <si>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</si>
  <si>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</si>
  <si>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</si>
  <si>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</si>
  <si>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</si>
  <si>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</si>
  <si>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</si>
  <si>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</si>
  <si>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</si>
  <si>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</si>
  <si>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</si>
  <si>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</si>
  <si>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</si>
  <si>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</si>
  <si>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</si>
  <si>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</si>
  <si>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</si>
  <si>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</si>
  <si>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</si>
  <si>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</si>
  <si>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</si>
  <si>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</si>
  <si>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</si>
  <si>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</si>
  <si>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</si>
  <si>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</si>
  <si>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</si>
  <si>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</si>
  <si>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</si>
  <si>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</si>
  <si>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</si>
  <si>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</si>
  <si>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</si>
  <si>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</si>
  <si>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</si>
  <si>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</si>
  <si>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</si>
  <si>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</si>
  <si>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</si>
  <si>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</si>
  <si>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</si>
  <si>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</si>
  <si>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</si>
  <si>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</si>
  <si>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</si>
  <si>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</si>
  <si>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</si>
  <si>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</si>
  <si>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</si>
  <si>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</si>
  <si>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</si>
  <si>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</si>
  <si>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</si>
  <si>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</si>
  <si>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</si>
  <si>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</si>
  <si>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</si>
  <si>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</si>
  <si>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</si>
  <si>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</si>
  <si>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</si>
  <si>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</si>
  <si>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</si>
  <si>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</si>
  <si>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</si>
  <si>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</si>
  <si>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</si>
  <si>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</si>
  <si>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</si>
  <si>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</si>
  <si>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</si>
  <si>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</si>
  <si>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</si>
  <si>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</si>
  <si>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</si>
  <si>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</si>
  <si>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</si>
  <si>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</si>
  <si>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</si>
  <si>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</si>
  <si>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</si>
  <si>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</si>
  <si>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</si>
  <si>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</si>
  <si>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</si>
  <si>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</si>
  <si>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</si>
  <si>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</si>
  <si>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</si>
  <si>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</si>
  <si>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</si>
  <si>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</si>
  <si>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</si>
  <si>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</si>
  <si>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</si>
  <si>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</si>
  <si>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</si>
  <si>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</si>
  <si>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</si>
  <si>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</si>
  <si>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</si>
  <si>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</si>
  <si>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</si>
  <si>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</si>
  <si>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</si>
  <si>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</si>
  <si>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</si>
  <si>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</si>
  <si>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</si>
  <si>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</si>
  <si>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</si>
  <si>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</si>
  <si>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</si>
  <si>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</si>
  <si>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</si>
  <si>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</si>
  <si>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</si>
  <si>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</si>
  <si>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</si>
  <si>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</si>
  <si>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</si>
  <si>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</si>
  <si>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</si>
  <si>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</si>
  <si>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</si>
  <si>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</si>
  <si>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</si>
  <si>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</si>
  <si>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</si>
  <si>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</si>
  <si>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</si>
  <si>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</si>
  <si>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</si>
  <si>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</si>
  <si>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</si>
  <si>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</si>
  <si>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</si>
  <si>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</si>
  <si>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</si>
  <si>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</si>
  <si>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</si>
  <si>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</si>
  <si>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</si>
  <si>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</si>
  <si>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</si>
  <si>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</si>
  <si>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</si>
  <si>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</si>
  <si>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</si>
  <si>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</si>
  <si>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</si>
  <si>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</si>
  <si>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</si>
  <si>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</si>
  <si>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</si>
  <si>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</si>
  <si>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</si>
  <si>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</si>
  <si>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</si>
  <si>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</si>
  <si>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</si>
  <si>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</si>
  <si>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</si>
  <si>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</si>
  <si>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</si>
  <si>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</si>
  <si>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</si>
  <si>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</si>
  <si>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</si>
  <si>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</si>
  <si>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</si>
  <si>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</si>
  <si>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</si>
  <si>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</si>
  <si>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</si>
  <si>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</si>
  <si>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</si>
  <si>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</si>
  <si>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</si>
  <si>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</si>
  <si>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</si>
  <si>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</si>
  <si>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</si>
  <si>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</si>
  <si>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</si>
  <si>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</si>
  <si>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</si>
  <si>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</si>
  <si>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</si>
  <si>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</si>
  <si>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</si>
  <si>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</si>
  <si>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</si>
  <si>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</si>
  <si>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</si>
  <si>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</si>
  <si>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</si>
  <si>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</si>
  <si>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</si>
  <si>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</si>
  <si>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</si>
  <si>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</si>
  <si>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</si>
  <si>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</si>
  <si>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</si>
  <si>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</si>
  <si>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</si>
  <si>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</si>
  <si>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</si>
  <si>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</si>
  <si>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</si>
  <si>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</si>
  <si>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</si>
  <si>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</si>
  <si>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</si>
  <si>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</si>
  <si>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</si>
  <si>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</si>
  <si>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</si>
  <si>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</si>
  <si>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</si>
  <si>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</si>
  <si>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</si>
  <si>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</si>
  <si>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</si>
  <si>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</si>
  <si>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</si>
  <si>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</si>
  <si>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</si>
  <si>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</si>
  <si>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</si>
  <si>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</si>
  <si>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</si>
  <si>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</si>
  <si>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</si>
  <si>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</si>
  <si>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</si>
  <si>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</si>
  <si>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</si>
  <si>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</si>
  <si>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</si>
  <si>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</si>
  <si>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</si>
  <si>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</si>
  <si>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</si>
  <si>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</si>
  <si>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</si>
  <si>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</si>
  <si>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</si>
  <si>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</si>
  <si>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</si>
  <si>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</si>
  <si>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</si>
  <si>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</si>
  <si>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</si>
  <si>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</si>
  <si>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</si>
  <si>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</si>
  <si>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</si>
  <si>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</si>
  <si>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</si>
  <si>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</si>
  <si>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</si>
  <si>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</si>
  <si>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</si>
  <si>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</si>
  <si>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</si>
  <si>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</si>
  <si>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</si>
  <si>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</si>
  <si>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</si>
  <si>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</si>
  <si>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</si>
  <si>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</si>
  <si>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</si>
  <si>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</si>
  <si>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</si>
  <si>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</si>
  <si>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</si>
  <si>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</si>
  <si>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</si>
  <si>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</si>
  <si>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</si>
  <si>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</si>
  <si>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</si>
  <si>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</si>
  <si>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</si>
  <si>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</si>
  <si>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</si>
  <si>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</si>
  <si>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</si>
  <si>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</si>
  <si>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</si>
  <si>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</si>
  <si>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</si>
  <si>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</si>
  <si>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</si>
  <si>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</si>
  <si>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</si>
  <si>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</si>
  <si>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</si>
  <si>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</si>
  <si>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</si>
  <si>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</si>
  <si>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</si>
  <si>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</si>
  <si>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</si>
  <si>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</si>
  <si>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</si>
  <si>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</si>
  <si>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</si>
  <si>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</si>
  <si>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</si>
  <si>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</si>
  <si>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</si>
  <si>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</si>
  <si>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</si>
  <si>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</si>
  <si>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</si>
  <si>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</si>
  <si>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</si>
  <si>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</si>
  <si>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</si>
  <si>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</si>
  <si>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</si>
  <si>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</si>
  <si>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</si>
  <si>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</si>
  <si>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</si>
  <si>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</si>
  <si>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</si>
  <si>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</si>
  <si>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</si>
  <si>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</si>
  <si>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</si>
  <si>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</si>
  <si>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</si>
  <si>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</si>
  <si>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</si>
  <si>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</si>
  <si>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</si>
  <si>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</si>
  <si>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</si>
  <si>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</si>
  <si>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</si>
  <si>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</si>
  <si>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</si>
  <si>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</si>
  <si>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</si>
  <si>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</si>
  <si>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</si>
  <si>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</si>
  <si>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</si>
  <si>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</si>
  <si>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</si>
  <si>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</si>
  <si>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</si>
  <si>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</si>
  <si>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</si>
  <si>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</si>
  <si>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</si>
  <si>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</si>
  <si>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</si>
  <si>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</si>
  <si>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</si>
  <si>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</si>
  <si>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</si>
  <si>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</si>
  <si>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</si>
  <si>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</si>
  <si>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</si>
  <si>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</si>
  <si>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</si>
  <si>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</si>
  <si>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</si>
  <si>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</si>
  <si>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</si>
  <si>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</si>
  <si>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</si>
  <si>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</si>
  <si>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</si>
  <si>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</si>
  <si>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</si>
  <si>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</si>
  <si>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</si>
  <si>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</si>
  <si>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</si>
  <si>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</si>
  <si>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</si>
  <si>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</si>
  <si>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</si>
  <si>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</si>
  <si>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</si>
  <si>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</si>
  <si>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</si>
  <si>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</si>
  <si>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Bóbita Óvoda Sorokpolány</t>
  </si>
  <si>
    <t>összesen</t>
  </si>
  <si>
    <t>Bóbita Óvoda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</si>
  <si>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Bóbita Óvoda</t>
    </r>
  </si>
  <si>
    <t>Bóbita  Óvoda</t>
  </si>
  <si>
    <t>Eredeti előirányzat</t>
  </si>
  <si>
    <t>Sorokpolány Község Önkormányzata</t>
  </si>
  <si>
    <t>Önkormányzat 2016. évi költségvetése</t>
  </si>
  <si>
    <t>saját bevételek 2019.</t>
  </si>
  <si>
    <t>eredeti ei. Felhalmozási célú</t>
  </si>
  <si>
    <t>Sorokpolány Községi Önkormányzat</t>
  </si>
  <si>
    <t>Sorokpolány Község  Önkormányzata</t>
  </si>
  <si>
    <t xml:space="preserve">Székek </t>
  </si>
  <si>
    <t>Asztalok</t>
  </si>
  <si>
    <t>Temető korszerűsítés</t>
  </si>
  <si>
    <t>Petőfi utca - Temető utca kereszteződésének felújítása</t>
  </si>
  <si>
    <t>Járdaépítés</t>
  </si>
  <si>
    <t xml:space="preserve">  Polgárőrség</t>
  </si>
  <si>
    <t>Céltartalékok</t>
  </si>
  <si>
    <t xml:space="preserve">  Meglepetés Társulat</t>
  </si>
  <si>
    <t xml:space="preserve">  Sorokpolányi Asszonyklub</t>
  </si>
  <si>
    <t>Módosított előirányzat</t>
  </si>
  <si>
    <t>módosított ei.</t>
  </si>
  <si>
    <t>módosított ei. Működési célú</t>
  </si>
  <si>
    <t>alpolgármester, főpolgármester-helyettes, megyei közgyűlés elnöke, alelnöke</t>
  </si>
  <si>
    <t>fizikai alkalmazott, a költségvetési szerveknél foglalkoztatott egyéb munkavállaló  (fizikai alkalmazott)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</si>
  <si>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Sorokpolány Község Önkormányzata</t>
    </r>
  </si>
  <si>
    <t>Módosított előirányzat I.</t>
  </si>
  <si>
    <t>Módosított előirányzat II.</t>
  </si>
  <si>
    <t>Egyéb</t>
  </si>
  <si>
    <t>Beruházás</t>
  </si>
  <si>
    <t>Módosított előirányzat III.</t>
  </si>
  <si>
    <t>Módosított előirányzat IIi.</t>
  </si>
  <si>
    <t>1. melléklet a 1/2016. (II.2.) önkormányzati rendelethez</t>
  </si>
  <si>
    <t>2. melléklet a 1/2016. (II.2.) önkormányzati rendelethez</t>
  </si>
  <si>
    <t>3. melléklet a 1/2016. (II.2.) önkormányzati rendelethez</t>
  </si>
  <si>
    <t>4. melléklet a 1/2016. (II.2.) önkormányzati rendelethez</t>
  </si>
  <si>
    <t>5. melléklet a 1/2016. (II.2.) önkormányzati rendelethez</t>
  </si>
  <si>
    <t>6. melléklet a 1/2016. (II.2.) önkormányzati rendelethez</t>
  </si>
  <si>
    <t>7. melléklet a 1/2016. (II.2.) önkormányzati rendelethez</t>
  </si>
  <si>
    <t>8. melléklet a 1/2016. (II.2.) önkormányzati rendelethez</t>
  </si>
  <si>
    <t>9. melléklet a 1/2016. (II.2.) önkormányzati rendelethez</t>
  </si>
  <si>
    <t>10. melléklet a 1/2016. (II.2.) önkormányzati rendelethez</t>
  </si>
  <si>
    <t>11. melléklet a 1/2016. (II.2.) önkormányzati rendelethez</t>
  </si>
  <si>
    <t>12. melléklet a 1/2016. (II.2.) önkormányzati rendelethez</t>
  </si>
  <si>
    <t>13. melléklet a 1/2016. (II.2.) önkormányzati rendelethez</t>
  </si>
  <si>
    <t>14. melléklet a 1/2016. (II.2.) önkormányzati rendelethez</t>
  </si>
  <si>
    <t>15. melléklet a 1/2016. (II.2.) önkormányzati rendelethez</t>
  </si>
  <si>
    <t>16. melléklet a 1/2016. (II.2.) önkormányzati rendelethez</t>
  </si>
  <si>
    <t>17. melléklet a 1/2016. (II.2.) önkormányzati rendelethez</t>
  </si>
  <si>
    <t>18. melléklet a 1/2016. (II.2.) önkormányzati rendelethez</t>
  </si>
  <si>
    <t>19. melléklet a 1/2016. (II.2.) önkormányzati rendelethez</t>
  </si>
  <si>
    <t>20. melléklet a 1/2016. (II.2.)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</si>
</sst>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__;\-#,###__"/>
    <numFmt numFmtId="175" formatCode="_-* #,##0\ _F_t_-;\-* #,##0\ _F_t_-;_-* &quot;-&quot;??\ _F_t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Bookman Old Style"/>
      <family val="1"/>
    </font>
    <font>
      <b/>
      <sz val="11"/>
      <color indexed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1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1" fillId="0" borderId="0" applyFont="0" applyFill="0" applyBorder="0" applyAlignment="0" applyProtection="0"/>
  </cellStyleXfs>
  <cellXfs count="33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8" fillId="0" borderId="0" xfId="44" applyFont="1" applyAlignment="1" applyProtection="1">
      <alignment horizontal="justify" vertical="center"/>
      <protection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14" fontId="1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justify"/>
    </xf>
    <xf numFmtId="0" fontId="34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35" fillId="0" borderId="0" xfId="0" applyFont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36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1" fontId="14" fillId="0" borderId="13" xfId="60" applyNumberFormat="1" applyFont="1" applyBorder="1">
      <alignment/>
      <protection/>
    </xf>
    <xf numFmtId="0" fontId="14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1" fontId="14" fillId="0" borderId="14" xfId="60" applyNumberFormat="1" applyFont="1" applyBorder="1">
      <alignment/>
      <protection/>
    </xf>
    <xf numFmtId="1" fontId="10" fillId="0" borderId="13" xfId="60" applyNumberFormat="1" applyFont="1" applyBorder="1">
      <alignment/>
      <protection/>
    </xf>
    <xf numFmtId="1" fontId="10" fillId="0" borderId="14" xfId="60" applyNumberFormat="1" applyFont="1" applyBorder="1">
      <alignment/>
      <protection/>
    </xf>
    <xf numFmtId="0" fontId="0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1" fontId="15" fillId="0" borderId="13" xfId="0" applyNumberFormat="1" applyFont="1" applyBorder="1" applyAlignment="1">
      <alignment/>
    </xf>
    <xf numFmtId="1" fontId="15" fillId="0" borderId="14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0" fontId="14" fillId="0" borderId="13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vertical="center"/>
    </xf>
    <xf numFmtId="165" fontId="5" fillId="0" borderId="15" xfId="0" applyNumberFormat="1" applyFont="1" applyFill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165" fontId="11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23" fillId="34" borderId="12" xfId="0" applyFont="1" applyFill="1" applyBorder="1" applyAlignment="1">
      <alignment/>
    </xf>
    <xf numFmtId="165" fontId="11" fillId="34" borderId="15" xfId="0" applyNumberFormat="1" applyFont="1" applyFill="1" applyBorder="1" applyAlignment="1">
      <alignment vertical="center"/>
    </xf>
    <xf numFmtId="0" fontId="15" fillId="34" borderId="10" xfId="0" applyFont="1" applyFill="1" applyBorder="1" applyAlignment="1">
      <alignment/>
    </xf>
    <xf numFmtId="0" fontId="6" fillId="35" borderId="12" xfId="0" applyFont="1" applyFill="1" applyBorder="1" applyAlignment="1">
      <alignment horizontal="left" vertical="center"/>
    </xf>
    <xf numFmtId="165" fontId="6" fillId="35" borderId="15" xfId="0" applyNumberFormat="1" applyFont="1" applyFill="1" applyBorder="1" applyAlignment="1">
      <alignment vertical="center"/>
    </xf>
    <xf numFmtId="1" fontId="11" fillId="35" borderId="13" xfId="0" applyNumberFormat="1" applyFont="1" applyFill="1" applyBorder="1" applyAlignment="1">
      <alignment/>
    </xf>
    <xf numFmtId="0" fontId="11" fillId="35" borderId="10" xfId="0" applyFont="1" applyFill="1" applyBorder="1" applyAlignment="1">
      <alignment/>
    </xf>
    <xf numFmtId="1" fontId="11" fillId="35" borderId="14" xfId="0" applyNumberFormat="1" applyFont="1" applyFill="1" applyBorder="1" applyAlignment="1">
      <alignment/>
    </xf>
    <xf numFmtId="0" fontId="9" fillId="35" borderId="12" xfId="0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left" vertical="center"/>
    </xf>
    <xf numFmtId="0" fontId="11" fillId="35" borderId="14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1" fontId="11" fillId="36" borderId="13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1" fontId="11" fillId="36" borderId="14" xfId="0" applyNumberFormat="1" applyFont="1" applyFill="1" applyBorder="1" applyAlignment="1">
      <alignment/>
    </xf>
    <xf numFmtId="0" fontId="5" fillId="0" borderId="16" xfId="0" applyFont="1" applyBorder="1" applyAlignment="1">
      <alignment horizontal="center" wrapText="1"/>
    </xf>
    <xf numFmtId="1" fontId="14" fillId="0" borderId="16" xfId="60" applyNumberFormat="1" applyFont="1" applyBorder="1">
      <alignment/>
      <protection/>
    </xf>
    <xf numFmtId="1" fontId="10" fillId="0" borderId="16" xfId="60" applyNumberFormat="1" applyFont="1" applyBorder="1">
      <alignment/>
      <protection/>
    </xf>
    <xf numFmtId="0" fontId="15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6" fillId="37" borderId="12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9" fillId="35" borderId="12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/>
    </xf>
    <xf numFmtId="0" fontId="11" fillId="35" borderId="16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6" fillId="37" borderId="15" xfId="0" applyFont="1" applyFill="1" applyBorder="1" applyAlignment="1">
      <alignment horizontal="left" vertical="center"/>
    </xf>
    <xf numFmtId="0" fontId="15" fillId="37" borderId="16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5" fillId="37" borderId="17" xfId="0" applyFont="1" applyFill="1" applyBorder="1" applyAlignment="1">
      <alignment/>
    </xf>
    <xf numFmtId="0" fontId="15" fillId="37" borderId="13" xfId="0" applyFont="1" applyFill="1" applyBorder="1" applyAlignment="1">
      <alignment/>
    </xf>
    <xf numFmtId="0" fontId="15" fillId="37" borderId="10" xfId="0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15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1" fillId="35" borderId="18" xfId="0" applyFont="1" applyFill="1" applyBorder="1" applyAlignment="1">
      <alignment/>
    </xf>
    <xf numFmtId="0" fontId="15" fillId="37" borderId="13" xfId="0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11" fillId="36" borderId="18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1" fillId="36" borderId="14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2" xfId="0" applyFont="1" applyFill="1" applyBorder="1" applyAlignment="1">
      <alignment horizontal="center" wrapText="1"/>
    </xf>
    <xf numFmtId="1" fontId="15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1" fontId="15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1" fontId="15" fillId="34" borderId="12" xfId="0" applyNumberFormat="1" applyFont="1" applyFill="1" applyBorder="1" applyAlignment="1">
      <alignment/>
    </xf>
    <xf numFmtId="1" fontId="15" fillId="34" borderId="14" xfId="0" applyNumberFormat="1" applyFont="1" applyFill="1" applyBorder="1" applyAlignment="1">
      <alignment/>
    </xf>
    <xf numFmtId="1" fontId="11" fillId="35" borderId="16" xfId="0" applyNumberFormat="1" applyFont="1" applyFill="1" applyBorder="1" applyAlignment="1">
      <alignment/>
    </xf>
    <xf numFmtId="1" fontId="11" fillId="35" borderId="12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left" vertical="center"/>
    </xf>
    <xf numFmtId="1" fontId="15" fillId="35" borderId="12" xfId="0" applyNumberFormat="1" applyFont="1" applyFill="1" applyBorder="1" applyAlignment="1">
      <alignment/>
    </xf>
    <xf numFmtId="1" fontId="15" fillId="35" borderId="14" xfId="0" applyNumberFormat="1" applyFont="1" applyFill="1" applyBorder="1" applyAlignment="1">
      <alignment/>
    </xf>
    <xf numFmtId="1" fontId="11" fillId="36" borderId="16" xfId="0" applyNumberFormat="1" applyFont="1" applyFill="1" applyBorder="1" applyAlignment="1">
      <alignment/>
    </xf>
    <xf numFmtId="1" fontId="11" fillId="36" borderId="12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35" borderId="16" xfId="0" applyFont="1" applyFill="1" applyBorder="1" applyAlignment="1">
      <alignment horizontal="right" vertical="center"/>
    </xf>
    <xf numFmtId="0" fontId="14" fillId="35" borderId="10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right" vertical="center"/>
    </xf>
    <xf numFmtId="1" fontId="10" fillId="35" borderId="16" xfId="60" applyNumberFormat="1" applyFont="1" applyFill="1" applyBorder="1">
      <alignment/>
      <protection/>
    </xf>
    <xf numFmtId="0" fontId="11" fillId="35" borderId="12" xfId="0" applyFont="1" applyFill="1" applyBorder="1" applyAlignment="1">
      <alignment/>
    </xf>
    <xf numFmtId="1" fontId="10" fillId="35" borderId="14" xfId="60" applyNumberFormat="1" applyFont="1" applyFill="1" applyBorder="1">
      <alignment/>
      <protection/>
    </xf>
    <xf numFmtId="1" fontId="10" fillId="35" borderId="13" xfId="60" applyNumberFormat="1" applyFont="1" applyFill="1" applyBorder="1">
      <alignment/>
      <protection/>
    </xf>
    <xf numFmtId="0" fontId="10" fillId="35" borderId="12" xfId="0" applyFont="1" applyFill="1" applyBorder="1" applyAlignment="1">
      <alignment horizontal="left" vertical="center"/>
    </xf>
    <xf numFmtId="1" fontId="10" fillId="36" borderId="16" xfId="60" applyNumberFormat="1" applyFont="1" applyFill="1" applyBorder="1">
      <alignment/>
      <protection/>
    </xf>
    <xf numFmtId="0" fontId="11" fillId="36" borderId="12" xfId="0" applyFont="1" applyFill="1" applyBorder="1" applyAlignment="1">
      <alignment/>
    </xf>
    <xf numFmtId="1" fontId="10" fillId="36" borderId="14" xfId="60" applyNumberFormat="1" applyFont="1" applyFill="1" applyBorder="1">
      <alignment/>
      <protection/>
    </xf>
    <xf numFmtId="1" fontId="10" fillId="36" borderId="13" xfId="60" applyNumberFormat="1" applyFont="1" applyFill="1" applyBorder="1">
      <alignment/>
      <protection/>
    </xf>
    <xf numFmtId="1" fontId="15" fillId="34" borderId="13" xfId="0" applyNumberFormat="1" applyFont="1" applyFill="1" applyBorder="1" applyAlignment="1">
      <alignment/>
    </xf>
    <xf numFmtId="0" fontId="9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1" fillId="38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9" fillId="38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0" fillId="38" borderId="10" xfId="0" applyFont="1" applyFill="1" applyBorder="1" applyAlignment="1">
      <alignment vertical="center"/>
    </xf>
    <xf numFmtId="0" fontId="11" fillId="38" borderId="10" xfId="0" applyFont="1" applyFill="1" applyBorder="1" applyAlignment="1">
      <alignment horizontal="left" vertical="center" wrapText="1"/>
    </xf>
    <xf numFmtId="0" fontId="11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10" fillId="38" borderId="10" xfId="0" applyFont="1" applyFill="1" applyBorder="1" applyAlignment="1">
      <alignment vertical="center" wrapText="1"/>
    </xf>
    <xf numFmtId="0" fontId="0" fillId="38" borderId="10" xfId="0" applyFill="1" applyBorder="1" applyAlignment="1">
      <alignment/>
    </xf>
    <xf numFmtId="1" fontId="15" fillId="34" borderId="16" xfId="0" applyNumberFormat="1" applyFont="1" applyFill="1" applyBorder="1" applyAlignment="1">
      <alignment/>
    </xf>
    <xf numFmtId="1" fontId="14" fillId="34" borderId="16" xfId="60" applyNumberFormat="1" applyFont="1" applyFill="1" applyBorder="1">
      <alignment/>
      <protection/>
    </xf>
    <xf numFmtId="0" fontId="15" fillId="34" borderId="12" xfId="0" applyFont="1" applyFill="1" applyBorder="1" applyAlignment="1">
      <alignment/>
    </xf>
    <xf numFmtId="1" fontId="14" fillId="34" borderId="14" xfId="60" applyNumberFormat="1" applyFont="1" applyFill="1" applyBorder="1">
      <alignment/>
      <protection/>
    </xf>
    <xf numFmtId="1" fontId="14" fillId="34" borderId="13" xfId="60" applyNumberFormat="1" applyFont="1" applyFill="1" applyBorder="1">
      <alignment/>
      <protection/>
    </xf>
    <xf numFmtId="0" fontId="4" fillId="0" borderId="10" xfId="0" applyFont="1" applyBorder="1" applyAlignment="1">
      <alignment horizontal="center" wrapText="1"/>
    </xf>
    <xf numFmtId="0" fontId="15" fillId="38" borderId="10" xfId="0" applyFont="1" applyFill="1" applyBorder="1" applyAlignment="1">
      <alignment/>
    </xf>
    <xf numFmtId="0" fontId="15" fillId="38" borderId="10" xfId="0" applyFont="1" applyFill="1" applyBorder="1" applyAlignment="1">
      <alignment/>
    </xf>
    <xf numFmtId="14" fontId="15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7" fillId="0" borderId="13" xfId="0" applyFont="1" applyBorder="1" applyAlignment="1">
      <alignment/>
    </xf>
    <xf numFmtId="0" fontId="38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74" fillId="0" borderId="13" xfId="0" applyFont="1" applyBorder="1" applyAlignment="1">
      <alignment/>
    </xf>
    <xf numFmtId="1" fontId="74" fillId="0" borderId="13" xfId="0" applyNumberFormat="1" applyFont="1" applyBorder="1" applyAlignment="1">
      <alignment/>
    </xf>
    <xf numFmtId="1" fontId="74" fillId="0" borderId="13" xfId="60" applyNumberFormat="1" applyFont="1" applyBorder="1">
      <alignment/>
      <protection/>
    </xf>
    <xf numFmtId="1" fontId="75" fillId="0" borderId="13" xfId="60" applyNumberFormat="1" applyFont="1" applyBorder="1">
      <alignment/>
      <protection/>
    </xf>
    <xf numFmtId="1" fontId="75" fillId="0" borderId="14" xfId="60" applyNumberFormat="1" applyFont="1" applyBorder="1">
      <alignment/>
      <protection/>
    </xf>
    <xf numFmtId="0" fontId="5" fillId="0" borderId="19" xfId="0" applyFont="1" applyBorder="1" applyAlignment="1">
      <alignment horizontal="center" wrapText="1"/>
    </xf>
    <xf numFmtId="0" fontId="76" fillId="0" borderId="13" xfId="0" applyFont="1" applyBorder="1" applyAlignment="1">
      <alignment/>
    </xf>
    <xf numFmtId="0" fontId="77" fillId="0" borderId="13" xfId="0" applyFont="1" applyBorder="1" applyAlignment="1">
      <alignment/>
    </xf>
    <xf numFmtId="0" fontId="15" fillId="39" borderId="16" xfId="0" applyFont="1" applyFill="1" applyBorder="1" applyAlignment="1">
      <alignment/>
    </xf>
    <xf numFmtId="0" fontId="76" fillId="39" borderId="13" xfId="0" applyFont="1" applyFill="1" applyBorder="1" applyAlignment="1">
      <alignment/>
    </xf>
    <xf numFmtId="0" fontId="77" fillId="17" borderId="13" xfId="0" applyFont="1" applyFill="1" applyBorder="1" applyAlignment="1">
      <alignment/>
    </xf>
    <xf numFmtId="0" fontId="76" fillId="40" borderId="13" xfId="0" applyFont="1" applyFill="1" applyBorder="1" applyAlignment="1">
      <alignment/>
    </xf>
    <xf numFmtId="0" fontId="77" fillId="41" borderId="13" xfId="0" applyFont="1" applyFill="1" applyBorder="1" applyAlignment="1">
      <alignment/>
    </xf>
    <xf numFmtId="0" fontId="75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 wrapTex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3" xfId="59"/>
    <cellStyle name="Normál_4. melléklet" xfId="60"/>
    <cellStyle name="Normal_KTRSZ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</xdr:row>
      <xdr:rowOff>180975</xdr:rowOff>
    </xdr:from>
    <xdr:to>
      <xdr:col>12</xdr:col>
      <xdr:colOff>447675</xdr:colOff>
      <xdr:row>3</xdr:row>
      <xdr:rowOff>228600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13039725" y="904875"/>
          <a:ext cx="952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E12" sqref="E12"/>
    </sheetView>
  </sheetViews>
  <sheetFormatPr defaultColWidth="9.140625" defaultRowHeight="15"/>
  <cols>
    <col min="1" max="1" width="85.57421875" style="0" customWidth="1"/>
  </cols>
  <sheetData>
    <row r="1" ht="15">
      <c r="A1" s="319" t="s">
        <v>700</v>
      </c>
    </row>
    <row r="3" ht="18">
      <c r="A3" s="59" t="s">
        <v>674</v>
      </c>
    </row>
    <row r="4" ht="50.25" customHeight="1">
      <c r="A4" s="77" t="s">
        <v>476</v>
      </c>
    </row>
    <row r="6" spans="2:9" ht="15">
      <c r="B6" s="4"/>
      <c r="C6" s="4"/>
      <c r="D6" s="4"/>
      <c r="E6" s="4"/>
      <c r="F6" s="4"/>
      <c r="G6" s="4"/>
      <c r="H6" s="4"/>
      <c r="I6" s="4"/>
    </row>
    <row r="7" spans="1:9" ht="15">
      <c r="A7" s="28" t="s">
        <v>57</v>
      </c>
      <c r="B7" s="4"/>
      <c r="C7" s="4"/>
      <c r="D7" s="4"/>
      <c r="E7" s="4"/>
      <c r="F7" s="4"/>
      <c r="G7" s="4"/>
      <c r="H7" s="4"/>
      <c r="I7" s="4"/>
    </row>
    <row r="8" spans="1:9" ht="15">
      <c r="A8" s="28" t="s">
        <v>58</v>
      </c>
      <c r="B8" s="4"/>
      <c r="C8" s="4"/>
      <c r="D8" s="4"/>
      <c r="E8" s="4"/>
      <c r="F8" s="4"/>
      <c r="G8" s="4"/>
      <c r="H8" s="4"/>
      <c r="I8" s="4"/>
    </row>
    <row r="9" spans="1:9" ht="15">
      <c r="A9" s="28" t="s">
        <v>59</v>
      </c>
      <c r="B9" s="4"/>
      <c r="C9" s="4"/>
      <c r="D9" s="4"/>
      <c r="E9" s="4"/>
      <c r="F9" s="4"/>
      <c r="G9" s="4"/>
      <c r="H9" s="4"/>
      <c r="I9" s="4"/>
    </row>
    <row r="10" spans="1:9" ht="15">
      <c r="A10" s="28" t="s">
        <v>60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28" t="s">
        <v>61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28" t="s">
        <v>62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28" t="s">
        <v>63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28" t="s">
        <v>64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29" t="s">
        <v>56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29" t="s">
        <v>65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49" t="s">
        <v>474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28" t="s">
        <v>67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28" t="s">
        <v>68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28" t="s">
        <v>69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28" t="s">
        <v>70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28" t="s">
        <v>71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28" t="s">
        <v>72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28" t="s">
        <v>73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29" t="s">
        <v>66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29" t="s">
        <v>74</v>
      </c>
      <c r="B26" s="4"/>
      <c r="C26" s="4"/>
      <c r="D26" s="4"/>
      <c r="E26" s="4"/>
      <c r="F26" s="4"/>
      <c r="G26" s="4"/>
      <c r="H26" s="4"/>
      <c r="I26" s="4"/>
    </row>
    <row r="27" spans="1:9" ht="15">
      <c r="A27" s="49" t="s">
        <v>475</v>
      </c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">
      <selection activeCell="F18" sqref="F18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15">
      <c r="A1" s="320" t="s">
        <v>709</v>
      </c>
      <c r="B1" s="320"/>
    </row>
    <row r="3" spans="1:2" ht="27" customHeight="1">
      <c r="A3" s="321" t="s">
        <v>674</v>
      </c>
      <c r="B3" s="329"/>
    </row>
    <row r="4" spans="1:7" ht="71.25" customHeight="1">
      <c r="A4" s="323" t="s">
        <v>21</v>
      </c>
      <c r="B4" s="323"/>
      <c r="C4" s="50"/>
      <c r="D4" s="50"/>
      <c r="E4" s="50"/>
      <c r="F4" s="50"/>
      <c r="G4" s="50"/>
    </row>
    <row r="5" spans="1:7" ht="24" customHeight="1">
      <c r="A5" s="46"/>
      <c r="B5" s="46"/>
      <c r="C5" s="50"/>
      <c r="D5" s="50"/>
      <c r="E5" s="50"/>
      <c r="F5" s="50"/>
      <c r="G5" s="50"/>
    </row>
    <row r="6" ht="22.5" customHeight="1">
      <c r="A6" s="76" t="s">
        <v>673</v>
      </c>
    </row>
    <row r="7" spans="1:2" ht="18">
      <c r="A7" s="30" t="s">
        <v>3</v>
      </c>
      <c r="B7" s="29" t="s">
        <v>9</v>
      </c>
    </row>
    <row r="8" spans="1:2" ht="15">
      <c r="A8" s="28" t="s">
        <v>57</v>
      </c>
      <c r="B8" s="73">
        <v>0</v>
      </c>
    </row>
    <row r="9" spans="1:2" ht="15">
      <c r="A9" s="51" t="s">
        <v>58</v>
      </c>
      <c r="B9" s="28"/>
    </row>
    <row r="10" spans="1:2" ht="15">
      <c r="A10" s="28" t="s">
        <v>59</v>
      </c>
      <c r="B10" s="28"/>
    </row>
    <row r="11" spans="1:2" ht="15">
      <c r="A11" s="28" t="s">
        <v>60</v>
      </c>
      <c r="B11" s="28"/>
    </row>
    <row r="12" spans="1:2" ht="15">
      <c r="A12" s="28" t="s">
        <v>61</v>
      </c>
      <c r="B12" s="28"/>
    </row>
    <row r="13" spans="1:2" ht="15">
      <c r="A13" s="28" t="s">
        <v>62</v>
      </c>
      <c r="B13" s="28"/>
    </row>
    <row r="14" spans="1:2" ht="15">
      <c r="A14" s="28" t="s">
        <v>63</v>
      </c>
      <c r="B14" s="28"/>
    </row>
    <row r="15" spans="1:2" ht="15">
      <c r="A15" s="28" t="s">
        <v>64</v>
      </c>
      <c r="B15" s="28"/>
    </row>
    <row r="16" spans="1:2" ht="15">
      <c r="A16" s="49" t="s">
        <v>12</v>
      </c>
      <c r="B16" s="54">
        <v>0</v>
      </c>
    </row>
    <row r="17" spans="1:2" ht="30">
      <c r="A17" s="52" t="s">
        <v>4</v>
      </c>
      <c r="B17" s="28"/>
    </row>
    <row r="18" spans="1:2" ht="30">
      <c r="A18" s="52" t="s">
        <v>5</v>
      </c>
      <c r="B18" s="28"/>
    </row>
    <row r="19" spans="1:2" ht="15">
      <c r="A19" s="53" t="s">
        <v>6</v>
      </c>
      <c r="B19" s="28"/>
    </row>
    <row r="20" spans="1:2" ht="15">
      <c r="A20" s="53" t="s">
        <v>7</v>
      </c>
      <c r="B20" s="28"/>
    </row>
    <row r="21" spans="1:2" ht="15">
      <c r="A21" s="28" t="s">
        <v>10</v>
      </c>
      <c r="B21" s="28"/>
    </row>
    <row r="22" spans="1:2" ht="15">
      <c r="A22" s="34" t="s">
        <v>8</v>
      </c>
      <c r="B22" s="28">
        <v>0</v>
      </c>
    </row>
    <row r="23" spans="1:2" ht="31.5">
      <c r="A23" s="55" t="s">
        <v>11</v>
      </c>
      <c r="B23" s="18"/>
    </row>
    <row r="24" spans="1:2" ht="15.75">
      <c r="A24" s="31" t="s">
        <v>512</v>
      </c>
      <c r="B24" s="32">
        <v>0</v>
      </c>
    </row>
    <row r="27" spans="1:2" ht="18">
      <c r="A27" s="30" t="s">
        <v>3</v>
      </c>
      <c r="B27" s="29" t="s">
        <v>9</v>
      </c>
    </row>
    <row r="28" spans="1:2" ht="15">
      <c r="A28" s="28" t="s">
        <v>57</v>
      </c>
      <c r="B28" s="28"/>
    </row>
    <row r="29" spans="1:2" ht="15">
      <c r="A29" s="51" t="s">
        <v>58</v>
      </c>
      <c r="B29" s="28"/>
    </row>
    <row r="30" spans="1:2" ht="15">
      <c r="A30" s="28" t="s">
        <v>59</v>
      </c>
      <c r="B30" s="28"/>
    </row>
    <row r="31" spans="1:2" ht="15">
      <c r="A31" s="28" t="s">
        <v>60</v>
      </c>
      <c r="B31" s="28"/>
    </row>
    <row r="32" spans="1:2" ht="15">
      <c r="A32" s="28" t="s">
        <v>61</v>
      </c>
      <c r="B32" s="28"/>
    </row>
    <row r="33" spans="1:2" ht="15">
      <c r="A33" s="28" t="s">
        <v>62</v>
      </c>
      <c r="B33" s="28"/>
    </row>
    <row r="34" spans="1:2" ht="15">
      <c r="A34" s="28" t="s">
        <v>63</v>
      </c>
      <c r="B34" s="28"/>
    </row>
    <row r="35" spans="1:2" ht="15">
      <c r="A35" s="28" t="s">
        <v>64</v>
      </c>
      <c r="B35" s="28"/>
    </row>
    <row r="36" spans="1:2" ht="15">
      <c r="A36" s="49" t="s">
        <v>12</v>
      </c>
      <c r="B36" s="54"/>
    </row>
    <row r="37" spans="1:2" ht="30">
      <c r="A37" s="52" t="s">
        <v>4</v>
      </c>
      <c r="B37" s="28"/>
    </row>
    <row r="38" spans="1:2" ht="30">
      <c r="A38" s="52" t="s">
        <v>5</v>
      </c>
      <c r="B38" s="28"/>
    </row>
    <row r="39" spans="1:2" ht="15">
      <c r="A39" s="53" t="s">
        <v>6</v>
      </c>
      <c r="B39" s="28"/>
    </row>
    <row r="40" spans="1:2" ht="15">
      <c r="A40" s="53" t="s">
        <v>7</v>
      </c>
      <c r="B40" s="28"/>
    </row>
    <row r="41" spans="1:2" ht="15">
      <c r="A41" s="28" t="s">
        <v>10</v>
      </c>
      <c r="B41" s="28"/>
    </row>
    <row r="42" spans="1:2" ht="15">
      <c r="A42" s="34" t="s">
        <v>8</v>
      </c>
      <c r="B42" s="28"/>
    </row>
    <row r="43" spans="1:2" ht="31.5">
      <c r="A43" s="55" t="s">
        <v>11</v>
      </c>
      <c r="B43" s="18"/>
    </row>
    <row r="44" spans="1:2" ht="15.75">
      <c r="A44" s="31" t="s">
        <v>512</v>
      </c>
      <c r="B44" s="32"/>
    </row>
  </sheetData>
  <sheetProtection/>
  <mergeCells count="3">
    <mergeCell ref="A4:B4"/>
    <mergeCell ref="A3:B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D1" sqref="D1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7:10" ht="15">
      <c r="G1" s="320" t="s">
        <v>710</v>
      </c>
      <c r="H1" s="320"/>
      <c r="I1" s="320"/>
      <c r="J1" s="320"/>
    </row>
    <row r="3" spans="1:10" ht="30" customHeight="1">
      <c r="A3" s="321" t="s">
        <v>674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10" ht="46.5" customHeight="1">
      <c r="A4" s="323" t="s">
        <v>38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6.5" customHeight="1">
      <c r="A5" s="46"/>
      <c r="B5" s="47"/>
      <c r="C5" s="47"/>
      <c r="D5" s="47"/>
      <c r="E5" s="47"/>
      <c r="F5" s="47"/>
      <c r="G5" s="47"/>
      <c r="H5" s="47"/>
      <c r="I5" s="47"/>
      <c r="J5" s="47"/>
    </row>
    <row r="6" ht="15">
      <c r="A6" s="76" t="s">
        <v>673</v>
      </c>
    </row>
    <row r="7" spans="1:10" ht="61.5" customHeight="1">
      <c r="A7" s="2" t="s">
        <v>75</v>
      </c>
      <c r="B7" s="3" t="s">
        <v>76</v>
      </c>
      <c r="C7" s="41" t="s">
        <v>553</v>
      </c>
      <c r="D7" s="41" t="s">
        <v>556</v>
      </c>
      <c r="E7" s="41" t="s">
        <v>557</v>
      </c>
      <c r="F7" s="41" t="s">
        <v>558</v>
      </c>
      <c r="G7" s="41" t="s">
        <v>562</v>
      </c>
      <c r="H7" s="41" t="s">
        <v>554</v>
      </c>
      <c r="I7" s="41" t="s">
        <v>555</v>
      </c>
      <c r="J7" s="41" t="s">
        <v>559</v>
      </c>
    </row>
    <row r="8" spans="1:10" ht="15">
      <c r="A8" s="11" t="s">
        <v>178</v>
      </c>
      <c r="B8" s="6" t="s">
        <v>179</v>
      </c>
      <c r="C8" s="28">
        <v>0</v>
      </c>
      <c r="D8" s="28"/>
      <c r="E8" s="28"/>
      <c r="F8" s="28"/>
      <c r="G8" s="28"/>
      <c r="H8" s="28"/>
      <c r="I8" s="28"/>
      <c r="J8" s="28"/>
    </row>
    <row r="9" spans="1:10" ht="15">
      <c r="A9" s="11"/>
      <c r="B9" s="6"/>
      <c r="C9" s="28"/>
      <c r="D9" s="28"/>
      <c r="E9" s="28"/>
      <c r="F9" s="28"/>
      <c r="G9" s="28"/>
      <c r="H9" s="28"/>
      <c r="I9" s="28"/>
      <c r="J9" s="28"/>
    </row>
    <row r="10" spans="1:10" ht="15">
      <c r="A10" s="11"/>
      <c r="B10" s="6"/>
      <c r="C10" s="28"/>
      <c r="D10" s="28"/>
      <c r="E10" s="28"/>
      <c r="F10" s="28"/>
      <c r="G10" s="28"/>
      <c r="H10" s="28"/>
      <c r="I10" s="28"/>
      <c r="J10" s="28"/>
    </row>
    <row r="11" spans="1:10" ht="15">
      <c r="A11" s="11" t="s">
        <v>390</v>
      </c>
      <c r="B11" s="6" t="s">
        <v>180</v>
      </c>
      <c r="C11" s="28">
        <v>0</v>
      </c>
      <c r="D11" s="28"/>
      <c r="E11" s="28"/>
      <c r="F11" s="28"/>
      <c r="G11" s="28"/>
      <c r="H11" s="28"/>
      <c r="I11" s="28"/>
      <c r="J11" s="28"/>
    </row>
    <row r="12" spans="1:10" ht="15">
      <c r="A12" s="11"/>
      <c r="B12" s="6"/>
      <c r="C12" s="28"/>
      <c r="D12" s="28"/>
      <c r="E12" s="28"/>
      <c r="F12" s="28"/>
      <c r="G12" s="28"/>
      <c r="H12" s="28"/>
      <c r="I12" s="28"/>
      <c r="J12" s="28"/>
    </row>
    <row r="13" spans="1:10" ht="15">
      <c r="A13" s="11"/>
      <c r="B13" s="6"/>
      <c r="C13" s="28"/>
      <c r="D13" s="28"/>
      <c r="E13" s="28"/>
      <c r="F13" s="28"/>
      <c r="G13" s="28"/>
      <c r="H13" s="28"/>
      <c r="I13" s="28"/>
      <c r="J13" s="28"/>
    </row>
    <row r="14" spans="1:10" ht="15">
      <c r="A14" s="5" t="s">
        <v>181</v>
      </c>
      <c r="B14" s="6" t="s">
        <v>182</v>
      </c>
      <c r="C14" s="28">
        <v>0</v>
      </c>
      <c r="D14" s="28"/>
      <c r="E14" s="28"/>
      <c r="F14" s="28"/>
      <c r="G14" s="28"/>
      <c r="H14" s="28"/>
      <c r="I14" s="28"/>
      <c r="J14" s="28"/>
    </row>
    <row r="15" spans="1:10" ht="15">
      <c r="A15" s="5"/>
      <c r="B15" s="6"/>
      <c r="C15" s="28"/>
      <c r="D15" s="28"/>
      <c r="E15" s="28"/>
      <c r="F15" s="28"/>
      <c r="G15" s="28"/>
      <c r="H15" s="28"/>
      <c r="I15" s="28"/>
      <c r="J15" s="28"/>
    </row>
    <row r="16" spans="1:10" ht="15">
      <c r="A16" s="5"/>
      <c r="B16" s="6"/>
      <c r="C16" s="28"/>
      <c r="D16" s="28"/>
      <c r="E16" s="28"/>
      <c r="F16" s="28"/>
      <c r="G16" s="28"/>
      <c r="H16" s="28"/>
      <c r="I16" s="28"/>
      <c r="J16" s="28"/>
    </row>
    <row r="17" spans="1:10" ht="15">
      <c r="A17" s="11" t="s">
        <v>183</v>
      </c>
      <c r="B17" s="6" t="s">
        <v>184</v>
      </c>
      <c r="C17" s="28">
        <v>0</v>
      </c>
      <c r="D17" s="28"/>
      <c r="E17" s="28"/>
      <c r="F17" s="28"/>
      <c r="G17" s="28"/>
      <c r="H17" s="28"/>
      <c r="I17" s="28"/>
      <c r="J17" s="28"/>
    </row>
    <row r="18" spans="1:10" ht="15">
      <c r="A18" s="11"/>
      <c r="B18" s="6"/>
      <c r="C18" s="28"/>
      <c r="D18" s="28"/>
      <c r="E18" s="28"/>
      <c r="F18" s="28"/>
      <c r="G18" s="28"/>
      <c r="H18" s="28"/>
      <c r="I18" s="28"/>
      <c r="J18" s="28"/>
    </row>
    <row r="19" spans="1:10" ht="15">
      <c r="A19" s="11"/>
      <c r="B19" s="6"/>
      <c r="C19" s="28"/>
      <c r="D19" s="28"/>
      <c r="E19" s="28"/>
      <c r="F19" s="28"/>
      <c r="G19" s="28"/>
      <c r="H19" s="28"/>
      <c r="I19" s="28"/>
      <c r="J19" s="28"/>
    </row>
    <row r="20" spans="1:10" ht="15">
      <c r="A20" s="11" t="s">
        <v>185</v>
      </c>
      <c r="B20" s="6" t="s">
        <v>186</v>
      </c>
      <c r="C20" s="28">
        <v>0</v>
      </c>
      <c r="D20" s="28"/>
      <c r="E20" s="28"/>
      <c r="F20" s="28"/>
      <c r="G20" s="28"/>
      <c r="H20" s="28"/>
      <c r="I20" s="28"/>
      <c r="J20" s="28"/>
    </row>
    <row r="21" spans="1:10" ht="15">
      <c r="A21" s="11"/>
      <c r="B21" s="6"/>
      <c r="C21" s="28"/>
      <c r="D21" s="28"/>
      <c r="E21" s="28"/>
      <c r="F21" s="28"/>
      <c r="G21" s="28"/>
      <c r="H21" s="28"/>
      <c r="I21" s="28"/>
      <c r="J21" s="28"/>
    </row>
    <row r="22" spans="1:10" ht="15">
      <c r="A22" s="11"/>
      <c r="B22" s="6"/>
      <c r="C22" s="28"/>
      <c r="D22" s="28"/>
      <c r="E22" s="28"/>
      <c r="F22" s="28"/>
      <c r="G22" s="28"/>
      <c r="H22" s="28"/>
      <c r="I22" s="28"/>
      <c r="J22" s="28"/>
    </row>
    <row r="23" spans="1:10" ht="15">
      <c r="A23" s="5" t="s">
        <v>187</v>
      </c>
      <c r="B23" s="6" t="s">
        <v>188</v>
      </c>
      <c r="C23" s="28">
        <v>0</v>
      </c>
      <c r="D23" s="28"/>
      <c r="E23" s="28"/>
      <c r="F23" s="28"/>
      <c r="G23" s="28"/>
      <c r="H23" s="28"/>
      <c r="I23" s="28"/>
      <c r="J23" s="28"/>
    </row>
    <row r="24" spans="1:10" ht="15">
      <c r="A24" s="5" t="s">
        <v>189</v>
      </c>
      <c r="B24" s="6" t="s">
        <v>190</v>
      </c>
      <c r="C24" s="28">
        <v>0</v>
      </c>
      <c r="D24" s="28"/>
      <c r="E24" s="28"/>
      <c r="F24" s="28"/>
      <c r="G24" s="28"/>
      <c r="H24" s="28"/>
      <c r="I24" s="28"/>
      <c r="J24" s="28"/>
    </row>
    <row r="25" spans="1:10" ht="15.75">
      <c r="A25" s="272" t="s">
        <v>391</v>
      </c>
      <c r="B25" s="273" t="s">
        <v>191</v>
      </c>
      <c r="C25" s="294">
        <v>0</v>
      </c>
      <c r="D25" s="294"/>
      <c r="E25" s="294"/>
      <c r="F25" s="294"/>
      <c r="G25" s="294"/>
      <c r="H25" s="294"/>
      <c r="I25" s="294"/>
      <c r="J25" s="294"/>
    </row>
    <row r="26" spans="1:10" ht="15">
      <c r="A26" s="11" t="s">
        <v>192</v>
      </c>
      <c r="B26" s="6" t="s">
        <v>193</v>
      </c>
      <c r="C26" s="28">
        <v>0</v>
      </c>
      <c r="D26" s="28"/>
      <c r="E26" s="28"/>
      <c r="F26" s="73"/>
      <c r="G26" s="28"/>
      <c r="H26" s="74"/>
      <c r="I26" s="74"/>
      <c r="J26" s="28"/>
    </row>
    <row r="27" spans="1:10" ht="15">
      <c r="A27" s="11"/>
      <c r="B27" s="6"/>
      <c r="C27" s="28"/>
      <c r="D27" s="28"/>
      <c r="E27" s="28"/>
      <c r="F27" s="28"/>
      <c r="G27" s="28"/>
      <c r="H27" s="28"/>
      <c r="I27" s="28"/>
      <c r="J27" s="28"/>
    </row>
    <row r="28" spans="1:10" ht="15">
      <c r="A28" s="11"/>
      <c r="B28" s="6"/>
      <c r="C28" s="28"/>
      <c r="D28" s="28"/>
      <c r="E28" s="28"/>
      <c r="F28" s="28"/>
      <c r="G28" s="28"/>
      <c r="H28" s="28"/>
      <c r="I28" s="28"/>
      <c r="J28" s="28"/>
    </row>
    <row r="29" spans="1:10" ht="15">
      <c r="A29" s="11" t="s">
        <v>194</v>
      </c>
      <c r="B29" s="6" t="s">
        <v>195</v>
      </c>
      <c r="C29" s="28">
        <v>0</v>
      </c>
      <c r="D29" s="28"/>
      <c r="E29" s="28"/>
      <c r="F29" s="28"/>
      <c r="G29" s="28"/>
      <c r="H29" s="28"/>
      <c r="I29" s="28"/>
      <c r="J29" s="28"/>
    </row>
    <row r="30" spans="1:10" ht="15">
      <c r="A30" s="11"/>
      <c r="B30" s="6"/>
      <c r="C30" s="28"/>
      <c r="D30" s="28"/>
      <c r="E30" s="28"/>
      <c r="F30" s="28"/>
      <c r="G30" s="28"/>
      <c r="H30" s="28"/>
      <c r="I30" s="28"/>
      <c r="J30" s="28"/>
    </row>
    <row r="31" spans="1:10" ht="15">
      <c r="A31" s="11"/>
      <c r="B31" s="6"/>
      <c r="C31" s="28"/>
      <c r="D31" s="28"/>
      <c r="E31" s="28"/>
      <c r="F31" s="28"/>
      <c r="G31" s="28"/>
      <c r="H31" s="28"/>
      <c r="I31" s="28"/>
      <c r="J31" s="28"/>
    </row>
    <row r="32" spans="1:10" ht="15">
      <c r="A32" s="11" t="s">
        <v>196</v>
      </c>
      <c r="B32" s="6" t="s">
        <v>197</v>
      </c>
      <c r="C32" s="28">
        <v>0</v>
      </c>
      <c r="D32" s="28"/>
      <c r="E32" s="28"/>
      <c r="F32" s="28"/>
      <c r="G32" s="28"/>
      <c r="H32" s="28"/>
      <c r="I32" s="28"/>
      <c r="J32" s="28"/>
    </row>
    <row r="33" spans="1:10" ht="15">
      <c r="A33" s="11" t="s">
        <v>198</v>
      </c>
      <c r="B33" s="6" t="s">
        <v>199</v>
      </c>
      <c r="C33" s="28">
        <v>0</v>
      </c>
      <c r="D33" s="28"/>
      <c r="E33" s="28"/>
      <c r="F33" s="73"/>
      <c r="G33" s="28"/>
      <c r="H33" s="74"/>
      <c r="I33" s="74"/>
      <c r="J33" s="28"/>
    </row>
    <row r="34" spans="1:10" ht="15.75">
      <c r="A34" s="272" t="s">
        <v>392</v>
      </c>
      <c r="B34" s="273" t="s">
        <v>200</v>
      </c>
      <c r="C34" s="294">
        <v>0</v>
      </c>
      <c r="D34" s="294"/>
      <c r="E34" s="294"/>
      <c r="F34" s="295"/>
      <c r="G34" s="295"/>
      <c r="H34" s="296"/>
      <c r="I34" s="296"/>
      <c r="J34" s="294"/>
    </row>
    <row r="35" spans="1:10" ht="78.75">
      <c r="A35" s="297" t="s">
        <v>45</v>
      </c>
      <c r="B35" s="287"/>
      <c r="C35" s="287"/>
      <c r="D35" s="287"/>
      <c r="E35" s="287"/>
      <c r="F35" s="287"/>
      <c r="G35" s="287"/>
      <c r="H35" s="287"/>
      <c r="I35" s="287"/>
      <c r="J35" s="287"/>
    </row>
    <row r="36" spans="1:10" ht="15.75">
      <c r="A36" s="41" t="s">
        <v>46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.75">
      <c r="A37" s="41" t="s">
        <v>46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.75">
      <c r="A38" s="41" t="s">
        <v>46</v>
      </c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ht="15">
      <c r="A41" s="62" t="s">
        <v>44</v>
      </c>
    </row>
    <row r="42" ht="15">
      <c r="A42" s="65"/>
    </row>
    <row r="43" ht="25.5">
      <c r="A43" s="63" t="s">
        <v>53</v>
      </c>
    </row>
    <row r="44" ht="51">
      <c r="A44" s="63" t="s">
        <v>39</v>
      </c>
    </row>
    <row r="45" ht="25.5">
      <c r="A45" s="63" t="s">
        <v>40</v>
      </c>
    </row>
    <row r="46" ht="25.5">
      <c r="A46" s="63" t="s">
        <v>41</v>
      </c>
    </row>
    <row r="47" ht="38.25">
      <c r="A47" s="63" t="s">
        <v>42</v>
      </c>
    </row>
    <row r="48" ht="25.5">
      <c r="A48" s="63" t="s">
        <v>43</v>
      </c>
    </row>
    <row r="49" ht="38.25">
      <c r="A49" s="63" t="s">
        <v>54</v>
      </c>
    </row>
    <row r="50" ht="51">
      <c r="A50" s="64" t="s">
        <v>55</v>
      </c>
    </row>
  </sheetData>
  <sheetProtection/>
  <mergeCells count="3">
    <mergeCell ref="A4:J4"/>
    <mergeCell ref="A3:J3"/>
    <mergeCell ref="G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I8" sqref="I8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14.42187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3:7" ht="15">
      <c r="C1" s="320" t="s">
        <v>711</v>
      </c>
      <c r="D1" s="320"/>
      <c r="E1" s="320"/>
      <c r="F1" s="320"/>
      <c r="G1" s="320"/>
    </row>
    <row r="3" spans="1:8" ht="25.5" customHeight="1">
      <c r="A3" s="321" t="s">
        <v>674</v>
      </c>
      <c r="B3" s="329"/>
      <c r="C3" s="329"/>
      <c r="D3" s="329"/>
      <c r="E3" s="329"/>
      <c r="F3" s="329"/>
      <c r="G3" s="329"/>
      <c r="H3" s="329"/>
    </row>
    <row r="4" spans="1:8" ht="82.5" customHeight="1">
      <c r="A4" s="335" t="s">
        <v>47</v>
      </c>
      <c r="B4" s="323"/>
      <c r="C4" s="323"/>
      <c r="D4" s="323"/>
      <c r="E4" s="323"/>
      <c r="F4" s="323"/>
      <c r="G4" s="323"/>
      <c r="H4" s="323"/>
    </row>
    <row r="5" spans="1:8" ht="20.25" customHeight="1">
      <c r="A5" s="44"/>
      <c r="B5" s="45"/>
      <c r="C5" s="45"/>
      <c r="D5" s="45"/>
      <c r="E5" s="45"/>
      <c r="F5" s="45"/>
      <c r="G5" s="45"/>
      <c r="H5" s="45"/>
    </row>
    <row r="6" ht="15">
      <c r="A6" s="76" t="s">
        <v>673</v>
      </c>
    </row>
    <row r="7" spans="1:9" ht="86.25" customHeight="1">
      <c r="A7" s="2" t="s">
        <v>75</v>
      </c>
      <c r="B7" s="3" t="s">
        <v>76</v>
      </c>
      <c r="C7" s="41" t="s">
        <v>554</v>
      </c>
      <c r="D7" s="41" t="s">
        <v>555</v>
      </c>
      <c r="E7" s="41" t="s">
        <v>560</v>
      </c>
      <c r="F7" s="66"/>
      <c r="G7" s="67"/>
      <c r="H7" s="67"/>
      <c r="I7" s="67"/>
    </row>
    <row r="8" spans="1:9" ht="15">
      <c r="A8" s="16" t="s">
        <v>468</v>
      </c>
      <c r="B8" s="5" t="s">
        <v>341</v>
      </c>
      <c r="C8" s="74"/>
      <c r="D8" s="74"/>
      <c r="E8" s="43"/>
      <c r="F8" s="68"/>
      <c r="G8" s="69"/>
      <c r="H8" s="69"/>
      <c r="I8" s="69"/>
    </row>
    <row r="9" spans="1:9" ht="15">
      <c r="A9" s="36" t="s">
        <v>214</v>
      </c>
      <c r="B9" s="36" t="s">
        <v>341</v>
      </c>
      <c r="C9" s="28"/>
      <c r="D9" s="28"/>
      <c r="E9" s="28"/>
      <c r="F9" s="68"/>
      <c r="G9" s="69"/>
      <c r="H9" s="69"/>
      <c r="I9" s="69"/>
    </row>
    <row r="10" spans="1:9" ht="30">
      <c r="A10" s="10" t="s">
        <v>342</v>
      </c>
      <c r="B10" s="5" t="s">
        <v>343</v>
      </c>
      <c r="C10" s="28"/>
      <c r="D10" s="28"/>
      <c r="E10" s="28"/>
      <c r="F10" s="68"/>
      <c r="G10" s="69"/>
      <c r="H10" s="69"/>
      <c r="I10" s="69"/>
    </row>
    <row r="11" spans="1:9" ht="15">
      <c r="A11" s="16" t="s">
        <v>509</v>
      </c>
      <c r="B11" s="5" t="s">
        <v>344</v>
      </c>
      <c r="C11" s="28"/>
      <c r="D11" s="28"/>
      <c r="E11" s="28"/>
      <c r="F11" s="68"/>
      <c r="G11" s="69"/>
      <c r="H11" s="69"/>
      <c r="I11" s="69"/>
    </row>
    <row r="12" spans="1:9" ht="15">
      <c r="A12" s="36" t="s">
        <v>214</v>
      </c>
      <c r="B12" s="36" t="s">
        <v>344</v>
      </c>
      <c r="C12" s="28"/>
      <c r="D12" s="28"/>
      <c r="E12" s="28"/>
      <c r="F12" s="68"/>
      <c r="G12" s="69"/>
      <c r="H12" s="69"/>
      <c r="I12" s="69"/>
    </row>
    <row r="13" spans="1:9" ht="15">
      <c r="A13" s="9" t="s">
        <v>488</v>
      </c>
      <c r="B13" s="7" t="s">
        <v>345</v>
      </c>
      <c r="C13" s="28"/>
      <c r="D13" s="28"/>
      <c r="E13" s="28"/>
      <c r="F13" s="68"/>
      <c r="G13" s="69"/>
      <c r="H13" s="69"/>
      <c r="I13" s="69"/>
    </row>
    <row r="14" spans="1:9" ht="15">
      <c r="A14" s="10" t="s">
        <v>510</v>
      </c>
      <c r="B14" s="5" t="s">
        <v>346</v>
      </c>
      <c r="C14" s="28"/>
      <c r="D14" s="28"/>
      <c r="E14" s="28"/>
      <c r="F14" s="68"/>
      <c r="G14" s="69"/>
      <c r="H14" s="69"/>
      <c r="I14" s="69"/>
    </row>
    <row r="15" spans="1:9" ht="15">
      <c r="A15" s="36" t="s">
        <v>222</v>
      </c>
      <c r="B15" s="36" t="s">
        <v>346</v>
      </c>
      <c r="C15" s="28"/>
      <c r="D15" s="28"/>
      <c r="E15" s="28"/>
      <c r="F15" s="68"/>
      <c r="G15" s="69"/>
      <c r="H15" s="69"/>
      <c r="I15" s="69"/>
    </row>
    <row r="16" spans="1:9" ht="15">
      <c r="A16" s="16" t="s">
        <v>347</v>
      </c>
      <c r="B16" s="5" t="s">
        <v>348</v>
      </c>
      <c r="C16" s="28"/>
      <c r="D16" s="28"/>
      <c r="E16" s="28"/>
      <c r="F16" s="68"/>
      <c r="G16" s="69"/>
      <c r="H16" s="69"/>
      <c r="I16" s="69"/>
    </row>
    <row r="17" spans="1:9" ht="15">
      <c r="A17" s="11" t="s">
        <v>511</v>
      </c>
      <c r="B17" s="5" t="s">
        <v>349</v>
      </c>
      <c r="C17" s="24"/>
      <c r="D17" s="24"/>
      <c r="E17" s="24"/>
      <c r="F17" s="70"/>
      <c r="G17" s="20"/>
      <c r="H17" s="20"/>
      <c r="I17" s="20"/>
    </row>
    <row r="18" spans="1:9" ht="15">
      <c r="A18" s="36" t="s">
        <v>223</v>
      </c>
      <c r="B18" s="36" t="s">
        <v>349</v>
      </c>
      <c r="C18" s="24"/>
      <c r="D18" s="24"/>
      <c r="E18" s="24"/>
      <c r="F18" s="70"/>
      <c r="G18" s="20"/>
      <c r="H18" s="20"/>
      <c r="I18" s="20"/>
    </row>
    <row r="19" spans="1:9" ht="15">
      <c r="A19" s="16" t="s">
        <v>350</v>
      </c>
      <c r="B19" s="5" t="s">
        <v>351</v>
      </c>
      <c r="C19" s="24"/>
      <c r="D19" s="24"/>
      <c r="E19" s="24"/>
      <c r="F19" s="70"/>
      <c r="G19" s="20"/>
      <c r="H19" s="20"/>
      <c r="I19" s="20"/>
    </row>
    <row r="20" spans="1:9" ht="15">
      <c r="A20" s="17" t="s">
        <v>489</v>
      </c>
      <c r="B20" s="7" t="s">
        <v>352</v>
      </c>
      <c r="C20" s="24"/>
      <c r="D20" s="24"/>
      <c r="E20" s="24"/>
      <c r="F20" s="70"/>
      <c r="G20" s="20"/>
      <c r="H20" s="20"/>
      <c r="I20" s="20"/>
    </row>
    <row r="21" spans="1:9" ht="15">
      <c r="A21" s="10" t="s">
        <v>367</v>
      </c>
      <c r="B21" s="5" t="s">
        <v>368</v>
      </c>
      <c r="C21" s="24"/>
      <c r="D21" s="24"/>
      <c r="E21" s="24"/>
      <c r="F21" s="70"/>
      <c r="G21" s="20"/>
      <c r="H21" s="20"/>
      <c r="I21" s="20"/>
    </row>
    <row r="22" spans="1:9" ht="15">
      <c r="A22" s="11" t="s">
        <v>369</v>
      </c>
      <c r="B22" s="5" t="s">
        <v>370</v>
      </c>
      <c r="C22" s="24"/>
      <c r="D22" s="24"/>
      <c r="E22" s="24"/>
      <c r="F22" s="70"/>
      <c r="G22" s="20"/>
      <c r="H22" s="20"/>
      <c r="I22" s="20"/>
    </row>
    <row r="23" spans="1:9" ht="15">
      <c r="A23" s="16" t="s">
        <v>371</v>
      </c>
      <c r="B23" s="5" t="s">
        <v>372</v>
      </c>
      <c r="C23" s="24"/>
      <c r="D23" s="24"/>
      <c r="E23" s="24"/>
      <c r="F23" s="70"/>
      <c r="G23" s="20"/>
      <c r="H23" s="20"/>
      <c r="I23" s="20"/>
    </row>
    <row r="24" spans="1:9" ht="15">
      <c r="A24" s="16" t="s">
        <v>473</v>
      </c>
      <c r="B24" s="5" t="s">
        <v>373</v>
      </c>
      <c r="C24" s="24"/>
      <c r="D24" s="24"/>
      <c r="E24" s="24"/>
      <c r="F24" s="70"/>
      <c r="G24" s="20"/>
      <c r="H24" s="20"/>
      <c r="I24" s="20"/>
    </row>
    <row r="25" spans="1:9" ht="15">
      <c r="A25" s="36" t="s">
        <v>248</v>
      </c>
      <c r="B25" s="36" t="s">
        <v>373</v>
      </c>
      <c r="C25" s="24"/>
      <c r="D25" s="24"/>
      <c r="E25" s="24"/>
      <c r="F25" s="70"/>
      <c r="G25" s="20"/>
      <c r="H25" s="20"/>
      <c r="I25" s="20"/>
    </row>
    <row r="26" spans="1:9" ht="15">
      <c r="A26" s="36" t="s">
        <v>249</v>
      </c>
      <c r="B26" s="36" t="s">
        <v>373</v>
      </c>
      <c r="C26" s="24"/>
      <c r="D26" s="24"/>
      <c r="E26" s="24"/>
      <c r="F26" s="70"/>
      <c r="G26" s="20"/>
      <c r="H26" s="20"/>
      <c r="I26" s="20"/>
    </row>
    <row r="27" spans="1:9" ht="15">
      <c r="A27" s="37" t="s">
        <v>250</v>
      </c>
      <c r="B27" s="37" t="s">
        <v>373</v>
      </c>
      <c r="C27" s="24"/>
      <c r="D27" s="24"/>
      <c r="E27" s="24"/>
      <c r="F27" s="70"/>
      <c r="G27" s="20"/>
      <c r="H27" s="20"/>
      <c r="I27" s="20"/>
    </row>
    <row r="28" spans="1:9" ht="15">
      <c r="A28" s="38" t="s">
        <v>492</v>
      </c>
      <c r="B28" s="27" t="s">
        <v>374</v>
      </c>
      <c r="C28" s="24"/>
      <c r="D28" s="24"/>
      <c r="E28" s="24"/>
      <c r="F28" s="70"/>
      <c r="G28" s="20"/>
      <c r="H28" s="20"/>
      <c r="I28" s="20"/>
    </row>
    <row r="29" spans="1:2" ht="15">
      <c r="A29" s="60"/>
      <c r="B29" s="61"/>
    </row>
    <row r="30" spans="1:8" ht="47.25" customHeight="1">
      <c r="A30" s="2" t="s">
        <v>75</v>
      </c>
      <c r="B30" s="3" t="s">
        <v>76</v>
      </c>
      <c r="C30" s="72" t="s">
        <v>561</v>
      </c>
      <c r="D30" s="72" t="s">
        <v>31</v>
      </c>
      <c r="E30" s="72" t="s">
        <v>49</v>
      </c>
      <c r="F30" s="72" t="s">
        <v>675</v>
      </c>
      <c r="G30" s="70"/>
      <c r="H30" s="20"/>
    </row>
    <row r="31" spans="1:8" ht="26.25">
      <c r="A31" s="71" t="s">
        <v>30</v>
      </c>
      <c r="B31" s="27"/>
      <c r="C31" s="24"/>
      <c r="D31" s="24"/>
      <c r="E31" s="24"/>
      <c r="F31" s="24"/>
      <c r="G31" s="70"/>
      <c r="H31" s="20"/>
    </row>
    <row r="32" spans="1:8" ht="15.75">
      <c r="A32" s="72" t="s">
        <v>51</v>
      </c>
      <c r="B32" s="27"/>
      <c r="C32" s="24">
        <v>10700</v>
      </c>
      <c r="D32" s="24">
        <v>10700</v>
      </c>
      <c r="E32" s="24">
        <v>10700</v>
      </c>
      <c r="F32" s="24">
        <v>10700</v>
      </c>
      <c r="G32" s="70"/>
      <c r="H32" s="20"/>
    </row>
    <row r="33" spans="1:8" ht="45">
      <c r="A33" s="72" t="s">
        <v>27</v>
      </c>
      <c r="B33" s="27"/>
      <c r="C33" s="24"/>
      <c r="D33" s="24"/>
      <c r="E33" s="24"/>
      <c r="F33" s="24"/>
      <c r="G33" s="70"/>
      <c r="H33" s="20"/>
    </row>
    <row r="34" spans="1:8" ht="15.75">
      <c r="A34" s="72" t="s">
        <v>28</v>
      </c>
      <c r="B34" s="27"/>
      <c r="C34" s="24"/>
      <c r="D34" s="24"/>
      <c r="E34" s="24"/>
      <c r="F34" s="24"/>
      <c r="G34" s="70"/>
      <c r="H34" s="20"/>
    </row>
    <row r="35" spans="1:8" ht="30.75" customHeight="1">
      <c r="A35" s="72" t="s">
        <v>29</v>
      </c>
      <c r="B35" s="27"/>
      <c r="C35" s="24"/>
      <c r="D35" s="24"/>
      <c r="E35" s="24"/>
      <c r="F35" s="24"/>
      <c r="G35" s="70"/>
      <c r="H35" s="20"/>
    </row>
    <row r="36" spans="1:8" ht="15.75">
      <c r="A36" s="72" t="s">
        <v>52</v>
      </c>
      <c r="B36" s="27"/>
      <c r="C36" s="24">
        <v>30</v>
      </c>
      <c r="D36" s="24">
        <v>30</v>
      </c>
      <c r="E36" s="24">
        <v>30</v>
      </c>
      <c r="F36" s="24">
        <v>30</v>
      </c>
      <c r="G36" s="70"/>
      <c r="H36" s="20"/>
    </row>
    <row r="37" spans="1:8" ht="21" customHeight="1">
      <c r="A37" s="72" t="s">
        <v>50</v>
      </c>
      <c r="B37" s="27"/>
      <c r="C37" s="24"/>
      <c r="D37" s="24"/>
      <c r="E37" s="24"/>
      <c r="F37" s="24"/>
      <c r="G37" s="70"/>
      <c r="H37" s="20"/>
    </row>
    <row r="38" spans="1:8" ht="15">
      <c r="A38" s="17" t="s">
        <v>19</v>
      </c>
      <c r="B38" s="27"/>
      <c r="C38" s="24">
        <f>C32+C36</f>
        <v>10730</v>
      </c>
      <c r="D38" s="24">
        <f>D32+D36</f>
        <v>10730</v>
      </c>
      <c r="E38" s="24">
        <f>E32+E36</f>
        <v>10730</v>
      </c>
      <c r="F38" s="24">
        <f>F32+F36</f>
        <v>10730</v>
      </c>
      <c r="G38" s="70"/>
      <c r="H38" s="20"/>
    </row>
    <row r="39" spans="1:2" ht="15">
      <c r="A39" s="60"/>
      <c r="B39" s="61"/>
    </row>
    <row r="40" spans="1:2" ht="15">
      <c r="A40" s="60"/>
      <c r="B40" s="61"/>
    </row>
    <row r="41" spans="1:5" ht="15">
      <c r="A41" s="336" t="s">
        <v>48</v>
      </c>
      <c r="B41" s="336"/>
      <c r="C41" s="336"/>
      <c r="D41" s="336"/>
      <c r="E41" s="336"/>
    </row>
    <row r="42" spans="1:5" ht="15">
      <c r="A42" s="336"/>
      <c r="B42" s="336"/>
      <c r="C42" s="336"/>
      <c r="D42" s="336"/>
      <c r="E42" s="336"/>
    </row>
    <row r="43" spans="1:5" ht="27.75" customHeight="1">
      <c r="A43" s="336"/>
      <c r="B43" s="336"/>
      <c r="C43" s="336"/>
      <c r="D43" s="336"/>
      <c r="E43" s="336"/>
    </row>
    <row r="44" spans="1:2" ht="15">
      <c r="A44" s="60"/>
      <c r="B44" s="61"/>
    </row>
  </sheetData>
  <sheetProtection/>
  <mergeCells count="4">
    <mergeCell ref="A4:H4"/>
    <mergeCell ref="A3:H3"/>
    <mergeCell ref="A41:E43"/>
    <mergeCell ref="C1:G1"/>
  </mergeCells>
  <hyperlinks>
    <hyperlink ref="A20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M37" sqref="M37"/>
    </sheetView>
  </sheetViews>
  <sheetFormatPr defaultColWidth="9.140625" defaultRowHeight="15"/>
  <cols>
    <col min="1" max="1" width="41.71093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2:5" ht="15">
      <c r="B1" s="320" t="s">
        <v>712</v>
      </c>
      <c r="C1" s="320"/>
      <c r="D1" s="320"/>
      <c r="E1" s="320"/>
    </row>
    <row r="3" spans="1:5" ht="24" customHeight="1">
      <c r="A3" s="321" t="s">
        <v>674</v>
      </c>
      <c r="B3" s="329"/>
      <c r="C3" s="329"/>
      <c r="D3" s="329"/>
      <c r="E3" s="329"/>
    </row>
    <row r="4" spans="1:5" ht="23.25" customHeight="1">
      <c r="A4" s="323" t="s">
        <v>14</v>
      </c>
      <c r="B4" s="330"/>
      <c r="C4" s="330"/>
      <c r="D4" s="330"/>
      <c r="E4" s="330"/>
    </row>
    <row r="5" ht="18">
      <c r="A5" s="33"/>
    </row>
    <row r="6" ht="15">
      <c r="A6" s="76" t="s">
        <v>673</v>
      </c>
    </row>
    <row r="7" spans="1:5" ht="45">
      <c r="A7" s="2" t="s">
        <v>75</v>
      </c>
      <c r="B7" s="3" t="s">
        <v>76</v>
      </c>
      <c r="C7" s="87" t="s">
        <v>673</v>
      </c>
      <c r="D7" s="87" t="s">
        <v>671</v>
      </c>
      <c r="E7" s="48" t="s">
        <v>1</v>
      </c>
    </row>
    <row r="8" spans="1:5" ht="15">
      <c r="A8" s="24"/>
      <c r="B8" s="24"/>
      <c r="C8" s="73"/>
      <c r="D8" s="73"/>
      <c r="E8" s="73"/>
    </row>
    <row r="9" spans="1:5" ht="15">
      <c r="A9" s="24"/>
      <c r="B9" s="24"/>
      <c r="C9" s="73"/>
      <c r="D9" s="73"/>
      <c r="E9" s="73"/>
    </row>
    <row r="10" spans="1:5" ht="15">
      <c r="A10" s="13" t="s">
        <v>551</v>
      </c>
      <c r="B10" s="8" t="s">
        <v>176</v>
      </c>
      <c r="C10" s="29">
        <v>0</v>
      </c>
      <c r="D10" s="76">
        <v>0</v>
      </c>
      <c r="E10" s="92">
        <f>C10+D10</f>
        <v>0</v>
      </c>
    </row>
    <row r="11" spans="1:5" ht="15">
      <c r="A11" s="13"/>
      <c r="B11" s="8"/>
      <c r="C11" s="73"/>
      <c r="D11" s="73"/>
      <c r="E11" s="73"/>
    </row>
    <row r="12" spans="1:5" ht="15">
      <c r="A12" s="13"/>
      <c r="B12" s="8"/>
      <c r="C12" s="73"/>
      <c r="D12" s="73"/>
      <c r="E12" s="73"/>
    </row>
    <row r="13" spans="1:5" ht="15">
      <c r="A13" s="13" t="s">
        <v>685</v>
      </c>
      <c r="B13" s="8" t="s">
        <v>176</v>
      </c>
      <c r="C13" s="73">
        <v>0</v>
      </c>
      <c r="D13" s="73">
        <v>0</v>
      </c>
      <c r="E13" s="73">
        <v>0</v>
      </c>
    </row>
  </sheetData>
  <sheetProtection/>
  <mergeCells count="3">
    <mergeCell ref="A3:E3"/>
    <mergeCell ref="A4:E4"/>
    <mergeCell ref="B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H8" sqref="H8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2:5" ht="15">
      <c r="B1" s="320" t="s">
        <v>713</v>
      </c>
      <c r="C1" s="320"/>
      <c r="D1" s="320"/>
      <c r="E1" s="320"/>
    </row>
    <row r="3" spans="1:5" ht="27" customHeight="1">
      <c r="A3" s="321" t="s">
        <v>674</v>
      </c>
      <c r="B3" s="329"/>
      <c r="C3" s="329"/>
      <c r="D3" s="329"/>
      <c r="E3" s="329"/>
    </row>
    <row r="4" spans="1:5" ht="22.5" customHeight="1">
      <c r="A4" s="335" t="s">
        <v>563</v>
      </c>
      <c r="B4" s="330"/>
      <c r="C4" s="330"/>
      <c r="D4" s="330"/>
      <c r="E4" s="330"/>
    </row>
    <row r="5" ht="18">
      <c r="A5" s="78"/>
    </row>
    <row r="6" ht="15">
      <c r="A6" s="75" t="s">
        <v>673</v>
      </c>
    </row>
    <row r="7" spans="1:5" ht="31.5" customHeight="1">
      <c r="A7" s="79" t="s">
        <v>75</v>
      </c>
      <c r="B7" s="80" t="s">
        <v>76</v>
      </c>
      <c r="C7" s="71" t="s">
        <v>564</v>
      </c>
      <c r="D7" s="71" t="s">
        <v>565</v>
      </c>
      <c r="E7" s="71" t="s">
        <v>566</v>
      </c>
    </row>
    <row r="8" spans="1:5" ht="29.25" customHeight="1">
      <c r="A8" s="81" t="s">
        <v>567</v>
      </c>
      <c r="B8" s="35" t="s">
        <v>313</v>
      </c>
      <c r="C8" s="73">
        <v>0</v>
      </c>
      <c r="D8" s="73"/>
      <c r="E8" s="73"/>
    </row>
    <row r="9" spans="1:5" ht="29.25" customHeight="1">
      <c r="A9" s="81"/>
      <c r="B9" s="73"/>
      <c r="C9" s="73"/>
      <c r="D9" s="73"/>
      <c r="E9" s="73"/>
    </row>
    <row r="10" spans="1:5" ht="15" customHeight="1">
      <c r="A10" s="81"/>
      <c r="B10" s="73"/>
      <c r="C10" s="73"/>
      <c r="D10" s="73"/>
      <c r="E10" s="73"/>
    </row>
    <row r="11" spans="1:5" ht="15" customHeight="1">
      <c r="A11" s="82"/>
      <c r="B11" s="73"/>
      <c r="C11" s="73"/>
      <c r="D11" s="73"/>
      <c r="E11" s="73"/>
    </row>
    <row r="12" spans="1:5" ht="15" customHeight="1">
      <c r="A12" s="82"/>
      <c r="B12" s="73"/>
      <c r="C12" s="73"/>
      <c r="D12" s="73"/>
      <c r="E12" s="73"/>
    </row>
    <row r="13" spans="1:5" ht="30.75" customHeight="1">
      <c r="A13" s="81" t="s">
        <v>568</v>
      </c>
      <c r="B13" s="27" t="s">
        <v>337</v>
      </c>
      <c r="C13" s="73">
        <v>0</v>
      </c>
      <c r="D13" s="73"/>
      <c r="E13" s="73"/>
    </row>
    <row r="14" spans="1:5" ht="15" customHeight="1">
      <c r="A14" s="53" t="s">
        <v>494</v>
      </c>
      <c r="B14" s="53" t="s">
        <v>289</v>
      </c>
      <c r="C14" s="73">
        <v>0</v>
      </c>
      <c r="D14" s="73"/>
      <c r="E14" s="73"/>
    </row>
    <row r="15" spans="1:5" ht="15" customHeight="1">
      <c r="A15" s="53" t="s">
        <v>495</v>
      </c>
      <c r="B15" s="53" t="s">
        <v>289</v>
      </c>
      <c r="C15" s="73">
        <v>0</v>
      </c>
      <c r="D15" s="73"/>
      <c r="E15" s="73"/>
    </row>
    <row r="16" spans="1:5" ht="15" customHeight="1">
      <c r="A16" s="53" t="s">
        <v>496</v>
      </c>
      <c r="B16" s="53" t="s">
        <v>289</v>
      </c>
      <c r="C16" s="73">
        <v>0</v>
      </c>
      <c r="D16" s="73"/>
      <c r="E16" s="73"/>
    </row>
    <row r="17" spans="1:5" ht="15" customHeight="1">
      <c r="A17" s="53" t="s">
        <v>497</v>
      </c>
      <c r="B17" s="53" t="s">
        <v>289</v>
      </c>
      <c r="C17" s="73">
        <v>0</v>
      </c>
      <c r="D17" s="73"/>
      <c r="E17" s="73"/>
    </row>
    <row r="18" spans="1:5" ht="15" customHeight="1">
      <c r="A18" s="53" t="s">
        <v>452</v>
      </c>
      <c r="B18" s="83" t="s">
        <v>296</v>
      </c>
      <c r="C18" s="73">
        <v>0</v>
      </c>
      <c r="D18" s="73"/>
      <c r="E18" s="73"/>
    </row>
    <row r="19" spans="1:5" ht="15" customHeight="1">
      <c r="A19" s="53" t="s">
        <v>450</v>
      </c>
      <c r="B19" s="83" t="s">
        <v>290</v>
      </c>
      <c r="C19" s="73">
        <v>0</v>
      </c>
      <c r="D19" s="73"/>
      <c r="E19" s="73"/>
    </row>
    <row r="20" spans="1:5" ht="15" customHeight="1">
      <c r="A20" s="82"/>
      <c r="B20" s="73"/>
      <c r="C20" s="73"/>
      <c r="D20" s="73"/>
      <c r="E20" s="73"/>
    </row>
    <row r="21" spans="1:5" ht="27.75" customHeight="1">
      <c r="A21" s="81" t="s">
        <v>569</v>
      </c>
      <c r="B21" s="76" t="s">
        <v>570</v>
      </c>
      <c r="C21" s="73">
        <v>0</v>
      </c>
      <c r="D21" s="73"/>
      <c r="E21" s="73"/>
    </row>
    <row r="22" spans="1:5" ht="15" customHeight="1">
      <c r="A22" s="81"/>
      <c r="B22" s="73" t="s">
        <v>309</v>
      </c>
      <c r="C22" s="73">
        <v>0</v>
      </c>
      <c r="D22" s="73"/>
      <c r="E22" s="73"/>
    </row>
    <row r="23" spans="1:5" ht="15" customHeight="1">
      <c r="A23" s="81"/>
      <c r="B23" s="73" t="s">
        <v>329</v>
      </c>
      <c r="C23" s="73">
        <v>0</v>
      </c>
      <c r="D23" s="73"/>
      <c r="E23" s="73"/>
    </row>
    <row r="24" spans="1:5" ht="15" customHeight="1">
      <c r="A24" s="82"/>
      <c r="B24" s="73"/>
      <c r="C24" s="73"/>
      <c r="D24" s="73"/>
      <c r="E24" s="73"/>
    </row>
    <row r="25" spans="1:5" ht="15" customHeight="1">
      <c r="A25" s="82"/>
      <c r="B25" s="73"/>
      <c r="C25" s="73"/>
      <c r="D25" s="73"/>
      <c r="E25" s="73"/>
    </row>
    <row r="26" spans="1:5" ht="31.5" customHeight="1">
      <c r="A26" s="81" t="s">
        <v>571</v>
      </c>
      <c r="B26" s="76" t="s">
        <v>572</v>
      </c>
      <c r="C26" s="73">
        <v>0</v>
      </c>
      <c r="D26" s="73"/>
      <c r="E26" s="73"/>
    </row>
    <row r="27" spans="1:5" ht="15" customHeight="1">
      <c r="A27" s="81"/>
      <c r="B27" s="73"/>
      <c r="C27" s="73"/>
      <c r="D27" s="73"/>
      <c r="E27" s="73"/>
    </row>
    <row r="28" spans="1:5" ht="15" customHeight="1">
      <c r="A28" s="81"/>
      <c r="B28" s="73"/>
      <c r="C28" s="73"/>
      <c r="D28" s="73"/>
      <c r="E28" s="73"/>
    </row>
    <row r="29" spans="1:5" ht="15" customHeight="1">
      <c r="A29" s="82"/>
      <c r="B29" s="73"/>
      <c r="C29" s="73"/>
      <c r="D29" s="73"/>
      <c r="E29" s="73"/>
    </row>
    <row r="30" spans="1:5" ht="15" customHeight="1">
      <c r="A30" s="82"/>
      <c r="B30" s="73"/>
      <c r="C30" s="73"/>
      <c r="D30" s="73"/>
      <c r="E30" s="73"/>
    </row>
    <row r="31" spans="1:5" ht="15" customHeight="1">
      <c r="A31" s="81" t="s">
        <v>573</v>
      </c>
      <c r="B31" s="76"/>
      <c r="C31" s="73"/>
      <c r="D31" s="73"/>
      <c r="E31" s="73"/>
    </row>
    <row r="32" ht="15" customHeight="1"/>
    <row r="33" ht="15" customHeight="1"/>
    <row r="34" ht="15" customHeight="1"/>
  </sheetData>
  <sheetProtection/>
  <mergeCells count="3">
    <mergeCell ref="A3:E3"/>
    <mergeCell ref="A4:E4"/>
    <mergeCell ref="B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0"/>
  <sheetViews>
    <sheetView workbookViewId="0" topLeftCell="A1">
      <selection activeCell="I6" sqref="I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15">
      <c r="A1" s="320" t="s">
        <v>714</v>
      </c>
      <c r="B1" s="320"/>
      <c r="C1" s="320"/>
    </row>
    <row r="3" spans="1:5" ht="27" customHeight="1">
      <c r="A3" s="321" t="s">
        <v>674</v>
      </c>
      <c r="B3" s="330"/>
      <c r="C3" s="330"/>
      <c r="D3" s="111"/>
      <c r="E3" s="111"/>
    </row>
    <row r="4" spans="1:3" ht="27" customHeight="1">
      <c r="A4" s="335" t="s">
        <v>574</v>
      </c>
      <c r="B4" s="330"/>
      <c r="C4" s="330"/>
    </row>
    <row r="5" spans="1:3" ht="19.5" customHeight="1">
      <c r="A5" s="77"/>
      <c r="B5" s="47"/>
      <c r="C5" s="47"/>
    </row>
    <row r="6" ht="15">
      <c r="A6" s="75" t="s">
        <v>673</v>
      </c>
    </row>
    <row r="7" spans="1:3" ht="25.5">
      <c r="A7" s="76" t="s">
        <v>552</v>
      </c>
      <c r="B7" s="3" t="s">
        <v>76</v>
      </c>
      <c r="C7" s="84" t="s">
        <v>689</v>
      </c>
    </row>
    <row r="8" spans="1:3" ht="15">
      <c r="A8" s="11" t="s">
        <v>575</v>
      </c>
      <c r="B8" s="6" t="s">
        <v>166</v>
      </c>
      <c r="C8" s="73"/>
    </row>
    <row r="9" spans="1:3" ht="15">
      <c r="A9" s="11" t="s">
        <v>576</v>
      </c>
      <c r="B9" s="6" t="s">
        <v>166</v>
      </c>
      <c r="C9" s="73"/>
    </row>
    <row r="10" spans="1:3" ht="15">
      <c r="A10" s="11" t="s">
        <v>577</v>
      </c>
      <c r="B10" s="6" t="s">
        <v>166</v>
      </c>
      <c r="C10" s="73"/>
    </row>
    <row r="11" spans="1:3" ht="15">
      <c r="A11" s="11" t="s">
        <v>578</v>
      </c>
      <c r="B11" s="6" t="s">
        <v>166</v>
      </c>
      <c r="C11" s="73"/>
    </row>
    <row r="12" spans="1:3" ht="15">
      <c r="A12" s="11" t="s">
        <v>579</v>
      </c>
      <c r="B12" s="6" t="s">
        <v>166</v>
      </c>
      <c r="C12" s="73"/>
    </row>
    <row r="13" spans="1:3" ht="15">
      <c r="A13" s="11" t="s">
        <v>580</v>
      </c>
      <c r="B13" s="6" t="s">
        <v>166</v>
      </c>
      <c r="C13" s="73"/>
    </row>
    <row r="14" spans="1:3" ht="15">
      <c r="A14" s="11" t="s">
        <v>581</v>
      </c>
      <c r="B14" s="6" t="s">
        <v>166</v>
      </c>
      <c r="C14" s="73"/>
    </row>
    <row r="15" spans="1:3" ht="15">
      <c r="A15" s="11" t="s">
        <v>582</v>
      </c>
      <c r="B15" s="6" t="s">
        <v>166</v>
      </c>
      <c r="C15" s="73"/>
    </row>
    <row r="16" spans="1:3" ht="15">
      <c r="A16" s="11" t="s">
        <v>583</v>
      </c>
      <c r="B16" s="6" t="s">
        <v>166</v>
      </c>
      <c r="C16" s="73"/>
    </row>
    <row r="17" spans="1:3" ht="15">
      <c r="A17" s="11" t="s">
        <v>584</v>
      </c>
      <c r="B17" s="6" t="s">
        <v>166</v>
      </c>
      <c r="C17" s="73"/>
    </row>
    <row r="18" spans="1:3" ht="25.5">
      <c r="A18" s="9" t="s">
        <v>387</v>
      </c>
      <c r="B18" s="8" t="s">
        <v>166</v>
      </c>
      <c r="C18" s="73"/>
    </row>
    <row r="19" spans="1:3" ht="15">
      <c r="A19" s="11" t="s">
        <v>575</v>
      </c>
      <c r="B19" s="6" t="s">
        <v>167</v>
      </c>
      <c r="C19" s="73"/>
    </row>
    <row r="20" spans="1:3" ht="15">
      <c r="A20" s="11" t="s">
        <v>576</v>
      </c>
      <c r="B20" s="6" t="s">
        <v>167</v>
      </c>
      <c r="C20" s="73"/>
    </row>
    <row r="21" spans="1:3" ht="15">
      <c r="A21" s="11" t="s">
        <v>577</v>
      </c>
      <c r="B21" s="6" t="s">
        <v>167</v>
      </c>
      <c r="C21" s="73"/>
    </row>
    <row r="22" spans="1:3" ht="15">
      <c r="A22" s="11" t="s">
        <v>578</v>
      </c>
      <c r="B22" s="6" t="s">
        <v>167</v>
      </c>
      <c r="C22" s="73"/>
    </row>
    <row r="23" spans="1:3" ht="15">
      <c r="A23" s="11" t="s">
        <v>579</v>
      </c>
      <c r="B23" s="6" t="s">
        <v>167</v>
      </c>
      <c r="C23" s="73"/>
    </row>
    <row r="24" spans="1:3" ht="15">
      <c r="A24" s="11" t="s">
        <v>580</v>
      </c>
      <c r="B24" s="6" t="s">
        <v>167</v>
      </c>
      <c r="C24" s="73"/>
    </row>
    <row r="25" spans="1:3" ht="15">
      <c r="A25" s="11" t="s">
        <v>581</v>
      </c>
      <c r="B25" s="6" t="s">
        <v>167</v>
      </c>
      <c r="C25" s="73"/>
    </row>
    <row r="26" spans="1:3" ht="15">
      <c r="A26" s="11" t="s">
        <v>582</v>
      </c>
      <c r="B26" s="6" t="s">
        <v>167</v>
      </c>
      <c r="C26" s="73"/>
    </row>
    <row r="27" spans="1:3" ht="15">
      <c r="A27" s="11" t="s">
        <v>583</v>
      </c>
      <c r="B27" s="6" t="s">
        <v>167</v>
      </c>
      <c r="C27" s="73"/>
    </row>
    <row r="28" spans="1:3" ht="15">
      <c r="A28" s="11" t="s">
        <v>584</v>
      </c>
      <c r="B28" s="6" t="s">
        <v>167</v>
      </c>
      <c r="C28" s="73"/>
    </row>
    <row r="29" spans="1:3" ht="25.5">
      <c r="A29" s="9" t="s">
        <v>585</v>
      </c>
      <c r="B29" s="8" t="s">
        <v>167</v>
      </c>
      <c r="C29" s="73"/>
    </row>
    <row r="30" spans="1:3" ht="15">
      <c r="A30" s="11" t="s">
        <v>575</v>
      </c>
      <c r="B30" s="6" t="s">
        <v>168</v>
      </c>
      <c r="C30" s="73"/>
    </row>
    <row r="31" spans="1:3" ht="15">
      <c r="A31" s="11" t="s">
        <v>576</v>
      </c>
      <c r="B31" s="6" t="s">
        <v>168</v>
      </c>
      <c r="C31" s="73"/>
    </row>
    <row r="32" spans="1:3" ht="15">
      <c r="A32" s="11" t="s">
        <v>577</v>
      </c>
      <c r="B32" s="6" t="s">
        <v>168</v>
      </c>
      <c r="C32" s="73"/>
    </row>
    <row r="33" spans="1:3" ht="15">
      <c r="A33" s="11" t="s">
        <v>578</v>
      </c>
      <c r="B33" s="6" t="s">
        <v>168</v>
      </c>
      <c r="C33" s="73"/>
    </row>
    <row r="34" spans="1:3" ht="15">
      <c r="A34" s="11" t="s">
        <v>579</v>
      </c>
      <c r="B34" s="6" t="s">
        <v>168</v>
      </c>
      <c r="C34" s="73"/>
    </row>
    <row r="35" spans="1:3" ht="15">
      <c r="A35" s="11" t="s">
        <v>580</v>
      </c>
      <c r="B35" s="6" t="s">
        <v>168</v>
      </c>
      <c r="C35" s="73"/>
    </row>
    <row r="36" spans="1:3" ht="15">
      <c r="A36" s="11" t="s">
        <v>581</v>
      </c>
      <c r="B36" s="6" t="s">
        <v>168</v>
      </c>
      <c r="C36" s="318">
        <v>1911</v>
      </c>
    </row>
    <row r="37" spans="1:3" ht="15">
      <c r="A37" s="11" t="s">
        <v>582</v>
      </c>
      <c r="B37" s="6" t="s">
        <v>168</v>
      </c>
      <c r="C37" s="73"/>
    </row>
    <row r="38" spans="1:3" ht="15">
      <c r="A38" s="11" t="s">
        <v>583</v>
      </c>
      <c r="B38" s="6" t="s">
        <v>168</v>
      </c>
      <c r="C38" s="73"/>
    </row>
    <row r="39" spans="1:3" ht="15">
      <c r="A39" s="11" t="s">
        <v>584</v>
      </c>
      <c r="B39" s="6" t="s">
        <v>168</v>
      </c>
      <c r="C39" s="73"/>
    </row>
    <row r="40" spans="1:3" ht="15">
      <c r="A40" s="9" t="s">
        <v>388</v>
      </c>
      <c r="B40" s="8" t="s">
        <v>168</v>
      </c>
      <c r="C40" s="29">
        <f>C36</f>
        <v>1911</v>
      </c>
    </row>
    <row r="41" spans="1:3" ht="15">
      <c r="A41" s="11" t="s">
        <v>586</v>
      </c>
      <c r="B41" s="5" t="s">
        <v>170</v>
      </c>
      <c r="C41" s="89"/>
    </row>
    <row r="42" spans="1:3" ht="15">
      <c r="A42" s="11" t="s">
        <v>587</v>
      </c>
      <c r="B42" s="5" t="s">
        <v>170</v>
      </c>
      <c r="C42" s="89"/>
    </row>
    <row r="43" spans="1:3" ht="15">
      <c r="A43" s="11" t="s">
        <v>588</v>
      </c>
      <c r="B43" s="5" t="s">
        <v>170</v>
      </c>
      <c r="C43" s="89"/>
    </row>
    <row r="44" spans="1:3" ht="15">
      <c r="A44" s="5" t="s">
        <v>589</v>
      </c>
      <c r="B44" s="5" t="s">
        <v>170</v>
      </c>
      <c r="C44" s="89"/>
    </row>
    <row r="45" spans="1:3" ht="15">
      <c r="A45" s="5" t="s">
        <v>590</v>
      </c>
      <c r="B45" s="5" t="s">
        <v>170</v>
      </c>
      <c r="C45" s="89"/>
    </row>
    <row r="46" spans="1:3" ht="15">
      <c r="A46" s="5" t="s">
        <v>591</v>
      </c>
      <c r="B46" s="5" t="s">
        <v>170</v>
      </c>
      <c r="C46" s="89"/>
    </row>
    <row r="47" spans="1:3" ht="15">
      <c r="A47" s="11" t="s">
        <v>592</v>
      </c>
      <c r="B47" s="5" t="s">
        <v>170</v>
      </c>
      <c r="C47" s="89"/>
    </row>
    <row r="48" spans="1:3" ht="15">
      <c r="A48" s="11" t="s">
        <v>593</v>
      </c>
      <c r="B48" s="5" t="s">
        <v>170</v>
      </c>
      <c r="C48" s="89"/>
    </row>
    <row r="49" spans="1:3" ht="15">
      <c r="A49" s="11" t="s">
        <v>594</v>
      </c>
      <c r="B49" s="5" t="s">
        <v>170</v>
      </c>
      <c r="C49" s="89"/>
    </row>
    <row r="50" spans="1:3" ht="15">
      <c r="A50" s="11" t="s">
        <v>595</v>
      </c>
      <c r="B50" s="5" t="s">
        <v>170</v>
      </c>
      <c r="C50" s="89"/>
    </row>
    <row r="51" spans="1:3" ht="25.5">
      <c r="A51" s="9" t="s">
        <v>596</v>
      </c>
      <c r="B51" s="8" t="s">
        <v>170</v>
      </c>
      <c r="C51" s="89"/>
    </row>
    <row r="52" spans="1:3" ht="15">
      <c r="A52" s="11" t="s">
        <v>586</v>
      </c>
      <c r="B52" s="5" t="s">
        <v>175</v>
      </c>
      <c r="C52" s="89"/>
    </row>
    <row r="53" spans="1:3" ht="15">
      <c r="A53" s="11" t="s">
        <v>587</v>
      </c>
      <c r="B53" s="5" t="s">
        <v>175</v>
      </c>
      <c r="C53" s="92">
        <v>150</v>
      </c>
    </row>
    <row r="54" spans="1:3" ht="15">
      <c r="A54" s="11" t="s">
        <v>684</v>
      </c>
      <c r="B54" s="5"/>
      <c r="C54" s="73">
        <v>50</v>
      </c>
    </row>
    <row r="55" spans="1:3" ht="15">
      <c r="A55" s="11" t="s">
        <v>686</v>
      </c>
      <c r="B55" s="5"/>
      <c r="C55" s="73">
        <v>50</v>
      </c>
    </row>
    <row r="56" spans="1:3" ht="15">
      <c r="A56" s="11" t="s">
        <v>687</v>
      </c>
      <c r="B56" s="5"/>
      <c r="C56" s="73">
        <v>50</v>
      </c>
    </row>
    <row r="57" spans="1:3" ht="15">
      <c r="A57" s="11" t="s">
        <v>588</v>
      </c>
      <c r="B57" s="5" t="s">
        <v>175</v>
      </c>
      <c r="C57" s="73"/>
    </row>
    <row r="58" spans="1:3" ht="15">
      <c r="A58" s="5" t="s">
        <v>589</v>
      </c>
      <c r="B58" s="5" t="s">
        <v>175</v>
      </c>
      <c r="C58" s="73"/>
    </row>
    <row r="59" spans="1:3" ht="15">
      <c r="A59" s="5" t="s">
        <v>590</v>
      </c>
      <c r="B59" s="5" t="s">
        <v>175</v>
      </c>
      <c r="C59" s="73"/>
    </row>
    <row r="60" spans="1:3" ht="15">
      <c r="A60" s="5" t="s">
        <v>591</v>
      </c>
      <c r="B60" s="5" t="s">
        <v>175</v>
      </c>
      <c r="C60" s="73"/>
    </row>
    <row r="61" spans="1:3" ht="15">
      <c r="A61" s="11" t="s">
        <v>592</v>
      </c>
      <c r="B61" s="5" t="s">
        <v>175</v>
      </c>
      <c r="C61" s="73"/>
    </row>
    <row r="62" spans="1:3" ht="15">
      <c r="A62" s="11" t="s">
        <v>597</v>
      </c>
      <c r="B62" s="5" t="s">
        <v>175</v>
      </c>
      <c r="C62" s="73"/>
    </row>
    <row r="63" spans="1:3" ht="15">
      <c r="A63" s="11" t="s">
        <v>594</v>
      </c>
      <c r="B63" s="5" t="s">
        <v>175</v>
      </c>
      <c r="C63" s="73"/>
    </row>
    <row r="64" spans="1:3" ht="15">
      <c r="A64" s="11" t="s">
        <v>595</v>
      </c>
      <c r="B64" s="5" t="s">
        <v>175</v>
      </c>
      <c r="C64" s="73"/>
    </row>
    <row r="65" spans="1:3" ht="15">
      <c r="A65" s="13" t="s">
        <v>598</v>
      </c>
      <c r="B65" s="8" t="s">
        <v>175</v>
      </c>
      <c r="C65" s="29">
        <f>C53</f>
        <v>150</v>
      </c>
    </row>
    <row r="66" spans="1:3" ht="15">
      <c r="A66" s="11" t="s">
        <v>575</v>
      </c>
      <c r="B66" s="6" t="s">
        <v>203</v>
      </c>
      <c r="C66" s="89"/>
    </row>
    <row r="67" spans="1:3" ht="15">
      <c r="A67" s="11" t="s">
        <v>576</v>
      </c>
      <c r="B67" s="6" t="s">
        <v>203</v>
      </c>
      <c r="C67" s="89"/>
    </row>
    <row r="68" spans="1:3" ht="15">
      <c r="A68" s="11" t="s">
        <v>577</v>
      </c>
      <c r="B68" s="6" t="s">
        <v>203</v>
      </c>
      <c r="C68" s="89"/>
    </row>
    <row r="69" spans="1:3" ht="15">
      <c r="A69" s="11" t="s">
        <v>578</v>
      </c>
      <c r="B69" s="6" t="s">
        <v>203</v>
      </c>
      <c r="C69" s="89"/>
    </row>
    <row r="70" spans="1:3" ht="15">
      <c r="A70" s="11" t="s">
        <v>579</v>
      </c>
      <c r="B70" s="6" t="s">
        <v>203</v>
      </c>
      <c r="C70" s="89"/>
    </row>
    <row r="71" spans="1:3" ht="15">
      <c r="A71" s="11" t="s">
        <v>580</v>
      </c>
      <c r="B71" s="6" t="s">
        <v>203</v>
      </c>
      <c r="C71" s="89"/>
    </row>
    <row r="72" spans="1:3" ht="15">
      <c r="A72" s="11" t="s">
        <v>581</v>
      </c>
      <c r="B72" s="6" t="s">
        <v>203</v>
      </c>
      <c r="C72" s="89"/>
    </row>
    <row r="73" spans="1:3" ht="15">
      <c r="A73" s="11" t="s">
        <v>582</v>
      </c>
      <c r="B73" s="6" t="s">
        <v>203</v>
      </c>
      <c r="C73" s="89"/>
    </row>
    <row r="74" spans="1:3" ht="15">
      <c r="A74" s="11" t="s">
        <v>583</v>
      </c>
      <c r="B74" s="6" t="s">
        <v>203</v>
      </c>
      <c r="C74" s="89"/>
    </row>
    <row r="75" spans="1:3" ht="15">
      <c r="A75" s="11" t="s">
        <v>584</v>
      </c>
      <c r="B75" s="6" t="s">
        <v>203</v>
      </c>
      <c r="C75" s="89"/>
    </row>
    <row r="76" spans="1:3" ht="25.5">
      <c r="A76" s="9" t="s">
        <v>599</v>
      </c>
      <c r="B76" s="8" t="s">
        <v>203</v>
      </c>
      <c r="C76" s="89"/>
    </row>
    <row r="77" spans="1:3" ht="15">
      <c r="A77" s="11" t="s">
        <v>575</v>
      </c>
      <c r="B77" s="6" t="s">
        <v>204</v>
      </c>
      <c r="C77" s="89"/>
    </row>
    <row r="78" spans="1:3" ht="15">
      <c r="A78" s="11" t="s">
        <v>576</v>
      </c>
      <c r="B78" s="6" t="s">
        <v>204</v>
      </c>
      <c r="C78" s="89"/>
    </row>
    <row r="79" spans="1:3" ht="15">
      <c r="A79" s="11" t="s">
        <v>577</v>
      </c>
      <c r="B79" s="6" t="s">
        <v>204</v>
      </c>
      <c r="C79" s="89"/>
    </row>
    <row r="80" spans="1:3" ht="15">
      <c r="A80" s="11" t="s">
        <v>578</v>
      </c>
      <c r="B80" s="6" t="s">
        <v>204</v>
      </c>
      <c r="C80" s="89"/>
    </row>
    <row r="81" spans="1:3" ht="15">
      <c r="A81" s="11" t="s">
        <v>579</v>
      </c>
      <c r="B81" s="6" t="s">
        <v>204</v>
      </c>
      <c r="C81" s="89"/>
    </row>
    <row r="82" spans="1:3" ht="15">
      <c r="A82" s="11" t="s">
        <v>580</v>
      </c>
      <c r="B82" s="6" t="s">
        <v>204</v>
      </c>
      <c r="C82" s="89"/>
    </row>
    <row r="83" spans="1:3" ht="15">
      <c r="A83" s="11" t="s">
        <v>581</v>
      </c>
      <c r="B83" s="6" t="s">
        <v>204</v>
      </c>
      <c r="C83" s="89"/>
    </row>
    <row r="84" spans="1:3" ht="15">
      <c r="A84" s="11" t="s">
        <v>582</v>
      </c>
      <c r="B84" s="6" t="s">
        <v>204</v>
      </c>
      <c r="C84" s="89"/>
    </row>
    <row r="85" spans="1:3" ht="15">
      <c r="A85" s="11" t="s">
        <v>583</v>
      </c>
      <c r="B85" s="6" t="s">
        <v>204</v>
      </c>
      <c r="C85" s="89"/>
    </row>
    <row r="86" spans="1:3" ht="15">
      <c r="A86" s="11" t="s">
        <v>584</v>
      </c>
      <c r="B86" s="6" t="s">
        <v>204</v>
      </c>
      <c r="C86" s="89"/>
    </row>
    <row r="87" spans="1:3" ht="25.5">
      <c r="A87" s="9" t="s">
        <v>600</v>
      </c>
      <c r="B87" s="8" t="s">
        <v>204</v>
      </c>
      <c r="C87" s="89"/>
    </row>
    <row r="88" spans="1:3" ht="15">
      <c r="A88" s="11" t="s">
        <v>575</v>
      </c>
      <c r="B88" s="6" t="s">
        <v>205</v>
      </c>
      <c r="C88" s="89"/>
    </row>
    <row r="89" spans="1:3" ht="15">
      <c r="A89" s="11" t="s">
        <v>576</v>
      </c>
      <c r="B89" s="6" t="s">
        <v>205</v>
      </c>
      <c r="C89" s="89"/>
    </row>
    <row r="90" spans="1:3" ht="15">
      <c r="A90" s="11" t="s">
        <v>577</v>
      </c>
      <c r="B90" s="6" t="s">
        <v>205</v>
      </c>
      <c r="C90" s="89"/>
    </row>
    <row r="91" spans="1:3" ht="15">
      <c r="A91" s="11" t="s">
        <v>578</v>
      </c>
      <c r="B91" s="6" t="s">
        <v>205</v>
      </c>
      <c r="C91" s="89"/>
    </row>
    <row r="92" spans="1:3" ht="15">
      <c r="A92" s="11" t="s">
        <v>579</v>
      </c>
      <c r="B92" s="6" t="s">
        <v>205</v>
      </c>
      <c r="C92" s="89"/>
    </row>
    <row r="93" spans="1:3" ht="15">
      <c r="A93" s="11" t="s">
        <v>580</v>
      </c>
      <c r="B93" s="6" t="s">
        <v>205</v>
      </c>
      <c r="C93" s="89"/>
    </row>
    <row r="94" spans="1:3" ht="15">
      <c r="A94" s="11" t="s">
        <v>581</v>
      </c>
      <c r="B94" s="6" t="s">
        <v>205</v>
      </c>
      <c r="C94" s="89"/>
    </row>
    <row r="95" spans="1:3" ht="15">
      <c r="A95" s="11" t="s">
        <v>582</v>
      </c>
      <c r="B95" s="6" t="s">
        <v>205</v>
      </c>
      <c r="C95" s="89"/>
    </row>
    <row r="96" spans="1:3" ht="15">
      <c r="A96" s="11" t="s">
        <v>583</v>
      </c>
      <c r="B96" s="6" t="s">
        <v>205</v>
      </c>
      <c r="C96" s="89"/>
    </row>
    <row r="97" spans="1:3" ht="15">
      <c r="A97" s="11" t="s">
        <v>584</v>
      </c>
      <c r="B97" s="6" t="s">
        <v>205</v>
      </c>
      <c r="C97" s="89"/>
    </row>
    <row r="98" spans="1:3" ht="15">
      <c r="A98" s="9" t="s">
        <v>601</v>
      </c>
      <c r="B98" s="8" t="s">
        <v>205</v>
      </c>
      <c r="C98" s="89"/>
    </row>
    <row r="99" spans="1:3" ht="15">
      <c r="A99" s="11" t="s">
        <v>586</v>
      </c>
      <c r="B99" s="5" t="s">
        <v>207</v>
      </c>
      <c r="C99" s="89"/>
    </row>
    <row r="100" spans="1:3" ht="15">
      <c r="A100" s="11" t="s">
        <v>587</v>
      </c>
      <c r="B100" s="6" t="s">
        <v>207</v>
      </c>
      <c r="C100" s="89"/>
    </row>
    <row r="101" spans="1:3" ht="15">
      <c r="A101" s="11" t="s">
        <v>588</v>
      </c>
      <c r="B101" s="5" t="s">
        <v>207</v>
      </c>
      <c r="C101" s="89"/>
    </row>
    <row r="102" spans="1:3" ht="15">
      <c r="A102" s="5" t="s">
        <v>589</v>
      </c>
      <c r="B102" s="6" t="s">
        <v>207</v>
      </c>
      <c r="C102" s="89"/>
    </row>
    <row r="103" spans="1:3" ht="15">
      <c r="A103" s="5" t="s">
        <v>590</v>
      </c>
      <c r="B103" s="5" t="s">
        <v>207</v>
      </c>
      <c r="C103" s="89"/>
    </row>
    <row r="104" spans="1:3" ht="15">
      <c r="A104" s="5" t="s">
        <v>591</v>
      </c>
      <c r="B104" s="6" t="s">
        <v>207</v>
      </c>
      <c r="C104" s="89"/>
    </row>
    <row r="105" spans="1:3" ht="15">
      <c r="A105" s="11" t="s">
        <v>592</v>
      </c>
      <c r="B105" s="5" t="s">
        <v>207</v>
      </c>
      <c r="C105" s="89"/>
    </row>
    <row r="106" spans="1:3" ht="15">
      <c r="A106" s="11" t="s">
        <v>597</v>
      </c>
      <c r="B106" s="6" t="s">
        <v>207</v>
      </c>
      <c r="C106" s="89"/>
    </row>
    <row r="107" spans="1:3" ht="15">
      <c r="A107" s="11" t="s">
        <v>594</v>
      </c>
      <c r="B107" s="5" t="s">
        <v>207</v>
      </c>
      <c r="C107" s="89"/>
    </row>
    <row r="108" spans="1:3" ht="15">
      <c r="A108" s="11" t="s">
        <v>595</v>
      </c>
      <c r="B108" s="6" t="s">
        <v>207</v>
      </c>
      <c r="C108" s="89"/>
    </row>
    <row r="109" spans="1:3" ht="25.5">
      <c r="A109" s="9" t="s">
        <v>602</v>
      </c>
      <c r="B109" s="8" t="s">
        <v>207</v>
      </c>
      <c r="C109" s="89"/>
    </row>
    <row r="110" spans="1:3" ht="15">
      <c r="A110" s="11" t="s">
        <v>586</v>
      </c>
      <c r="B110" s="5" t="s">
        <v>210</v>
      </c>
      <c r="C110" s="89"/>
    </row>
    <row r="111" spans="1:3" ht="15">
      <c r="A111" s="11" t="s">
        <v>587</v>
      </c>
      <c r="B111" s="5" t="s">
        <v>210</v>
      </c>
      <c r="C111" s="89"/>
    </row>
    <row r="112" spans="1:3" ht="15">
      <c r="A112" s="11" t="s">
        <v>588</v>
      </c>
      <c r="B112" s="5" t="s">
        <v>210</v>
      </c>
      <c r="C112" s="89"/>
    </row>
    <row r="113" spans="1:3" ht="15">
      <c r="A113" s="5" t="s">
        <v>589</v>
      </c>
      <c r="B113" s="5" t="s">
        <v>210</v>
      </c>
      <c r="C113" s="89"/>
    </row>
    <row r="114" spans="1:3" ht="15">
      <c r="A114" s="5" t="s">
        <v>590</v>
      </c>
      <c r="B114" s="5" t="s">
        <v>210</v>
      </c>
      <c r="C114" s="89"/>
    </row>
    <row r="115" spans="1:3" ht="15">
      <c r="A115" s="5" t="s">
        <v>591</v>
      </c>
      <c r="B115" s="5" t="s">
        <v>210</v>
      </c>
      <c r="C115" s="89"/>
    </row>
    <row r="116" spans="1:3" ht="15">
      <c r="A116" s="11" t="s">
        <v>592</v>
      </c>
      <c r="B116" s="5" t="s">
        <v>210</v>
      </c>
      <c r="C116" s="89"/>
    </row>
    <row r="117" spans="1:3" ht="15">
      <c r="A117" s="11" t="s">
        <v>597</v>
      </c>
      <c r="B117" s="5" t="s">
        <v>210</v>
      </c>
      <c r="C117" s="89"/>
    </row>
    <row r="118" spans="1:3" ht="15">
      <c r="A118" s="11" t="s">
        <v>594</v>
      </c>
      <c r="B118" s="5" t="s">
        <v>210</v>
      </c>
      <c r="C118" s="89"/>
    </row>
    <row r="119" spans="1:3" ht="15">
      <c r="A119" s="11" t="s">
        <v>595</v>
      </c>
      <c r="B119" s="5" t="s">
        <v>210</v>
      </c>
      <c r="C119" s="89"/>
    </row>
    <row r="120" spans="1:3" ht="15">
      <c r="A120" s="13" t="s">
        <v>429</v>
      </c>
      <c r="B120" s="8" t="s">
        <v>210</v>
      </c>
      <c r="C120" s="89"/>
    </row>
  </sheetData>
  <sheetProtection/>
  <mergeCells count="3">
    <mergeCell ref="A4:C4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7"/>
  <sheetViews>
    <sheetView workbookViewId="0" topLeftCell="A1">
      <selection activeCell="F12" sqref="F1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15">
      <c r="A1" s="320" t="s">
        <v>715</v>
      </c>
      <c r="B1" s="320"/>
      <c r="C1" s="320"/>
    </row>
    <row r="3" spans="1:5" ht="27" customHeight="1">
      <c r="A3" s="321" t="s">
        <v>674</v>
      </c>
      <c r="B3" s="329"/>
      <c r="C3" s="329"/>
      <c r="D3" s="329"/>
      <c r="E3" s="329"/>
    </row>
    <row r="4" spans="1:3" ht="25.5" customHeight="1">
      <c r="A4" s="335" t="s">
        <v>603</v>
      </c>
      <c r="B4" s="330"/>
      <c r="C4" s="330"/>
    </row>
    <row r="5" spans="1:3" ht="15.75" customHeight="1">
      <c r="A5" s="77"/>
      <c r="B5" s="47"/>
      <c r="C5" s="47"/>
    </row>
    <row r="6" ht="21" customHeight="1">
      <c r="A6" s="75" t="s">
        <v>673</v>
      </c>
    </row>
    <row r="7" spans="1:3" ht="25.5">
      <c r="A7" s="76" t="s">
        <v>552</v>
      </c>
      <c r="B7" s="3" t="s">
        <v>76</v>
      </c>
      <c r="C7" s="84" t="s">
        <v>689</v>
      </c>
    </row>
    <row r="8" spans="1:3" ht="15">
      <c r="A8" s="11" t="s">
        <v>604</v>
      </c>
      <c r="B8" s="6" t="s">
        <v>272</v>
      </c>
      <c r="C8" s="73"/>
    </row>
    <row r="9" spans="1:3" ht="15">
      <c r="A9" s="11" t="s">
        <v>605</v>
      </c>
      <c r="B9" s="6" t="s">
        <v>272</v>
      </c>
      <c r="C9" s="73"/>
    </row>
    <row r="10" spans="1:3" ht="30">
      <c r="A10" s="11" t="s">
        <v>606</v>
      </c>
      <c r="B10" s="6" t="s">
        <v>272</v>
      </c>
      <c r="C10" s="73"/>
    </row>
    <row r="11" spans="1:3" ht="15">
      <c r="A11" s="11" t="s">
        <v>607</v>
      </c>
      <c r="B11" s="6" t="s">
        <v>272</v>
      </c>
      <c r="C11" s="73"/>
    </row>
    <row r="12" spans="1:3" ht="15">
      <c r="A12" s="11" t="s">
        <v>608</v>
      </c>
      <c r="B12" s="6" t="s">
        <v>272</v>
      </c>
      <c r="C12" s="73"/>
    </row>
    <row r="13" spans="1:3" ht="15">
      <c r="A13" s="11" t="s">
        <v>609</v>
      </c>
      <c r="B13" s="6" t="s">
        <v>272</v>
      </c>
      <c r="C13" s="73"/>
    </row>
    <row r="14" spans="1:3" ht="15">
      <c r="A14" s="11" t="s">
        <v>610</v>
      </c>
      <c r="B14" s="6" t="s">
        <v>272</v>
      </c>
      <c r="C14" s="73"/>
    </row>
    <row r="15" spans="1:3" ht="15">
      <c r="A15" s="11" t="s">
        <v>611</v>
      </c>
      <c r="B15" s="6" t="s">
        <v>272</v>
      </c>
      <c r="C15" s="73"/>
    </row>
    <row r="16" spans="1:3" ht="15">
      <c r="A16" s="11" t="s">
        <v>612</v>
      </c>
      <c r="B16" s="6" t="s">
        <v>272</v>
      </c>
      <c r="C16" s="73"/>
    </row>
    <row r="17" spans="1:3" ht="15">
      <c r="A17" s="11" t="s">
        <v>613</v>
      </c>
      <c r="B17" s="6" t="s">
        <v>272</v>
      </c>
      <c r="C17" s="73"/>
    </row>
    <row r="18" spans="1:3" ht="25.5">
      <c r="A18" s="7" t="s">
        <v>439</v>
      </c>
      <c r="B18" s="8" t="s">
        <v>272</v>
      </c>
      <c r="C18" s="73">
        <v>0</v>
      </c>
    </row>
    <row r="19" spans="1:3" ht="15">
      <c r="A19" s="11" t="s">
        <v>604</v>
      </c>
      <c r="B19" s="6" t="s">
        <v>273</v>
      </c>
      <c r="C19" s="73"/>
    </row>
    <row r="20" spans="1:3" ht="15">
      <c r="A20" s="11" t="s">
        <v>605</v>
      </c>
      <c r="B20" s="6" t="s">
        <v>273</v>
      </c>
      <c r="C20" s="73"/>
    </row>
    <row r="21" spans="1:3" ht="30">
      <c r="A21" s="11" t="s">
        <v>606</v>
      </c>
      <c r="B21" s="6" t="s">
        <v>273</v>
      </c>
      <c r="C21" s="73"/>
    </row>
    <row r="22" spans="1:3" ht="15">
      <c r="A22" s="11" t="s">
        <v>607</v>
      </c>
      <c r="B22" s="6" t="s">
        <v>273</v>
      </c>
      <c r="C22" s="73"/>
    </row>
    <row r="23" spans="1:3" ht="15">
      <c r="A23" s="11" t="s">
        <v>608</v>
      </c>
      <c r="B23" s="6" t="s">
        <v>273</v>
      </c>
      <c r="C23" s="73"/>
    </row>
    <row r="24" spans="1:3" ht="15">
      <c r="A24" s="11" t="s">
        <v>609</v>
      </c>
      <c r="B24" s="6" t="s">
        <v>273</v>
      </c>
      <c r="C24" s="73"/>
    </row>
    <row r="25" spans="1:3" ht="15">
      <c r="A25" s="11" t="s">
        <v>610</v>
      </c>
      <c r="B25" s="6" t="s">
        <v>273</v>
      </c>
      <c r="C25" s="73"/>
    </row>
    <row r="26" spans="1:3" ht="15">
      <c r="A26" s="11" t="s">
        <v>611</v>
      </c>
      <c r="B26" s="6" t="s">
        <v>273</v>
      </c>
      <c r="C26" s="73"/>
    </row>
    <row r="27" spans="1:3" ht="15">
      <c r="A27" s="11" t="s">
        <v>612</v>
      </c>
      <c r="B27" s="6" t="s">
        <v>273</v>
      </c>
      <c r="C27" s="73"/>
    </row>
    <row r="28" spans="1:3" ht="15">
      <c r="A28" s="11" t="s">
        <v>613</v>
      </c>
      <c r="B28" s="6" t="s">
        <v>273</v>
      </c>
      <c r="C28" s="73"/>
    </row>
    <row r="29" spans="1:3" ht="25.5">
      <c r="A29" s="7" t="s">
        <v>614</v>
      </c>
      <c r="B29" s="6"/>
      <c r="C29" s="73">
        <v>0</v>
      </c>
    </row>
    <row r="30" spans="1:3" ht="15">
      <c r="A30" s="11" t="s">
        <v>604</v>
      </c>
      <c r="B30" s="6" t="s">
        <v>274</v>
      </c>
      <c r="C30" s="73"/>
    </row>
    <row r="31" spans="1:3" ht="15">
      <c r="A31" s="11" t="s">
        <v>605</v>
      </c>
      <c r="B31" s="6" t="s">
        <v>274</v>
      </c>
      <c r="C31" s="73">
        <v>99</v>
      </c>
    </row>
    <row r="32" spans="1:3" ht="30">
      <c r="A32" s="11" t="s">
        <v>606</v>
      </c>
      <c r="B32" s="6" t="s">
        <v>274</v>
      </c>
      <c r="C32" s="73"/>
    </row>
    <row r="33" spans="1:3" ht="15">
      <c r="A33" s="11" t="s">
        <v>607</v>
      </c>
      <c r="B33" s="6" t="s">
        <v>274</v>
      </c>
      <c r="C33" s="73"/>
    </row>
    <row r="34" spans="1:3" ht="15">
      <c r="A34" s="11" t="s">
        <v>608</v>
      </c>
      <c r="B34" s="6" t="s">
        <v>274</v>
      </c>
      <c r="C34" s="73"/>
    </row>
    <row r="35" spans="1:3" ht="15">
      <c r="A35" s="11" t="s">
        <v>609</v>
      </c>
      <c r="B35" s="6" t="s">
        <v>274</v>
      </c>
      <c r="C35" s="318">
        <v>1470</v>
      </c>
    </row>
    <row r="36" spans="1:3" ht="15">
      <c r="A36" s="11" t="s">
        <v>610</v>
      </c>
      <c r="B36" s="6" t="s">
        <v>274</v>
      </c>
      <c r="C36" s="73"/>
    </row>
    <row r="37" spans="1:3" ht="15">
      <c r="A37" s="11" t="s">
        <v>611</v>
      </c>
      <c r="B37" s="6" t="s">
        <v>274</v>
      </c>
      <c r="C37" s="73"/>
    </row>
    <row r="38" spans="1:3" ht="15">
      <c r="A38" s="11" t="s">
        <v>612</v>
      </c>
      <c r="B38" s="6" t="s">
        <v>274</v>
      </c>
      <c r="C38" s="73"/>
    </row>
    <row r="39" spans="1:3" ht="15">
      <c r="A39" s="11" t="s">
        <v>613</v>
      </c>
      <c r="B39" s="6" t="s">
        <v>274</v>
      </c>
      <c r="C39" s="73"/>
    </row>
    <row r="40" spans="1:3" ht="15">
      <c r="A40" s="7" t="s">
        <v>615</v>
      </c>
      <c r="B40" s="8" t="s">
        <v>274</v>
      </c>
      <c r="C40" s="29">
        <f>C31+C35</f>
        <v>1569</v>
      </c>
    </row>
    <row r="41" spans="1:3" ht="15">
      <c r="A41" s="11" t="s">
        <v>604</v>
      </c>
      <c r="B41" s="6" t="s">
        <v>280</v>
      </c>
      <c r="C41" s="89"/>
    </row>
    <row r="42" spans="1:3" ht="15">
      <c r="A42" s="11" t="s">
        <v>605</v>
      </c>
      <c r="B42" s="6" t="s">
        <v>280</v>
      </c>
      <c r="C42" s="89"/>
    </row>
    <row r="43" spans="1:3" ht="30">
      <c r="A43" s="11" t="s">
        <v>606</v>
      </c>
      <c r="B43" s="6" t="s">
        <v>280</v>
      </c>
      <c r="C43" s="89"/>
    </row>
    <row r="44" spans="1:3" ht="15">
      <c r="A44" s="11" t="s">
        <v>607</v>
      </c>
      <c r="B44" s="6" t="s">
        <v>280</v>
      </c>
      <c r="C44" s="89"/>
    </row>
    <row r="45" spans="1:3" ht="15">
      <c r="A45" s="11" t="s">
        <v>608</v>
      </c>
      <c r="B45" s="6" t="s">
        <v>280</v>
      </c>
      <c r="C45" s="89"/>
    </row>
    <row r="46" spans="1:3" ht="15">
      <c r="A46" s="11" t="s">
        <v>609</v>
      </c>
      <c r="B46" s="6" t="s">
        <v>280</v>
      </c>
      <c r="C46" s="89"/>
    </row>
    <row r="47" spans="1:3" ht="15">
      <c r="A47" s="11" t="s">
        <v>610</v>
      </c>
      <c r="B47" s="6" t="s">
        <v>280</v>
      </c>
      <c r="C47" s="89"/>
    </row>
    <row r="48" spans="1:3" ht="15">
      <c r="A48" s="11" t="s">
        <v>611</v>
      </c>
      <c r="B48" s="6" t="s">
        <v>280</v>
      </c>
      <c r="C48" s="89"/>
    </row>
    <row r="49" spans="1:3" ht="15">
      <c r="A49" s="11" t="s">
        <v>612</v>
      </c>
      <c r="B49" s="6" t="s">
        <v>280</v>
      </c>
      <c r="C49" s="89"/>
    </row>
    <row r="50" spans="1:3" ht="15">
      <c r="A50" s="11" t="s">
        <v>613</v>
      </c>
      <c r="B50" s="6" t="s">
        <v>280</v>
      </c>
      <c r="C50" s="89"/>
    </row>
    <row r="51" spans="1:3" ht="25.5">
      <c r="A51" s="7" t="s">
        <v>616</v>
      </c>
      <c r="B51" s="8" t="s">
        <v>280</v>
      </c>
      <c r="C51" s="89">
        <v>0</v>
      </c>
    </row>
    <row r="52" spans="1:3" ht="15">
      <c r="A52" s="11" t="s">
        <v>617</v>
      </c>
      <c r="B52" s="6" t="s">
        <v>281</v>
      </c>
      <c r="C52" s="89"/>
    </row>
    <row r="53" spans="1:3" ht="15">
      <c r="A53" s="11" t="s">
        <v>605</v>
      </c>
      <c r="B53" s="6" t="s">
        <v>281</v>
      </c>
      <c r="C53" s="89"/>
    </row>
    <row r="54" spans="1:3" ht="30">
      <c r="A54" s="11" t="s">
        <v>606</v>
      </c>
      <c r="B54" s="6" t="s">
        <v>281</v>
      </c>
      <c r="C54" s="89"/>
    </row>
    <row r="55" spans="1:3" ht="15">
      <c r="A55" s="11" t="s">
        <v>607</v>
      </c>
      <c r="B55" s="6" t="s">
        <v>281</v>
      </c>
      <c r="C55" s="89"/>
    </row>
    <row r="56" spans="1:3" ht="15">
      <c r="A56" s="11" t="s">
        <v>608</v>
      </c>
      <c r="B56" s="6" t="s">
        <v>281</v>
      </c>
      <c r="C56" s="89"/>
    </row>
    <row r="57" spans="1:3" ht="15">
      <c r="A57" s="11" t="s">
        <v>609</v>
      </c>
      <c r="B57" s="6" t="s">
        <v>281</v>
      </c>
      <c r="C57" s="89"/>
    </row>
    <row r="58" spans="1:3" ht="15">
      <c r="A58" s="11" t="s">
        <v>610</v>
      </c>
      <c r="B58" s="6" t="s">
        <v>281</v>
      </c>
      <c r="C58" s="89"/>
    </row>
    <row r="59" spans="1:3" ht="15">
      <c r="A59" s="11" t="s">
        <v>611</v>
      </c>
      <c r="B59" s="6" t="s">
        <v>281</v>
      </c>
      <c r="C59" s="89"/>
    </row>
    <row r="60" spans="1:3" ht="15">
      <c r="A60" s="11" t="s">
        <v>612</v>
      </c>
      <c r="B60" s="6" t="s">
        <v>281</v>
      </c>
      <c r="C60" s="89"/>
    </row>
    <row r="61" spans="1:3" ht="15">
      <c r="A61" s="11" t="s">
        <v>613</v>
      </c>
      <c r="B61" s="6" t="s">
        <v>281</v>
      </c>
      <c r="C61" s="89"/>
    </row>
    <row r="62" spans="1:3" ht="25.5">
      <c r="A62" s="7" t="s">
        <v>618</v>
      </c>
      <c r="B62" s="8" t="s">
        <v>281</v>
      </c>
      <c r="C62" s="89">
        <v>0</v>
      </c>
    </row>
    <row r="63" spans="1:3" ht="15">
      <c r="A63" s="11" t="s">
        <v>604</v>
      </c>
      <c r="B63" s="6" t="s">
        <v>282</v>
      </c>
      <c r="C63" s="89"/>
    </row>
    <row r="64" spans="1:3" ht="15">
      <c r="A64" s="11" t="s">
        <v>605</v>
      </c>
      <c r="B64" s="6" t="s">
        <v>282</v>
      </c>
      <c r="C64" s="89"/>
    </row>
    <row r="65" spans="1:3" ht="30">
      <c r="A65" s="11" t="s">
        <v>606</v>
      </c>
      <c r="B65" s="6" t="s">
        <v>282</v>
      </c>
      <c r="C65" s="89"/>
    </row>
    <row r="66" spans="1:3" ht="15">
      <c r="A66" s="11" t="s">
        <v>607</v>
      </c>
      <c r="B66" s="6" t="s">
        <v>282</v>
      </c>
      <c r="C66" s="89"/>
    </row>
    <row r="67" spans="1:3" ht="15">
      <c r="A67" s="11" t="s">
        <v>608</v>
      </c>
      <c r="B67" s="6" t="s">
        <v>282</v>
      </c>
      <c r="C67" s="89"/>
    </row>
    <row r="68" spans="1:3" ht="15">
      <c r="A68" s="11" t="s">
        <v>609</v>
      </c>
      <c r="B68" s="6" t="s">
        <v>282</v>
      </c>
      <c r="C68" s="89">
        <v>1870</v>
      </c>
    </row>
    <row r="69" spans="1:3" ht="15">
      <c r="A69" s="11" t="s">
        <v>610</v>
      </c>
      <c r="B69" s="6" t="s">
        <v>282</v>
      </c>
      <c r="C69" s="89"/>
    </row>
    <row r="70" spans="1:3" ht="15">
      <c r="A70" s="11" t="s">
        <v>611</v>
      </c>
      <c r="B70" s="6" t="s">
        <v>282</v>
      </c>
      <c r="C70" s="89"/>
    </row>
    <row r="71" spans="1:3" ht="15">
      <c r="A71" s="11" t="s">
        <v>612</v>
      </c>
      <c r="B71" s="6" t="s">
        <v>282</v>
      </c>
      <c r="C71" s="89"/>
    </row>
    <row r="72" spans="1:3" ht="15">
      <c r="A72" s="11" t="s">
        <v>613</v>
      </c>
      <c r="B72" s="6" t="s">
        <v>282</v>
      </c>
      <c r="C72" s="89"/>
    </row>
    <row r="73" spans="1:3" ht="15">
      <c r="A73" s="7" t="s">
        <v>444</v>
      </c>
      <c r="B73" s="8" t="s">
        <v>282</v>
      </c>
      <c r="C73" s="76">
        <f>C68</f>
        <v>1870</v>
      </c>
    </row>
    <row r="74" spans="1:3" ht="15">
      <c r="A74" s="11" t="s">
        <v>619</v>
      </c>
      <c r="B74" s="5" t="s">
        <v>332</v>
      </c>
      <c r="C74" s="89"/>
    </row>
    <row r="75" spans="1:3" ht="15">
      <c r="A75" s="11" t="s">
        <v>620</v>
      </c>
      <c r="B75" s="5" t="s">
        <v>332</v>
      </c>
      <c r="C75" s="89"/>
    </row>
    <row r="76" spans="1:3" ht="15">
      <c r="A76" s="11" t="s">
        <v>621</v>
      </c>
      <c r="B76" s="5" t="s">
        <v>332</v>
      </c>
      <c r="C76" s="89"/>
    </row>
    <row r="77" spans="1:3" ht="15">
      <c r="A77" s="5" t="s">
        <v>622</v>
      </c>
      <c r="B77" s="5" t="s">
        <v>332</v>
      </c>
      <c r="C77" s="89"/>
    </row>
    <row r="78" spans="1:3" ht="15">
      <c r="A78" s="5" t="s">
        <v>623</v>
      </c>
      <c r="B78" s="5" t="s">
        <v>332</v>
      </c>
      <c r="C78" s="89"/>
    </row>
    <row r="79" spans="1:3" ht="15">
      <c r="A79" s="5" t="s">
        <v>624</v>
      </c>
      <c r="B79" s="5" t="s">
        <v>332</v>
      </c>
      <c r="C79" s="89"/>
    </row>
    <row r="80" spans="1:3" ht="15">
      <c r="A80" s="11" t="s">
        <v>625</v>
      </c>
      <c r="B80" s="5" t="s">
        <v>332</v>
      </c>
      <c r="C80" s="89"/>
    </row>
    <row r="81" spans="1:3" ht="15">
      <c r="A81" s="11" t="s">
        <v>626</v>
      </c>
      <c r="B81" s="5" t="s">
        <v>332</v>
      </c>
      <c r="C81" s="89"/>
    </row>
    <row r="82" spans="1:3" ht="15">
      <c r="A82" s="11" t="s">
        <v>627</v>
      </c>
      <c r="B82" s="5" t="s">
        <v>332</v>
      </c>
      <c r="C82" s="89"/>
    </row>
    <row r="83" spans="1:3" ht="15">
      <c r="A83" s="11" t="s">
        <v>628</v>
      </c>
      <c r="B83" s="5" t="s">
        <v>332</v>
      </c>
      <c r="C83" s="89"/>
    </row>
    <row r="84" spans="1:3" ht="25.5">
      <c r="A84" s="7" t="s">
        <v>629</v>
      </c>
      <c r="B84" s="8" t="s">
        <v>332</v>
      </c>
      <c r="C84" s="89">
        <v>0</v>
      </c>
    </row>
    <row r="85" spans="1:3" ht="15">
      <c r="A85" s="11" t="s">
        <v>619</v>
      </c>
      <c r="B85" s="5" t="s">
        <v>333</v>
      </c>
      <c r="C85" s="89"/>
    </row>
    <row r="86" spans="1:3" ht="15">
      <c r="A86" s="11" t="s">
        <v>620</v>
      </c>
      <c r="B86" s="5" t="s">
        <v>333</v>
      </c>
      <c r="C86" s="89"/>
    </row>
    <row r="87" spans="1:3" ht="15">
      <c r="A87" s="11" t="s">
        <v>621</v>
      </c>
      <c r="B87" s="5" t="s">
        <v>333</v>
      </c>
      <c r="C87" s="89"/>
    </row>
    <row r="88" spans="1:3" ht="15">
      <c r="A88" s="5" t="s">
        <v>622</v>
      </c>
      <c r="B88" s="5" t="s">
        <v>333</v>
      </c>
      <c r="C88" s="89"/>
    </row>
    <row r="89" spans="1:3" ht="15">
      <c r="A89" s="5" t="s">
        <v>623</v>
      </c>
      <c r="B89" s="5" t="s">
        <v>333</v>
      </c>
      <c r="C89" s="89"/>
    </row>
    <row r="90" spans="1:3" ht="15">
      <c r="A90" s="5" t="s">
        <v>624</v>
      </c>
      <c r="B90" s="5" t="s">
        <v>333</v>
      </c>
      <c r="C90" s="89"/>
    </row>
    <row r="91" spans="1:3" ht="15">
      <c r="A91" s="11" t="s">
        <v>625</v>
      </c>
      <c r="B91" s="5" t="s">
        <v>333</v>
      </c>
      <c r="C91" s="89"/>
    </row>
    <row r="92" spans="1:3" ht="15">
      <c r="A92" s="11" t="s">
        <v>630</v>
      </c>
      <c r="B92" s="5" t="s">
        <v>333</v>
      </c>
      <c r="C92" s="89"/>
    </row>
    <row r="93" spans="1:3" ht="15">
      <c r="A93" s="11" t="s">
        <v>627</v>
      </c>
      <c r="B93" s="5" t="s">
        <v>333</v>
      </c>
      <c r="C93" s="89"/>
    </row>
    <row r="94" spans="1:3" ht="15">
      <c r="A94" s="11" t="s">
        <v>628</v>
      </c>
      <c r="B94" s="5" t="s">
        <v>333</v>
      </c>
      <c r="C94" s="89"/>
    </row>
    <row r="95" spans="1:3" ht="15">
      <c r="A95" s="13" t="s">
        <v>631</v>
      </c>
      <c r="B95" s="8" t="s">
        <v>333</v>
      </c>
      <c r="C95" s="89"/>
    </row>
    <row r="96" spans="1:3" ht="15">
      <c r="A96" s="11" t="s">
        <v>619</v>
      </c>
      <c r="B96" s="5" t="s">
        <v>337</v>
      </c>
      <c r="C96" s="89"/>
    </row>
    <row r="97" spans="1:3" ht="15">
      <c r="A97" s="11" t="s">
        <v>620</v>
      </c>
      <c r="B97" s="5" t="s">
        <v>337</v>
      </c>
      <c r="C97" s="89"/>
    </row>
    <row r="98" spans="1:3" ht="15">
      <c r="A98" s="11" t="s">
        <v>621</v>
      </c>
      <c r="B98" s="5" t="s">
        <v>337</v>
      </c>
      <c r="C98" s="89"/>
    </row>
    <row r="99" spans="1:3" ht="15">
      <c r="A99" s="5" t="s">
        <v>622</v>
      </c>
      <c r="B99" s="5" t="s">
        <v>337</v>
      </c>
      <c r="C99" s="89"/>
    </row>
    <row r="100" spans="1:3" ht="15">
      <c r="A100" s="5" t="s">
        <v>623</v>
      </c>
      <c r="B100" s="5" t="s">
        <v>337</v>
      </c>
      <c r="C100" s="89"/>
    </row>
    <row r="101" spans="1:3" ht="15">
      <c r="A101" s="5" t="s">
        <v>624</v>
      </c>
      <c r="B101" s="5" t="s">
        <v>337</v>
      </c>
      <c r="C101" s="89"/>
    </row>
    <row r="102" spans="1:3" ht="15">
      <c r="A102" s="11" t="s">
        <v>625</v>
      </c>
      <c r="B102" s="5" t="s">
        <v>337</v>
      </c>
      <c r="C102" s="89"/>
    </row>
    <row r="103" spans="1:3" ht="15">
      <c r="A103" s="11" t="s">
        <v>626</v>
      </c>
      <c r="B103" s="5" t="s">
        <v>337</v>
      </c>
      <c r="C103" s="89"/>
    </row>
    <row r="104" spans="1:3" ht="15">
      <c r="A104" s="11" t="s">
        <v>627</v>
      </c>
      <c r="B104" s="5" t="s">
        <v>337</v>
      </c>
      <c r="C104" s="89"/>
    </row>
    <row r="105" spans="1:3" ht="15">
      <c r="A105" s="11" t="s">
        <v>628</v>
      </c>
      <c r="B105" s="5" t="s">
        <v>337</v>
      </c>
      <c r="C105" s="89"/>
    </row>
    <row r="106" spans="1:3" ht="25.5">
      <c r="A106" s="7" t="s">
        <v>632</v>
      </c>
      <c r="B106" s="8" t="s">
        <v>337</v>
      </c>
      <c r="C106" s="89"/>
    </row>
    <row r="107" spans="1:3" ht="15">
      <c r="A107" s="11" t="s">
        <v>619</v>
      </c>
      <c r="B107" s="5" t="s">
        <v>338</v>
      </c>
      <c r="C107" s="89"/>
    </row>
    <row r="108" spans="1:3" ht="15">
      <c r="A108" s="11" t="s">
        <v>620</v>
      </c>
      <c r="B108" s="5" t="s">
        <v>338</v>
      </c>
      <c r="C108" s="89"/>
    </row>
    <row r="109" spans="1:3" ht="15">
      <c r="A109" s="11" t="s">
        <v>621</v>
      </c>
      <c r="B109" s="5" t="s">
        <v>338</v>
      </c>
      <c r="C109" s="89"/>
    </row>
    <row r="110" spans="1:3" ht="15">
      <c r="A110" s="5" t="s">
        <v>622</v>
      </c>
      <c r="B110" s="5" t="s">
        <v>338</v>
      </c>
      <c r="C110" s="89"/>
    </row>
    <row r="111" spans="1:3" ht="15">
      <c r="A111" s="5" t="s">
        <v>623</v>
      </c>
      <c r="B111" s="5" t="s">
        <v>338</v>
      </c>
      <c r="C111" s="89"/>
    </row>
    <row r="112" spans="1:3" ht="15">
      <c r="A112" s="5" t="s">
        <v>624</v>
      </c>
      <c r="B112" s="5" t="s">
        <v>338</v>
      </c>
      <c r="C112" s="89"/>
    </row>
    <row r="113" spans="1:3" ht="15">
      <c r="A113" s="11" t="s">
        <v>625</v>
      </c>
      <c r="B113" s="5" t="s">
        <v>338</v>
      </c>
      <c r="C113" s="89"/>
    </row>
    <row r="114" spans="1:3" ht="15">
      <c r="A114" s="11" t="s">
        <v>630</v>
      </c>
      <c r="B114" s="5" t="s">
        <v>338</v>
      </c>
      <c r="C114" s="89"/>
    </row>
    <row r="115" spans="1:3" ht="15">
      <c r="A115" s="11" t="s">
        <v>627</v>
      </c>
      <c r="B115" s="5" t="s">
        <v>338</v>
      </c>
      <c r="C115" s="89"/>
    </row>
    <row r="116" spans="1:3" ht="15">
      <c r="A116" s="11" t="s">
        <v>628</v>
      </c>
      <c r="B116" s="5" t="s">
        <v>338</v>
      </c>
      <c r="C116" s="89"/>
    </row>
    <row r="117" spans="1:3" ht="15">
      <c r="A117" s="13" t="s">
        <v>633</v>
      </c>
      <c r="B117" s="8" t="s">
        <v>338</v>
      </c>
      <c r="C117" s="89"/>
    </row>
  </sheetData>
  <sheetProtection/>
  <mergeCells count="3">
    <mergeCell ref="A4:C4"/>
    <mergeCell ref="A3:E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0"/>
  <sheetViews>
    <sheetView workbookViewId="0" topLeftCell="A1">
      <selection activeCell="G14" sqref="G14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15">
      <c r="A1" s="320" t="s">
        <v>716</v>
      </c>
      <c r="B1" s="320"/>
      <c r="C1" s="320"/>
    </row>
    <row r="3" spans="1:5" ht="28.5" customHeight="1">
      <c r="A3" s="321" t="s">
        <v>674</v>
      </c>
      <c r="B3" s="329"/>
      <c r="C3" s="329"/>
      <c r="D3" s="329"/>
      <c r="E3" s="329"/>
    </row>
    <row r="4" spans="1:3" ht="26.25" customHeight="1">
      <c r="A4" s="335" t="s">
        <v>634</v>
      </c>
      <c r="B4" s="335"/>
      <c r="C4" s="335"/>
    </row>
    <row r="5" spans="1:3" ht="18.75" customHeight="1">
      <c r="A5" s="58"/>
      <c r="B5" s="85"/>
      <c r="C5" s="85"/>
    </row>
    <row r="6" ht="23.25" customHeight="1">
      <c r="A6" s="75" t="s">
        <v>673</v>
      </c>
    </row>
    <row r="7" spans="1:3" ht="25.5">
      <c r="A7" s="76" t="s">
        <v>552</v>
      </c>
      <c r="B7" s="3" t="s">
        <v>76</v>
      </c>
      <c r="C7" s="84" t="s">
        <v>689</v>
      </c>
    </row>
    <row r="8" spans="1:3" ht="15">
      <c r="A8" s="10" t="s">
        <v>635</v>
      </c>
      <c r="B8" s="6" t="s">
        <v>155</v>
      </c>
      <c r="C8" s="89"/>
    </row>
    <row r="9" spans="1:3" ht="15">
      <c r="A9" s="10" t="s">
        <v>636</v>
      </c>
      <c r="B9" s="6" t="s">
        <v>155</v>
      </c>
      <c r="C9" s="89"/>
    </row>
    <row r="10" spans="1:3" ht="15">
      <c r="A10" s="10" t="s">
        <v>637</v>
      </c>
      <c r="B10" s="6" t="s">
        <v>155</v>
      </c>
      <c r="C10" s="89"/>
    </row>
    <row r="11" spans="1:3" ht="15">
      <c r="A11" s="10" t="s">
        <v>638</v>
      </c>
      <c r="B11" s="6" t="s">
        <v>155</v>
      </c>
      <c r="C11" s="89"/>
    </row>
    <row r="12" spans="1:3" ht="15">
      <c r="A12" s="11" t="s">
        <v>639</v>
      </c>
      <c r="B12" s="6" t="s">
        <v>155</v>
      </c>
      <c r="C12" s="89"/>
    </row>
    <row r="13" spans="1:3" ht="15">
      <c r="A13" s="11" t="s">
        <v>640</v>
      </c>
      <c r="B13" s="6" t="s">
        <v>155</v>
      </c>
      <c r="C13" s="89"/>
    </row>
    <row r="14" spans="1:3" ht="15">
      <c r="A14" s="13" t="s">
        <v>641</v>
      </c>
      <c r="B14" s="12" t="s">
        <v>155</v>
      </c>
      <c r="C14" s="89"/>
    </row>
    <row r="15" spans="1:3" ht="15">
      <c r="A15" s="10" t="s">
        <v>642</v>
      </c>
      <c r="B15" s="6" t="s">
        <v>156</v>
      </c>
      <c r="C15" s="89"/>
    </row>
    <row r="16" spans="1:3" ht="15">
      <c r="A16" s="86" t="s">
        <v>643</v>
      </c>
      <c r="B16" s="12" t="s">
        <v>156</v>
      </c>
      <c r="C16" s="89"/>
    </row>
    <row r="17" spans="1:3" ht="15">
      <c r="A17" s="10" t="s">
        <v>644</v>
      </c>
      <c r="B17" s="6" t="s">
        <v>157</v>
      </c>
      <c r="C17" s="89"/>
    </row>
    <row r="18" spans="1:3" ht="15">
      <c r="A18" s="10" t="s">
        <v>645</v>
      </c>
      <c r="B18" s="6" t="s">
        <v>157</v>
      </c>
      <c r="C18" s="89"/>
    </row>
    <row r="19" spans="1:3" ht="15">
      <c r="A19" s="11" t="s">
        <v>646</v>
      </c>
      <c r="B19" s="6" t="s">
        <v>157</v>
      </c>
      <c r="C19" s="89"/>
    </row>
    <row r="20" spans="1:3" ht="15">
      <c r="A20" s="11" t="s">
        <v>647</v>
      </c>
      <c r="B20" s="6" t="s">
        <v>157</v>
      </c>
      <c r="C20" s="89"/>
    </row>
    <row r="21" spans="1:3" ht="15">
      <c r="A21" s="11" t="s">
        <v>648</v>
      </c>
      <c r="B21" s="6" t="s">
        <v>157</v>
      </c>
      <c r="C21" s="89"/>
    </row>
    <row r="22" spans="1:3" ht="30">
      <c r="A22" s="14" t="s">
        <v>649</v>
      </c>
      <c r="B22" s="6" t="s">
        <v>157</v>
      </c>
      <c r="C22" s="89"/>
    </row>
    <row r="23" spans="1:3" ht="15">
      <c r="A23" s="9" t="s">
        <v>650</v>
      </c>
      <c r="B23" s="12" t="s">
        <v>157</v>
      </c>
      <c r="C23" s="89"/>
    </row>
    <row r="24" spans="1:3" ht="15">
      <c r="A24" s="10" t="s">
        <v>651</v>
      </c>
      <c r="B24" s="6" t="s">
        <v>158</v>
      </c>
      <c r="C24" s="89"/>
    </row>
    <row r="25" spans="1:3" ht="15">
      <c r="A25" s="10" t="s">
        <v>652</v>
      </c>
      <c r="B25" s="6" t="s">
        <v>158</v>
      </c>
      <c r="C25" s="318">
        <v>350</v>
      </c>
    </row>
    <row r="26" spans="1:3" ht="15">
      <c r="A26" s="9" t="s">
        <v>653</v>
      </c>
      <c r="B26" s="8" t="s">
        <v>158</v>
      </c>
      <c r="C26" s="76">
        <f>C25</f>
        <v>350</v>
      </c>
    </row>
    <row r="27" spans="1:3" ht="15">
      <c r="A27" s="10" t="s">
        <v>654</v>
      </c>
      <c r="B27" s="6" t="s">
        <v>159</v>
      </c>
      <c r="C27" s="89"/>
    </row>
    <row r="28" spans="1:3" ht="15">
      <c r="A28" s="10" t="s">
        <v>655</v>
      </c>
      <c r="B28" s="6" t="s">
        <v>159</v>
      </c>
      <c r="C28" s="89"/>
    </row>
    <row r="29" spans="1:3" ht="15">
      <c r="A29" s="11" t="s">
        <v>656</v>
      </c>
      <c r="B29" s="6" t="s">
        <v>159</v>
      </c>
      <c r="C29" s="89"/>
    </row>
    <row r="30" spans="1:3" ht="15">
      <c r="A30" s="11" t="s">
        <v>657</v>
      </c>
      <c r="B30" s="6" t="s">
        <v>159</v>
      </c>
      <c r="C30" s="89"/>
    </row>
    <row r="31" spans="1:3" ht="15">
      <c r="A31" s="11" t="s">
        <v>658</v>
      </c>
      <c r="B31" s="6" t="s">
        <v>159</v>
      </c>
      <c r="C31" s="89"/>
    </row>
    <row r="32" spans="1:3" ht="15">
      <c r="A32" s="11" t="s">
        <v>659</v>
      </c>
      <c r="B32" s="6" t="s">
        <v>159</v>
      </c>
      <c r="C32" s="89"/>
    </row>
    <row r="33" spans="1:3" ht="15">
      <c r="A33" s="11" t="s">
        <v>660</v>
      </c>
      <c r="B33" s="6" t="s">
        <v>159</v>
      </c>
      <c r="C33" s="89"/>
    </row>
    <row r="34" spans="1:3" ht="15">
      <c r="A34" s="11" t="s">
        <v>661</v>
      </c>
      <c r="B34" s="6" t="s">
        <v>159</v>
      </c>
      <c r="C34" s="89"/>
    </row>
    <row r="35" spans="1:3" ht="15">
      <c r="A35" s="11" t="s">
        <v>662</v>
      </c>
      <c r="B35" s="6" t="s">
        <v>159</v>
      </c>
      <c r="C35" s="89"/>
    </row>
    <row r="36" spans="1:3" ht="15">
      <c r="A36" s="11" t="s">
        <v>663</v>
      </c>
      <c r="B36" s="6" t="s">
        <v>159</v>
      </c>
      <c r="C36" s="89"/>
    </row>
    <row r="37" spans="1:3" ht="30">
      <c r="A37" s="11" t="s">
        <v>664</v>
      </c>
      <c r="B37" s="6" t="s">
        <v>159</v>
      </c>
      <c r="C37" s="89">
        <v>5210</v>
      </c>
    </row>
    <row r="38" spans="1:3" ht="30">
      <c r="A38" s="11" t="s">
        <v>665</v>
      </c>
      <c r="B38" s="6" t="s">
        <v>159</v>
      </c>
      <c r="C38" s="89"/>
    </row>
    <row r="39" spans="1:3" ht="15">
      <c r="A39" s="9" t="s">
        <v>666</v>
      </c>
      <c r="B39" s="12" t="s">
        <v>159</v>
      </c>
      <c r="C39" s="89">
        <f>C37</f>
        <v>5210</v>
      </c>
    </row>
    <row r="40" spans="1:3" ht="15.75">
      <c r="A40" s="279" t="s">
        <v>386</v>
      </c>
      <c r="B40" s="273" t="s">
        <v>160</v>
      </c>
      <c r="C40" s="274">
        <f>C39</f>
        <v>5210</v>
      </c>
    </row>
  </sheetData>
  <sheetProtection/>
  <mergeCells count="3">
    <mergeCell ref="A4:C4"/>
    <mergeCell ref="A3:E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J16" sqref="J16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15">
      <c r="A1" s="320" t="s">
        <v>717</v>
      </c>
      <c r="B1" s="320"/>
      <c r="C1" s="320"/>
    </row>
    <row r="3" spans="1:3" ht="24" customHeight="1">
      <c r="A3" s="321" t="s">
        <v>674</v>
      </c>
      <c r="B3" s="330"/>
      <c r="C3" s="330"/>
    </row>
    <row r="4" spans="1:3" ht="26.25" customHeight="1">
      <c r="A4" s="323" t="s">
        <v>24</v>
      </c>
      <c r="B4" s="330"/>
      <c r="C4" s="330"/>
    </row>
    <row r="6" ht="15">
      <c r="A6" s="75" t="s">
        <v>673</v>
      </c>
    </row>
    <row r="7" spans="1:3" ht="25.5">
      <c r="A7" s="29" t="s">
        <v>552</v>
      </c>
      <c r="B7" s="3" t="s">
        <v>76</v>
      </c>
      <c r="C7" s="57" t="s">
        <v>20</v>
      </c>
    </row>
    <row r="8" spans="1:3" ht="15">
      <c r="A8" s="5" t="s">
        <v>494</v>
      </c>
      <c r="B8" s="5" t="s">
        <v>289</v>
      </c>
      <c r="C8" s="89"/>
    </row>
    <row r="9" spans="1:3" ht="15">
      <c r="A9" s="5" t="s">
        <v>495</v>
      </c>
      <c r="B9" s="5" t="s">
        <v>289</v>
      </c>
      <c r="C9" s="89"/>
    </row>
    <row r="10" spans="1:3" ht="15">
      <c r="A10" s="5" t="s">
        <v>496</v>
      </c>
      <c r="B10" s="5" t="s">
        <v>289</v>
      </c>
      <c r="C10" s="89">
        <v>1100</v>
      </c>
    </row>
    <row r="11" spans="1:3" ht="15">
      <c r="A11" s="5" t="s">
        <v>497</v>
      </c>
      <c r="B11" s="5" t="s">
        <v>289</v>
      </c>
      <c r="C11" s="89"/>
    </row>
    <row r="12" spans="1:3" ht="15">
      <c r="A12" s="7" t="s">
        <v>449</v>
      </c>
      <c r="B12" s="8" t="s">
        <v>289</v>
      </c>
      <c r="C12" s="76">
        <v>1100</v>
      </c>
    </row>
    <row r="13" spans="1:3" ht="15">
      <c r="A13" s="5" t="s">
        <v>450</v>
      </c>
      <c r="B13" s="6" t="s">
        <v>290</v>
      </c>
      <c r="C13" s="89">
        <v>8000</v>
      </c>
    </row>
    <row r="14" spans="1:3" ht="27">
      <c r="A14" s="36" t="s">
        <v>291</v>
      </c>
      <c r="B14" s="36" t="s">
        <v>290</v>
      </c>
      <c r="C14" s="89">
        <v>8000</v>
      </c>
    </row>
    <row r="15" spans="1:3" ht="27">
      <c r="A15" s="36" t="s">
        <v>292</v>
      </c>
      <c r="B15" s="36" t="s">
        <v>290</v>
      </c>
      <c r="C15" s="89"/>
    </row>
    <row r="16" spans="1:3" ht="15">
      <c r="A16" s="5" t="s">
        <v>452</v>
      </c>
      <c r="B16" s="6" t="s">
        <v>296</v>
      </c>
      <c r="C16" s="89">
        <v>3750</v>
      </c>
    </row>
    <row r="17" spans="1:3" ht="27">
      <c r="A17" s="36" t="s">
        <v>297</v>
      </c>
      <c r="B17" s="36" t="s">
        <v>296</v>
      </c>
      <c r="C17" s="89">
        <v>2250</v>
      </c>
    </row>
    <row r="18" spans="1:3" ht="27">
      <c r="A18" s="36" t="s">
        <v>298</v>
      </c>
      <c r="B18" s="36" t="s">
        <v>296</v>
      </c>
      <c r="C18" s="89">
        <v>1500</v>
      </c>
    </row>
    <row r="19" spans="1:3" ht="15">
      <c r="A19" s="36" t="s">
        <v>299</v>
      </c>
      <c r="B19" s="36" t="s">
        <v>296</v>
      </c>
      <c r="C19" s="89"/>
    </row>
    <row r="20" spans="1:3" ht="15">
      <c r="A20" s="36" t="s">
        <v>300</v>
      </c>
      <c r="B20" s="36" t="s">
        <v>296</v>
      </c>
      <c r="C20" s="89"/>
    </row>
    <row r="21" spans="1:3" ht="15">
      <c r="A21" s="5" t="s">
        <v>498</v>
      </c>
      <c r="B21" s="6" t="s">
        <v>301</v>
      </c>
      <c r="C21" s="89">
        <v>100</v>
      </c>
    </row>
    <row r="22" spans="1:3" ht="15">
      <c r="A22" s="36" t="s">
        <v>302</v>
      </c>
      <c r="B22" s="36" t="s">
        <v>301</v>
      </c>
      <c r="C22" s="89"/>
    </row>
    <row r="23" spans="1:3" ht="15">
      <c r="A23" s="36" t="s">
        <v>303</v>
      </c>
      <c r="B23" s="36" t="s">
        <v>301</v>
      </c>
      <c r="C23" s="89">
        <v>100</v>
      </c>
    </row>
    <row r="24" spans="1:3" ht="15">
      <c r="A24" s="7" t="s">
        <v>481</v>
      </c>
      <c r="B24" s="8" t="s">
        <v>304</v>
      </c>
      <c r="C24" s="76">
        <f>C21+C18+C13</f>
        <v>9600</v>
      </c>
    </row>
    <row r="25" spans="1:3" ht="15">
      <c r="A25" s="5" t="s">
        <v>499</v>
      </c>
      <c r="B25" s="5" t="s">
        <v>305</v>
      </c>
      <c r="C25" s="89"/>
    </row>
    <row r="26" spans="1:3" ht="15">
      <c r="A26" s="5" t="s">
        <v>500</v>
      </c>
      <c r="B26" s="5" t="s">
        <v>305</v>
      </c>
      <c r="C26" s="89"/>
    </row>
    <row r="27" spans="1:3" ht="15">
      <c r="A27" s="5" t="s">
        <v>501</v>
      </c>
      <c r="B27" s="5" t="s">
        <v>305</v>
      </c>
      <c r="C27" s="89"/>
    </row>
    <row r="28" spans="1:3" ht="15">
      <c r="A28" s="5" t="s">
        <v>502</v>
      </c>
      <c r="B28" s="5" t="s">
        <v>305</v>
      </c>
      <c r="C28" s="89"/>
    </row>
    <row r="29" spans="1:3" ht="15">
      <c r="A29" s="5" t="s">
        <v>503</v>
      </c>
      <c r="B29" s="5" t="s">
        <v>305</v>
      </c>
      <c r="C29" s="89"/>
    </row>
    <row r="30" spans="1:3" ht="15">
      <c r="A30" s="5" t="s">
        <v>504</v>
      </c>
      <c r="B30" s="5" t="s">
        <v>305</v>
      </c>
      <c r="C30" s="89"/>
    </row>
    <row r="31" spans="1:3" ht="15">
      <c r="A31" s="5" t="s">
        <v>505</v>
      </c>
      <c r="B31" s="5" t="s">
        <v>305</v>
      </c>
      <c r="C31" s="89"/>
    </row>
    <row r="32" spans="1:3" ht="15">
      <c r="A32" s="5" t="s">
        <v>506</v>
      </c>
      <c r="B32" s="5" t="s">
        <v>305</v>
      </c>
      <c r="C32" s="89"/>
    </row>
    <row r="33" spans="1:3" ht="45">
      <c r="A33" s="5" t="s">
        <v>507</v>
      </c>
      <c r="B33" s="5" t="s">
        <v>305</v>
      </c>
      <c r="C33" s="89"/>
    </row>
    <row r="34" spans="1:3" ht="15">
      <c r="A34" s="5" t="s">
        <v>508</v>
      </c>
      <c r="B34" s="5" t="s">
        <v>305</v>
      </c>
      <c r="C34" s="89">
        <v>30</v>
      </c>
    </row>
    <row r="35" spans="1:3" ht="15">
      <c r="A35" s="7" t="s">
        <v>454</v>
      </c>
      <c r="B35" s="8" t="s">
        <v>305</v>
      </c>
      <c r="C35" s="76">
        <f>C34</f>
        <v>30</v>
      </c>
    </row>
  </sheetData>
  <sheetProtection/>
  <mergeCells count="3">
    <mergeCell ref="A3:C3"/>
    <mergeCell ref="A4:C4"/>
    <mergeCell ref="A1:C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 topLeftCell="A1">
      <selection activeCell="A17" sqref="A1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</cols>
  <sheetData>
    <row r="1" spans="1:3" ht="15">
      <c r="A1" s="320" t="s">
        <v>718</v>
      </c>
      <c r="B1" s="320"/>
      <c r="C1" s="320"/>
    </row>
    <row r="3" spans="1:3" ht="23.25" customHeight="1">
      <c r="A3" s="321" t="s">
        <v>674</v>
      </c>
      <c r="B3" s="330"/>
      <c r="C3" s="330"/>
    </row>
    <row r="4" spans="1:3" ht="25.5" customHeight="1">
      <c r="A4" s="337" t="s">
        <v>18</v>
      </c>
      <c r="B4" s="330"/>
      <c r="C4" s="330"/>
    </row>
    <row r="5" spans="1:3" ht="21.75" customHeight="1">
      <c r="A5" s="58"/>
      <c r="B5" s="47"/>
      <c r="C5" s="47"/>
    </row>
    <row r="6" ht="20.25" customHeight="1">
      <c r="A6" s="75" t="s">
        <v>673</v>
      </c>
    </row>
    <row r="7" spans="1:3" ht="15">
      <c r="A7" s="29" t="s">
        <v>552</v>
      </c>
      <c r="B7" s="3" t="s">
        <v>76</v>
      </c>
      <c r="C7" s="280" t="s">
        <v>669</v>
      </c>
    </row>
    <row r="8" spans="1:3" ht="26.25" customHeight="1">
      <c r="A8" s="56" t="s">
        <v>15</v>
      </c>
      <c r="B8" s="5" t="s">
        <v>234</v>
      </c>
      <c r="C8" s="281">
        <v>19572</v>
      </c>
    </row>
    <row r="9" spans="1:3" ht="26.25" customHeight="1">
      <c r="A9" s="56" t="s">
        <v>16</v>
      </c>
      <c r="B9" s="5" t="s">
        <v>234</v>
      </c>
      <c r="C9" s="281"/>
    </row>
    <row r="10" spans="1:3" ht="22.5" customHeight="1">
      <c r="A10" s="29" t="s">
        <v>19</v>
      </c>
      <c r="B10" s="29"/>
      <c r="C10" s="276">
        <f>C8</f>
        <v>19572</v>
      </c>
    </row>
  </sheetData>
  <sheetProtection/>
  <mergeCells count="3">
    <mergeCell ref="A3:C3"/>
    <mergeCell ref="A4:C4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73"/>
  <sheetViews>
    <sheetView workbookViewId="0" topLeftCell="A1">
      <selection activeCell="G5" sqref="G5"/>
    </sheetView>
  </sheetViews>
  <sheetFormatPr defaultColWidth="9.140625" defaultRowHeight="15"/>
  <cols>
    <col min="1" max="1" width="105.140625" style="0" customWidth="1"/>
    <col min="3" max="3" width="12.140625" style="0" customWidth="1"/>
    <col min="4" max="4" width="10.140625" style="0" customWidth="1"/>
    <col min="5" max="5" width="9.57421875" style="0" customWidth="1"/>
    <col min="6" max="6" width="11.00390625" style="0" customWidth="1"/>
  </cols>
  <sheetData>
    <row r="1" spans="12:18" ht="15">
      <c r="L1" s="320" t="s">
        <v>701</v>
      </c>
      <c r="M1" s="320"/>
      <c r="N1" s="320"/>
      <c r="O1" s="320"/>
      <c r="P1" s="320"/>
      <c r="Q1" s="320"/>
      <c r="R1" s="320"/>
    </row>
    <row r="3" spans="1:10" ht="21" customHeight="1">
      <c r="A3" s="321" t="s">
        <v>674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8.75" customHeight="1">
      <c r="A4" s="323" t="s">
        <v>514</v>
      </c>
      <c r="B4" s="322"/>
      <c r="C4" s="322"/>
      <c r="D4" s="322"/>
      <c r="E4" s="322"/>
      <c r="F4" s="322"/>
      <c r="G4" s="322"/>
      <c r="H4" s="322"/>
      <c r="I4" s="322"/>
      <c r="J4" s="322"/>
    </row>
    <row r="5" ht="18">
      <c r="A5" s="33"/>
    </row>
    <row r="6" spans="1:18" ht="15">
      <c r="A6" s="94" t="s">
        <v>673</v>
      </c>
      <c r="B6" s="145"/>
      <c r="C6" s="324" t="s">
        <v>672</v>
      </c>
      <c r="D6" s="325"/>
      <c r="E6" s="325"/>
      <c r="F6" s="326"/>
      <c r="G6" s="324" t="s">
        <v>688</v>
      </c>
      <c r="H6" s="325"/>
      <c r="I6" s="325"/>
      <c r="J6" s="326"/>
      <c r="K6" s="324" t="s">
        <v>695</v>
      </c>
      <c r="L6" s="325"/>
      <c r="M6" s="325"/>
      <c r="N6" s="326"/>
      <c r="O6" s="324" t="s">
        <v>698</v>
      </c>
      <c r="P6" s="325"/>
      <c r="Q6" s="325"/>
      <c r="R6" s="326"/>
    </row>
    <row r="7" spans="1:18" ht="60">
      <c r="A7" s="129" t="s">
        <v>75</v>
      </c>
      <c r="B7" s="146" t="s">
        <v>76</v>
      </c>
      <c r="C7" s="113" t="s">
        <v>543</v>
      </c>
      <c r="D7" s="87" t="s">
        <v>544</v>
      </c>
      <c r="E7" s="87" t="s">
        <v>34</v>
      </c>
      <c r="F7" s="114" t="s">
        <v>17</v>
      </c>
      <c r="G7" s="113" t="s">
        <v>543</v>
      </c>
      <c r="H7" s="87" t="s">
        <v>544</v>
      </c>
      <c r="I7" s="87" t="s">
        <v>34</v>
      </c>
      <c r="J7" s="114" t="s">
        <v>17</v>
      </c>
      <c r="K7" s="113" t="s">
        <v>543</v>
      </c>
      <c r="L7" s="87" t="s">
        <v>544</v>
      </c>
      <c r="M7" s="87" t="s">
        <v>34</v>
      </c>
      <c r="N7" s="114" t="s">
        <v>17</v>
      </c>
      <c r="O7" s="113" t="s">
        <v>543</v>
      </c>
      <c r="P7" s="87" t="s">
        <v>544</v>
      </c>
      <c r="Q7" s="87" t="s">
        <v>34</v>
      </c>
      <c r="R7" s="114" t="s">
        <v>17</v>
      </c>
    </row>
    <row r="8" spans="1:18" ht="15">
      <c r="A8" s="130" t="s">
        <v>77</v>
      </c>
      <c r="B8" s="147" t="s">
        <v>78</v>
      </c>
      <c r="C8" s="115">
        <v>2880</v>
      </c>
      <c r="D8" s="73"/>
      <c r="E8" s="73"/>
      <c r="F8" s="116">
        <f>SUM(C8:E8)</f>
        <v>2880</v>
      </c>
      <c r="G8" s="115">
        <v>3988</v>
      </c>
      <c r="H8" s="73"/>
      <c r="I8" s="73"/>
      <c r="J8" s="116">
        <f>SUM(G8:I8)</f>
        <v>3988</v>
      </c>
      <c r="K8" s="115">
        <v>4079</v>
      </c>
      <c r="L8" s="73"/>
      <c r="M8" s="73"/>
      <c r="N8" s="116">
        <f>SUM(K8:M8)</f>
        <v>4079</v>
      </c>
      <c r="O8" s="301">
        <v>4615</v>
      </c>
      <c r="P8" s="73"/>
      <c r="Q8" s="73"/>
      <c r="R8" s="116">
        <f>SUM(O8:Q8)</f>
        <v>4615</v>
      </c>
    </row>
    <row r="9" spans="1:18" ht="15">
      <c r="A9" s="130" t="s">
        <v>79</v>
      </c>
      <c r="B9" s="148" t="s">
        <v>80</v>
      </c>
      <c r="C9" s="115"/>
      <c r="D9" s="73"/>
      <c r="E9" s="73"/>
      <c r="F9" s="116">
        <f aca="true" t="shared" si="0" ref="F9:F72">SUM(C9:E9)</f>
        <v>0</v>
      </c>
      <c r="G9" s="115"/>
      <c r="H9" s="73"/>
      <c r="I9" s="73"/>
      <c r="J9" s="116">
        <f aca="true" t="shared" si="1" ref="J9:J72">SUM(G9:I9)</f>
        <v>0</v>
      </c>
      <c r="K9" s="115"/>
      <c r="L9" s="73"/>
      <c r="M9" s="73"/>
      <c r="N9" s="116">
        <f aca="true" t="shared" si="2" ref="N9:N72">SUM(K9:M9)</f>
        <v>0</v>
      </c>
      <c r="O9" s="115"/>
      <c r="P9" s="73"/>
      <c r="Q9" s="73"/>
      <c r="R9" s="116">
        <f aca="true" t="shared" si="3" ref="R9:R72">SUM(O9:Q9)</f>
        <v>0</v>
      </c>
    </row>
    <row r="10" spans="1:18" ht="15">
      <c r="A10" s="130" t="s">
        <v>81</v>
      </c>
      <c r="B10" s="148" t="s">
        <v>82</v>
      </c>
      <c r="C10" s="115"/>
      <c r="D10" s="73"/>
      <c r="E10" s="73"/>
      <c r="F10" s="116">
        <f t="shared" si="0"/>
        <v>0</v>
      </c>
      <c r="G10" s="115"/>
      <c r="H10" s="73"/>
      <c r="I10" s="73"/>
      <c r="J10" s="116">
        <f t="shared" si="1"/>
        <v>0</v>
      </c>
      <c r="K10" s="115"/>
      <c r="L10" s="73"/>
      <c r="M10" s="73"/>
      <c r="N10" s="116">
        <f t="shared" si="2"/>
        <v>0</v>
      </c>
      <c r="O10" s="115"/>
      <c r="P10" s="73"/>
      <c r="Q10" s="73"/>
      <c r="R10" s="116">
        <f t="shared" si="3"/>
        <v>0</v>
      </c>
    </row>
    <row r="11" spans="1:18" ht="15">
      <c r="A11" s="131" t="s">
        <v>83</v>
      </c>
      <c r="B11" s="148" t="s">
        <v>84</v>
      </c>
      <c r="C11" s="115"/>
      <c r="D11" s="73"/>
      <c r="E11" s="73"/>
      <c r="F11" s="116">
        <f t="shared" si="0"/>
        <v>0</v>
      </c>
      <c r="G11" s="115"/>
      <c r="H11" s="73"/>
      <c r="I11" s="73"/>
      <c r="J11" s="116">
        <f t="shared" si="1"/>
        <v>0</v>
      </c>
      <c r="K11" s="115"/>
      <c r="L11" s="73"/>
      <c r="M11" s="73"/>
      <c r="N11" s="116">
        <f t="shared" si="2"/>
        <v>0</v>
      </c>
      <c r="O11" s="115"/>
      <c r="P11" s="73"/>
      <c r="Q11" s="73"/>
      <c r="R11" s="116">
        <f t="shared" si="3"/>
        <v>0</v>
      </c>
    </row>
    <row r="12" spans="1:18" ht="15">
      <c r="A12" s="131" t="s">
        <v>85</v>
      </c>
      <c r="B12" s="148" t="s">
        <v>86</v>
      </c>
      <c r="C12" s="115"/>
      <c r="D12" s="73"/>
      <c r="E12" s="73"/>
      <c r="F12" s="116">
        <f t="shared" si="0"/>
        <v>0</v>
      </c>
      <c r="G12" s="115"/>
      <c r="H12" s="73"/>
      <c r="I12" s="73"/>
      <c r="J12" s="116">
        <f t="shared" si="1"/>
        <v>0</v>
      </c>
      <c r="K12" s="115"/>
      <c r="L12" s="73"/>
      <c r="M12" s="73"/>
      <c r="N12" s="116">
        <f t="shared" si="2"/>
        <v>0</v>
      </c>
      <c r="O12" s="115"/>
      <c r="P12" s="73"/>
      <c r="Q12" s="73"/>
      <c r="R12" s="116">
        <f t="shared" si="3"/>
        <v>0</v>
      </c>
    </row>
    <row r="13" spans="1:18" ht="15">
      <c r="A13" s="131" t="s">
        <v>87</v>
      </c>
      <c r="B13" s="148" t="s">
        <v>88</v>
      </c>
      <c r="C13" s="115"/>
      <c r="D13" s="73"/>
      <c r="E13" s="73"/>
      <c r="F13" s="116">
        <f t="shared" si="0"/>
        <v>0</v>
      </c>
      <c r="G13" s="115"/>
      <c r="H13" s="73"/>
      <c r="I13" s="73"/>
      <c r="J13" s="116">
        <f t="shared" si="1"/>
        <v>0</v>
      </c>
      <c r="K13" s="115"/>
      <c r="L13" s="73"/>
      <c r="M13" s="73"/>
      <c r="N13" s="116">
        <f t="shared" si="2"/>
        <v>0</v>
      </c>
      <c r="O13" s="115"/>
      <c r="P13" s="73"/>
      <c r="Q13" s="73"/>
      <c r="R13" s="116">
        <f t="shared" si="3"/>
        <v>0</v>
      </c>
    </row>
    <row r="14" spans="1:18" ht="15">
      <c r="A14" s="131" t="s">
        <v>89</v>
      </c>
      <c r="B14" s="148" t="s">
        <v>90</v>
      </c>
      <c r="C14" s="115">
        <v>120</v>
      </c>
      <c r="D14" s="73"/>
      <c r="E14" s="73"/>
      <c r="F14" s="116">
        <f t="shared" si="0"/>
        <v>120</v>
      </c>
      <c r="G14" s="115">
        <v>120</v>
      </c>
      <c r="H14" s="73"/>
      <c r="I14" s="73"/>
      <c r="J14" s="116">
        <f t="shared" si="1"/>
        <v>120</v>
      </c>
      <c r="K14" s="115">
        <v>120</v>
      </c>
      <c r="L14" s="73"/>
      <c r="M14" s="73"/>
      <c r="N14" s="116">
        <f t="shared" si="2"/>
        <v>120</v>
      </c>
      <c r="O14" s="115">
        <v>120</v>
      </c>
      <c r="P14" s="73"/>
      <c r="Q14" s="73"/>
      <c r="R14" s="116">
        <f t="shared" si="3"/>
        <v>120</v>
      </c>
    </row>
    <row r="15" spans="1:18" ht="15">
      <c r="A15" s="131" t="s">
        <v>91</v>
      </c>
      <c r="B15" s="148" t="s">
        <v>92</v>
      </c>
      <c r="C15" s="115"/>
      <c r="D15" s="73"/>
      <c r="E15" s="73"/>
      <c r="F15" s="116">
        <f t="shared" si="0"/>
        <v>0</v>
      </c>
      <c r="G15" s="115"/>
      <c r="H15" s="73"/>
      <c r="I15" s="73"/>
      <c r="J15" s="116">
        <f t="shared" si="1"/>
        <v>0</v>
      </c>
      <c r="K15" s="115">
        <v>10</v>
      </c>
      <c r="L15" s="73"/>
      <c r="M15" s="73"/>
      <c r="N15" s="116">
        <f t="shared" si="2"/>
        <v>10</v>
      </c>
      <c r="O15" s="115">
        <v>10</v>
      </c>
      <c r="P15" s="73"/>
      <c r="Q15" s="73"/>
      <c r="R15" s="116">
        <f t="shared" si="3"/>
        <v>10</v>
      </c>
    </row>
    <row r="16" spans="1:18" ht="15">
      <c r="A16" s="126" t="s">
        <v>93</v>
      </c>
      <c r="B16" s="148" t="s">
        <v>94</v>
      </c>
      <c r="C16" s="115"/>
      <c r="D16" s="73"/>
      <c r="E16" s="73"/>
      <c r="F16" s="116">
        <f t="shared" si="0"/>
        <v>0</v>
      </c>
      <c r="G16" s="115"/>
      <c r="H16" s="73"/>
      <c r="I16" s="73"/>
      <c r="J16" s="116">
        <f t="shared" si="1"/>
        <v>0</v>
      </c>
      <c r="K16" s="115"/>
      <c r="L16" s="73"/>
      <c r="M16" s="73"/>
      <c r="N16" s="116">
        <f t="shared" si="2"/>
        <v>0</v>
      </c>
      <c r="O16" s="115"/>
      <c r="P16" s="73"/>
      <c r="Q16" s="73"/>
      <c r="R16" s="116">
        <f t="shared" si="3"/>
        <v>0</v>
      </c>
    </row>
    <row r="17" spans="1:18" ht="15">
      <c r="A17" s="126" t="s">
        <v>95</v>
      </c>
      <c r="B17" s="148" t="s">
        <v>96</v>
      </c>
      <c r="C17" s="115"/>
      <c r="D17" s="73"/>
      <c r="E17" s="73"/>
      <c r="F17" s="116">
        <f t="shared" si="0"/>
        <v>0</v>
      </c>
      <c r="G17" s="115"/>
      <c r="H17" s="73"/>
      <c r="I17" s="73"/>
      <c r="J17" s="116">
        <f t="shared" si="1"/>
        <v>0</v>
      </c>
      <c r="K17" s="115"/>
      <c r="L17" s="73"/>
      <c r="M17" s="73"/>
      <c r="N17" s="116">
        <f t="shared" si="2"/>
        <v>0</v>
      </c>
      <c r="O17" s="115"/>
      <c r="P17" s="73"/>
      <c r="Q17" s="73"/>
      <c r="R17" s="116">
        <f t="shared" si="3"/>
        <v>0</v>
      </c>
    </row>
    <row r="18" spans="1:18" ht="15">
      <c r="A18" s="126" t="s">
        <v>97</v>
      </c>
      <c r="B18" s="148" t="s">
        <v>98</v>
      </c>
      <c r="C18" s="115"/>
      <c r="D18" s="73"/>
      <c r="E18" s="73"/>
      <c r="F18" s="116">
        <f t="shared" si="0"/>
        <v>0</v>
      </c>
      <c r="G18" s="115"/>
      <c r="H18" s="73"/>
      <c r="I18" s="73"/>
      <c r="J18" s="116">
        <f t="shared" si="1"/>
        <v>0</v>
      </c>
      <c r="K18" s="115"/>
      <c r="L18" s="73"/>
      <c r="M18" s="73"/>
      <c r="N18" s="116">
        <f t="shared" si="2"/>
        <v>0</v>
      </c>
      <c r="O18" s="115"/>
      <c r="P18" s="73"/>
      <c r="Q18" s="73"/>
      <c r="R18" s="116">
        <f t="shared" si="3"/>
        <v>0</v>
      </c>
    </row>
    <row r="19" spans="1:18" ht="15">
      <c r="A19" s="126" t="s">
        <v>99</v>
      </c>
      <c r="B19" s="148" t="s">
        <v>100</v>
      </c>
      <c r="C19" s="115"/>
      <c r="D19" s="73"/>
      <c r="E19" s="73"/>
      <c r="F19" s="116">
        <f t="shared" si="0"/>
        <v>0</v>
      </c>
      <c r="G19" s="115"/>
      <c r="H19" s="73"/>
      <c r="I19" s="73"/>
      <c r="J19" s="116">
        <f t="shared" si="1"/>
        <v>0</v>
      </c>
      <c r="K19" s="115"/>
      <c r="L19" s="73"/>
      <c r="M19" s="73"/>
      <c r="N19" s="116">
        <f t="shared" si="2"/>
        <v>0</v>
      </c>
      <c r="O19" s="115"/>
      <c r="P19" s="73"/>
      <c r="Q19" s="73"/>
      <c r="R19" s="116">
        <f t="shared" si="3"/>
        <v>0</v>
      </c>
    </row>
    <row r="20" spans="1:18" ht="15">
      <c r="A20" s="126" t="s">
        <v>405</v>
      </c>
      <c r="B20" s="148" t="s">
        <v>101</v>
      </c>
      <c r="C20" s="115"/>
      <c r="D20" s="73"/>
      <c r="E20" s="73"/>
      <c r="F20" s="116">
        <f t="shared" si="0"/>
        <v>0</v>
      </c>
      <c r="G20" s="115"/>
      <c r="H20" s="73"/>
      <c r="I20" s="73"/>
      <c r="J20" s="116">
        <f t="shared" si="1"/>
        <v>0</v>
      </c>
      <c r="K20" s="115"/>
      <c r="L20" s="73"/>
      <c r="M20" s="73"/>
      <c r="N20" s="116">
        <f t="shared" si="2"/>
        <v>0</v>
      </c>
      <c r="O20" s="115"/>
      <c r="P20" s="73"/>
      <c r="Q20" s="73"/>
      <c r="R20" s="116">
        <f t="shared" si="3"/>
        <v>0</v>
      </c>
    </row>
    <row r="21" spans="1:18" ht="15">
      <c r="A21" s="132" t="s">
        <v>378</v>
      </c>
      <c r="B21" s="149" t="s">
        <v>102</v>
      </c>
      <c r="C21" s="115">
        <f>SUM(C8:C20)</f>
        <v>3000</v>
      </c>
      <c r="D21" s="73"/>
      <c r="E21" s="73"/>
      <c r="F21" s="116">
        <f t="shared" si="0"/>
        <v>3000</v>
      </c>
      <c r="G21" s="115">
        <f>SUM(G8:G20)</f>
        <v>4108</v>
      </c>
      <c r="H21" s="73"/>
      <c r="I21" s="73"/>
      <c r="J21" s="116">
        <f t="shared" si="1"/>
        <v>4108</v>
      </c>
      <c r="K21" s="115">
        <f>SUM(K8:K20)</f>
        <v>4209</v>
      </c>
      <c r="L21" s="73"/>
      <c r="M21" s="73"/>
      <c r="N21" s="116">
        <f t="shared" si="2"/>
        <v>4209</v>
      </c>
      <c r="O21" s="115">
        <f>SUM(O8:O20)</f>
        <v>4745</v>
      </c>
      <c r="P21" s="73"/>
      <c r="Q21" s="73"/>
      <c r="R21" s="116">
        <f t="shared" si="3"/>
        <v>4745</v>
      </c>
    </row>
    <row r="22" spans="1:18" ht="15">
      <c r="A22" s="126" t="s">
        <v>103</v>
      </c>
      <c r="B22" s="148" t="s">
        <v>104</v>
      </c>
      <c r="C22" s="115">
        <v>3610</v>
      </c>
      <c r="D22" s="73"/>
      <c r="E22" s="73"/>
      <c r="F22" s="116">
        <f t="shared" si="0"/>
        <v>3610</v>
      </c>
      <c r="G22" s="115">
        <v>3610</v>
      </c>
      <c r="H22" s="73"/>
      <c r="I22" s="73"/>
      <c r="J22" s="116">
        <f t="shared" si="1"/>
        <v>3610</v>
      </c>
      <c r="K22" s="115">
        <v>3610</v>
      </c>
      <c r="L22" s="73"/>
      <c r="M22" s="73"/>
      <c r="N22" s="116">
        <f t="shared" si="2"/>
        <v>3610</v>
      </c>
      <c r="O22" s="115">
        <v>3610</v>
      </c>
      <c r="P22" s="73"/>
      <c r="Q22" s="73"/>
      <c r="R22" s="116">
        <f t="shared" si="3"/>
        <v>3610</v>
      </c>
    </row>
    <row r="23" spans="1:18" ht="15">
      <c r="A23" s="126" t="s">
        <v>105</v>
      </c>
      <c r="B23" s="148" t="s">
        <v>106</v>
      </c>
      <c r="C23" s="115"/>
      <c r="D23" s="73"/>
      <c r="E23" s="73"/>
      <c r="F23" s="116">
        <f t="shared" si="0"/>
        <v>0</v>
      </c>
      <c r="G23" s="115"/>
      <c r="H23" s="73"/>
      <c r="I23" s="73"/>
      <c r="J23" s="116">
        <f t="shared" si="1"/>
        <v>0</v>
      </c>
      <c r="K23" s="115"/>
      <c r="L23" s="73"/>
      <c r="M23" s="73"/>
      <c r="N23" s="116">
        <f t="shared" si="2"/>
        <v>0</v>
      </c>
      <c r="O23" s="115"/>
      <c r="P23" s="73"/>
      <c r="Q23" s="73"/>
      <c r="R23" s="116">
        <f t="shared" si="3"/>
        <v>0</v>
      </c>
    </row>
    <row r="24" spans="1:18" ht="15">
      <c r="A24" s="133" t="s">
        <v>107</v>
      </c>
      <c r="B24" s="148" t="s">
        <v>108</v>
      </c>
      <c r="C24" s="115">
        <v>366</v>
      </c>
      <c r="D24" s="73"/>
      <c r="E24" s="73"/>
      <c r="F24" s="116">
        <f t="shared" si="0"/>
        <v>366</v>
      </c>
      <c r="G24" s="115">
        <v>366</v>
      </c>
      <c r="H24" s="73"/>
      <c r="I24" s="73"/>
      <c r="J24" s="116">
        <f t="shared" si="1"/>
        <v>366</v>
      </c>
      <c r="K24" s="115">
        <v>366</v>
      </c>
      <c r="L24" s="73"/>
      <c r="M24" s="73"/>
      <c r="N24" s="116">
        <f t="shared" si="2"/>
        <v>366</v>
      </c>
      <c r="O24" s="301">
        <v>418</v>
      </c>
      <c r="P24" s="73"/>
      <c r="Q24" s="73"/>
      <c r="R24" s="116">
        <f t="shared" si="3"/>
        <v>418</v>
      </c>
    </row>
    <row r="25" spans="1:18" ht="15">
      <c r="A25" s="127" t="s">
        <v>379</v>
      </c>
      <c r="B25" s="149" t="s">
        <v>109</v>
      </c>
      <c r="C25" s="115">
        <f>SUM(C22:C24)</f>
        <v>3976</v>
      </c>
      <c r="D25" s="73"/>
      <c r="E25" s="73"/>
      <c r="F25" s="116">
        <f t="shared" si="0"/>
        <v>3976</v>
      </c>
      <c r="G25" s="115">
        <f>SUM(G22:G24)</f>
        <v>3976</v>
      </c>
      <c r="H25" s="73"/>
      <c r="I25" s="73"/>
      <c r="J25" s="116">
        <f t="shared" si="1"/>
        <v>3976</v>
      </c>
      <c r="K25" s="115">
        <f>SUM(K22:K24)</f>
        <v>3976</v>
      </c>
      <c r="L25" s="73"/>
      <c r="M25" s="73"/>
      <c r="N25" s="116">
        <f t="shared" si="2"/>
        <v>3976</v>
      </c>
      <c r="O25" s="115">
        <f>SUM(O22:O24)</f>
        <v>4028</v>
      </c>
      <c r="P25" s="73"/>
      <c r="Q25" s="73"/>
      <c r="R25" s="116">
        <f t="shared" si="3"/>
        <v>4028</v>
      </c>
    </row>
    <row r="26" spans="1:18" ht="15">
      <c r="A26" s="134" t="s">
        <v>435</v>
      </c>
      <c r="B26" s="150" t="s">
        <v>110</v>
      </c>
      <c r="C26" s="117">
        <f>C21+C25</f>
        <v>6976</v>
      </c>
      <c r="D26" s="76"/>
      <c r="E26" s="76"/>
      <c r="F26" s="118">
        <f t="shared" si="0"/>
        <v>6976</v>
      </c>
      <c r="G26" s="117">
        <f>G21+G25</f>
        <v>8084</v>
      </c>
      <c r="H26" s="76"/>
      <c r="I26" s="76"/>
      <c r="J26" s="118">
        <f t="shared" si="1"/>
        <v>8084</v>
      </c>
      <c r="K26" s="117">
        <f>K21+K25</f>
        <v>8185</v>
      </c>
      <c r="L26" s="76"/>
      <c r="M26" s="76"/>
      <c r="N26" s="118">
        <f t="shared" si="2"/>
        <v>8185</v>
      </c>
      <c r="O26" s="117">
        <f>O21+O25</f>
        <v>8773</v>
      </c>
      <c r="P26" s="76"/>
      <c r="Q26" s="76"/>
      <c r="R26" s="118">
        <f t="shared" si="3"/>
        <v>8773</v>
      </c>
    </row>
    <row r="27" spans="1:18" ht="15">
      <c r="A27" s="128" t="s">
        <v>406</v>
      </c>
      <c r="B27" s="150" t="s">
        <v>111</v>
      </c>
      <c r="C27" s="117">
        <v>1854</v>
      </c>
      <c r="D27" s="76"/>
      <c r="E27" s="76"/>
      <c r="F27" s="118">
        <f t="shared" si="0"/>
        <v>1854</v>
      </c>
      <c r="G27" s="117">
        <v>2045</v>
      </c>
      <c r="H27" s="76"/>
      <c r="I27" s="76"/>
      <c r="J27" s="118">
        <f t="shared" si="1"/>
        <v>2045</v>
      </c>
      <c r="K27" s="117">
        <v>2063</v>
      </c>
      <c r="L27" s="76"/>
      <c r="M27" s="76"/>
      <c r="N27" s="118">
        <f t="shared" si="2"/>
        <v>2063</v>
      </c>
      <c r="O27" s="302">
        <v>2188</v>
      </c>
      <c r="P27" s="76"/>
      <c r="Q27" s="76"/>
      <c r="R27" s="118">
        <f t="shared" si="3"/>
        <v>2188</v>
      </c>
    </row>
    <row r="28" spans="1:18" ht="15">
      <c r="A28" s="126" t="s">
        <v>112</v>
      </c>
      <c r="B28" s="148" t="s">
        <v>113</v>
      </c>
      <c r="C28" s="115">
        <v>0</v>
      </c>
      <c r="D28" s="73"/>
      <c r="E28" s="73"/>
      <c r="F28" s="116">
        <f t="shared" si="0"/>
        <v>0</v>
      </c>
      <c r="G28" s="115">
        <v>0</v>
      </c>
      <c r="H28" s="73"/>
      <c r="I28" s="73"/>
      <c r="J28" s="116">
        <f t="shared" si="1"/>
        <v>0</v>
      </c>
      <c r="K28" s="115">
        <v>0</v>
      </c>
      <c r="L28" s="73"/>
      <c r="M28" s="73"/>
      <c r="N28" s="116">
        <f t="shared" si="2"/>
        <v>0</v>
      </c>
      <c r="O28" s="115">
        <v>0</v>
      </c>
      <c r="P28" s="73"/>
      <c r="Q28" s="73"/>
      <c r="R28" s="116">
        <f t="shared" si="3"/>
        <v>0</v>
      </c>
    </row>
    <row r="29" spans="1:18" ht="15">
      <c r="A29" s="126" t="s">
        <v>114</v>
      </c>
      <c r="B29" s="148" t="s">
        <v>115</v>
      </c>
      <c r="C29" s="115">
        <v>1400</v>
      </c>
      <c r="D29" s="73"/>
      <c r="E29" s="73"/>
      <c r="F29" s="116">
        <f t="shared" si="0"/>
        <v>1400</v>
      </c>
      <c r="G29" s="115">
        <v>1400</v>
      </c>
      <c r="H29" s="73"/>
      <c r="I29" s="73"/>
      <c r="J29" s="116">
        <f t="shared" si="1"/>
        <v>1400</v>
      </c>
      <c r="K29" s="115">
        <v>1400</v>
      </c>
      <c r="L29" s="73"/>
      <c r="M29" s="73"/>
      <c r="N29" s="116">
        <f t="shared" si="2"/>
        <v>1400</v>
      </c>
      <c r="O29" s="115">
        <v>1400</v>
      </c>
      <c r="P29" s="73"/>
      <c r="Q29" s="73"/>
      <c r="R29" s="116">
        <f t="shared" si="3"/>
        <v>1400</v>
      </c>
    </row>
    <row r="30" spans="1:18" ht="15">
      <c r="A30" s="126" t="s">
        <v>116</v>
      </c>
      <c r="B30" s="148" t="s">
        <v>117</v>
      </c>
      <c r="C30" s="115"/>
      <c r="D30" s="73"/>
      <c r="E30" s="73"/>
      <c r="F30" s="116">
        <f t="shared" si="0"/>
        <v>0</v>
      </c>
      <c r="G30" s="115"/>
      <c r="H30" s="73"/>
      <c r="I30" s="73"/>
      <c r="J30" s="116">
        <f t="shared" si="1"/>
        <v>0</v>
      </c>
      <c r="K30" s="115"/>
      <c r="L30" s="73"/>
      <c r="M30" s="73"/>
      <c r="N30" s="116">
        <f t="shared" si="2"/>
        <v>0</v>
      </c>
      <c r="O30" s="115"/>
      <c r="P30" s="73"/>
      <c r="Q30" s="73"/>
      <c r="R30" s="116">
        <f t="shared" si="3"/>
        <v>0</v>
      </c>
    </row>
    <row r="31" spans="1:18" ht="15">
      <c r="A31" s="127" t="s">
        <v>380</v>
      </c>
      <c r="B31" s="149" t="s">
        <v>118</v>
      </c>
      <c r="C31" s="115">
        <f>C28+C29+C30</f>
        <v>1400</v>
      </c>
      <c r="D31" s="73"/>
      <c r="E31" s="73"/>
      <c r="F31" s="116">
        <f t="shared" si="0"/>
        <v>1400</v>
      </c>
      <c r="G31" s="115">
        <f>G28+G29+G30</f>
        <v>1400</v>
      </c>
      <c r="H31" s="73"/>
      <c r="I31" s="73"/>
      <c r="J31" s="116">
        <f t="shared" si="1"/>
        <v>1400</v>
      </c>
      <c r="K31" s="115">
        <f>K28+K29+K30</f>
        <v>1400</v>
      </c>
      <c r="L31" s="73"/>
      <c r="M31" s="73"/>
      <c r="N31" s="116">
        <f t="shared" si="2"/>
        <v>1400</v>
      </c>
      <c r="O31" s="115">
        <f>O28+O29+O30</f>
        <v>1400</v>
      </c>
      <c r="P31" s="73"/>
      <c r="Q31" s="73"/>
      <c r="R31" s="116">
        <f t="shared" si="3"/>
        <v>1400</v>
      </c>
    </row>
    <row r="32" spans="1:18" ht="15">
      <c r="A32" s="126" t="s">
        <v>119</v>
      </c>
      <c r="B32" s="148" t="s">
        <v>120</v>
      </c>
      <c r="C32" s="115"/>
      <c r="D32" s="73"/>
      <c r="E32" s="73"/>
      <c r="F32" s="116">
        <f t="shared" si="0"/>
        <v>0</v>
      </c>
      <c r="G32" s="115"/>
      <c r="H32" s="73"/>
      <c r="I32" s="73"/>
      <c r="J32" s="116">
        <f t="shared" si="1"/>
        <v>0</v>
      </c>
      <c r="K32" s="115">
        <v>80</v>
      </c>
      <c r="L32" s="73"/>
      <c r="M32" s="73"/>
      <c r="N32" s="116">
        <f t="shared" si="2"/>
        <v>80</v>
      </c>
      <c r="O32" s="301">
        <v>114</v>
      </c>
      <c r="P32" s="73"/>
      <c r="Q32" s="73"/>
      <c r="R32" s="116">
        <f t="shared" si="3"/>
        <v>114</v>
      </c>
    </row>
    <row r="33" spans="1:18" ht="15">
      <c r="A33" s="126" t="s">
        <v>121</v>
      </c>
      <c r="B33" s="148" t="s">
        <v>122</v>
      </c>
      <c r="C33" s="115">
        <v>325</v>
      </c>
      <c r="D33" s="73"/>
      <c r="E33" s="73"/>
      <c r="F33" s="116">
        <f t="shared" si="0"/>
        <v>325</v>
      </c>
      <c r="G33" s="115">
        <v>325</v>
      </c>
      <c r="H33" s="73"/>
      <c r="I33" s="73"/>
      <c r="J33" s="116">
        <f t="shared" si="1"/>
        <v>325</v>
      </c>
      <c r="K33" s="115">
        <v>295</v>
      </c>
      <c r="L33" s="73"/>
      <c r="M33" s="73"/>
      <c r="N33" s="116">
        <f t="shared" si="2"/>
        <v>295</v>
      </c>
      <c r="O33" s="115">
        <v>295</v>
      </c>
      <c r="P33" s="73"/>
      <c r="Q33" s="73"/>
      <c r="R33" s="116">
        <f t="shared" si="3"/>
        <v>295</v>
      </c>
    </row>
    <row r="34" spans="1:18" ht="15" customHeight="1">
      <c r="A34" s="127" t="s">
        <v>436</v>
      </c>
      <c r="B34" s="149" t="s">
        <v>123</v>
      </c>
      <c r="C34" s="115">
        <f>SUM(C32:C33)</f>
        <v>325</v>
      </c>
      <c r="D34" s="73"/>
      <c r="E34" s="73"/>
      <c r="F34" s="116">
        <f t="shared" si="0"/>
        <v>325</v>
      </c>
      <c r="G34" s="115">
        <f>SUM(G32:G33)</f>
        <v>325</v>
      </c>
      <c r="H34" s="73"/>
      <c r="I34" s="73"/>
      <c r="J34" s="116">
        <f t="shared" si="1"/>
        <v>325</v>
      </c>
      <c r="K34" s="115">
        <f>SUM(K32:K33)</f>
        <v>375</v>
      </c>
      <c r="L34" s="73"/>
      <c r="M34" s="73"/>
      <c r="N34" s="116">
        <f t="shared" si="2"/>
        <v>375</v>
      </c>
      <c r="O34" s="115">
        <f>SUM(O32:O33)</f>
        <v>409</v>
      </c>
      <c r="P34" s="73"/>
      <c r="Q34" s="73"/>
      <c r="R34" s="116">
        <f t="shared" si="3"/>
        <v>409</v>
      </c>
    </row>
    <row r="35" spans="1:18" ht="15">
      <c r="A35" s="126" t="s">
        <v>124</v>
      </c>
      <c r="B35" s="148" t="s">
        <v>125</v>
      </c>
      <c r="C35" s="115">
        <v>3500</v>
      </c>
      <c r="D35" s="73"/>
      <c r="E35" s="73"/>
      <c r="F35" s="116">
        <f t="shared" si="0"/>
        <v>3500</v>
      </c>
      <c r="G35" s="115">
        <v>3500</v>
      </c>
      <c r="H35" s="73"/>
      <c r="I35" s="73"/>
      <c r="J35" s="116">
        <f t="shared" si="1"/>
        <v>3500</v>
      </c>
      <c r="K35" s="115">
        <v>3500</v>
      </c>
      <c r="L35" s="73"/>
      <c r="M35" s="73"/>
      <c r="N35" s="116">
        <f t="shared" si="2"/>
        <v>3500</v>
      </c>
      <c r="O35" s="115">
        <v>3500</v>
      </c>
      <c r="P35" s="73"/>
      <c r="Q35" s="73"/>
      <c r="R35" s="116">
        <f t="shared" si="3"/>
        <v>3500</v>
      </c>
    </row>
    <row r="36" spans="1:18" ht="15">
      <c r="A36" s="126" t="s">
        <v>126</v>
      </c>
      <c r="B36" s="148" t="s">
        <v>127</v>
      </c>
      <c r="C36" s="115">
        <v>2928</v>
      </c>
      <c r="D36" s="73"/>
      <c r="E36" s="73"/>
      <c r="F36" s="116">
        <f t="shared" si="0"/>
        <v>2928</v>
      </c>
      <c r="G36" s="115">
        <v>2928</v>
      </c>
      <c r="H36" s="73"/>
      <c r="I36" s="73"/>
      <c r="J36" s="116">
        <f t="shared" si="1"/>
        <v>2928</v>
      </c>
      <c r="K36" s="115">
        <v>2928</v>
      </c>
      <c r="L36" s="73"/>
      <c r="M36" s="73"/>
      <c r="N36" s="116">
        <f t="shared" si="2"/>
        <v>2928</v>
      </c>
      <c r="O36" s="301">
        <v>3017</v>
      </c>
      <c r="P36" s="73"/>
      <c r="Q36" s="73"/>
      <c r="R36" s="116">
        <f t="shared" si="3"/>
        <v>3017</v>
      </c>
    </row>
    <row r="37" spans="1:18" ht="15">
      <c r="A37" s="126" t="s">
        <v>407</v>
      </c>
      <c r="B37" s="148" t="s">
        <v>128</v>
      </c>
      <c r="C37" s="115"/>
      <c r="D37" s="73"/>
      <c r="E37" s="73"/>
      <c r="F37" s="116">
        <f t="shared" si="0"/>
        <v>0</v>
      </c>
      <c r="G37" s="115"/>
      <c r="H37" s="73"/>
      <c r="I37" s="73"/>
      <c r="J37" s="116">
        <f t="shared" si="1"/>
        <v>0</v>
      </c>
      <c r="K37" s="115"/>
      <c r="L37" s="73"/>
      <c r="M37" s="73"/>
      <c r="N37" s="116">
        <f t="shared" si="2"/>
        <v>0</v>
      </c>
      <c r="O37" s="115"/>
      <c r="P37" s="73"/>
      <c r="Q37" s="73"/>
      <c r="R37" s="116">
        <f t="shared" si="3"/>
        <v>0</v>
      </c>
    </row>
    <row r="38" spans="1:18" ht="15">
      <c r="A38" s="126" t="s">
        <v>129</v>
      </c>
      <c r="B38" s="148" t="s">
        <v>130</v>
      </c>
      <c r="C38" s="115">
        <v>350</v>
      </c>
      <c r="D38" s="73"/>
      <c r="E38" s="73"/>
      <c r="F38" s="116">
        <f t="shared" si="0"/>
        <v>350</v>
      </c>
      <c r="G38" s="115">
        <v>350</v>
      </c>
      <c r="H38" s="73"/>
      <c r="I38" s="73"/>
      <c r="J38" s="116">
        <f t="shared" si="1"/>
        <v>350</v>
      </c>
      <c r="K38" s="115">
        <v>350</v>
      </c>
      <c r="L38" s="73"/>
      <c r="M38" s="73"/>
      <c r="N38" s="116">
        <f t="shared" si="2"/>
        <v>350</v>
      </c>
      <c r="O38" s="115">
        <v>350</v>
      </c>
      <c r="P38" s="73"/>
      <c r="Q38" s="73"/>
      <c r="R38" s="116">
        <f t="shared" si="3"/>
        <v>350</v>
      </c>
    </row>
    <row r="39" spans="1:18" ht="15">
      <c r="A39" s="135" t="s">
        <v>408</v>
      </c>
      <c r="B39" s="148" t="s">
        <v>131</v>
      </c>
      <c r="C39" s="115">
        <v>800</v>
      </c>
      <c r="D39" s="73"/>
      <c r="E39" s="73"/>
      <c r="F39" s="116">
        <f t="shared" si="0"/>
        <v>800</v>
      </c>
      <c r="G39" s="115">
        <v>800</v>
      </c>
      <c r="H39" s="73"/>
      <c r="I39" s="73"/>
      <c r="J39" s="116">
        <f t="shared" si="1"/>
        <v>800</v>
      </c>
      <c r="K39" s="115">
        <v>800</v>
      </c>
      <c r="L39" s="73"/>
      <c r="M39" s="73"/>
      <c r="N39" s="116">
        <f t="shared" si="2"/>
        <v>800</v>
      </c>
      <c r="O39" s="115">
        <v>800</v>
      </c>
      <c r="P39" s="73"/>
      <c r="Q39" s="73"/>
      <c r="R39" s="116">
        <f t="shared" si="3"/>
        <v>800</v>
      </c>
    </row>
    <row r="40" spans="1:18" ht="15">
      <c r="A40" s="133" t="s">
        <v>132</v>
      </c>
      <c r="B40" s="148" t="s">
        <v>133</v>
      </c>
      <c r="C40" s="115">
        <v>100</v>
      </c>
      <c r="D40" s="73"/>
      <c r="E40" s="73"/>
      <c r="F40" s="116">
        <f t="shared" si="0"/>
        <v>100</v>
      </c>
      <c r="G40" s="115">
        <v>100</v>
      </c>
      <c r="H40" s="73"/>
      <c r="I40" s="73"/>
      <c r="J40" s="116">
        <f t="shared" si="1"/>
        <v>100</v>
      </c>
      <c r="K40" s="115">
        <v>3032</v>
      </c>
      <c r="L40" s="73"/>
      <c r="M40" s="73"/>
      <c r="N40" s="116">
        <f t="shared" si="2"/>
        <v>3032</v>
      </c>
      <c r="O40" s="115">
        <v>3032</v>
      </c>
      <c r="P40" s="73"/>
      <c r="Q40" s="73"/>
      <c r="R40" s="116">
        <f t="shared" si="3"/>
        <v>3032</v>
      </c>
    </row>
    <row r="41" spans="1:18" ht="15">
      <c r="A41" s="126" t="s">
        <v>409</v>
      </c>
      <c r="B41" s="148" t="s">
        <v>134</v>
      </c>
      <c r="C41" s="115">
        <v>2800</v>
      </c>
      <c r="D41" s="73"/>
      <c r="E41" s="73"/>
      <c r="F41" s="116">
        <f t="shared" si="0"/>
        <v>2800</v>
      </c>
      <c r="G41" s="115">
        <v>2800</v>
      </c>
      <c r="H41" s="73"/>
      <c r="I41" s="73"/>
      <c r="J41" s="116">
        <f t="shared" si="1"/>
        <v>2800</v>
      </c>
      <c r="K41" s="115">
        <v>2074</v>
      </c>
      <c r="L41" s="73"/>
      <c r="M41" s="73"/>
      <c r="N41" s="116">
        <f t="shared" si="2"/>
        <v>2074</v>
      </c>
      <c r="O41" s="115">
        <v>2719</v>
      </c>
      <c r="P41" s="73"/>
      <c r="Q41" s="73"/>
      <c r="R41" s="116">
        <f t="shared" si="3"/>
        <v>2719</v>
      </c>
    </row>
    <row r="42" spans="1:18" ht="15">
      <c r="A42" s="127" t="s">
        <v>381</v>
      </c>
      <c r="B42" s="149" t="s">
        <v>135</v>
      </c>
      <c r="C42" s="115">
        <f>SUM(C35:C41)</f>
        <v>10478</v>
      </c>
      <c r="D42" s="73"/>
      <c r="E42" s="73"/>
      <c r="F42" s="116">
        <f t="shared" si="0"/>
        <v>10478</v>
      </c>
      <c r="G42" s="115">
        <f>SUM(G35:G41)</f>
        <v>10478</v>
      </c>
      <c r="H42" s="73"/>
      <c r="I42" s="73"/>
      <c r="J42" s="116">
        <f t="shared" si="1"/>
        <v>10478</v>
      </c>
      <c r="K42" s="115">
        <f>SUM(K35:K41)</f>
        <v>12684</v>
      </c>
      <c r="L42" s="73"/>
      <c r="M42" s="73"/>
      <c r="N42" s="116">
        <f t="shared" si="2"/>
        <v>12684</v>
      </c>
      <c r="O42" s="115">
        <f>SUM(O35:O41)</f>
        <v>13418</v>
      </c>
      <c r="P42" s="73"/>
      <c r="Q42" s="73"/>
      <c r="R42" s="116">
        <f t="shared" si="3"/>
        <v>13418</v>
      </c>
    </row>
    <row r="43" spans="1:18" ht="15">
      <c r="A43" s="126" t="s">
        <v>136</v>
      </c>
      <c r="B43" s="148" t="s">
        <v>137</v>
      </c>
      <c r="C43" s="115"/>
      <c r="D43" s="73"/>
      <c r="E43" s="73"/>
      <c r="F43" s="116">
        <f t="shared" si="0"/>
        <v>0</v>
      </c>
      <c r="G43" s="115"/>
      <c r="H43" s="73"/>
      <c r="I43" s="73"/>
      <c r="J43" s="116">
        <f t="shared" si="1"/>
        <v>0</v>
      </c>
      <c r="K43" s="115"/>
      <c r="L43" s="73"/>
      <c r="M43" s="73"/>
      <c r="N43" s="116">
        <f t="shared" si="2"/>
        <v>0</v>
      </c>
      <c r="O43" s="115"/>
      <c r="P43" s="73"/>
      <c r="Q43" s="73"/>
      <c r="R43" s="116">
        <f t="shared" si="3"/>
        <v>0</v>
      </c>
    </row>
    <row r="44" spans="1:18" ht="15">
      <c r="A44" s="126" t="s">
        <v>138</v>
      </c>
      <c r="B44" s="148" t="s">
        <v>139</v>
      </c>
      <c r="C44" s="115">
        <v>300</v>
      </c>
      <c r="D44" s="73"/>
      <c r="E44" s="73"/>
      <c r="F44" s="116">
        <f t="shared" si="0"/>
        <v>300</v>
      </c>
      <c r="G44" s="115">
        <v>300</v>
      </c>
      <c r="H44" s="73"/>
      <c r="I44" s="73"/>
      <c r="J44" s="116">
        <f t="shared" si="1"/>
        <v>300</v>
      </c>
      <c r="K44" s="115">
        <v>300</v>
      </c>
      <c r="L44" s="73"/>
      <c r="M44" s="73"/>
      <c r="N44" s="116">
        <f t="shared" si="2"/>
        <v>300</v>
      </c>
      <c r="O44" s="115">
        <v>300</v>
      </c>
      <c r="P44" s="73"/>
      <c r="Q44" s="73"/>
      <c r="R44" s="116">
        <f t="shared" si="3"/>
        <v>300</v>
      </c>
    </row>
    <row r="45" spans="1:18" ht="15">
      <c r="A45" s="127" t="s">
        <v>382</v>
      </c>
      <c r="B45" s="149" t="s">
        <v>140</v>
      </c>
      <c r="C45" s="115">
        <f>SUM(C43:C44)</f>
        <v>300</v>
      </c>
      <c r="D45" s="73"/>
      <c r="E45" s="73"/>
      <c r="F45" s="116">
        <f t="shared" si="0"/>
        <v>300</v>
      </c>
      <c r="G45" s="115">
        <f>SUM(G43:G44)</f>
        <v>300</v>
      </c>
      <c r="H45" s="73"/>
      <c r="I45" s="73"/>
      <c r="J45" s="116">
        <f t="shared" si="1"/>
        <v>300</v>
      </c>
      <c r="K45" s="115">
        <f>SUM(K43:K44)</f>
        <v>300</v>
      </c>
      <c r="L45" s="73"/>
      <c r="M45" s="73"/>
      <c r="N45" s="116">
        <f t="shared" si="2"/>
        <v>300</v>
      </c>
      <c r="O45" s="115">
        <f>SUM(O43:O44)</f>
        <v>300</v>
      </c>
      <c r="P45" s="73"/>
      <c r="Q45" s="73"/>
      <c r="R45" s="116">
        <f t="shared" si="3"/>
        <v>300</v>
      </c>
    </row>
    <row r="46" spans="1:18" ht="15">
      <c r="A46" s="126" t="s">
        <v>141</v>
      </c>
      <c r="B46" s="148" t="s">
        <v>142</v>
      </c>
      <c r="C46" s="119">
        <f>(C45+C42+C34+C31)*0.27</f>
        <v>3375.8100000000004</v>
      </c>
      <c r="D46" s="73"/>
      <c r="E46" s="73"/>
      <c r="F46" s="120">
        <f t="shared" si="0"/>
        <v>3375.8100000000004</v>
      </c>
      <c r="G46" s="119">
        <f>(G45+G42+G34+G31)*0.27</f>
        <v>3375.8100000000004</v>
      </c>
      <c r="H46" s="73"/>
      <c r="I46" s="73"/>
      <c r="J46" s="120">
        <f t="shared" si="1"/>
        <v>3375.8100000000004</v>
      </c>
      <c r="K46" s="119">
        <v>3376</v>
      </c>
      <c r="L46" s="73"/>
      <c r="M46" s="73"/>
      <c r="N46" s="120">
        <f t="shared" si="2"/>
        <v>3376</v>
      </c>
      <c r="O46" s="119">
        <v>3376</v>
      </c>
      <c r="P46" s="73"/>
      <c r="Q46" s="73"/>
      <c r="R46" s="120">
        <f t="shared" si="3"/>
        <v>3376</v>
      </c>
    </row>
    <row r="47" spans="1:18" ht="15">
      <c r="A47" s="126" t="s">
        <v>143</v>
      </c>
      <c r="B47" s="148" t="s">
        <v>144</v>
      </c>
      <c r="C47" s="115"/>
      <c r="D47" s="73"/>
      <c r="E47" s="73"/>
      <c r="F47" s="116">
        <f t="shared" si="0"/>
        <v>0</v>
      </c>
      <c r="G47" s="115"/>
      <c r="H47" s="73"/>
      <c r="I47" s="73"/>
      <c r="J47" s="116">
        <f t="shared" si="1"/>
        <v>0</v>
      </c>
      <c r="K47" s="115"/>
      <c r="L47" s="73"/>
      <c r="M47" s="73"/>
      <c r="N47" s="116">
        <f t="shared" si="2"/>
        <v>0</v>
      </c>
      <c r="O47" s="115"/>
      <c r="P47" s="73"/>
      <c r="Q47" s="73"/>
      <c r="R47" s="116">
        <f t="shared" si="3"/>
        <v>0</v>
      </c>
    </row>
    <row r="48" spans="1:18" ht="15">
      <c r="A48" s="126" t="s">
        <v>410</v>
      </c>
      <c r="B48" s="148" t="s">
        <v>145</v>
      </c>
      <c r="C48" s="115"/>
      <c r="D48" s="73"/>
      <c r="E48" s="73"/>
      <c r="F48" s="116">
        <f t="shared" si="0"/>
        <v>0</v>
      </c>
      <c r="G48" s="115"/>
      <c r="H48" s="73"/>
      <c r="I48" s="73"/>
      <c r="J48" s="116">
        <f t="shared" si="1"/>
        <v>0</v>
      </c>
      <c r="K48" s="115"/>
      <c r="L48" s="73"/>
      <c r="M48" s="73"/>
      <c r="N48" s="116">
        <f t="shared" si="2"/>
        <v>0</v>
      </c>
      <c r="O48" s="115"/>
      <c r="P48" s="73"/>
      <c r="Q48" s="73"/>
      <c r="R48" s="116">
        <f t="shared" si="3"/>
        <v>0</v>
      </c>
    </row>
    <row r="49" spans="1:18" ht="15">
      <c r="A49" s="126" t="s">
        <v>411</v>
      </c>
      <c r="B49" s="148" t="s">
        <v>146</v>
      </c>
      <c r="C49" s="115"/>
      <c r="D49" s="73"/>
      <c r="E49" s="73"/>
      <c r="F49" s="116">
        <f t="shared" si="0"/>
        <v>0</v>
      </c>
      <c r="G49" s="115"/>
      <c r="H49" s="73"/>
      <c r="I49" s="73"/>
      <c r="J49" s="116">
        <f t="shared" si="1"/>
        <v>0</v>
      </c>
      <c r="K49" s="115"/>
      <c r="L49" s="73"/>
      <c r="M49" s="73"/>
      <c r="N49" s="116">
        <f t="shared" si="2"/>
        <v>0</v>
      </c>
      <c r="O49" s="115"/>
      <c r="P49" s="73"/>
      <c r="Q49" s="73"/>
      <c r="R49" s="116">
        <f t="shared" si="3"/>
        <v>0</v>
      </c>
    </row>
    <row r="50" spans="1:18" ht="15">
      <c r="A50" s="126" t="s">
        <v>147</v>
      </c>
      <c r="B50" s="148" t="s">
        <v>148</v>
      </c>
      <c r="C50" s="115">
        <v>200</v>
      </c>
      <c r="D50" s="73"/>
      <c r="E50" s="73"/>
      <c r="F50" s="116">
        <f t="shared" si="0"/>
        <v>200</v>
      </c>
      <c r="G50" s="115">
        <v>11039</v>
      </c>
      <c r="H50" s="73"/>
      <c r="I50" s="73"/>
      <c r="J50" s="116">
        <f t="shared" si="1"/>
        <v>11039</v>
      </c>
      <c r="K50" s="115">
        <v>10430</v>
      </c>
      <c r="L50" s="73"/>
      <c r="M50" s="73"/>
      <c r="N50" s="116">
        <f t="shared" si="2"/>
        <v>10430</v>
      </c>
      <c r="O50" s="301">
        <v>9836</v>
      </c>
      <c r="P50" s="73"/>
      <c r="Q50" s="73"/>
      <c r="R50" s="116">
        <f t="shared" si="3"/>
        <v>9836</v>
      </c>
    </row>
    <row r="51" spans="1:18" ht="15">
      <c r="A51" s="127" t="s">
        <v>383</v>
      </c>
      <c r="B51" s="149" t="s">
        <v>149</v>
      </c>
      <c r="C51" s="119">
        <f>SUM(C46:C50)</f>
        <v>3575.8100000000004</v>
      </c>
      <c r="D51" s="73"/>
      <c r="E51" s="73"/>
      <c r="F51" s="120">
        <f t="shared" si="0"/>
        <v>3575.8100000000004</v>
      </c>
      <c r="G51" s="119">
        <f>SUM(G46:G50)</f>
        <v>14414.810000000001</v>
      </c>
      <c r="H51" s="73"/>
      <c r="I51" s="73"/>
      <c r="J51" s="120">
        <f t="shared" si="1"/>
        <v>14414.810000000001</v>
      </c>
      <c r="K51" s="119">
        <f>SUM(K46:K50)</f>
        <v>13806</v>
      </c>
      <c r="L51" s="73"/>
      <c r="M51" s="73"/>
      <c r="N51" s="120">
        <f t="shared" si="2"/>
        <v>13806</v>
      </c>
      <c r="O51" s="119">
        <f>SUM(O46:O50)</f>
        <v>13212</v>
      </c>
      <c r="P51" s="73"/>
      <c r="Q51" s="73"/>
      <c r="R51" s="120">
        <f t="shared" si="3"/>
        <v>13212</v>
      </c>
    </row>
    <row r="52" spans="1:18" ht="15">
      <c r="A52" s="128" t="s">
        <v>384</v>
      </c>
      <c r="B52" s="150" t="s">
        <v>150</v>
      </c>
      <c r="C52" s="121">
        <f>C51+C45+C42+C34+C31</f>
        <v>16078.810000000001</v>
      </c>
      <c r="D52" s="76"/>
      <c r="E52" s="76"/>
      <c r="F52" s="122">
        <f t="shared" si="0"/>
        <v>16078.810000000001</v>
      </c>
      <c r="G52" s="121">
        <f>G51+G45+G42+G34+G31</f>
        <v>26917.81</v>
      </c>
      <c r="H52" s="76"/>
      <c r="I52" s="76"/>
      <c r="J52" s="122">
        <f t="shared" si="1"/>
        <v>26917.81</v>
      </c>
      <c r="K52" s="121">
        <f>K51+K45+K42+K34+K31</f>
        <v>28565</v>
      </c>
      <c r="L52" s="76"/>
      <c r="M52" s="76"/>
      <c r="N52" s="122">
        <f t="shared" si="2"/>
        <v>28565</v>
      </c>
      <c r="O52" s="121">
        <f>O51+O45+O42+O34+O31</f>
        <v>28739</v>
      </c>
      <c r="P52" s="76"/>
      <c r="Q52" s="76"/>
      <c r="R52" s="122">
        <f t="shared" si="3"/>
        <v>28739</v>
      </c>
    </row>
    <row r="53" spans="1:18" ht="15">
      <c r="A53" s="136" t="s">
        <v>151</v>
      </c>
      <c r="B53" s="148" t="s">
        <v>152</v>
      </c>
      <c r="C53" s="115"/>
      <c r="D53" s="73"/>
      <c r="E53" s="73"/>
      <c r="F53" s="116">
        <f t="shared" si="0"/>
        <v>0</v>
      </c>
      <c r="G53" s="115"/>
      <c r="H53" s="73"/>
      <c r="I53" s="73"/>
      <c r="J53" s="116">
        <f t="shared" si="1"/>
        <v>0</v>
      </c>
      <c r="K53" s="115"/>
      <c r="L53" s="73"/>
      <c r="M53" s="73"/>
      <c r="N53" s="116">
        <f t="shared" si="2"/>
        <v>0</v>
      </c>
      <c r="O53" s="115"/>
      <c r="P53" s="73"/>
      <c r="Q53" s="73"/>
      <c r="R53" s="116">
        <f t="shared" si="3"/>
        <v>0</v>
      </c>
    </row>
    <row r="54" spans="1:18" ht="15">
      <c r="A54" s="136" t="s">
        <v>385</v>
      </c>
      <c r="B54" s="148" t="s">
        <v>153</v>
      </c>
      <c r="C54" s="115">
        <v>99</v>
      </c>
      <c r="D54" s="73"/>
      <c r="E54" s="73"/>
      <c r="F54" s="116">
        <f t="shared" si="0"/>
        <v>99</v>
      </c>
      <c r="G54" s="115">
        <v>99</v>
      </c>
      <c r="H54" s="73"/>
      <c r="I54" s="73"/>
      <c r="J54" s="116">
        <f t="shared" si="1"/>
        <v>99</v>
      </c>
      <c r="K54" s="115">
        <v>99</v>
      </c>
      <c r="L54" s="73"/>
      <c r="M54" s="73"/>
      <c r="N54" s="116">
        <f t="shared" si="2"/>
        <v>99</v>
      </c>
      <c r="O54" s="115">
        <v>99</v>
      </c>
      <c r="P54" s="73"/>
      <c r="Q54" s="73"/>
      <c r="R54" s="116">
        <f t="shared" si="3"/>
        <v>99</v>
      </c>
    </row>
    <row r="55" spans="1:18" ht="15">
      <c r="A55" s="137" t="s">
        <v>412</v>
      </c>
      <c r="B55" s="148" t="s">
        <v>154</v>
      </c>
      <c r="C55" s="115"/>
      <c r="D55" s="73"/>
      <c r="E55" s="73"/>
      <c r="F55" s="116">
        <f t="shared" si="0"/>
        <v>0</v>
      </c>
      <c r="G55" s="115"/>
      <c r="H55" s="73"/>
      <c r="I55" s="73"/>
      <c r="J55" s="116">
        <f t="shared" si="1"/>
        <v>0</v>
      </c>
      <c r="K55" s="115"/>
      <c r="L55" s="73"/>
      <c r="M55" s="73"/>
      <c r="N55" s="116">
        <f t="shared" si="2"/>
        <v>0</v>
      </c>
      <c r="O55" s="115"/>
      <c r="P55" s="73"/>
      <c r="Q55" s="73"/>
      <c r="R55" s="116">
        <f t="shared" si="3"/>
        <v>0</v>
      </c>
    </row>
    <row r="56" spans="1:18" ht="15">
      <c r="A56" s="137" t="s">
        <v>413</v>
      </c>
      <c r="B56" s="148" t="s">
        <v>155</v>
      </c>
      <c r="C56" s="115"/>
      <c r="D56" s="73"/>
      <c r="E56" s="73"/>
      <c r="F56" s="116">
        <f t="shared" si="0"/>
        <v>0</v>
      </c>
      <c r="G56" s="115"/>
      <c r="H56" s="73"/>
      <c r="I56" s="73"/>
      <c r="J56" s="116">
        <f t="shared" si="1"/>
        <v>0</v>
      </c>
      <c r="K56" s="115"/>
      <c r="L56" s="73"/>
      <c r="M56" s="73"/>
      <c r="N56" s="116">
        <f t="shared" si="2"/>
        <v>0</v>
      </c>
      <c r="O56" s="115"/>
      <c r="P56" s="73"/>
      <c r="Q56" s="73"/>
      <c r="R56" s="116">
        <f t="shared" si="3"/>
        <v>0</v>
      </c>
    </row>
    <row r="57" spans="1:18" ht="15">
      <c r="A57" s="137" t="s">
        <v>414</v>
      </c>
      <c r="B57" s="148" t="s">
        <v>156</v>
      </c>
      <c r="C57" s="115"/>
      <c r="D57" s="73"/>
      <c r="E57" s="73"/>
      <c r="F57" s="116">
        <f t="shared" si="0"/>
        <v>0</v>
      </c>
      <c r="G57" s="115"/>
      <c r="H57" s="73"/>
      <c r="I57" s="73"/>
      <c r="J57" s="116">
        <f t="shared" si="1"/>
        <v>0</v>
      </c>
      <c r="K57" s="115"/>
      <c r="L57" s="73"/>
      <c r="M57" s="73"/>
      <c r="N57" s="116">
        <f t="shared" si="2"/>
        <v>0</v>
      </c>
      <c r="O57" s="115"/>
      <c r="P57" s="73"/>
      <c r="Q57" s="73"/>
      <c r="R57" s="116">
        <f t="shared" si="3"/>
        <v>0</v>
      </c>
    </row>
    <row r="58" spans="1:18" ht="15">
      <c r="A58" s="136" t="s">
        <v>415</v>
      </c>
      <c r="B58" s="148" t="s">
        <v>157</v>
      </c>
      <c r="C58" s="115"/>
      <c r="D58" s="73"/>
      <c r="E58" s="73"/>
      <c r="F58" s="116">
        <f t="shared" si="0"/>
        <v>0</v>
      </c>
      <c r="G58" s="115"/>
      <c r="H58" s="73"/>
      <c r="I58" s="73"/>
      <c r="J58" s="116">
        <f t="shared" si="1"/>
        <v>0</v>
      </c>
      <c r="K58" s="115"/>
      <c r="L58" s="73"/>
      <c r="M58" s="73"/>
      <c r="N58" s="116">
        <f t="shared" si="2"/>
        <v>0</v>
      </c>
      <c r="O58" s="115"/>
      <c r="P58" s="73"/>
      <c r="Q58" s="73"/>
      <c r="R58" s="116">
        <f t="shared" si="3"/>
        <v>0</v>
      </c>
    </row>
    <row r="59" spans="1:18" ht="15">
      <c r="A59" s="136" t="s">
        <v>416</v>
      </c>
      <c r="B59" s="148" t="s">
        <v>158</v>
      </c>
      <c r="C59" s="115"/>
      <c r="D59" s="73"/>
      <c r="E59" s="73"/>
      <c r="F59" s="116">
        <f t="shared" si="0"/>
        <v>0</v>
      </c>
      <c r="G59" s="115"/>
      <c r="H59" s="73"/>
      <c r="I59" s="73"/>
      <c r="J59" s="116">
        <f t="shared" si="1"/>
        <v>0</v>
      </c>
      <c r="K59" s="115">
        <v>175</v>
      </c>
      <c r="L59" s="73"/>
      <c r="M59" s="73"/>
      <c r="N59" s="116">
        <f t="shared" si="2"/>
        <v>175</v>
      </c>
      <c r="O59" s="301">
        <v>350</v>
      </c>
      <c r="P59" s="73"/>
      <c r="Q59" s="73"/>
      <c r="R59" s="116">
        <f t="shared" si="3"/>
        <v>350</v>
      </c>
    </row>
    <row r="60" spans="1:18" ht="15">
      <c r="A60" s="136" t="s">
        <v>417</v>
      </c>
      <c r="B60" s="148" t="s">
        <v>159</v>
      </c>
      <c r="C60" s="115">
        <v>5210</v>
      </c>
      <c r="D60" s="73"/>
      <c r="E60" s="73"/>
      <c r="F60" s="116">
        <f t="shared" si="0"/>
        <v>5210</v>
      </c>
      <c r="G60" s="115">
        <v>5210</v>
      </c>
      <c r="H60" s="73"/>
      <c r="I60" s="73"/>
      <c r="J60" s="116">
        <f t="shared" si="1"/>
        <v>5210</v>
      </c>
      <c r="K60" s="115">
        <v>5210</v>
      </c>
      <c r="L60" s="73"/>
      <c r="M60" s="73"/>
      <c r="N60" s="116">
        <f t="shared" si="2"/>
        <v>5210</v>
      </c>
      <c r="O60" s="115">
        <v>5210</v>
      </c>
      <c r="P60" s="73"/>
      <c r="Q60" s="73"/>
      <c r="R60" s="116">
        <f t="shared" si="3"/>
        <v>5210</v>
      </c>
    </row>
    <row r="61" spans="1:18" ht="15">
      <c r="A61" s="105" t="s">
        <v>386</v>
      </c>
      <c r="B61" s="150" t="s">
        <v>160</v>
      </c>
      <c r="C61" s="117">
        <f>SUM(C53:C60)</f>
        <v>5309</v>
      </c>
      <c r="D61" s="76"/>
      <c r="E61" s="76"/>
      <c r="F61" s="118">
        <f t="shared" si="0"/>
        <v>5309</v>
      </c>
      <c r="G61" s="117">
        <f>SUM(G53:G60)</f>
        <v>5309</v>
      </c>
      <c r="H61" s="76"/>
      <c r="I61" s="76"/>
      <c r="J61" s="118">
        <f t="shared" si="1"/>
        <v>5309</v>
      </c>
      <c r="K61" s="117">
        <f>SUM(K53:K60)</f>
        <v>5484</v>
      </c>
      <c r="L61" s="76"/>
      <c r="M61" s="76"/>
      <c r="N61" s="118">
        <f t="shared" si="2"/>
        <v>5484</v>
      </c>
      <c r="O61" s="117">
        <f>SUM(O53:O60)</f>
        <v>5659</v>
      </c>
      <c r="P61" s="76"/>
      <c r="Q61" s="76"/>
      <c r="R61" s="118">
        <f t="shared" si="3"/>
        <v>5659</v>
      </c>
    </row>
    <row r="62" spans="1:18" ht="15">
      <c r="A62" s="138" t="s">
        <v>418</v>
      </c>
      <c r="B62" s="148" t="s">
        <v>161</v>
      </c>
      <c r="C62" s="115"/>
      <c r="D62" s="73"/>
      <c r="E62" s="73"/>
      <c r="F62" s="116">
        <f t="shared" si="0"/>
        <v>0</v>
      </c>
      <c r="G62" s="115"/>
      <c r="H62" s="73"/>
      <c r="I62" s="73"/>
      <c r="J62" s="116">
        <f t="shared" si="1"/>
        <v>0</v>
      </c>
      <c r="K62" s="115"/>
      <c r="L62" s="73"/>
      <c r="M62" s="73"/>
      <c r="N62" s="116">
        <f t="shared" si="2"/>
        <v>0</v>
      </c>
      <c r="O62" s="115"/>
      <c r="P62" s="73"/>
      <c r="Q62" s="73"/>
      <c r="R62" s="116">
        <f t="shared" si="3"/>
        <v>0</v>
      </c>
    </row>
    <row r="63" spans="1:18" ht="15">
      <c r="A63" s="138" t="s">
        <v>162</v>
      </c>
      <c r="B63" s="148" t="s">
        <v>163</v>
      </c>
      <c r="C63" s="115"/>
      <c r="D63" s="73"/>
      <c r="E63" s="73"/>
      <c r="F63" s="116">
        <f t="shared" si="0"/>
        <v>0</v>
      </c>
      <c r="G63" s="115"/>
      <c r="H63" s="73"/>
      <c r="I63" s="73"/>
      <c r="J63" s="116">
        <f t="shared" si="1"/>
        <v>0</v>
      </c>
      <c r="K63" s="115"/>
      <c r="L63" s="73"/>
      <c r="M63" s="73"/>
      <c r="N63" s="116">
        <f t="shared" si="2"/>
        <v>0</v>
      </c>
      <c r="O63" s="115"/>
      <c r="P63" s="73"/>
      <c r="Q63" s="73"/>
      <c r="R63" s="116">
        <f t="shared" si="3"/>
        <v>0</v>
      </c>
    </row>
    <row r="64" spans="1:18" ht="15">
      <c r="A64" s="138" t="s">
        <v>164</v>
      </c>
      <c r="B64" s="148" t="s">
        <v>165</v>
      </c>
      <c r="C64" s="115"/>
      <c r="D64" s="73"/>
      <c r="E64" s="73"/>
      <c r="F64" s="116">
        <f t="shared" si="0"/>
        <v>0</v>
      </c>
      <c r="G64" s="115"/>
      <c r="H64" s="73"/>
      <c r="I64" s="73"/>
      <c r="J64" s="116">
        <f t="shared" si="1"/>
        <v>0</v>
      </c>
      <c r="K64" s="115"/>
      <c r="L64" s="73"/>
      <c r="M64" s="73"/>
      <c r="N64" s="116">
        <f t="shared" si="2"/>
        <v>0</v>
      </c>
      <c r="O64" s="115"/>
      <c r="P64" s="73"/>
      <c r="Q64" s="73"/>
      <c r="R64" s="116">
        <f t="shared" si="3"/>
        <v>0</v>
      </c>
    </row>
    <row r="65" spans="1:18" ht="15">
      <c r="A65" s="138" t="s">
        <v>387</v>
      </c>
      <c r="B65" s="148" t="s">
        <v>166</v>
      </c>
      <c r="C65" s="115"/>
      <c r="D65" s="73"/>
      <c r="E65" s="73"/>
      <c r="F65" s="116">
        <f t="shared" si="0"/>
        <v>0</v>
      </c>
      <c r="G65" s="115"/>
      <c r="H65" s="73"/>
      <c r="I65" s="73"/>
      <c r="J65" s="116">
        <f t="shared" si="1"/>
        <v>0</v>
      </c>
      <c r="K65" s="115"/>
      <c r="L65" s="73"/>
      <c r="M65" s="73"/>
      <c r="N65" s="116">
        <f t="shared" si="2"/>
        <v>0</v>
      </c>
      <c r="O65" s="115"/>
      <c r="P65" s="73"/>
      <c r="Q65" s="73"/>
      <c r="R65" s="116">
        <f t="shared" si="3"/>
        <v>0</v>
      </c>
    </row>
    <row r="66" spans="1:18" ht="15">
      <c r="A66" s="138" t="s">
        <v>419</v>
      </c>
      <c r="B66" s="148" t="s">
        <v>167</v>
      </c>
      <c r="C66" s="115"/>
      <c r="D66" s="73"/>
      <c r="E66" s="73"/>
      <c r="F66" s="116">
        <f t="shared" si="0"/>
        <v>0</v>
      </c>
      <c r="G66" s="115"/>
      <c r="H66" s="73"/>
      <c r="I66" s="73"/>
      <c r="J66" s="116">
        <f t="shared" si="1"/>
        <v>0</v>
      </c>
      <c r="K66" s="115"/>
      <c r="L66" s="73"/>
      <c r="M66" s="73"/>
      <c r="N66" s="116">
        <f t="shared" si="2"/>
        <v>0</v>
      </c>
      <c r="O66" s="115"/>
      <c r="P66" s="73"/>
      <c r="Q66" s="73"/>
      <c r="R66" s="116">
        <f t="shared" si="3"/>
        <v>0</v>
      </c>
    </row>
    <row r="67" spans="1:18" ht="15">
      <c r="A67" s="138" t="s">
        <v>388</v>
      </c>
      <c r="B67" s="148" t="s">
        <v>168</v>
      </c>
      <c r="C67" s="115">
        <v>3100</v>
      </c>
      <c r="D67" s="73"/>
      <c r="E67" s="73"/>
      <c r="F67" s="116">
        <f t="shared" si="0"/>
        <v>3100</v>
      </c>
      <c r="G67" s="115">
        <v>3100</v>
      </c>
      <c r="H67" s="73"/>
      <c r="I67" s="73"/>
      <c r="J67" s="116">
        <f t="shared" si="1"/>
        <v>3100</v>
      </c>
      <c r="K67" s="115">
        <v>2925</v>
      </c>
      <c r="L67" s="73"/>
      <c r="M67" s="73"/>
      <c r="N67" s="116">
        <f t="shared" si="2"/>
        <v>2925</v>
      </c>
      <c r="O67" s="301">
        <v>1911</v>
      </c>
      <c r="P67" s="73"/>
      <c r="Q67" s="73"/>
      <c r="R67" s="116">
        <f t="shared" si="3"/>
        <v>1911</v>
      </c>
    </row>
    <row r="68" spans="1:18" ht="15">
      <c r="A68" s="138" t="s">
        <v>420</v>
      </c>
      <c r="B68" s="148" t="s">
        <v>169</v>
      </c>
      <c r="C68" s="115"/>
      <c r="D68" s="73"/>
      <c r="E68" s="73"/>
      <c r="F68" s="116">
        <f t="shared" si="0"/>
        <v>0</v>
      </c>
      <c r="G68" s="115"/>
      <c r="H68" s="73"/>
      <c r="I68" s="73"/>
      <c r="J68" s="116">
        <f t="shared" si="1"/>
        <v>0</v>
      </c>
      <c r="K68" s="115"/>
      <c r="L68" s="73"/>
      <c r="M68" s="73"/>
      <c r="N68" s="116">
        <f t="shared" si="2"/>
        <v>0</v>
      </c>
      <c r="O68" s="115"/>
      <c r="P68" s="73"/>
      <c r="Q68" s="73"/>
      <c r="R68" s="116">
        <f t="shared" si="3"/>
        <v>0</v>
      </c>
    </row>
    <row r="69" spans="1:18" ht="15">
      <c r="A69" s="138" t="s">
        <v>421</v>
      </c>
      <c r="B69" s="148" t="s">
        <v>170</v>
      </c>
      <c r="C69" s="115"/>
      <c r="D69" s="73"/>
      <c r="E69" s="73"/>
      <c r="F69" s="116">
        <f t="shared" si="0"/>
        <v>0</v>
      </c>
      <c r="G69" s="115"/>
      <c r="H69" s="73"/>
      <c r="I69" s="73"/>
      <c r="J69" s="116">
        <f t="shared" si="1"/>
        <v>0</v>
      </c>
      <c r="K69" s="115"/>
      <c r="L69" s="73"/>
      <c r="M69" s="73"/>
      <c r="N69" s="116">
        <f t="shared" si="2"/>
        <v>0</v>
      </c>
      <c r="O69" s="115"/>
      <c r="P69" s="73"/>
      <c r="Q69" s="73"/>
      <c r="R69" s="116">
        <f t="shared" si="3"/>
        <v>0</v>
      </c>
    </row>
    <row r="70" spans="1:18" ht="15">
      <c r="A70" s="138" t="s">
        <v>171</v>
      </c>
      <c r="B70" s="148" t="s">
        <v>172</v>
      </c>
      <c r="C70" s="115"/>
      <c r="D70" s="73"/>
      <c r="E70" s="73"/>
      <c r="F70" s="116">
        <f t="shared" si="0"/>
        <v>0</v>
      </c>
      <c r="G70" s="115"/>
      <c r="H70" s="73"/>
      <c r="I70" s="73"/>
      <c r="J70" s="116">
        <f t="shared" si="1"/>
        <v>0</v>
      </c>
      <c r="K70" s="115"/>
      <c r="L70" s="73"/>
      <c r="M70" s="73"/>
      <c r="N70" s="116">
        <f t="shared" si="2"/>
        <v>0</v>
      </c>
      <c r="O70" s="115"/>
      <c r="P70" s="73"/>
      <c r="Q70" s="73"/>
      <c r="R70" s="116">
        <f t="shared" si="3"/>
        <v>0</v>
      </c>
    </row>
    <row r="71" spans="1:18" ht="15">
      <c r="A71" s="139" t="s">
        <v>173</v>
      </c>
      <c r="B71" s="148" t="s">
        <v>174</v>
      </c>
      <c r="C71" s="115"/>
      <c r="D71" s="73"/>
      <c r="E71" s="73"/>
      <c r="F71" s="116">
        <f t="shared" si="0"/>
        <v>0</v>
      </c>
      <c r="G71" s="115"/>
      <c r="H71" s="73"/>
      <c r="I71" s="73"/>
      <c r="J71" s="116">
        <f t="shared" si="1"/>
        <v>0</v>
      </c>
      <c r="K71" s="115"/>
      <c r="L71" s="73"/>
      <c r="M71" s="73"/>
      <c r="N71" s="116">
        <f t="shared" si="2"/>
        <v>0</v>
      </c>
      <c r="O71" s="115"/>
      <c r="P71" s="73"/>
      <c r="Q71" s="73"/>
      <c r="R71" s="116">
        <f t="shared" si="3"/>
        <v>0</v>
      </c>
    </row>
    <row r="72" spans="1:18" ht="15">
      <c r="A72" s="138" t="s">
        <v>422</v>
      </c>
      <c r="B72" s="148" t="s">
        <v>175</v>
      </c>
      <c r="C72" s="115">
        <v>0</v>
      </c>
      <c r="D72" s="73">
        <v>150</v>
      </c>
      <c r="E72" s="73"/>
      <c r="F72" s="116">
        <f t="shared" si="0"/>
        <v>150</v>
      </c>
      <c r="G72" s="115">
        <v>0</v>
      </c>
      <c r="H72" s="73">
        <v>150</v>
      </c>
      <c r="I72" s="73"/>
      <c r="J72" s="116">
        <f t="shared" si="1"/>
        <v>150</v>
      </c>
      <c r="K72" s="115">
        <v>0</v>
      </c>
      <c r="L72" s="73">
        <v>150</v>
      </c>
      <c r="M72" s="73"/>
      <c r="N72" s="116">
        <f t="shared" si="2"/>
        <v>150</v>
      </c>
      <c r="O72" s="115">
        <v>0</v>
      </c>
      <c r="P72" s="73">
        <v>150</v>
      </c>
      <c r="Q72" s="73"/>
      <c r="R72" s="116">
        <f t="shared" si="3"/>
        <v>150</v>
      </c>
    </row>
    <row r="73" spans="1:18" ht="15">
      <c r="A73" s="139" t="s">
        <v>549</v>
      </c>
      <c r="B73" s="148" t="s">
        <v>176</v>
      </c>
      <c r="C73" s="115">
        <v>95</v>
      </c>
      <c r="D73" s="73"/>
      <c r="E73" s="73"/>
      <c r="F73" s="116">
        <f aca="true" t="shared" si="4" ref="F73:F124">SUM(C73:E73)</f>
        <v>95</v>
      </c>
      <c r="G73" s="115">
        <v>0</v>
      </c>
      <c r="H73" s="73"/>
      <c r="I73" s="73"/>
      <c r="J73" s="116">
        <f>SUM(G73:I73)</f>
        <v>0</v>
      </c>
      <c r="K73" s="115">
        <v>0</v>
      </c>
      <c r="L73" s="73"/>
      <c r="M73" s="73"/>
      <c r="N73" s="116">
        <f>SUM(K73:M73)</f>
        <v>0</v>
      </c>
      <c r="O73" s="115">
        <v>0</v>
      </c>
      <c r="P73" s="73"/>
      <c r="Q73" s="73"/>
      <c r="R73" s="116">
        <f>SUM(O73:Q73)</f>
        <v>0</v>
      </c>
    </row>
    <row r="74" spans="1:18" ht="15">
      <c r="A74" s="139" t="s">
        <v>550</v>
      </c>
      <c r="B74" s="148" t="s">
        <v>176</v>
      </c>
      <c r="C74" s="115"/>
      <c r="D74" s="73"/>
      <c r="E74" s="73"/>
      <c r="F74" s="116">
        <f t="shared" si="4"/>
        <v>0</v>
      </c>
      <c r="G74" s="115"/>
      <c r="H74" s="73"/>
      <c r="I74" s="73"/>
      <c r="J74" s="116">
        <f>SUM(G74:I74)</f>
        <v>0</v>
      </c>
      <c r="K74" s="115"/>
      <c r="L74" s="73"/>
      <c r="M74" s="73"/>
      <c r="N74" s="116">
        <f>SUM(K74:M74)</f>
        <v>0</v>
      </c>
      <c r="O74" s="115"/>
      <c r="P74" s="73"/>
      <c r="Q74" s="73"/>
      <c r="R74" s="116">
        <f>SUM(O74:Q74)</f>
        <v>0</v>
      </c>
    </row>
    <row r="75" spans="1:18" ht="15">
      <c r="A75" s="105" t="s">
        <v>389</v>
      </c>
      <c r="B75" s="150" t="s">
        <v>177</v>
      </c>
      <c r="C75" s="117">
        <f>SUM(C62:C74)</f>
        <v>3195</v>
      </c>
      <c r="D75" s="76">
        <v>150</v>
      </c>
      <c r="E75" s="76">
        <f>SUM(E62:E74)</f>
        <v>0</v>
      </c>
      <c r="F75" s="118">
        <f>F67+F72+F73</f>
        <v>3345</v>
      </c>
      <c r="G75" s="117">
        <f>SUM(G62:G74)</f>
        <v>3100</v>
      </c>
      <c r="H75" s="76">
        <v>150</v>
      </c>
      <c r="I75" s="76">
        <f>SUM(I62:I74)</f>
        <v>0</v>
      </c>
      <c r="J75" s="118">
        <f>J67+J72+J73</f>
        <v>3250</v>
      </c>
      <c r="K75" s="117">
        <f>SUM(K62:K74)</f>
        <v>2925</v>
      </c>
      <c r="L75" s="76">
        <v>150</v>
      </c>
      <c r="M75" s="76">
        <f>SUM(M62:M74)</f>
        <v>0</v>
      </c>
      <c r="N75" s="118">
        <f>N67+N72+N73</f>
        <v>3075</v>
      </c>
      <c r="O75" s="117">
        <f>SUM(O62:O74)</f>
        <v>1911</v>
      </c>
      <c r="P75" s="76">
        <v>150</v>
      </c>
      <c r="Q75" s="76">
        <f>SUM(Q62:Q74)</f>
        <v>0</v>
      </c>
      <c r="R75" s="118">
        <f>R67+R72+R73</f>
        <v>2061</v>
      </c>
    </row>
    <row r="76" spans="1:18" ht="15.75">
      <c r="A76" s="154" t="s">
        <v>32</v>
      </c>
      <c r="B76" s="155"/>
      <c r="C76" s="271">
        <f>C75+C61+C52+C27+C26</f>
        <v>33412.81</v>
      </c>
      <c r="D76" s="156">
        <f>D75</f>
        <v>150</v>
      </c>
      <c r="E76" s="156"/>
      <c r="F76" s="247">
        <f>F75+F61+F52+F27+F26</f>
        <v>33562.81</v>
      </c>
      <c r="G76" s="271">
        <f>G75+G61+G52+G27+G26</f>
        <v>45455.81</v>
      </c>
      <c r="H76" s="156">
        <f>H75</f>
        <v>150</v>
      </c>
      <c r="I76" s="156"/>
      <c r="J76" s="247">
        <f>J75+J61+J52+J27+J26</f>
        <v>45605.81</v>
      </c>
      <c r="K76" s="271">
        <f>K75+K61+K52+K27+K26</f>
        <v>47222</v>
      </c>
      <c r="L76" s="156">
        <f>L75</f>
        <v>150</v>
      </c>
      <c r="M76" s="156"/>
      <c r="N76" s="247">
        <f>N75+N61+N52+N27+N26</f>
        <v>47372</v>
      </c>
      <c r="O76" s="271">
        <f>O75+O61+O52+O27+O26</f>
        <v>47270</v>
      </c>
      <c r="P76" s="156">
        <f>P75</f>
        <v>150</v>
      </c>
      <c r="Q76" s="156"/>
      <c r="R76" s="247">
        <f>R75+R61+R52+R27+R26</f>
        <v>47420</v>
      </c>
    </row>
    <row r="77" spans="1:18" ht="15">
      <c r="A77" s="140" t="s">
        <v>178</v>
      </c>
      <c r="B77" s="148" t="s">
        <v>179</v>
      </c>
      <c r="C77" s="115"/>
      <c r="D77" s="73"/>
      <c r="E77" s="73"/>
      <c r="F77" s="116">
        <f t="shared" si="4"/>
        <v>0</v>
      </c>
      <c r="G77" s="115"/>
      <c r="H77" s="73"/>
      <c r="I77" s="73"/>
      <c r="J77" s="116">
        <f aca="true" t="shared" si="5" ref="J77:J124">SUM(G77:I77)</f>
        <v>0</v>
      </c>
      <c r="K77" s="115"/>
      <c r="L77" s="73"/>
      <c r="M77" s="73"/>
      <c r="N77" s="116">
        <f aca="true" t="shared" si="6" ref="N77:N124">SUM(K77:M77)</f>
        <v>0</v>
      </c>
      <c r="O77" s="115"/>
      <c r="P77" s="73"/>
      <c r="Q77" s="73"/>
      <c r="R77" s="116">
        <f aca="true" t="shared" si="7" ref="R77:R124">SUM(O77:Q77)</f>
        <v>0</v>
      </c>
    </row>
    <row r="78" spans="1:18" ht="15">
      <c r="A78" s="140" t="s">
        <v>423</v>
      </c>
      <c r="B78" s="148" t="s">
        <v>180</v>
      </c>
      <c r="C78" s="115">
        <v>0</v>
      </c>
      <c r="D78" s="73"/>
      <c r="E78" s="73"/>
      <c r="F78" s="116">
        <f t="shared" si="4"/>
        <v>0</v>
      </c>
      <c r="G78" s="115">
        <v>0</v>
      </c>
      <c r="H78" s="73"/>
      <c r="I78" s="73"/>
      <c r="J78" s="116">
        <f t="shared" si="5"/>
        <v>0</v>
      </c>
      <c r="K78" s="115">
        <v>718</v>
      </c>
      <c r="L78" s="73"/>
      <c r="M78" s="73"/>
      <c r="N78" s="116">
        <f t="shared" si="6"/>
        <v>718</v>
      </c>
      <c r="O78" s="115">
        <v>718</v>
      </c>
      <c r="P78" s="73"/>
      <c r="Q78" s="73"/>
      <c r="R78" s="116">
        <f t="shared" si="7"/>
        <v>718</v>
      </c>
    </row>
    <row r="79" spans="1:18" ht="15">
      <c r="A79" s="140" t="s">
        <v>181</v>
      </c>
      <c r="B79" s="148" t="s">
        <v>182</v>
      </c>
      <c r="C79" s="115"/>
      <c r="D79" s="73"/>
      <c r="E79" s="73"/>
      <c r="F79" s="116">
        <f t="shared" si="4"/>
        <v>0</v>
      </c>
      <c r="G79" s="115"/>
      <c r="H79" s="73"/>
      <c r="I79" s="73"/>
      <c r="J79" s="116">
        <f t="shared" si="5"/>
        <v>0</v>
      </c>
      <c r="K79" s="115"/>
      <c r="L79" s="73"/>
      <c r="M79" s="73"/>
      <c r="N79" s="116">
        <f t="shared" si="6"/>
        <v>0</v>
      </c>
      <c r="O79" s="301">
        <v>410</v>
      </c>
      <c r="P79" s="73"/>
      <c r="Q79" s="73"/>
      <c r="R79" s="116">
        <f t="shared" si="7"/>
        <v>410</v>
      </c>
    </row>
    <row r="80" spans="1:18" ht="15">
      <c r="A80" s="140" t="s">
        <v>183</v>
      </c>
      <c r="B80" s="148" t="s">
        <v>184</v>
      </c>
      <c r="C80" s="115">
        <v>472</v>
      </c>
      <c r="D80" s="73"/>
      <c r="E80" s="73"/>
      <c r="F80" s="116">
        <f t="shared" si="4"/>
        <v>472</v>
      </c>
      <c r="G80" s="115">
        <v>472</v>
      </c>
      <c r="H80" s="73"/>
      <c r="I80" s="73"/>
      <c r="J80" s="116">
        <f t="shared" si="5"/>
        <v>472</v>
      </c>
      <c r="K80" s="115">
        <v>567</v>
      </c>
      <c r="L80" s="73"/>
      <c r="M80" s="73"/>
      <c r="N80" s="116">
        <f t="shared" si="6"/>
        <v>567</v>
      </c>
      <c r="O80" s="115">
        <v>567</v>
      </c>
      <c r="P80" s="73"/>
      <c r="Q80" s="73"/>
      <c r="R80" s="116">
        <f t="shared" si="7"/>
        <v>567</v>
      </c>
    </row>
    <row r="81" spans="1:18" ht="15">
      <c r="A81" s="133" t="s">
        <v>185</v>
      </c>
      <c r="B81" s="148" t="s">
        <v>186</v>
      </c>
      <c r="C81" s="115"/>
      <c r="D81" s="73"/>
      <c r="E81" s="73"/>
      <c r="F81" s="116">
        <f t="shared" si="4"/>
        <v>0</v>
      </c>
      <c r="G81" s="115"/>
      <c r="H81" s="73"/>
      <c r="I81" s="73"/>
      <c r="J81" s="116">
        <f t="shared" si="5"/>
        <v>0</v>
      </c>
      <c r="K81" s="115"/>
      <c r="L81" s="73"/>
      <c r="M81" s="73"/>
      <c r="N81" s="116">
        <f t="shared" si="6"/>
        <v>0</v>
      </c>
      <c r="O81" s="115"/>
      <c r="P81" s="73"/>
      <c r="Q81" s="73"/>
      <c r="R81" s="116">
        <f t="shared" si="7"/>
        <v>0</v>
      </c>
    </row>
    <row r="82" spans="1:18" ht="15">
      <c r="A82" s="133" t="s">
        <v>187</v>
      </c>
      <c r="B82" s="148" t="s">
        <v>188</v>
      </c>
      <c r="C82" s="115"/>
      <c r="D82" s="73"/>
      <c r="E82" s="73"/>
      <c r="F82" s="116">
        <f t="shared" si="4"/>
        <v>0</v>
      </c>
      <c r="G82" s="115"/>
      <c r="H82" s="73"/>
      <c r="I82" s="73"/>
      <c r="J82" s="116">
        <f t="shared" si="5"/>
        <v>0</v>
      </c>
      <c r="K82" s="115"/>
      <c r="L82" s="73"/>
      <c r="M82" s="73"/>
      <c r="N82" s="116">
        <f t="shared" si="6"/>
        <v>0</v>
      </c>
      <c r="O82" s="115"/>
      <c r="P82" s="73"/>
      <c r="Q82" s="73"/>
      <c r="R82" s="116">
        <f t="shared" si="7"/>
        <v>0</v>
      </c>
    </row>
    <row r="83" spans="1:18" ht="15">
      <c r="A83" s="133" t="s">
        <v>189</v>
      </c>
      <c r="B83" s="148" t="s">
        <v>190</v>
      </c>
      <c r="C83" s="115">
        <v>128</v>
      </c>
      <c r="D83" s="73"/>
      <c r="E83" s="73"/>
      <c r="F83" s="116">
        <f t="shared" si="4"/>
        <v>128</v>
      </c>
      <c r="G83" s="115">
        <v>128</v>
      </c>
      <c r="H83" s="73"/>
      <c r="I83" s="73"/>
      <c r="J83" s="116">
        <f t="shared" si="5"/>
        <v>128</v>
      </c>
      <c r="K83" s="115">
        <v>138</v>
      </c>
      <c r="L83" s="73"/>
      <c r="M83" s="73"/>
      <c r="N83" s="116">
        <f t="shared" si="6"/>
        <v>138</v>
      </c>
      <c r="O83" s="301">
        <v>252</v>
      </c>
      <c r="P83" s="73"/>
      <c r="Q83" s="73"/>
      <c r="R83" s="116">
        <f t="shared" si="7"/>
        <v>252</v>
      </c>
    </row>
    <row r="84" spans="1:18" ht="15">
      <c r="A84" s="141" t="s">
        <v>391</v>
      </c>
      <c r="B84" s="150" t="s">
        <v>191</v>
      </c>
      <c r="C84" s="117">
        <f>SUM(C77:C83)</f>
        <v>600</v>
      </c>
      <c r="D84" s="76"/>
      <c r="E84" s="76"/>
      <c r="F84" s="118">
        <f t="shared" si="4"/>
        <v>600</v>
      </c>
      <c r="G84" s="117">
        <f>SUM(G77:G83)</f>
        <v>600</v>
      </c>
      <c r="H84" s="76"/>
      <c r="I84" s="76"/>
      <c r="J84" s="118">
        <f t="shared" si="5"/>
        <v>600</v>
      </c>
      <c r="K84" s="117">
        <f>SUM(K77:K83)</f>
        <v>1423</v>
      </c>
      <c r="L84" s="76"/>
      <c r="M84" s="76"/>
      <c r="N84" s="118">
        <f t="shared" si="6"/>
        <v>1423</v>
      </c>
      <c r="O84" s="117">
        <f>SUM(O77:O83)</f>
        <v>1947</v>
      </c>
      <c r="P84" s="76"/>
      <c r="Q84" s="76"/>
      <c r="R84" s="118">
        <f t="shared" si="7"/>
        <v>1947</v>
      </c>
    </row>
    <row r="85" spans="1:18" ht="15">
      <c r="A85" s="136" t="s">
        <v>192</v>
      </c>
      <c r="B85" s="148" t="s">
        <v>193</v>
      </c>
      <c r="C85" s="115">
        <v>1025</v>
      </c>
      <c r="D85" s="73"/>
      <c r="E85" s="73"/>
      <c r="F85" s="116">
        <f t="shared" si="4"/>
        <v>1025</v>
      </c>
      <c r="G85" s="115">
        <v>3055</v>
      </c>
      <c r="H85" s="73"/>
      <c r="I85" s="73"/>
      <c r="J85" s="116">
        <f t="shared" si="5"/>
        <v>3055</v>
      </c>
      <c r="K85" s="115">
        <v>1025</v>
      </c>
      <c r="L85" s="73"/>
      <c r="M85" s="73"/>
      <c r="N85" s="116">
        <f t="shared" si="6"/>
        <v>1025</v>
      </c>
      <c r="O85" s="115">
        <v>1025</v>
      </c>
      <c r="P85" s="73"/>
      <c r="Q85" s="73"/>
      <c r="R85" s="116">
        <f t="shared" si="7"/>
        <v>1025</v>
      </c>
    </row>
    <row r="86" spans="1:18" ht="15">
      <c r="A86" s="136" t="s">
        <v>194</v>
      </c>
      <c r="B86" s="148" t="s">
        <v>195</v>
      </c>
      <c r="C86" s="115"/>
      <c r="D86" s="73"/>
      <c r="E86" s="73"/>
      <c r="F86" s="116">
        <f t="shared" si="4"/>
        <v>0</v>
      </c>
      <c r="G86" s="115"/>
      <c r="H86" s="73"/>
      <c r="I86" s="73"/>
      <c r="J86" s="116">
        <f t="shared" si="5"/>
        <v>0</v>
      </c>
      <c r="K86" s="115"/>
      <c r="L86" s="73"/>
      <c r="M86" s="73"/>
      <c r="N86" s="116">
        <f t="shared" si="6"/>
        <v>0</v>
      </c>
      <c r="O86" s="115"/>
      <c r="P86" s="73"/>
      <c r="Q86" s="73"/>
      <c r="R86" s="116">
        <f t="shared" si="7"/>
        <v>0</v>
      </c>
    </row>
    <row r="87" spans="1:18" ht="15">
      <c r="A87" s="136" t="s">
        <v>196</v>
      </c>
      <c r="B87" s="148" t="s">
        <v>197</v>
      </c>
      <c r="C87" s="115"/>
      <c r="D87" s="73"/>
      <c r="E87" s="73"/>
      <c r="F87" s="116">
        <f t="shared" si="4"/>
        <v>0</v>
      </c>
      <c r="G87" s="115"/>
      <c r="H87" s="73"/>
      <c r="I87" s="73"/>
      <c r="J87" s="116">
        <f t="shared" si="5"/>
        <v>0</v>
      </c>
      <c r="K87" s="115"/>
      <c r="L87" s="73"/>
      <c r="M87" s="73"/>
      <c r="N87" s="116">
        <f t="shared" si="6"/>
        <v>0</v>
      </c>
      <c r="O87" s="115"/>
      <c r="P87" s="73"/>
      <c r="Q87" s="73"/>
      <c r="R87" s="116">
        <f t="shared" si="7"/>
        <v>0</v>
      </c>
    </row>
    <row r="88" spans="1:18" ht="15">
      <c r="A88" s="136" t="s">
        <v>198</v>
      </c>
      <c r="B88" s="148" t="s">
        <v>199</v>
      </c>
      <c r="C88" s="115">
        <v>275</v>
      </c>
      <c r="D88" s="73"/>
      <c r="E88" s="73"/>
      <c r="F88" s="116">
        <f t="shared" si="4"/>
        <v>275</v>
      </c>
      <c r="G88" s="115">
        <v>275</v>
      </c>
      <c r="H88" s="73"/>
      <c r="I88" s="73"/>
      <c r="J88" s="116">
        <f t="shared" si="5"/>
        <v>275</v>
      </c>
      <c r="K88" s="115">
        <v>275</v>
      </c>
      <c r="L88" s="73"/>
      <c r="M88" s="73"/>
      <c r="N88" s="116">
        <f t="shared" si="6"/>
        <v>275</v>
      </c>
      <c r="O88" s="115">
        <v>275</v>
      </c>
      <c r="P88" s="73"/>
      <c r="Q88" s="73"/>
      <c r="R88" s="116">
        <f t="shared" si="7"/>
        <v>275</v>
      </c>
    </row>
    <row r="89" spans="1:18" ht="15">
      <c r="A89" s="105" t="s">
        <v>392</v>
      </c>
      <c r="B89" s="150" t="s">
        <v>200</v>
      </c>
      <c r="C89" s="117">
        <f>SUM(C85:C88)</f>
        <v>1300</v>
      </c>
      <c r="D89" s="73"/>
      <c r="E89" s="73"/>
      <c r="F89" s="118">
        <f t="shared" si="4"/>
        <v>1300</v>
      </c>
      <c r="G89" s="117">
        <f>SUM(G85:G88)</f>
        <v>3330</v>
      </c>
      <c r="H89" s="73"/>
      <c r="I89" s="73"/>
      <c r="J89" s="118">
        <f t="shared" si="5"/>
        <v>3330</v>
      </c>
      <c r="K89" s="117">
        <f>SUM(K85:K88)</f>
        <v>1300</v>
      </c>
      <c r="L89" s="73"/>
      <c r="M89" s="73"/>
      <c r="N89" s="118">
        <f t="shared" si="6"/>
        <v>1300</v>
      </c>
      <c r="O89" s="117">
        <f>SUM(O85:O88)</f>
        <v>1300</v>
      </c>
      <c r="P89" s="73"/>
      <c r="Q89" s="73"/>
      <c r="R89" s="118">
        <f t="shared" si="7"/>
        <v>1300</v>
      </c>
    </row>
    <row r="90" spans="1:18" ht="15">
      <c r="A90" s="136" t="s">
        <v>201</v>
      </c>
      <c r="B90" s="148" t="s">
        <v>202</v>
      </c>
      <c r="C90" s="115"/>
      <c r="D90" s="73"/>
      <c r="E90" s="73"/>
      <c r="F90" s="116">
        <f t="shared" si="4"/>
        <v>0</v>
      </c>
      <c r="G90" s="115"/>
      <c r="H90" s="73"/>
      <c r="I90" s="73"/>
      <c r="J90" s="116">
        <f t="shared" si="5"/>
        <v>0</v>
      </c>
      <c r="K90" s="115"/>
      <c r="L90" s="73"/>
      <c r="M90" s="73"/>
      <c r="N90" s="116">
        <f t="shared" si="6"/>
        <v>0</v>
      </c>
      <c r="O90" s="115"/>
      <c r="P90" s="73"/>
      <c r="Q90" s="73"/>
      <c r="R90" s="116">
        <f t="shared" si="7"/>
        <v>0</v>
      </c>
    </row>
    <row r="91" spans="1:18" ht="15">
      <c r="A91" s="136" t="s">
        <v>424</v>
      </c>
      <c r="B91" s="148" t="s">
        <v>203</v>
      </c>
      <c r="C91" s="115"/>
      <c r="D91" s="73"/>
      <c r="E91" s="73"/>
      <c r="F91" s="116">
        <f t="shared" si="4"/>
        <v>0</v>
      </c>
      <c r="G91" s="115"/>
      <c r="H91" s="73"/>
      <c r="I91" s="73"/>
      <c r="J91" s="116">
        <f t="shared" si="5"/>
        <v>0</v>
      </c>
      <c r="K91" s="115"/>
      <c r="L91" s="73"/>
      <c r="M91" s="73"/>
      <c r="N91" s="116">
        <f t="shared" si="6"/>
        <v>0</v>
      </c>
      <c r="O91" s="115"/>
      <c r="P91" s="73"/>
      <c r="Q91" s="73"/>
      <c r="R91" s="116">
        <f t="shared" si="7"/>
        <v>0</v>
      </c>
    </row>
    <row r="92" spans="1:18" ht="15">
      <c r="A92" s="136" t="s">
        <v>425</v>
      </c>
      <c r="B92" s="148" t="s">
        <v>204</v>
      </c>
      <c r="C92" s="115"/>
      <c r="D92" s="73"/>
      <c r="E92" s="73"/>
      <c r="F92" s="116">
        <f t="shared" si="4"/>
        <v>0</v>
      </c>
      <c r="G92" s="115"/>
      <c r="H92" s="73"/>
      <c r="I92" s="73"/>
      <c r="J92" s="116">
        <f t="shared" si="5"/>
        <v>0</v>
      </c>
      <c r="K92" s="115"/>
      <c r="L92" s="73"/>
      <c r="M92" s="73"/>
      <c r="N92" s="116">
        <f t="shared" si="6"/>
        <v>0</v>
      </c>
      <c r="O92" s="115"/>
      <c r="P92" s="73"/>
      <c r="Q92" s="73"/>
      <c r="R92" s="116">
        <f t="shared" si="7"/>
        <v>0</v>
      </c>
    </row>
    <row r="93" spans="1:18" ht="15">
      <c r="A93" s="136" t="s">
        <v>426</v>
      </c>
      <c r="B93" s="148" t="s">
        <v>205</v>
      </c>
      <c r="C93" s="115"/>
      <c r="D93" s="73"/>
      <c r="E93" s="73"/>
      <c r="F93" s="116">
        <f t="shared" si="4"/>
        <v>0</v>
      </c>
      <c r="G93" s="115"/>
      <c r="H93" s="73"/>
      <c r="I93" s="73"/>
      <c r="J93" s="116">
        <f t="shared" si="5"/>
        <v>0</v>
      </c>
      <c r="K93" s="115"/>
      <c r="L93" s="73"/>
      <c r="M93" s="73"/>
      <c r="N93" s="116">
        <f t="shared" si="6"/>
        <v>0</v>
      </c>
      <c r="O93" s="115"/>
      <c r="P93" s="73"/>
      <c r="Q93" s="73"/>
      <c r="R93" s="116">
        <f t="shared" si="7"/>
        <v>0</v>
      </c>
    </row>
    <row r="94" spans="1:18" ht="15">
      <c r="A94" s="136" t="s">
        <v>427</v>
      </c>
      <c r="B94" s="148" t="s">
        <v>206</v>
      </c>
      <c r="C94" s="115"/>
      <c r="D94" s="73"/>
      <c r="E94" s="73"/>
      <c r="F94" s="116">
        <f t="shared" si="4"/>
        <v>0</v>
      </c>
      <c r="G94" s="115"/>
      <c r="H94" s="73"/>
      <c r="I94" s="73"/>
      <c r="J94" s="116">
        <f t="shared" si="5"/>
        <v>0</v>
      </c>
      <c r="K94" s="115"/>
      <c r="L94" s="73"/>
      <c r="M94" s="73"/>
      <c r="N94" s="116">
        <f t="shared" si="6"/>
        <v>0</v>
      </c>
      <c r="O94" s="115"/>
      <c r="P94" s="73"/>
      <c r="Q94" s="73"/>
      <c r="R94" s="116">
        <f t="shared" si="7"/>
        <v>0</v>
      </c>
    </row>
    <row r="95" spans="1:18" ht="15">
      <c r="A95" s="136" t="s">
        <v>428</v>
      </c>
      <c r="B95" s="148" t="s">
        <v>207</v>
      </c>
      <c r="C95" s="115"/>
      <c r="D95" s="73"/>
      <c r="E95" s="73"/>
      <c r="F95" s="116">
        <f t="shared" si="4"/>
        <v>0</v>
      </c>
      <c r="G95" s="115"/>
      <c r="H95" s="73"/>
      <c r="I95" s="73"/>
      <c r="J95" s="116">
        <f t="shared" si="5"/>
        <v>0</v>
      </c>
      <c r="K95" s="115"/>
      <c r="L95" s="73"/>
      <c r="M95" s="73"/>
      <c r="N95" s="116">
        <f t="shared" si="6"/>
        <v>0</v>
      </c>
      <c r="O95" s="115"/>
      <c r="P95" s="73"/>
      <c r="Q95" s="73"/>
      <c r="R95" s="116">
        <f t="shared" si="7"/>
        <v>0</v>
      </c>
    </row>
    <row r="96" spans="1:18" ht="15">
      <c r="A96" s="136" t="s">
        <v>208</v>
      </c>
      <c r="B96" s="148" t="s">
        <v>209</v>
      </c>
      <c r="C96" s="115"/>
      <c r="D96" s="73"/>
      <c r="E96" s="73"/>
      <c r="F96" s="116">
        <f t="shared" si="4"/>
        <v>0</v>
      </c>
      <c r="G96" s="115"/>
      <c r="H96" s="73"/>
      <c r="I96" s="73"/>
      <c r="J96" s="116">
        <f t="shared" si="5"/>
        <v>0</v>
      </c>
      <c r="K96" s="115"/>
      <c r="L96" s="73"/>
      <c r="M96" s="73"/>
      <c r="N96" s="116">
        <f t="shared" si="6"/>
        <v>0</v>
      </c>
      <c r="O96" s="115"/>
      <c r="P96" s="73"/>
      <c r="Q96" s="73"/>
      <c r="R96" s="116">
        <f t="shared" si="7"/>
        <v>0</v>
      </c>
    </row>
    <row r="97" spans="1:18" ht="15">
      <c r="A97" s="136" t="s">
        <v>429</v>
      </c>
      <c r="B97" s="148" t="s">
        <v>210</v>
      </c>
      <c r="C97" s="115"/>
      <c r="D97" s="73"/>
      <c r="E97" s="73"/>
      <c r="F97" s="116">
        <f t="shared" si="4"/>
        <v>0</v>
      </c>
      <c r="G97" s="115"/>
      <c r="H97" s="73"/>
      <c r="I97" s="73"/>
      <c r="J97" s="116">
        <f t="shared" si="5"/>
        <v>0</v>
      </c>
      <c r="K97" s="115"/>
      <c r="L97" s="73"/>
      <c r="M97" s="73"/>
      <c r="N97" s="116">
        <f t="shared" si="6"/>
        <v>0</v>
      </c>
      <c r="O97" s="115"/>
      <c r="P97" s="73"/>
      <c r="Q97" s="73"/>
      <c r="R97" s="116">
        <f t="shared" si="7"/>
        <v>0</v>
      </c>
    </row>
    <row r="98" spans="1:18" ht="15">
      <c r="A98" s="105" t="s">
        <v>393</v>
      </c>
      <c r="B98" s="150" t="s">
        <v>211</v>
      </c>
      <c r="C98" s="115">
        <f>SUM(C90:C97)</f>
        <v>0</v>
      </c>
      <c r="D98" s="73"/>
      <c r="E98" s="73"/>
      <c r="F98" s="116">
        <f t="shared" si="4"/>
        <v>0</v>
      </c>
      <c r="G98" s="115">
        <f>SUM(G90:G97)</f>
        <v>0</v>
      </c>
      <c r="H98" s="73"/>
      <c r="I98" s="73"/>
      <c r="J98" s="116">
        <f t="shared" si="5"/>
        <v>0</v>
      </c>
      <c r="K98" s="115">
        <f>SUM(K90:K97)</f>
        <v>0</v>
      </c>
      <c r="L98" s="73"/>
      <c r="M98" s="73"/>
      <c r="N98" s="116">
        <f t="shared" si="6"/>
        <v>0</v>
      </c>
      <c r="O98" s="115">
        <f>SUM(O90:O97)</f>
        <v>0</v>
      </c>
      <c r="P98" s="73"/>
      <c r="Q98" s="73"/>
      <c r="R98" s="116">
        <f t="shared" si="7"/>
        <v>0</v>
      </c>
    </row>
    <row r="99" spans="1:18" ht="15.75">
      <c r="A99" s="154" t="s">
        <v>33</v>
      </c>
      <c r="B99" s="155"/>
      <c r="C99" s="217">
        <f>C84+C89</f>
        <v>1900</v>
      </c>
      <c r="D99" s="156"/>
      <c r="E99" s="156"/>
      <c r="F99" s="229">
        <f t="shared" si="4"/>
        <v>1900</v>
      </c>
      <c r="G99" s="217">
        <f>G84+G89</f>
        <v>3930</v>
      </c>
      <c r="H99" s="156"/>
      <c r="I99" s="156"/>
      <c r="J99" s="229">
        <f t="shared" si="5"/>
        <v>3930</v>
      </c>
      <c r="K99" s="217">
        <f>K84+K89</f>
        <v>2723</v>
      </c>
      <c r="L99" s="156"/>
      <c r="M99" s="156"/>
      <c r="N99" s="229">
        <f t="shared" si="6"/>
        <v>2723</v>
      </c>
      <c r="O99" s="217">
        <f>O84+O89</f>
        <v>3247</v>
      </c>
      <c r="P99" s="156"/>
      <c r="Q99" s="156"/>
      <c r="R99" s="229">
        <f t="shared" si="7"/>
        <v>3247</v>
      </c>
    </row>
    <row r="100" spans="1:18" ht="15.75">
      <c r="A100" s="157" t="s">
        <v>437</v>
      </c>
      <c r="B100" s="158" t="s">
        <v>212</v>
      </c>
      <c r="C100" s="159">
        <f>C26+C27+C52+C61+C75+C84+C89+C98</f>
        <v>35312.81</v>
      </c>
      <c r="D100" s="160">
        <f>D76</f>
        <v>150</v>
      </c>
      <c r="E100" s="160"/>
      <c r="F100" s="161">
        <f t="shared" si="4"/>
        <v>35462.81</v>
      </c>
      <c r="G100" s="159">
        <f>G26+G27+G52+G61+G75+G84+G89+G98</f>
        <v>49385.81</v>
      </c>
      <c r="H100" s="160">
        <f>H76</f>
        <v>150</v>
      </c>
      <c r="I100" s="160"/>
      <c r="J100" s="161">
        <f t="shared" si="5"/>
        <v>49535.81</v>
      </c>
      <c r="K100" s="159">
        <f>K26+K27+K52+K61+K75+K84+K89+K98</f>
        <v>49945</v>
      </c>
      <c r="L100" s="160">
        <f>L76</f>
        <v>150</v>
      </c>
      <c r="M100" s="160"/>
      <c r="N100" s="161">
        <f t="shared" si="6"/>
        <v>50095</v>
      </c>
      <c r="O100" s="159">
        <f>O26+O27+O52+O61+O75+O84+O89+O98</f>
        <v>50517</v>
      </c>
      <c r="P100" s="160">
        <f>P76</f>
        <v>150</v>
      </c>
      <c r="Q100" s="160"/>
      <c r="R100" s="161">
        <f t="shared" si="7"/>
        <v>50667</v>
      </c>
    </row>
    <row r="101" spans="1:25" ht="15">
      <c r="A101" s="136" t="s">
        <v>430</v>
      </c>
      <c r="B101" s="151" t="s">
        <v>213</v>
      </c>
      <c r="C101" s="123"/>
      <c r="D101" s="52"/>
      <c r="E101" s="52"/>
      <c r="F101" s="116">
        <f t="shared" si="4"/>
        <v>0</v>
      </c>
      <c r="G101" s="123"/>
      <c r="H101" s="52"/>
      <c r="I101" s="52"/>
      <c r="J101" s="116">
        <f t="shared" si="5"/>
        <v>0</v>
      </c>
      <c r="K101" s="123"/>
      <c r="L101" s="52"/>
      <c r="M101" s="52"/>
      <c r="N101" s="116">
        <f t="shared" si="6"/>
        <v>0</v>
      </c>
      <c r="O101" s="123"/>
      <c r="P101" s="52"/>
      <c r="Q101" s="52"/>
      <c r="R101" s="116">
        <f t="shared" si="7"/>
        <v>0</v>
      </c>
      <c r="S101" s="19"/>
      <c r="T101" s="19"/>
      <c r="U101" s="19"/>
      <c r="V101" s="19"/>
      <c r="W101" s="19"/>
      <c r="X101" s="20"/>
      <c r="Y101" s="20"/>
    </row>
    <row r="102" spans="1:25" ht="15">
      <c r="A102" s="136" t="s">
        <v>216</v>
      </c>
      <c r="B102" s="151" t="s">
        <v>217</v>
      </c>
      <c r="C102" s="123"/>
      <c r="D102" s="52"/>
      <c r="E102" s="52"/>
      <c r="F102" s="116">
        <f t="shared" si="4"/>
        <v>0</v>
      </c>
      <c r="G102" s="123"/>
      <c r="H102" s="52"/>
      <c r="I102" s="52"/>
      <c r="J102" s="116">
        <f t="shared" si="5"/>
        <v>0</v>
      </c>
      <c r="K102" s="123"/>
      <c r="L102" s="52"/>
      <c r="M102" s="52"/>
      <c r="N102" s="116">
        <f t="shared" si="6"/>
        <v>0</v>
      </c>
      <c r="O102" s="123"/>
      <c r="P102" s="52"/>
      <c r="Q102" s="52"/>
      <c r="R102" s="116">
        <f t="shared" si="7"/>
        <v>0</v>
      </c>
      <c r="S102" s="19"/>
      <c r="T102" s="19"/>
      <c r="U102" s="19"/>
      <c r="V102" s="19"/>
      <c r="W102" s="19"/>
      <c r="X102" s="20"/>
      <c r="Y102" s="20"/>
    </row>
    <row r="103" spans="1:25" ht="15">
      <c r="A103" s="136" t="s">
        <v>431</v>
      </c>
      <c r="B103" s="151" t="s">
        <v>218</v>
      </c>
      <c r="C103" s="123"/>
      <c r="D103" s="52"/>
      <c r="E103" s="52"/>
      <c r="F103" s="116">
        <f t="shared" si="4"/>
        <v>0</v>
      </c>
      <c r="G103" s="123"/>
      <c r="H103" s="52"/>
      <c r="I103" s="52"/>
      <c r="J103" s="116">
        <f t="shared" si="5"/>
        <v>0</v>
      </c>
      <c r="K103" s="123"/>
      <c r="L103" s="52"/>
      <c r="M103" s="52"/>
      <c r="N103" s="116">
        <f t="shared" si="6"/>
        <v>0</v>
      </c>
      <c r="O103" s="123"/>
      <c r="P103" s="52"/>
      <c r="Q103" s="52"/>
      <c r="R103" s="116">
        <f t="shared" si="7"/>
        <v>0</v>
      </c>
      <c r="S103" s="19"/>
      <c r="T103" s="19"/>
      <c r="U103" s="19"/>
      <c r="V103" s="19"/>
      <c r="W103" s="19"/>
      <c r="X103" s="20"/>
      <c r="Y103" s="20"/>
    </row>
    <row r="104" spans="1:25" ht="15">
      <c r="A104" s="142" t="s">
        <v>394</v>
      </c>
      <c r="B104" s="152" t="s">
        <v>220</v>
      </c>
      <c r="C104" s="123">
        <f>SUM(C101:C103)</f>
        <v>0</v>
      </c>
      <c r="D104" s="34"/>
      <c r="E104" s="34"/>
      <c r="F104" s="116">
        <f t="shared" si="4"/>
        <v>0</v>
      </c>
      <c r="G104" s="123">
        <f>SUM(G101:G103)</f>
        <v>0</v>
      </c>
      <c r="H104" s="34"/>
      <c r="I104" s="34"/>
      <c r="J104" s="116">
        <f t="shared" si="5"/>
        <v>0</v>
      </c>
      <c r="K104" s="123">
        <f>SUM(K101:K103)</f>
        <v>0</v>
      </c>
      <c r="L104" s="34"/>
      <c r="M104" s="34"/>
      <c r="N104" s="116">
        <f t="shared" si="6"/>
        <v>0</v>
      </c>
      <c r="O104" s="123">
        <f>SUM(O101:O103)</f>
        <v>0</v>
      </c>
      <c r="P104" s="34"/>
      <c r="Q104" s="34"/>
      <c r="R104" s="116">
        <f t="shared" si="7"/>
        <v>0</v>
      </c>
      <c r="S104" s="21"/>
      <c r="T104" s="21"/>
      <c r="U104" s="21"/>
      <c r="V104" s="21"/>
      <c r="W104" s="21"/>
      <c r="X104" s="20"/>
      <c r="Y104" s="20"/>
    </row>
    <row r="105" spans="1:25" ht="15">
      <c r="A105" s="143" t="s">
        <v>432</v>
      </c>
      <c r="B105" s="151" t="s">
        <v>221</v>
      </c>
      <c r="C105" s="124"/>
      <c r="D105" s="56"/>
      <c r="E105" s="56"/>
      <c r="F105" s="116">
        <f t="shared" si="4"/>
        <v>0</v>
      </c>
      <c r="G105" s="124"/>
      <c r="H105" s="56"/>
      <c r="I105" s="56"/>
      <c r="J105" s="116">
        <f t="shared" si="5"/>
        <v>0</v>
      </c>
      <c r="K105" s="124"/>
      <c r="L105" s="56"/>
      <c r="M105" s="56"/>
      <c r="N105" s="116">
        <f t="shared" si="6"/>
        <v>0</v>
      </c>
      <c r="O105" s="124"/>
      <c r="P105" s="56"/>
      <c r="Q105" s="56"/>
      <c r="R105" s="116">
        <f t="shared" si="7"/>
        <v>0</v>
      </c>
      <c r="S105" s="22"/>
      <c r="T105" s="22"/>
      <c r="U105" s="22"/>
      <c r="V105" s="22"/>
      <c r="W105" s="22"/>
      <c r="X105" s="20"/>
      <c r="Y105" s="20"/>
    </row>
    <row r="106" spans="1:25" ht="15">
      <c r="A106" s="143" t="s">
        <v>400</v>
      </c>
      <c r="B106" s="151" t="s">
        <v>224</v>
      </c>
      <c r="C106" s="124"/>
      <c r="D106" s="56"/>
      <c r="E106" s="56"/>
      <c r="F106" s="116">
        <f t="shared" si="4"/>
        <v>0</v>
      </c>
      <c r="G106" s="124"/>
      <c r="H106" s="56"/>
      <c r="I106" s="56"/>
      <c r="J106" s="116">
        <f t="shared" si="5"/>
        <v>0</v>
      </c>
      <c r="K106" s="124"/>
      <c r="L106" s="56"/>
      <c r="M106" s="56"/>
      <c r="N106" s="116">
        <f t="shared" si="6"/>
        <v>0</v>
      </c>
      <c r="O106" s="124"/>
      <c r="P106" s="56"/>
      <c r="Q106" s="56"/>
      <c r="R106" s="116">
        <f t="shared" si="7"/>
        <v>0</v>
      </c>
      <c r="S106" s="22"/>
      <c r="T106" s="22"/>
      <c r="U106" s="22"/>
      <c r="V106" s="22"/>
      <c r="W106" s="22"/>
      <c r="X106" s="20"/>
      <c r="Y106" s="20"/>
    </row>
    <row r="107" spans="1:25" ht="15">
      <c r="A107" s="136" t="s">
        <v>225</v>
      </c>
      <c r="B107" s="151" t="s">
        <v>226</v>
      </c>
      <c r="C107" s="123"/>
      <c r="D107" s="52"/>
      <c r="E107" s="52"/>
      <c r="F107" s="116">
        <f t="shared" si="4"/>
        <v>0</v>
      </c>
      <c r="G107" s="123"/>
      <c r="H107" s="52"/>
      <c r="I107" s="52"/>
      <c r="J107" s="116">
        <f t="shared" si="5"/>
        <v>0</v>
      </c>
      <c r="K107" s="123"/>
      <c r="L107" s="52"/>
      <c r="M107" s="52"/>
      <c r="N107" s="116">
        <f t="shared" si="6"/>
        <v>0</v>
      </c>
      <c r="O107" s="123"/>
      <c r="P107" s="52"/>
      <c r="Q107" s="52"/>
      <c r="R107" s="116">
        <f t="shared" si="7"/>
        <v>0</v>
      </c>
      <c r="S107" s="19"/>
      <c r="T107" s="19"/>
      <c r="U107" s="19"/>
      <c r="V107" s="19"/>
      <c r="W107" s="19"/>
      <c r="X107" s="20"/>
      <c r="Y107" s="20"/>
    </row>
    <row r="108" spans="1:25" ht="15">
      <c r="A108" s="136" t="s">
        <v>433</v>
      </c>
      <c r="B108" s="151" t="s">
        <v>227</v>
      </c>
      <c r="C108" s="123"/>
      <c r="D108" s="52"/>
      <c r="E108" s="52"/>
      <c r="F108" s="116">
        <f t="shared" si="4"/>
        <v>0</v>
      </c>
      <c r="G108" s="123"/>
      <c r="H108" s="52"/>
      <c r="I108" s="52"/>
      <c r="J108" s="116">
        <f t="shared" si="5"/>
        <v>0</v>
      </c>
      <c r="K108" s="123"/>
      <c r="L108" s="52"/>
      <c r="M108" s="52"/>
      <c r="N108" s="116">
        <f t="shared" si="6"/>
        <v>0</v>
      </c>
      <c r="O108" s="123"/>
      <c r="P108" s="52"/>
      <c r="Q108" s="52"/>
      <c r="R108" s="116">
        <f t="shared" si="7"/>
        <v>0</v>
      </c>
      <c r="S108" s="19"/>
      <c r="T108" s="19"/>
      <c r="U108" s="19"/>
      <c r="V108" s="19"/>
      <c r="W108" s="19"/>
      <c r="X108" s="20"/>
      <c r="Y108" s="20"/>
    </row>
    <row r="109" spans="1:25" ht="15">
      <c r="A109" s="144" t="s">
        <v>397</v>
      </c>
      <c r="B109" s="152" t="s">
        <v>228</v>
      </c>
      <c r="C109" s="124">
        <f>SUM(C105:C108)</f>
        <v>0</v>
      </c>
      <c r="D109" s="26"/>
      <c r="E109" s="26"/>
      <c r="F109" s="116">
        <f t="shared" si="4"/>
        <v>0</v>
      </c>
      <c r="G109" s="124">
        <f>SUM(G105:G108)</f>
        <v>0</v>
      </c>
      <c r="H109" s="26"/>
      <c r="I109" s="26"/>
      <c r="J109" s="116">
        <f t="shared" si="5"/>
        <v>0</v>
      </c>
      <c r="K109" s="124">
        <f>SUM(K105:K108)</f>
        <v>0</v>
      </c>
      <c r="L109" s="26"/>
      <c r="M109" s="26"/>
      <c r="N109" s="116">
        <f t="shared" si="6"/>
        <v>0</v>
      </c>
      <c r="O109" s="124">
        <f>SUM(O105:O108)</f>
        <v>0</v>
      </c>
      <c r="P109" s="26"/>
      <c r="Q109" s="26"/>
      <c r="R109" s="116">
        <f t="shared" si="7"/>
        <v>0</v>
      </c>
      <c r="S109" s="23"/>
      <c r="T109" s="23"/>
      <c r="U109" s="23"/>
      <c r="V109" s="23"/>
      <c r="W109" s="23"/>
      <c r="X109" s="20"/>
      <c r="Y109" s="20"/>
    </row>
    <row r="110" spans="1:25" ht="15">
      <c r="A110" s="143" t="s">
        <v>229</v>
      </c>
      <c r="B110" s="151" t="s">
        <v>230</v>
      </c>
      <c r="C110" s="124"/>
      <c r="D110" s="56"/>
      <c r="E110" s="56"/>
      <c r="F110" s="116">
        <f t="shared" si="4"/>
        <v>0</v>
      </c>
      <c r="G110" s="124"/>
      <c r="H110" s="56"/>
      <c r="I110" s="56"/>
      <c r="J110" s="116">
        <f t="shared" si="5"/>
        <v>0</v>
      </c>
      <c r="K110" s="124"/>
      <c r="L110" s="56"/>
      <c r="M110" s="56"/>
      <c r="N110" s="116">
        <f t="shared" si="6"/>
        <v>0</v>
      </c>
      <c r="O110" s="124"/>
      <c r="P110" s="56"/>
      <c r="Q110" s="56"/>
      <c r="R110" s="116">
        <f t="shared" si="7"/>
        <v>0</v>
      </c>
      <c r="S110" s="22"/>
      <c r="T110" s="22"/>
      <c r="U110" s="22"/>
      <c r="V110" s="22"/>
      <c r="W110" s="22"/>
      <c r="X110" s="20"/>
      <c r="Y110" s="20"/>
    </row>
    <row r="111" spans="1:25" ht="15">
      <c r="A111" s="143" t="s">
        <v>231</v>
      </c>
      <c r="B111" s="151" t="s">
        <v>232</v>
      </c>
      <c r="C111" s="124"/>
      <c r="D111" s="56"/>
      <c r="E111" s="56"/>
      <c r="F111" s="116">
        <f t="shared" si="4"/>
        <v>0</v>
      </c>
      <c r="G111" s="124">
        <v>1321</v>
      </c>
      <c r="H111" s="56"/>
      <c r="I111" s="56"/>
      <c r="J111" s="116">
        <f t="shared" si="5"/>
        <v>1321</v>
      </c>
      <c r="K111" s="124">
        <v>1321</v>
      </c>
      <c r="L111" s="56"/>
      <c r="M111" s="56"/>
      <c r="N111" s="116">
        <f t="shared" si="6"/>
        <v>1321</v>
      </c>
      <c r="O111" s="124">
        <v>1321</v>
      </c>
      <c r="P111" s="56"/>
      <c r="Q111" s="56"/>
      <c r="R111" s="116">
        <f t="shared" si="7"/>
        <v>1321</v>
      </c>
      <c r="S111" s="22"/>
      <c r="T111" s="22"/>
      <c r="U111" s="22"/>
      <c r="V111" s="22"/>
      <c r="W111" s="22"/>
      <c r="X111" s="20"/>
      <c r="Y111" s="20"/>
    </row>
    <row r="112" spans="1:25" ht="15">
      <c r="A112" s="144" t="s">
        <v>233</v>
      </c>
      <c r="B112" s="151" t="s">
        <v>234</v>
      </c>
      <c r="C112" s="124">
        <v>19572</v>
      </c>
      <c r="D112" s="56"/>
      <c r="E112" s="56"/>
      <c r="F112" s="116">
        <f t="shared" si="4"/>
        <v>19572</v>
      </c>
      <c r="G112" s="124">
        <v>19572</v>
      </c>
      <c r="H112" s="56"/>
      <c r="I112" s="56"/>
      <c r="J112" s="116">
        <f t="shared" si="5"/>
        <v>19572</v>
      </c>
      <c r="K112" s="124">
        <v>19572</v>
      </c>
      <c r="L112" s="56"/>
      <c r="M112" s="56"/>
      <c r="N112" s="116">
        <f t="shared" si="6"/>
        <v>19572</v>
      </c>
      <c r="O112" s="124">
        <v>19572</v>
      </c>
      <c r="P112" s="56"/>
      <c r="Q112" s="56"/>
      <c r="R112" s="116">
        <f t="shared" si="7"/>
        <v>19572</v>
      </c>
      <c r="S112" s="22"/>
      <c r="T112" s="22"/>
      <c r="U112" s="22"/>
      <c r="V112" s="22"/>
      <c r="W112" s="22"/>
      <c r="X112" s="20"/>
      <c r="Y112" s="20"/>
    </row>
    <row r="113" spans="1:25" ht="15">
      <c r="A113" s="143" t="s">
        <v>235</v>
      </c>
      <c r="B113" s="151" t="s">
        <v>236</v>
      </c>
      <c r="C113" s="124"/>
      <c r="D113" s="56"/>
      <c r="E113" s="56"/>
      <c r="F113" s="116">
        <f t="shared" si="4"/>
        <v>0</v>
      </c>
      <c r="G113" s="124"/>
      <c r="H113" s="56"/>
      <c r="I113" s="56"/>
      <c r="J113" s="116">
        <f t="shared" si="5"/>
        <v>0</v>
      </c>
      <c r="K113" s="124"/>
      <c r="L113" s="56"/>
      <c r="M113" s="56"/>
      <c r="N113" s="116">
        <f t="shared" si="6"/>
        <v>0</v>
      </c>
      <c r="O113" s="124"/>
      <c r="P113" s="56"/>
      <c r="Q113" s="56"/>
      <c r="R113" s="116">
        <f t="shared" si="7"/>
        <v>0</v>
      </c>
      <c r="S113" s="22"/>
      <c r="T113" s="22"/>
      <c r="U113" s="22"/>
      <c r="V113" s="22"/>
      <c r="W113" s="22"/>
      <c r="X113" s="20"/>
      <c r="Y113" s="20"/>
    </row>
    <row r="114" spans="1:25" ht="15">
      <c r="A114" s="143" t="s">
        <v>237</v>
      </c>
      <c r="B114" s="151" t="s">
        <v>238</v>
      </c>
      <c r="C114" s="124"/>
      <c r="D114" s="56"/>
      <c r="E114" s="56"/>
      <c r="F114" s="116">
        <f t="shared" si="4"/>
        <v>0</v>
      </c>
      <c r="G114" s="124"/>
      <c r="H114" s="56"/>
      <c r="I114" s="56"/>
      <c r="J114" s="116">
        <f t="shared" si="5"/>
        <v>0</v>
      </c>
      <c r="K114" s="124"/>
      <c r="L114" s="56"/>
      <c r="M114" s="56"/>
      <c r="N114" s="116">
        <f t="shared" si="6"/>
        <v>0</v>
      </c>
      <c r="O114" s="124"/>
      <c r="P114" s="56"/>
      <c r="Q114" s="56"/>
      <c r="R114" s="116">
        <f t="shared" si="7"/>
        <v>0</v>
      </c>
      <c r="S114" s="22"/>
      <c r="T114" s="22"/>
      <c r="U114" s="22"/>
      <c r="V114" s="22"/>
      <c r="W114" s="22"/>
      <c r="X114" s="20"/>
      <c r="Y114" s="20"/>
    </row>
    <row r="115" spans="1:25" ht="15">
      <c r="A115" s="143" t="s">
        <v>239</v>
      </c>
      <c r="B115" s="151" t="s">
        <v>240</v>
      </c>
      <c r="C115" s="124"/>
      <c r="D115" s="56"/>
      <c r="E115" s="56"/>
      <c r="F115" s="116">
        <f t="shared" si="4"/>
        <v>0</v>
      </c>
      <c r="G115" s="124"/>
      <c r="H115" s="56"/>
      <c r="I115" s="56"/>
      <c r="J115" s="116">
        <f t="shared" si="5"/>
        <v>0</v>
      </c>
      <c r="K115" s="124"/>
      <c r="L115" s="56"/>
      <c r="M115" s="56"/>
      <c r="N115" s="116">
        <f t="shared" si="6"/>
        <v>0</v>
      </c>
      <c r="O115" s="124"/>
      <c r="P115" s="56"/>
      <c r="Q115" s="56"/>
      <c r="R115" s="116">
        <f t="shared" si="7"/>
        <v>0</v>
      </c>
      <c r="S115" s="22"/>
      <c r="T115" s="22"/>
      <c r="U115" s="22"/>
      <c r="V115" s="22"/>
      <c r="W115" s="22"/>
      <c r="X115" s="20"/>
      <c r="Y115" s="20"/>
    </row>
    <row r="116" spans="1:25" ht="15">
      <c r="A116" s="107" t="s">
        <v>398</v>
      </c>
      <c r="B116" s="153" t="s">
        <v>241</v>
      </c>
      <c r="C116" s="124">
        <f>C112</f>
        <v>19572</v>
      </c>
      <c r="D116" s="26"/>
      <c r="E116" s="26"/>
      <c r="F116" s="116">
        <f t="shared" si="4"/>
        <v>19572</v>
      </c>
      <c r="G116" s="124">
        <f>G112+G111</f>
        <v>20893</v>
      </c>
      <c r="H116" s="26"/>
      <c r="I116" s="26"/>
      <c r="J116" s="116">
        <f t="shared" si="5"/>
        <v>20893</v>
      </c>
      <c r="K116" s="124">
        <f>K112+K111</f>
        <v>20893</v>
      </c>
      <c r="L116" s="26"/>
      <c r="M116" s="26"/>
      <c r="N116" s="116">
        <f t="shared" si="6"/>
        <v>20893</v>
      </c>
      <c r="O116" s="124">
        <f>O112+O111</f>
        <v>20893</v>
      </c>
      <c r="P116" s="26"/>
      <c r="Q116" s="26"/>
      <c r="R116" s="116">
        <f t="shared" si="7"/>
        <v>20893</v>
      </c>
      <c r="S116" s="23"/>
      <c r="T116" s="23"/>
      <c r="U116" s="23"/>
      <c r="V116" s="23"/>
      <c r="W116" s="23"/>
      <c r="X116" s="20"/>
      <c r="Y116" s="20"/>
    </row>
    <row r="117" spans="1:25" ht="15">
      <c r="A117" s="143" t="s">
        <v>242</v>
      </c>
      <c r="B117" s="151" t="s">
        <v>243</v>
      </c>
      <c r="C117" s="124"/>
      <c r="D117" s="56"/>
      <c r="E117" s="56"/>
      <c r="F117" s="116">
        <f t="shared" si="4"/>
        <v>0</v>
      </c>
      <c r="G117" s="124"/>
      <c r="H117" s="56"/>
      <c r="I117" s="56"/>
      <c r="J117" s="116">
        <f t="shared" si="5"/>
        <v>0</v>
      </c>
      <c r="K117" s="124"/>
      <c r="L117" s="56"/>
      <c r="M117" s="56"/>
      <c r="N117" s="116">
        <f t="shared" si="6"/>
        <v>0</v>
      </c>
      <c r="O117" s="124"/>
      <c r="P117" s="56"/>
      <c r="Q117" s="56"/>
      <c r="R117" s="116">
        <f t="shared" si="7"/>
        <v>0</v>
      </c>
      <c r="S117" s="22"/>
      <c r="T117" s="22"/>
      <c r="U117" s="22"/>
      <c r="V117" s="22"/>
      <c r="W117" s="22"/>
      <c r="X117" s="20"/>
      <c r="Y117" s="20"/>
    </row>
    <row r="118" spans="1:25" ht="15">
      <c r="A118" s="136" t="s">
        <v>244</v>
      </c>
      <c r="B118" s="151" t="s">
        <v>245</v>
      </c>
      <c r="C118" s="123"/>
      <c r="D118" s="52"/>
      <c r="E118" s="52"/>
      <c r="F118" s="116">
        <f t="shared" si="4"/>
        <v>0</v>
      </c>
      <c r="G118" s="123"/>
      <c r="H118" s="52"/>
      <c r="I118" s="52"/>
      <c r="J118" s="116">
        <f t="shared" si="5"/>
        <v>0</v>
      </c>
      <c r="K118" s="123"/>
      <c r="L118" s="52"/>
      <c r="M118" s="52"/>
      <c r="N118" s="116">
        <f t="shared" si="6"/>
        <v>0</v>
      </c>
      <c r="O118" s="123"/>
      <c r="P118" s="52"/>
      <c r="Q118" s="52"/>
      <c r="R118" s="116">
        <f t="shared" si="7"/>
        <v>0</v>
      </c>
      <c r="S118" s="19"/>
      <c r="T118" s="19"/>
      <c r="U118" s="19"/>
      <c r="V118" s="19"/>
      <c r="W118" s="19"/>
      <c r="X118" s="20"/>
      <c r="Y118" s="20"/>
    </row>
    <row r="119" spans="1:25" ht="15">
      <c r="A119" s="143" t="s">
        <v>434</v>
      </c>
      <c r="B119" s="151" t="s">
        <v>246</v>
      </c>
      <c r="C119" s="124"/>
      <c r="D119" s="56"/>
      <c r="E119" s="56"/>
      <c r="F119" s="116">
        <f t="shared" si="4"/>
        <v>0</v>
      </c>
      <c r="G119" s="124"/>
      <c r="H119" s="56"/>
      <c r="I119" s="56"/>
      <c r="J119" s="116">
        <f t="shared" si="5"/>
        <v>0</v>
      </c>
      <c r="K119" s="124"/>
      <c r="L119" s="56"/>
      <c r="M119" s="56"/>
      <c r="N119" s="116">
        <f t="shared" si="6"/>
        <v>0</v>
      </c>
      <c r="O119" s="124"/>
      <c r="P119" s="56"/>
      <c r="Q119" s="56"/>
      <c r="R119" s="116">
        <f t="shared" si="7"/>
        <v>0</v>
      </c>
      <c r="S119" s="22"/>
      <c r="T119" s="22"/>
      <c r="U119" s="22"/>
      <c r="V119" s="22"/>
      <c r="W119" s="22"/>
      <c r="X119" s="20"/>
      <c r="Y119" s="20"/>
    </row>
    <row r="120" spans="1:25" ht="15">
      <c r="A120" s="143" t="s">
        <v>403</v>
      </c>
      <c r="B120" s="151" t="s">
        <v>247</v>
      </c>
      <c r="C120" s="124"/>
      <c r="D120" s="56"/>
      <c r="E120" s="56"/>
      <c r="F120" s="116">
        <f t="shared" si="4"/>
        <v>0</v>
      </c>
      <c r="G120" s="124"/>
      <c r="H120" s="56"/>
      <c r="I120" s="56"/>
      <c r="J120" s="116">
        <f t="shared" si="5"/>
        <v>0</v>
      </c>
      <c r="K120" s="124"/>
      <c r="L120" s="56"/>
      <c r="M120" s="56"/>
      <c r="N120" s="116">
        <f t="shared" si="6"/>
        <v>0</v>
      </c>
      <c r="O120" s="124"/>
      <c r="P120" s="56"/>
      <c r="Q120" s="56"/>
      <c r="R120" s="116">
        <f t="shared" si="7"/>
        <v>0</v>
      </c>
      <c r="S120" s="22"/>
      <c r="T120" s="22"/>
      <c r="U120" s="22"/>
      <c r="V120" s="22"/>
      <c r="W120" s="22"/>
      <c r="X120" s="20"/>
      <c r="Y120" s="20"/>
    </row>
    <row r="121" spans="1:25" ht="15">
      <c r="A121" s="107" t="s">
        <v>404</v>
      </c>
      <c r="B121" s="153" t="s">
        <v>251</v>
      </c>
      <c r="C121" s="125">
        <f>SUM(C117:C120)</f>
        <v>0</v>
      </c>
      <c r="D121" s="26"/>
      <c r="E121" s="26"/>
      <c r="F121" s="116">
        <f t="shared" si="4"/>
        <v>0</v>
      </c>
      <c r="G121" s="125">
        <f>SUM(G117:G120)</f>
        <v>0</v>
      </c>
      <c r="H121" s="26"/>
      <c r="I121" s="26"/>
      <c r="J121" s="116">
        <f t="shared" si="5"/>
        <v>0</v>
      </c>
      <c r="K121" s="125">
        <f>SUM(K117:K120)</f>
        <v>0</v>
      </c>
      <c r="L121" s="26"/>
      <c r="M121" s="26"/>
      <c r="N121" s="116">
        <f t="shared" si="6"/>
        <v>0</v>
      </c>
      <c r="O121" s="125">
        <f>SUM(O117:O120)</f>
        <v>0</v>
      </c>
      <c r="P121" s="26"/>
      <c r="Q121" s="26"/>
      <c r="R121" s="116">
        <f t="shared" si="7"/>
        <v>0</v>
      </c>
      <c r="S121" s="23"/>
      <c r="T121" s="23"/>
      <c r="U121" s="23"/>
      <c r="V121" s="23"/>
      <c r="W121" s="23"/>
      <c r="X121" s="20"/>
      <c r="Y121" s="20"/>
    </row>
    <row r="122" spans="1:25" ht="15">
      <c r="A122" s="136" t="s">
        <v>252</v>
      </c>
      <c r="B122" s="151" t="s">
        <v>253</v>
      </c>
      <c r="C122" s="123"/>
      <c r="D122" s="52"/>
      <c r="E122" s="52"/>
      <c r="F122" s="116">
        <f t="shared" si="4"/>
        <v>0</v>
      </c>
      <c r="G122" s="123"/>
      <c r="H122" s="52"/>
      <c r="I122" s="52"/>
      <c r="J122" s="116">
        <f t="shared" si="5"/>
        <v>0</v>
      </c>
      <c r="K122" s="123"/>
      <c r="L122" s="52"/>
      <c r="M122" s="52"/>
      <c r="N122" s="116">
        <f t="shared" si="6"/>
        <v>0</v>
      </c>
      <c r="O122" s="123"/>
      <c r="P122" s="52"/>
      <c r="Q122" s="52"/>
      <c r="R122" s="116">
        <f t="shared" si="7"/>
        <v>0</v>
      </c>
      <c r="S122" s="19"/>
      <c r="T122" s="19"/>
      <c r="U122" s="19"/>
      <c r="V122" s="19"/>
      <c r="W122" s="19"/>
      <c r="X122" s="20"/>
      <c r="Y122" s="20"/>
    </row>
    <row r="123" spans="1:25" ht="15.75">
      <c r="A123" s="162" t="s">
        <v>438</v>
      </c>
      <c r="B123" s="163" t="s">
        <v>254</v>
      </c>
      <c r="C123" s="164">
        <f>C122+C121+C116</f>
        <v>19572</v>
      </c>
      <c r="D123" s="165"/>
      <c r="E123" s="165"/>
      <c r="F123" s="166">
        <f t="shared" si="4"/>
        <v>19572</v>
      </c>
      <c r="G123" s="164">
        <f>G122+G121+G116</f>
        <v>20893</v>
      </c>
      <c r="H123" s="165"/>
      <c r="I123" s="165"/>
      <c r="J123" s="166">
        <f t="shared" si="5"/>
        <v>20893</v>
      </c>
      <c r="K123" s="164">
        <f>K122+K121+K116</f>
        <v>20893</v>
      </c>
      <c r="L123" s="165"/>
      <c r="M123" s="165"/>
      <c r="N123" s="166">
        <f t="shared" si="6"/>
        <v>20893</v>
      </c>
      <c r="O123" s="164">
        <f>O122+O121+O116</f>
        <v>20893</v>
      </c>
      <c r="P123" s="165"/>
      <c r="Q123" s="165"/>
      <c r="R123" s="166">
        <f t="shared" si="7"/>
        <v>20893</v>
      </c>
      <c r="S123" s="23"/>
      <c r="T123" s="23"/>
      <c r="U123" s="23"/>
      <c r="V123" s="23"/>
      <c r="W123" s="23"/>
      <c r="X123" s="20"/>
      <c r="Y123" s="20"/>
    </row>
    <row r="124" spans="1:25" ht="15.75">
      <c r="A124" s="167" t="s">
        <v>474</v>
      </c>
      <c r="B124" s="168"/>
      <c r="C124" s="169">
        <f>C100+C123</f>
        <v>54884.81</v>
      </c>
      <c r="D124" s="170">
        <f>D100+D123</f>
        <v>150</v>
      </c>
      <c r="E124" s="170"/>
      <c r="F124" s="171">
        <f t="shared" si="4"/>
        <v>55034.81</v>
      </c>
      <c r="G124" s="169">
        <f>G100+G123</f>
        <v>70278.81</v>
      </c>
      <c r="H124" s="170">
        <f>H100+H123</f>
        <v>150</v>
      </c>
      <c r="I124" s="170"/>
      <c r="J124" s="171">
        <f t="shared" si="5"/>
        <v>70428.81</v>
      </c>
      <c r="K124" s="169">
        <f>K100+K123</f>
        <v>70838</v>
      </c>
      <c r="L124" s="170">
        <f>L100+L123</f>
        <v>150</v>
      </c>
      <c r="M124" s="170"/>
      <c r="N124" s="171">
        <f t="shared" si="6"/>
        <v>70988</v>
      </c>
      <c r="O124" s="169">
        <f>O100+O123</f>
        <v>71410</v>
      </c>
      <c r="P124" s="170">
        <f>P100+P123</f>
        <v>150</v>
      </c>
      <c r="Q124" s="170"/>
      <c r="R124" s="171">
        <f t="shared" si="7"/>
        <v>71560</v>
      </c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2:25" ht="1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</sheetData>
  <sheetProtection/>
  <mergeCells count="7">
    <mergeCell ref="L1:R1"/>
    <mergeCell ref="A3:J3"/>
    <mergeCell ref="A4:J4"/>
    <mergeCell ref="O6:R6"/>
    <mergeCell ref="K6:N6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 topLeftCell="A1">
      <selection activeCell="H17" sqref="H17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2:4" ht="15">
      <c r="B1" s="320" t="s">
        <v>719</v>
      </c>
      <c r="C1" s="320"/>
      <c r="D1" s="320"/>
    </row>
    <row r="3" spans="1:4" ht="22.5" customHeight="1">
      <c r="A3" s="321" t="s">
        <v>674</v>
      </c>
      <c r="B3" s="330"/>
      <c r="C3" s="330"/>
      <c r="D3" s="330"/>
    </row>
    <row r="4" spans="1:4" ht="48.75" customHeight="1">
      <c r="A4" s="323" t="s">
        <v>25</v>
      </c>
      <c r="B4" s="330"/>
      <c r="C4" s="330"/>
      <c r="D4" s="338"/>
    </row>
    <row r="5" spans="1:3" ht="21" customHeight="1">
      <c r="A5" s="46"/>
      <c r="B5" s="47"/>
      <c r="C5" s="47"/>
    </row>
    <row r="6" ht="15">
      <c r="A6" s="75" t="s">
        <v>677</v>
      </c>
    </row>
    <row r="7" spans="1:4" ht="25.5">
      <c r="A7" s="29" t="s">
        <v>552</v>
      </c>
      <c r="B7" s="3" t="s">
        <v>76</v>
      </c>
      <c r="C7" s="84" t="s">
        <v>690</v>
      </c>
      <c r="D7" s="84" t="s">
        <v>676</v>
      </c>
    </row>
    <row r="8" spans="1:4" ht="15">
      <c r="A8" s="10" t="s">
        <v>396</v>
      </c>
      <c r="B8" s="5" t="s">
        <v>213</v>
      </c>
      <c r="C8" s="73"/>
      <c r="D8" s="73"/>
    </row>
    <row r="9" spans="1:4" ht="15">
      <c r="A9" s="15" t="s">
        <v>214</v>
      </c>
      <c r="B9" s="15" t="s">
        <v>213</v>
      </c>
      <c r="C9" s="73"/>
      <c r="D9" s="73"/>
    </row>
    <row r="10" spans="1:4" ht="15">
      <c r="A10" s="15" t="s">
        <v>215</v>
      </c>
      <c r="B10" s="15" t="s">
        <v>213</v>
      </c>
      <c r="C10" s="73"/>
      <c r="D10" s="73"/>
    </row>
    <row r="11" spans="1:4" ht="30">
      <c r="A11" s="10" t="s">
        <v>216</v>
      </c>
      <c r="B11" s="5" t="s">
        <v>217</v>
      </c>
      <c r="C11" s="73"/>
      <c r="D11" s="73"/>
    </row>
    <row r="12" spans="1:4" ht="15">
      <c r="A12" s="10" t="s">
        <v>395</v>
      </c>
      <c r="B12" s="5" t="s">
        <v>218</v>
      </c>
      <c r="C12" s="73"/>
      <c r="D12" s="73"/>
    </row>
    <row r="13" spans="1:4" ht="15">
      <c r="A13" s="15" t="s">
        <v>214</v>
      </c>
      <c r="B13" s="15" t="s">
        <v>218</v>
      </c>
      <c r="C13" s="73"/>
      <c r="D13" s="73"/>
    </row>
    <row r="14" spans="1:4" ht="15">
      <c r="A14" s="15" t="s">
        <v>215</v>
      </c>
      <c r="B14" s="15" t="s">
        <v>219</v>
      </c>
      <c r="C14" s="73"/>
      <c r="D14" s="73"/>
    </row>
    <row r="15" spans="1:4" ht="15">
      <c r="A15" s="9" t="s">
        <v>394</v>
      </c>
      <c r="B15" s="7" t="s">
        <v>220</v>
      </c>
      <c r="C15" s="73">
        <v>0</v>
      </c>
      <c r="D15" s="73">
        <v>0</v>
      </c>
    </row>
    <row r="16" spans="1:4" ht="15">
      <c r="A16" s="16" t="s">
        <v>399</v>
      </c>
      <c r="B16" s="5" t="s">
        <v>221</v>
      </c>
      <c r="C16" s="73"/>
      <c r="D16" s="73"/>
    </row>
    <row r="17" spans="1:4" ht="15">
      <c r="A17" s="15" t="s">
        <v>222</v>
      </c>
      <c r="B17" s="15" t="s">
        <v>221</v>
      </c>
      <c r="C17" s="73"/>
      <c r="D17" s="73"/>
    </row>
    <row r="18" spans="1:4" ht="15">
      <c r="A18" s="15" t="s">
        <v>223</v>
      </c>
      <c r="B18" s="15" t="s">
        <v>221</v>
      </c>
      <c r="C18" s="73"/>
      <c r="D18" s="73"/>
    </row>
    <row r="19" spans="1:4" ht="15">
      <c r="A19" s="16" t="s">
        <v>400</v>
      </c>
      <c r="B19" s="5" t="s">
        <v>224</v>
      </c>
      <c r="C19" s="73"/>
      <c r="D19" s="73"/>
    </row>
    <row r="20" spans="1:4" ht="15">
      <c r="A20" s="15" t="s">
        <v>215</v>
      </c>
      <c r="B20" s="15" t="s">
        <v>224</v>
      </c>
      <c r="C20" s="73"/>
      <c r="D20" s="73"/>
    </row>
    <row r="21" spans="1:4" ht="15">
      <c r="A21" s="11" t="s">
        <v>225</v>
      </c>
      <c r="B21" s="5" t="s">
        <v>226</v>
      </c>
      <c r="C21" s="73"/>
      <c r="D21" s="73"/>
    </row>
    <row r="22" spans="1:4" ht="15">
      <c r="A22" s="11" t="s">
        <v>401</v>
      </c>
      <c r="B22" s="5" t="s">
        <v>227</v>
      </c>
      <c r="C22" s="73"/>
      <c r="D22" s="73"/>
    </row>
    <row r="23" spans="1:4" ht="15">
      <c r="A23" s="15" t="s">
        <v>223</v>
      </c>
      <c r="B23" s="15" t="s">
        <v>227</v>
      </c>
      <c r="C23" s="73"/>
      <c r="D23" s="73"/>
    </row>
    <row r="24" spans="1:4" ht="15">
      <c r="A24" s="15" t="s">
        <v>215</v>
      </c>
      <c r="B24" s="15" t="s">
        <v>227</v>
      </c>
      <c r="C24" s="73"/>
      <c r="D24" s="73"/>
    </row>
    <row r="25" spans="1:4" ht="15">
      <c r="A25" s="17" t="s">
        <v>397</v>
      </c>
      <c r="B25" s="7" t="s">
        <v>228</v>
      </c>
      <c r="C25" s="73">
        <v>0</v>
      </c>
      <c r="D25" s="73">
        <v>0</v>
      </c>
    </row>
    <row r="26" spans="1:4" ht="15">
      <c r="A26" s="16" t="s">
        <v>229</v>
      </c>
      <c r="B26" s="5" t="s">
        <v>230</v>
      </c>
      <c r="C26" s="73"/>
      <c r="D26" s="73"/>
    </row>
    <row r="27" spans="1:4" ht="15">
      <c r="A27" s="16" t="s">
        <v>231</v>
      </c>
      <c r="B27" s="5" t="s">
        <v>232</v>
      </c>
      <c r="C27" s="73">
        <v>1321</v>
      </c>
      <c r="D27" s="73"/>
    </row>
    <row r="28" spans="1:4" ht="15">
      <c r="A28" s="16" t="s">
        <v>235</v>
      </c>
      <c r="B28" s="5" t="s">
        <v>236</v>
      </c>
      <c r="C28" s="73"/>
      <c r="D28" s="73"/>
    </row>
    <row r="29" spans="1:4" ht="15">
      <c r="A29" s="16" t="s">
        <v>237</v>
      </c>
      <c r="B29" s="5" t="s">
        <v>238</v>
      </c>
      <c r="C29" s="73"/>
      <c r="D29" s="73"/>
    </row>
    <row r="30" spans="1:4" ht="15">
      <c r="A30" s="16" t="s">
        <v>239</v>
      </c>
      <c r="B30" s="5" t="s">
        <v>240</v>
      </c>
      <c r="C30" s="73"/>
      <c r="D30" s="73"/>
    </row>
    <row r="31" spans="1:4" ht="15">
      <c r="A31" s="282" t="s">
        <v>398</v>
      </c>
      <c r="B31" s="283" t="s">
        <v>241</v>
      </c>
      <c r="C31" s="284">
        <f>C27</f>
        <v>1321</v>
      </c>
      <c r="D31" s="284">
        <v>0</v>
      </c>
    </row>
    <row r="32" spans="1:4" ht="15">
      <c r="A32" s="16" t="s">
        <v>242</v>
      </c>
      <c r="B32" s="5" t="s">
        <v>243</v>
      </c>
      <c r="C32" s="89"/>
      <c r="D32" s="89"/>
    </row>
    <row r="33" spans="1:4" ht="15">
      <c r="A33" s="10" t="s">
        <v>244</v>
      </c>
      <c r="B33" s="5" t="s">
        <v>245</v>
      </c>
      <c r="C33" s="89"/>
      <c r="D33" s="89"/>
    </row>
    <row r="34" spans="1:4" ht="15">
      <c r="A34" s="16" t="s">
        <v>402</v>
      </c>
      <c r="B34" s="5" t="s">
        <v>246</v>
      </c>
      <c r="C34" s="89"/>
      <c r="D34" s="89"/>
    </row>
    <row r="35" spans="1:4" ht="15">
      <c r="A35" s="15" t="s">
        <v>215</v>
      </c>
      <c r="B35" s="15" t="s">
        <v>246</v>
      </c>
      <c r="C35" s="89"/>
      <c r="D35" s="89"/>
    </row>
    <row r="36" spans="1:4" ht="15">
      <c r="A36" s="16" t="s">
        <v>403</v>
      </c>
      <c r="B36" s="5" t="s">
        <v>247</v>
      </c>
      <c r="C36" s="89"/>
      <c r="D36" s="89"/>
    </row>
    <row r="37" spans="1:4" ht="15">
      <c r="A37" s="15" t="s">
        <v>248</v>
      </c>
      <c r="B37" s="15" t="s">
        <v>247</v>
      </c>
      <c r="C37" s="89"/>
      <c r="D37" s="89"/>
    </row>
    <row r="38" spans="1:4" ht="15">
      <c r="A38" s="15" t="s">
        <v>249</v>
      </c>
      <c r="B38" s="15" t="s">
        <v>247</v>
      </c>
      <c r="C38" s="89"/>
      <c r="D38" s="89"/>
    </row>
    <row r="39" spans="1:4" ht="15">
      <c r="A39" s="15" t="s">
        <v>250</v>
      </c>
      <c r="B39" s="15" t="s">
        <v>247</v>
      </c>
      <c r="C39" s="89"/>
      <c r="D39" s="89"/>
    </row>
    <row r="40" spans="1:4" ht="15">
      <c r="A40" s="15" t="s">
        <v>215</v>
      </c>
      <c r="B40" s="15" t="s">
        <v>247</v>
      </c>
      <c r="C40" s="89"/>
      <c r="D40" s="89"/>
    </row>
    <row r="41" spans="1:4" ht="15">
      <c r="A41" s="282" t="s">
        <v>404</v>
      </c>
      <c r="B41" s="283" t="s">
        <v>251</v>
      </c>
      <c r="C41" s="285">
        <v>0</v>
      </c>
      <c r="D41" s="285">
        <v>0</v>
      </c>
    </row>
    <row r="44" spans="1:4" ht="25.5">
      <c r="A44" s="29" t="s">
        <v>552</v>
      </c>
      <c r="B44" s="3" t="s">
        <v>76</v>
      </c>
      <c r="C44" s="57" t="s">
        <v>22</v>
      </c>
      <c r="D44" s="57" t="s">
        <v>23</v>
      </c>
    </row>
    <row r="45" spans="1:4" ht="15">
      <c r="A45" s="16" t="s">
        <v>468</v>
      </c>
      <c r="B45" s="5" t="s">
        <v>341</v>
      </c>
      <c r="C45" s="24"/>
      <c r="D45" s="24"/>
    </row>
    <row r="46" spans="1:4" ht="15">
      <c r="A46" s="36" t="s">
        <v>214</v>
      </c>
      <c r="B46" s="36" t="s">
        <v>341</v>
      </c>
      <c r="C46" s="24"/>
      <c r="D46" s="24"/>
    </row>
    <row r="47" spans="1:4" ht="30">
      <c r="A47" s="10" t="s">
        <v>342</v>
      </c>
      <c r="B47" s="5" t="s">
        <v>343</v>
      </c>
      <c r="C47" s="24"/>
      <c r="D47" s="24"/>
    </row>
    <row r="48" spans="1:4" ht="15">
      <c r="A48" s="16" t="s">
        <v>509</v>
      </c>
      <c r="B48" s="5" t="s">
        <v>344</v>
      </c>
      <c r="C48" s="24"/>
      <c r="D48" s="24"/>
    </row>
    <row r="49" spans="1:4" ht="15">
      <c r="A49" s="36" t="s">
        <v>214</v>
      </c>
      <c r="B49" s="36" t="s">
        <v>344</v>
      </c>
      <c r="C49" s="24"/>
      <c r="D49" s="24"/>
    </row>
    <row r="50" spans="1:4" ht="15">
      <c r="A50" s="9" t="s">
        <v>488</v>
      </c>
      <c r="B50" s="7" t="s">
        <v>345</v>
      </c>
      <c r="C50" s="24">
        <v>0</v>
      </c>
      <c r="D50" s="24">
        <v>0</v>
      </c>
    </row>
    <row r="51" spans="1:4" ht="15">
      <c r="A51" s="10" t="s">
        <v>510</v>
      </c>
      <c r="B51" s="5" t="s">
        <v>346</v>
      </c>
      <c r="C51" s="24"/>
      <c r="D51" s="24"/>
    </row>
    <row r="52" spans="1:4" ht="15">
      <c r="A52" s="36" t="s">
        <v>222</v>
      </c>
      <c r="B52" s="36" t="s">
        <v>346</v>
      </c>
      <c r="C52" s="24"/>
      <c r="D52" s="24"/>
    </row>
    <row r="53" spans="1:4" ht="15">
      <c r="A53" s="16" t="s">
        <v>347</v>
      </c>
      <c r="B53" s="5" t="s">
        <v>348</v>
      </c>
      <c r="C53" s="24"/>
      <c r="D53" s="24"/>
    </row>
    <row r="54" spans="1:4" ht="15">
      <c r="A54" s="11" t="s">
        <v>511</v>
      </c>
      <c r="B54" s="5" t="s">
        <v>349</v>
      </c>
      <c r="C54" s="24"/>
      <c r="D54" s="24"/>
    </row>
    <row r="55" spans="1:4" ht="15">
      <c r="A55" s="36" t="s">
        <v>223</v>
      </c>
      <c r="B55" s="36" t="s">
        <v>349</v>
      </c>
      <c r="C55" s="24"/>
      <c r="D55" s="24"/>
    </row>
    <row r="56" spans="1:4" ht="15">
      <c r="A56" s="16" t="s">
        <v>350</v>
      </c>
      <c r="B56" s="5" t="s">
        <v>351</v>
      </c>
      <c r="C56" s="24"/>
      <c r="D56" s="24"/>
    </row>
    <row r="57" spans="1:4" ht="15">
      <c r="A57" s="17" t="s">
        <v>489</v>
      </c>
      <c r="B57" s="7" t="s">
        <v>352</v>
      </c>
      <c r="C57" s="24"/>
      <c r="D57" s="24"/>
    </row>
    <row r="58" spans="1:4" ht="15">
      <c r="A58" s="17" t="s">
        <v>356</v>
      </c>
      <c r="B58" s="7" t="s">
        <v>357</v>
      </c>
      <c r="C58" s="24"/>
      <c r="D58" s="24"/>
    </row>
    <row r="59" spans="1:4" ht="15">
      <c r="A59" s="17" t="s">
        <v>358</v>
      </c>
      <c r="B59" s="7" t="s">
        <v>359</v>
      </c>
      <c r="C59" s="24"/>
      <c r="D59" s="24"/>
    </row>
    <row r="60" spans="1:4" ht="15">
      <c r="A60" s="17" t="s">
        <v>362</v>
      </c>
      <c r="B60" s="7" t="s">
        <v>363</v>
      </c>
      <c r="C60" s="24"/>
      <c r="D60" s="24"/>
    </row>
    <row r="61" spans="1:4" ht="15">
      <c r="A61" s="9" t="s">
        <v>0</v>
      </c>
      <c r="B61" s="7" t="s">
        <v>364</v>
      </c>
      <c r="C61" s="24"/>
      <c r="D61" s="24"/>
    </row>
    <row r="62" spans="1:4" ht="15">
      <c r="A62" s="13" t="s">
        <v>365</v>
      </c>
      <c r="B62" s="7" t="s">
        <v>364</v>
      </c>
      <c r="C62" s="24"/>
      <c r="D62" s="24"/>
    </row>
    <row r="63" spans="1:4" ht="15">
      <c r="A63" s="286" t="s">
        <v>491</v>
      </c>
      <c r="B63" s="283" t="s">
        <v>366</v>
      </c>
      <c r="C63" s="284">
        <v>0</v>
      </c>
      <c r="D63" s="284">
        <v>0</v>
      </c>
    </row>
    <row r="64" spans="1:4" ht="15">
      <c r="A64" s="10" t="s">
        <v>367</v>
      </c>
      <c r="B64" s="5" t="s">
        <v>368</v>
      </c>
      <c r="C64" s="24"/>
      <c r="D64" s="24"/>
    </row>
    <row r="65" spans="1:4" ht="15">
      <c r="A65" s="11" t="s">
        <v>369</v>
      </c>
      <c r="B65" s="5" t="s">
        <v>370</v>
      </c>
      <c r="C65" s="24"/>
      <c r="D65" s="24"/>
    </row>
    <row r="66" spans="1:4" ht="15">
      <c r="A66" s="16" t="s">
        <v>371</v>
      </c>
      <c r="B66" s="5" t="s">
        <v>372</v>
      </c>
      <c r="C66" s="24"/>
      <c r="D66" s="24"/>
    </row>
    <row r="67" spans="1:4" ht="15">
      <c r="A67" s="16" t="s">
        <v>473</v>
      </c>
      <c r="B67" s="5" t="s">
        <v>373</v>
      </c>
      <c r="C67" s="24"/>
      <c r="D67" s="24"/>
    </row>
    <row r="68" spans="1:4" ht="15">
      <c r="A68" s="36" t="s">
        <v>248</v>
      </c>
      <c r="B68" s="36" t="s">
        <v>373</v>
      </c>
      <c r="C68" s="24"/>
      <c r="D68" s="24"/>
    </row>
    <row r="69" spans="1:4" ht="15">
      <c r="A69" s="36" t="s">
        <v>249</v>
      </c>
      <c r="B69" s="36" t="s">
        <v>373</v>
      </c>
      <c r="C69" s="24"/>
      <c r="D69" s="24"/>
    </row>
    <row r="70" spans="1:4" ht="15">
      <c r="A70" s="37" t="s">
        <v>250</v>
      </c>
      <c r="B70" s="37" t="s">
        <v>373</v>
      </c>
      <c r="C70" s="24"/>
      <c r="D70" s="24"/>
    </row>
    <row r="71" spans="1:4" ht="15">
      <c r="A71" s="282" t="s">
        <v>492</v>
      </c>
      <c r="B71" s="283" t="s">
        <v>374</v>
      </c>
      <c r="C71" s="284">
        <v>0</v>
      </c>
      <c r="D71" s="284">
        <v>0</v>
      </c>
    </row>
  </sheetData>
  <sheetProtection/>
  <mergeCells count="3">
    <mergeCell ref="A3:D3"/>
    <mergeCell ref="A4:D4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173"/>
  <sheetViews>
    <sheetView workbookViewId="0" topLeftCell="A1">
      <selection activeCell="A4" sqref="A4:J4"/>
    </sheetView>
  </sheetViews>
  <sheetFormatPr defaultColWidth="9.140625" defaultRowHeight="15"/>
  <cols>
    <col min="1" max="1" width="105.140625" style="0" customWidth="1"/>
    <col min="3" max="3" width="11.7109375" style="0" customWidth="1"/>
    <col min="4" max="4" width="10.28125" style="0" customWidth="1"/>
    <col min="5" max="5" width="11.57421875" style="0" customWidth="1"/>
    <col min="6" max="6" width="10.140625" style="0" customWidth="1"/>
  </cols>
  <sheetData>
    <row r="1" spans="11:18" ht="15">
      <c r="K1" s="320" t="s">
        <v>702</v>
      </c>
      <c r="L1" s="320"/>
      <c r="M1" s="320"/>
      <c r="N1" s="320"/>
      <c r="O1" s="320"/>
      <c r="P1" s="320"/>
      <c r="Q1" s="320"/>
      <c r="R1" s="320"/>
    </row>
    <row r="3" spans="1:10" ht="20.25" customHeight="1">
      <c r="A3" s="321" t="s">
        <v>674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19.5" customHeight="1">
      <c r="A4" s="323" t="s">
        <v>514</v>
      </c>
      <c r="B4" s="322"/>
      <c r="C4" s="322"/>
      <c r="D4" s="322"/>
      <c r="E4" s="322"/>
      <c r="F4" s="322"/>
      <c r="G4" s="322"/>
      <c r="H4" s="322"/>
      <c r="I4" s="322"/>
      <c r="J4" s="322"/>
    </row>
    <row r="5" ht="18">
      <c r="A5" s="33"/>
    </row>
    <row r="6" spans="1:18" ht="15">
      <c r="A6" s="76" t="s">
        <v>667</v>
      </c>
      <c r="B6" s="245"/>
      <c r="C6" s="327" t="s">
        <v>672</v>
      </c>
      <c r="D6" s="327"/>
      <c r="E6" s="327"/>
      <c r="F6" s="327"/>
      <c r="G6" s="324" t="s">
        <v>694</v>
      </c>
      <c r="H6" s="327"/>
      <c r="I6" s="327"/>
      <c r="J6" s="328"/>
      <c r="K6" s="324" t="s">
        <v>695</v>
      </c>
      <c r="L6" s="327"/>
      <c r="M6" s="327"/>
      <c r="N6" s="328"/>
      <c r="O6" s="324" t="s">
        <v>698</v>
      </c>
      <c r="P6" s="327"/>
      <c r="Q6" s="327"/>
      <c r="R6" s="328"/>
    </row>
    <row r="7" spans="1:18" ht="60">
      <c r="A7" s="129" t="s">
        <v>75</v>
      </c>
      <c r="B7" s="146" t="s">
        <v>76</v>
      </c>
      <c r="C7" s="226" t="s">
        <v>543</v>
      </c>
      <c r="D7" s="42" t="s">
        <v>544</v>
      </c>
      <c r="E7" s="42" t="s">
        <v>34</v>
      </c>
      <c r="F7" s="238" t="s">
        <v>17</v>
      </c>
      <c r="G7" s="227" t="s">
        <v>543</v>
      </c>
      <c r="H7" s="42" t="s">
        <v>544</v>
      </c>
      <c r="I7" s="42" t="s">
        <v>34</v>
      </c>
      <c r="J7" s="228" t="s">
        <v>17</v>
      </c>
      <c r="K7" s="227" t="s">
        <v>543</v>
      </c>
      <c r="L7" s="42" t="s">
        <v>544</v>
      </c>
      <c r="M7" s="42" t="s">
        <v>34</v>
      </c>
      <c r="N7" s="228" t="s">
        <v>17</v>
      </c>
      <c r="O7" s="227" t="s">
        <v>543</v>
      </c>
      <c r="P7" s="42" t="s">
        <v>544</v>
      </c>
      <c r="Q7" s="42" t="s">
        <v>34</v>
      </c>
      <c r="R7" s="228" t="s">
        <v>17</v>
      </c>
    </row>
    <row r="8" spans="1:18" ht="15">
      <c r="A8" s="130" t="s">
        <v>77</v>
      </c>
      <c r="B8" s="147" t="s">
        <v>78</v>
      </c>
      <c r="C8" s="184">
        <v>12960</v>
      </c>
      <c r="D8" s="73"/>
      <c r="E8" s="73"/>
      <c r="F8" s="93">
        <f>SUM(C8:E8)</f>
        <v>12960</v>
      </c>
      <c r="G8" s="115">
        <v>12960</v>
      </c>
      <c r="H8" s="73"/>
      <c r="I8" s="73"/>
      <c r="J8" s="116">
        <f>SUM(G8:I8)</f>
        <v>12960</v>
      </c>
      <c r="K8" s="115">
        <v>12960</v>
      </c>
      <c r="L8" s="73"/>
      <c r="M8" s="73"/>
      <c r="N8" s="116">
        <f>SUM(K8:M8)</f>
        <v>12960</v>
      </c>
      <c r="O8" s="115">
        <v>12960</v>
      </c>
      <c r="P8" s="73"/>
      <c r="Q8" s="73"/>
      <c r="R8" s="116">
        <f>SUM(O8:Q8)</f>
        <v>12960</v>
      </c>
    </row>
    <row r="9" spans="1:18" ht="15">
      <c r="A9" s="130" t="s">
        <v>79</v>
      </c>
      <c r="B9" s="148" t="s">
        <v>80</v>
      </c>
      <c r="C9" s="184"/>
      <c r="D9" s="73"/>
      <c r="E9" s="73"/>
      <c r="F9" s="93">
        <f aca="true" t="shared" si="0" ref="F9:F72">SUM(C9:E9)</f>
        <v>0</v>
      </c>
      <c r="G9" s="115"/>
      <c r="H9" s="73"/>
      <c r="I9" s="73"/>
      <c r="J9" s="116">
        <f aca="true" t="shared" si="1" ref="J9:J72">SUM(G9:I9)</f>
        <v>0</v>
      </c>
      <c r="K9" s="115"/>
      <c r="L9" s="73"/>
      <c r="M9" s="73"/>
      <c r="N9" s="116">
        <f aca="true" t="shared" si="2" ref="N9:N72">SUM(K9:M9)</f>
        <v>0</v>
      </c>
      <c r="O9" s="115"/>
      <c r="P9" s="73"/>
      <c r="Q9" s="73"/>
      <c r="R9" s="116">
        <f aca="true" t="shared" si="3" ref="R9:R72">SUM(O9:Q9)</f>
        <v>0</v>
      </c>
    </row>
    <row r="10" spans="1:18" ht="15">
      <c r="A10" s="130" t="s">
        <v>81</v>
      </c>
      <c r="B10" s="148" t="s">
        <v>82</v>
      </c>
      <c r="C10" s="184"/>
      <c r="D10" s="73"/>
      <c r="E10" s="73"/>
      <c r="F10" s="93">
        <f t="shared" si="0"/>
        <v>0</v>
      </c>
      <c r="G10" s="115"/>
      <c r="H10" s="73"/>
      <c r="I10" s="73"/>
      <c r="J10" s="116">
        <f t="shared" si="1"/>
        <v>0</v>
      </c>
      <c r="K10" s="115"/>
      <c r="L10" s="73"/>
      <c r="M10" s="73"/>
      <c r="N10" s="116">
        <f t="shared" si="2"/>
        <v>0</v>
      </c>
      <c r="O10" s="115"/>
      <c r="P10" s="73"/>
      <c r="Q10" s="73"/>
      <c r="R10" s="116">
        <f t="shared" si="3"/>
        <v>0</v>
      </c>
    </row>
    <row r="11" spans="1:18" ht="15">
      <c r="A11" s="131" t="s">
        <v>83</v>
      </c>
      <c r="B11" s="148" t="s">
        <v>84</v>
      </c>
      <c r="C11" s="184"/>
      <c r="D11" s="73"/>
      <c r="E11" s="73"/>
      <c r="F11" s="93">
        <f t="shared" si="0"/>
        <v>0</v>
      </c>
      <c r="G11" s="115"/>
      <c r="H11" s="73"/>
      <c r="I11" s="73"/>
      <c r="J11" s="116">
        <f t="shared" si="1"/>
        <v>0</v>
      </c>
      <c r="K11" s="115"/>
      <c r="L11" s="73"/>
      <c r="M11" s="73"/>
      <c r="N11" s="116">
        <f t="shared" si="2"/>
        <v>0</v>
      </c>
      <c r="O11" s="115"/>
      <c r="P11" s="73"/>
      <c r="Q11" s="73"/>
      <c r="R11" s="116">
        <f t="shared" si="3"/>
        <v>0</v>
      </c>
    </row>
    <row r="12" spans="1:18" ht="15">
      <c r="A12" s="131" t="s">
        <v>85</v>
      </c>
      <c r="B12" s="148" t="s">
        <v>86</v>
      </c>
      <c r="C12" s="184"/>
      <c r="D12" s="73"/>
      <c r="E12" s="73"/>
      <c r="F12" s="93">
        <f t="shared" si="0"/>
        <v>0</v>
      </c>
      <c r="G12" s="115"/>
      <c r="H12" s="73"/>
      <c r="I12" s="73"/>
      <c r="J12" s="116">
        <f t="shared" si="1"/>
        <v>0</v>
      </c>
      <c r="K12" s="115"/>
      <c r="L12" s="73"/>
      <c r="M12" s="73"/>
      <c r="N12" s="116">
        <f t="shared" si="2"/>
        <v>0</v>
      </c>
      <c r="O12" s="115"/>
      <c r="P12" s="73"/>
      <c r="Q12" s="73"/>
      <c r="R12" s="116">
        <f t="shared" si="3"/>
        <v>0</v>
      </c>
    </row>
    <row r="13" spans="1:18" ht="15">
      <c r="A13" s="131" t="s">
        <v>87</v>
      </c>
      <c r="B13" s="148" t="s">
        <v>88</v>
      </c>
      <c r="C13" s="184"/>
      <c r="D13" s="73"/>
      <c r="E13" s="73"/>
      <c r="F13" s="93">
        <f t="shared" si="0"/>
        <v>0</v>
      </c>
      <c r="G13" s="115"/>
      <c r="H13" s="73"/>
      <c r="I13" s="73"/>
      <c r="J13" s="116">
        <f t="shared" si="1"/>
        <v>0</v>
      </c>
      <c r="K13" s="115"/>
      <c r="L13" s="73"/>
      <c r="M13" s="73"/>
      <c r="N13" s="116">
        <f t="shared" si="2"/>
        <v>0</v>
      </c>
      <c r="O13" s="115"/>
      <c r="P13" s="73"/>
      <c r="Q13" s="73"/>
      <c r="R13" s="116">
        <f t="shared" si="3"/>
        <v>0</v>
      </c>
    </row>
    <row r="14" spans="1:18" ht="15">
      <c r="A14" s="131" t="s">
        <v>89</v>
      </c>
      <c r="B14" s="148" t="s">
        <v>90</v>
      </c>
      <c r="C14" s="184">
        <v>300</v>
      </c>
      <c r="D14" s="73"/>
      <c r="E14" s="73"/>
      <c r="F14" s="93">
        <f t="shared" si="0"/>
        <v>300</v>
      </c>
      <c r="G14" s="115">
        <v>300</v>
      </c>
      <c r="H14" s="73"/>
      <c r="I14" s="73"/>
      <c r="J14" s="116">
        <f t="shared" si="1"/>
        <v>300</v>
      </c>
      <c r="K14" s="115">
        <v>300</v>
      </c>
      <c r="L14" s="73"/>
      <c r="M14" s="73"/>
      <c r="N14" s="116">
        <f t="shared" si="2"/>
        <v>300</v>
      </c>
      <c r="O14" s="115">
        <v>300</v>
      </c>
      <c r="P14" s="73"/>
      <c r="Q14" s="73"/>
      <c r="R14" s="116">
        <f t="shared" si="3"/>
        <v>300</v>
      </c>
    </row>
    <row r="15" spans="1:18" ht="15">
      <c r="A15" s="131" t="s">
        <v>91</v>
      </c>
      <c r="B15" s="148" t="s">
        <v>92</v>
      </c>
      <c r="C15" s="184"/>
      <c r="D15" s="73"/>
      <c r="E15" s="73"/>
      <c r="F15" s="93">
        <f t="shared" si="0"/>
        <v>0</v>
      </c>
      <c r="G15" s="115"/>
      <c r="H15" s="73"/>
      <c r="I15" s="73"/>
      <c r="J15" s="116">
        <f t="shared" si="1"/>
        <v>0</v>
      </c>
      <c r="K15" s="115"/>
      <c r="L15" s="73"/>
      <c r="M15" s="73"/>
      <c r="N15" s="116">
        <f t="shared" si="2"/>
        <v>0</v>
      </c>
      <c r="O15" s="115"/>
      <c r="P15" s="73"/>
      <c r="Q15" s="73"/>
      <c r="R15" s="116">
        <f t="shared" si="3"/>
        <v>0</v>
      </c>
    </row>
    <row r="16" spans="1:18" ht="15">
      <c r="A16" s="126" t="s">
        <v>93</v>
      </c>
      <c r="B16" s="148" t="s">
        <v>94</v>
      </c>
      <c r="C16" s="184">
        <v>264</v>
      </c>
      <c r="D16" s="73"/>
      <c r="E16" s="73"/>
      <c r="F16" s="93">
        <f t="shared" si="0"/>
        <v>264</v>
      </c>
      <c r="G16" s="115">
        <v>264</v>
      </c>
      <c r="H16" s="73"/>
      <c r="I16" s="73"/>
      <c r="J16" s="116">
        <f t="shared" si="1"/>
        <v>264</v>
      </c>
      <c r="K16" s="115">
        <v>264</v>
      </c>
      <c r="L16" s="73"/>
      <c r="M16" s="73"/>
      <c r="N16" s="116">
        <f t="shared" si="2"/>
        <v>264</v>
      </c>
      <c r="O16" s="115">
        <v>264</v>
      </c>
      <c r="P16" s="73"/>
      <c r="Q16" s="73"/>
      <c r="R16" s="116">
        <f t="shared" si="3"/>
        <v>264</v>
      </c>
    </row>
    <row r="17" spans="1:18" ht="15">
      <c r="A17" s="126" t="s">
        <v>95</v>
      </c>
      <c r="B17" s="148" t="s">
        <v>96</v>
      </c>
      <c r="C17" s="184"/>
      <c r="D17" s="73"/>
      <c r="E17" s="73"/>
      <c r="F17" s="93">
        <f t="shared" si="0"/>
        <v>0</v>
      </c>
      <c r="G17" s="115"/>
      <c r="H17" s="73"/>
      <c r="I17" s="73"/>
      <c r="J17" s="116">
        <f t="shared" si="1"/>
        <v>0</v>
      </c>
      <c r="K17" s="115"/>
      <c r="L17" s="73"/>
      <c r="M17" s="73"/>
      <c r="N17" s="116">
        <f t="shared" si="2"/>
        <v>0</v>
      </c>
      <c r="O17" s="115"/>
      <c r="P17" s="73"/>
      <c r="Q17" s="73"/>
      <c r="R17" s="116">
        <f t="shared" si="3"/>
        <v>0</v>
      </c>
    </row>
    <row r="18" spans="1:18" ht="15">
      <c r="A18" s="126" t="s">
        <v>97</v>
      </c>
      <c r="B18" s="148" t="s">
        <v>98</v>
      </c>
      <c r="C18" s="184"/>
      <c r="D18" s="73"/>
      <c r="E18" s="73"/>
      <c r="F18" s="93">
        <f t="shared" si="0"/>
        <v>0</v>
      </c>
      <c r="G18" s="115"/>
      <c r="H18" s="73"/>
      <c r="I18" s="73"/>
      <c r="J18" s="116">
        <f t="shared" si="1"/>
        <v>0</v>
      </c>
      <c r="K18" s="115"/>
      <c r="L18" s="73"/>
      <c r="M18" s="73"/>
      <c r="N18" s="116">
        <f t="shared" si="2"/>
        <v>0</v>
      </c>
      <c r="O18" s="115"/>
      <c r="P18" s="73"/>
      <c r="Q18" s="73"/>
      <c r="R18" s="116">
        <f t="shared" si="3"/>
        <v>0</v>
      </c>
    </row>
    <row r="19" spans="1:18" ht="15">
      <c r="A19" s="126" t="s">
        <v>99</v>
      </c>
      <c r="B19" s="148" t="s">
        <v>100</v>
      </c>
      <c r="C19" s="184"/>
      <c r="D19" s="73"/>
      <c r="E19" s="73"/>
      <c r="F19" s="93">
        <f t="shared" si="0"/>
        <v>0</v>
      </c>
      <c r="G19" s="115"/>
      <c r="H19" s="73"/>
      <c r="I19" s="73"/>
      <c r="J19" s="116">
        <f t="shared" si="1"/>
        <v>0</v>
      </c>
      <c r="K19" s="115"/>
      <c r="L19" s="73"/>
      <c r="M19" s="73"/>
      <c r="N19" s="116">
        <f t="shared" si="2"/>
        <v>0</v>
      </c>
      <c r="O19" s="115"/>
      <c r="P19" s="73"/>
      <c r="Q19" s="73"/>
      <c r="R19" s="116">
        <f t="shared" si="3"/>
        <v>0</v>
      </c>
    </row>
    <row r="20" spans="1:18" ht="15">
      <c r="A20" s="126" t="s">
        <v>405</v>
      </c>
      <c r="B20" s="148" t="s">
        <v>101</v>
      </c>
      <c r="C20" s="184"/>
      <c r="D20" s="73"/>
      <c r="E20" s="73"/>
      <c r="F20" s="93">
        <f t="shared" si="0"/>
        <v>0</v>
      </c>
      <c r="G20" s="115"/>
      <c r="H20" s="73"/>
      <c r="I20" s="73"/>
      <c r="J20" s="116">
        <f t="shared" si="1"/>
        <v>0</v>
      </c>
      <c r="K20" s="115"/>
      <c r="L20" s="73"/>
      <c r="M20" s="73"/>
      <c r="N20" s="116">
        <f t="shared" si="2"/>
        <v>0</v>
      </c>
      <c r="O20" s="115"/>
      <c r="P20" s="73"/>
      <c r="Q20" s="73"/>
      <c r="R20" s="116">
        <f t="shared" si="3"/>
        <v>0</v>
      </c>
    </row>
    <row r="21" spans="1:18" ht="15">
      <c r="A21" s="132" t="s">
        <v>378</v>
      </c>
      <c r="B21" s="149" t="s">
        <v>102</v>
      </c>
      <c r="C21" s="184">
        <f>C8+C14+C16</f>
        <v>13524</v>
      </c>
      <c r="D21" s="73">
        <f>SUM(D8:D20)</f>
        <v>0</v>
      </c>
      <c r="E21" s="73">
        <f>SUM(E8:E20)</f>
        <v>0</v>
      </c>
      <c r="F21" s="93">
        <f t="shared" si="0"/>
        <v>13524</v>
      </c>
      <c r="G21" s="115">
        <f>G8+G14+G16</f>
        <v>13524</v>
      </c>
      <c r="H21" s="73">
        <f>SUM(H8:H20)</f>
        <v>0</v>
      </c>
      <c r="I21" s="73">
        <f>SUM(I8:I20)</f>
        <v>0</v>
      </c>
      <c r="J21" s="116">
        <f t="shared" si="1"/>
        <v>13524</v>
      </c>
      <c r="K21" s="115">
        <f>K8+K14+K16</f>
        <v>13524</v>
      </c>
      <c r="L21" s="73">
        <f>SUM(L8:L20)</f>
        <v>0</v>
      </c>
      <c r="M21" s="73">
        <f>SUM(M8:M20)</f>
        <v>0</v>
      </c>
      <c r="N21" s="116">
        <f t="shared" si="2"/>
        <v>13524</v>
      </c>
      <c r="O21" s="115">
        <f>O8+O14+O16</f>
        <v>13524</v>
      </c>
      <c r="P21" s="73">
        <f>SUM(P8:P20)</f>
        <v>0</v>
      </c>
      <c r="Q21" s="73">
        <f>SUM(Q8:Q20)</f>
        <v>0</v>
      </c>
      <c r="R21" s="116">
        <f t="shared" si="3"/>
        <v>13524</v>
      </c>
    </row>
    <row r="22" spans="1:18" ht="15">
      <c r="A22" s="126" t="s">
        <v>103</v>
      </c>
      <c r="B22" s="148" t="s">
        <v>104</v>
      </c>
      <c r="C22" s="184"/>
      <c r="D22" s="73"/>
      <c r="E22" s="73"/>
      <c r="F22" s="93">
        <f t="shared" si="0"/>
        <v>0</v>
      </c>
      <c r="G22" s="115"/>
      <c r="H22" s="73"/>
      <c r="I22" s="73"/>
      <c r="J22" s="116">
        <f t="shared" si="1"/>
        <v>0</v>
      </c>
      <c r="K22" s="115"/>
      <c r="L22" s="73"/>
      <c r="M22" s="73"/>
      <c r="N22" s="116">
        <f t="shared" si="2"/>
        <v>0</v>
      </c>
      <c r="O22" s="115"/>
      <c r="P22" s="73"/>
      <c r="Q22" s="73"/>
      <c r="R22" s="116">
        <f t="shared" si="3"/>
        <v>0</v>
      </c>
    </row>
    <row r="23" spans="1:18" ht="15">
      <c r="A23" s="126" t="s">
        <v>105</v>
      </c>
      <c r="B23" s="148" t="s">
        <v>106</v>
      </c>
      <c r="C23" s="184"/>
      <c r="D23" s="73"/>
      <c r="E23" s="73"/>
      <c r="F23" s="93">
        <f t="shared" si="0"/>
        <v>0</v>
      </c>
      <c r="G23" s="115"/>
      <c r="H23" s="73"/>
      <c r="I23" s="73"/>
      <c r="J23" s="116">
        <f t="shared" si="1"/>
        <v>0</v>
      </c>
      <c r="K23" s="115"/>
      <c r="L23" s="73"/>
      <c r="M23" s="73"/>
      <c r="N23" s="116">
        <f t="shared" si="2"/>
        <v>0</v>
      </c>
      <c r="O23" s="115"/>
      <c r="P23" s="73"/>
      <c r="Q23" s="73"/>
      <c r="R23" s="116">
        <f t="shared" si="3"/>
        <v>0</v>
      </c>
    </row>
    <row r="24" spans="1:18" ht="15">
      <c r="A24" s="133" t="s">
        <v>107</v>
      </c>
      <c r="B24" s="148" t="s">
        <v>108</v>
      </c>
      <c r="C24" s="184"/>
      <c r="D24" s="73"/>
      <c r="E24" s="73"/>
      <c r="F24" s="93">
        <f t="shared" si="0"/>
        <v>0</v>
      </c>
      <c r="G24" s="115"/>
      <c r="H24" s="73"/>
      <c r="I24" s="73"/>
      <c r="J24" s="116">
        <f t="shared" si="1"/>
        <v>0</v>
      </c>
      <c r="K24" s="115"/>
      <c r="L24" s="73"/>
      <c r="M24" s="73"/>
      <c r="N24" s="116">
        <f t="shared" si="2"/>
        <v>0</v>
      </c>
      <c r="O24" s="115"/>
      <c r="P24" s="73"/>
      <c r="Q24" s="73"/>
      <c r="R24" s="116">
        <f t="shared" si="3"/>
        <v>0</v>
      </c>
    </row>
    <row r="25" spans="1:18" ht="15">
      <c r="A25" s="127" t="s">
        <v>379</v>
      </c>
      <c r="B25" s="149" t="s">
        <v>109</v>
      </c>
      <c r="C25" s="184">
        <f>SUM(C22:C24)</f>
        <v>0</v>
      </c>
      <c r="D25" s="73">
        <f>SUM(D22:D24)</f>
        <v>0</v>
      </c>
      <c r="E25" s="73">
        <f>SUM(E22:E24)</f>
        <v>0</v>
      </c>
      <c r="F25" s="93">
        <f t="shared" si="0"/>
        <v>0</v>
      </c>
      <c r="G25" s="115">
        <f>SUM(G22:G24)</f>
        <v>0</v>
      </c>
      <c r="H25" s="73">
        <f>SUM(H22:H24)</f>
        <v>0</v>
      </c>
      <c r="I25" s="73">
        <f>SUM(I22:I24)</f>
        <v>0</v>
      </c>
      <c r="J25" s="116">
        <f t="shared" si="1"/>
        <v>0</v>
      </c>
      <c r="K25" s="115">
        <f>SUM(K22:K24)</f>
        <v>0</v>
      </c>
      <c r="L25" s="73">
        <f>SUM(L22:L24)</f>
        <v>0</v>
      </c>
      <c r="M25" s="73">
        <f>SUM(M22:M24)</f>
        <v>0</v>
      </c>
      <c r="N25" s="116">
        <f t="shared" si="2"/>
        <v>0</v>
      </c>
      <c r="O25" s="115">
        <f>SUM(O22:O24)</f>
        <v>0</v>
      </c>
      <c r="P25" s="73">
        <f>SUM(P22:P24)</f>
        <v>0</v>
      </c>
      <c r="Q25" s="73">
        <f>SUM(Q22:Q24)</f>
        <v>0</v>
      </c>
      <c r="R25" s="116">
        <f t="shared" si="3"/>
        <v>0</v>
      </c>
    </row>
    <row r="26" spans="1:18" ht="15">
      <c r="A26" s="134" t="s">
        <v>435</v>
      </c>
      <c r="B26" s="150" t="s">
        <v>110</v>
      </c>
      <c r="C26" s="185">
        <f>C21+C25</f>
        <v>13524</v>
      </c>
      <c r="D26" s="76"/>
      <c r="E26" s="76"/>
      <c r="F26" s="94">
        <f t="shared" si="0"/>
        <v>13524</v>
      </c>
      <c r="G26" s="117">
        <f>G21+G25</f>
        <v>13524</v>
      </c>
      <c r="H26" s="76"/>
      <c r="I26" s="76"/>
      <c r="J26" s="118">
        <f t="shared" si="1"/>
        <v>13524</v>
      </c>
      <c r="K26" s="117">
        <f>K21+K25</f>
        <v>13524</v>
      </c>
      <c r="L26" s="76"/>
      <c r="M26" s="76"/>
      <c r="N26" s="118">
        <f t="shared" si="2"/>
        <v>13524</v>
      </c>
      <c r="O26" s="117">
        <f>O21+O25</f>
        <v>13524</v>
      </c>
      <c r="P26" s="76"/>
      <c r="Q26" s="76"/>
      <c r="R26" s="118">
        <f t="shared" si="3"/>
        <v>13524</v>
      </c>
    </row>
    <row r="27" spans="1:18" ht="15">
      <c r="A27" s="128" t="s">
        <v>406</v>
      </c>
      <c r="B27" s="150" t="s">
        <v>111</v>
      </c>
      <c r="C27" s="185">
        <v>3603</v>
      </c>
      <c r="D27" s="76"/>
      <c r="E27" s="76"/>
      <c r="F27" s="94">
        <f t="shared" si="0"/>
        <v>3603</v>
      </c>
      <c r="G27" s="117">
        <v>3603</v>
      </c>
      <c r="H27" s="76"/>
      <c r="I27" s="76"/>
      <c r="J27" s="118">
        <f t="shared" si="1"/>
        <v>3603</v>
      </c>
      <c r="K27" s="117">
        <v>3604</v>
      </c>
      <c r="L27" s="76"/>
      <c r="M27" s="76"/>
      <c r="N27" s="118">
        <f t="shared" si="2"/>
        <v>3604</v>
      </c>
      <c r="O27" s="117">
        <v>3604</v>
      </c>
      <c r="P27" s="76"/>
      <c r="Q27" s="76"/>
      <c r="R27" s="118">
        <f t="shared" si="3"/>
        <v>3604</v>
      </c>
    </row>
    <row r="28" spans="1:18" ht="15">
      <c r="A28" s="126" t="s">
        <v>112</v>
      </c>
      <c r="B28" s="148" t="s">
        <v>113</v>
      </c>
      <c r="C28" s="184">
        <v>70</v>
      </c>
      <c r="D28" s="73"/>
      <c r="E28" s="73"/>
      <c r="F28" s="93">
        <f t="shared" si="0"/>
        <v>70</v>
      </c>
      <c r="G28" s="115">
        <v>70</v>
      </c>
      <c r="H28" s="73"/>
      <c r="I28" s="73"/>
      <c r="J28" s="116">
        <f t="shared" si="1"/>
        <v>70</v>
      </c>
      <c r="K28" s="115">
        <v>70</v>
      </c>
      <c r="L28" s="73"/>
      <c r="M28" s="73"/>
      <c r="N28" s="116">
        <f t="shared" si="2"/>
        <v>70</v>
      </c>
      <c r="O28" s="304">
        <v>40</v>
      </c>
      <c r="P28" s="73"/>
      <c r="Q28" s="73"/>
      <c r="R28" s="116">
        <f t="shared" si="3"/>
        <v>40</v>
      </c>
    </row>
    <row r="29" spans="1:18" ht="15">
      <c r="A29" s="126" t="s">
        <v>114</v>
      </c>
      <c r="B29" s="148" t="s">
        <v>115</v>
      </c>
      <c r="C29" s="184">
        <v>260</v>
      </c>
      <c r="D29" s="73"/>
      <c r="E29" s="73"/>
      <c r="F29" s="93">
        <f t="shared" si="0"/>
        <v>260</v>
      </c>
      <c r="G29" s="115">
        <v>260</v>
      </c>
      <c r="H29" s="73"/>
      <c r="I29" s="73"/>
      <c r="J29" s="116">
        <f t="shared" si="1"/>
        <v>260</v>
      </c>
      <c r="K29" s="115">
        <v>71</v>
      </c>
      <c r="L29" s="73"/>
      <c r="M29" s="73"/>
      <c r="N29" s="116">
        <f t="shared" si="2"/>
        <v>71</v>
      </c>
      <c r="O29" s="304">
        <v>122</v>
      </c>
      <c r="P29" s="73"/>
      <c r="Q29" s="73"/>
      <c r="R29" s="116">
        <f t="shared" si="3"/>
        <v>122</v>
      </c>
    </row>
    <row r="30" spans="1:18" ht="15">
      <c r="A30" s="126" t="s">
        <v>116</v>
      </c>
      <c r="B30" s="148" t="s">
        <v>117</v>
      </c>
      <c r="C30" s="184"/>
      <c r="D30" s="73"/>
      <c r="E30" s="73"/>
      <c r="F30" s="93">
        <f t="shared" si="0"/>
        <v>0</v>
      </c>
      <c r="G30" s="115"/>
      <c r="H30" s="73"/>
      <c r="I30" s="73"/>
      <c r="J30" s="116">
        <f t="shared" si="1"/>
        <v>0</v>
      </c>
      <c r="K30" s="115"/>
      <c r="L30" s="73"/>
      <c r="M30" s="73"/>
      <c r="N30" s="116">
        <f t="shared" si="2"/>
        <v>0</v>
      </c>
      <c r="O30" s="115"/>
      <c r="P30" s="73"/>
      <c r="Q30" s="73"/>
      <c r="R30" s="116">
        <f t="shared" si="3"/>
        <v>0</v>
      </c>
    </row>
    <row r="31" spans="1:18" ht="15">
      <c r="A31" s="127" t="s">
        <v>380</v>
      </c>
      <c r="B31" s="149" t="s">
        <v>118</v>
      </c>
      <c r="C31" s="184">
        <f>SUM(C28:C30)</f>
        <v>330</v>
      </c>
      <c r="D31" s="73"/>
      <c r="E31" s="73"/>
      <c r="F31" s="93">
        <f t="shared" si="0"/>
        <v>330</v>
      </c>
      <c r="G31" s="115">
        <f>SUM(G28:G30)</f>
        <v>330</v>
      </c>
      <c r="H31" s="73"/>
      <c r="I31" s="73"/>
      <c r="J31" s="116">
        <f t="shared" si="1"/>
        <v>330</v>
      </c>
      <c r="K31" s="115">
        <f>SUM(K28:K30)</f>
        <v>141</v>
      </c>
      <c r="L31" s="73"/>
      <c r="M31" s="73"/>
      <c r="N31" s="116">
        <f t="shared" si="2"/>
        <v>141</v>
      </c>
      <c r="O31" s="115">
        <f>SUM(O28:O30)</f>
        <v>162</v>
      </c>
      <c r="P31" s="73"/>
      <c r="Q31" s="73"/>
      <c r="R31" s="116">
        <f t="shared" si="3"/>
        <v>162</v>
      </c>
    </row>
    <row r="32" spans="1:18" ht="15">
      <c r="A32" s="126" t="s">
        <v>119</v>
      </c>
      <c r="B32" s="148" t="s">
        <v>120</v>
      </c>
      <c r="C32" s="184"/>
      <c r="D32" s="73"/>
      <c r="E32" s="73"/>
      <c r="F32" s="93">
        <f t="shared" si="0"/>
        <v>0</v>
      </c>
      <c r="G32" s="115"/>
      <c r="H32" s="73"/>
      <c r="I32" s="73"/>
      <c r="J32" s="116">
        <f t="shared" si="1"/>
        <v>0</v>
      </c>
      <c r="K32" s="115"/>
      <c r="L32" s="73"/>
      <c r="M32" s="73"/>
      <c r="N32" s="116">
        <f t="shared" si="2"/>
        <v>0</v>
      </c>
      <c r="O32" s="115"/>
      <c r="P32" s="73"/>
      <c r="Q32" s="73"/>
      <c r="R32" s="116">
        <f t="shared" si="3"/>
        <v>0</v>
      </c>
    </row>
    <row r="33" spans="1:18" ht="15">
      <c r="A33" s="126" t="s">
        <v>121</v>
      </c>
      <c r="B33" s="148" t="s">
        <v>122</v>
      </c>
      <c r="C33" s="184">
        <v>80</v>
      </c>
      <c r="D33" s="73"/>
      <c r="E33" s="73"/>
      <c r="F33" s="93">
        <f t="shared" si="0"/>
        <v>80</v>
      </c>
      <c r="G33" s="115">
        <v>80</v>
      </c>
      <c r="H33" s="73"/>
      <c r="I33" s="73"/>
      <c r="J33" s="116">
        <f t="shared" si="1"/>
        <v>80</v>
      </c>
      <c r="K33" s="115">
        <v>80</v>
      </c>
      <c r="L33" s="73"/>
      <c r="M33" s="73"/>
      <c r="N33" s="116">
        <f t="shared" si="2"/>
        <v>80</v>
      </c>
      <c r="O33" s="115">
        <v>80</v>
      </c>
      <c r="P33" s="73"/>
      <c r="Q33" s="73"/>
      <c r="R33" s="116">
        <f t="shared" si="3"/>
        <v>80</v>
      </c>
    </row>
    <row r="34" spans="1:18" ht="15" customHeight="1">
      <c r="A34" s="127" t="s">
        <v>436</v>
      </c>
      <c r="B34" s="149" t="s">
        <v>123</v>
      </c>
      <c r="C34" s="184">
        <f>SUM(C32:C33)</f>
        <v>80</v>
      </c>
      <c r="D34" s="73"/>
      <c r="E34" s="73"/>
      <c r="F34" s="93">
        <f t="shared" si="0"/>
        <v>80</v>
      </c>
      <c r="G34" s="115">
        <f>SUM(G32:G33)</f>
        <v>80</v>
      </c>
      <c r="H34" s="73"/>
      <c r="I34" s="73"/>
      <c r="J34" s="116">
        <f t="shared" si="1"/>
        <v>80</v>
      </c>
      <c r="K34" s="115">
        <f>SUM(K32:K33)</f>
        <v>80</v>
      </c>
      <c r="L34" s="73"/>
      <c r="M34" s="73"/>
      <c r="N34" s="116">
        <f t="shared" si="2"/>
        <v>80</v>
      </c>
      <c r="O34" s="115">
        <f>SUM(O32:O33)</f>
        <v>80</v>
      </c>
      <c r="P34" s="73"/>
      <c r="Q34" s="73"/>
      <c r="R34" s="116">
        <f t="shared" si="3"/>
        <v>80</v>
      </c>
    </row>
    <row r="35" spans="1:18" ht="15">
      <c r="A35" s="126" t="s">
        <v>124</v>
      </c>
      <c r="B35" s="148" t="s">
        <v>125</v>
      </c>
      <c r="C35" s="184">
        <v>1350</v>
      </c>
      <c r="D35" s="73"/>
      <c r="E35" s="73"/>
      <c r="F35" s="93">
        <f t="shared" si="0"/>
        <v>1350</v>
      </c>
      <c r="G35" s="115">
        <v>1350</v>
      </c>
      <c r="H35" s="73"/>
      <c r="I35" s="73"/>
      <c r="J35" s="116">
        <f t="shared" si="1"/>
        <v>1350</v>
      </c>
      <c r="K35" s="115">
        <v>1350</v>
      </c>
      <c r="L35" s="73"/>
      <c r="M35" s="73"/>
      <c r="N35" s="116">
        <f t="shared" si="2"/>
        <v>1350</v>
      </c>
      <c r="O35" s="115">
        <v>1350</v>
      </c>
      <c r="P35" s="73"/>
      <c r="Q35" s="73"/>
      <c r="R35" s="116">
        <f t="shared" si="3"/>
        <v>1350</v>
      </c>
    </row>
    <row r="36" spans="1:18" ht="15">
      <c r="A36" s="126" t="s">
        <v>126</v>
      </c>
      <c r="B36" s="148" t="s">
        <v>127</v>
      </c>
      <c r="C36" s="184"/>
      <c r="D36" s="73"/>
      <c r="E36" s="73"/>
      <c r="F36" s="93">
        <f t="shared" si="0"/>
        <v>0</v>
      </c>
      <c r="G36" s="115"/>
      <c r="H36" s="73"/>
      <c r="I36" s="73"/>
      <c r="J36" s="116">
        <f t="shared" si="1"/>
        <v>0</v>
      </c>
      <c r="K36" s="115"/>
      <c r="L36" s="73"/>
      <c r="M36" s="73"/>
      <c r="N36" s="116">
        <f t="shared" si="2"/>
        <v>0</v>
      </c>
      <c r="O36" s="115"/>
      <c r="P36" s="73"/>
      <c r="Q36" s="73"/>
      <c r="R36" s="116">
        <f t="shared" si="3"/>
        <v>0</v>
      </c>
    </row>
    <row r="37" spans="1:18" ht="15">
      <c r="A37" s="126" t="s">
        <v>407</v>
      </c>
      <c r="B37" s="148" t="s">
        <v>128</v>
      </c>
      <c r="C37" s="184"/>
      <c r="D37" s="73"/>
      <c r="E37" s="73"/>
      <c r="F37" s="93">
        <f t="shared" si="0"/>
        <v>0</v>
      </c>
      <c r="G37" s="115"/>
      <c r="H37" s="73"/>
      <c r="I37" s="73"/>
      <c r="J37" s="116">
        <f t="shared" si="1"/>
        <v>0</v>
      </c>
      <c r="K37" s="115"/>
      <c r="L37" s="73"/>
      <c r="M37" s="73"/>
      <c r="N37" s="116">
        <f t="shared" si="2"/>
        <v>0</v>
      </c>
      <c r="O37" s="115"/>
      <c r="P37" s="73"/>
      <c r="Q37" s="73"/>
      <c r="R37" s="116">
        <f t="shared" si="3"/>
        <v>0</v>
      </c>
    </row>
    <row r="38" spans="1:18" ht="15">
      <c r="A38" s="126" t="s">
        <v>129</v>
      </c>
      <c r="B38" s="148" t="s">
        <v>130</v>
      </c>
      <c r="C38" s="184">
        <v>150</v>
      </c>
      <c r="D38" s="73"/>
      <c r="E38" s="73"/>
      <c r="F38" s="93">
        <f t="shared" si="0"/>
        <v>150</v>
      </c>
      <c r="G38" s="115">
        <v>150</v>
      </c>
      <c r="H38" s="73"/>
      <c r="I38" s="73"/>
      <c r="J38" s="116">
        <f t="shared" si="1"/>
        <v>150</v>
      </c>
      <c r="K38" s="115">
        <v>150</v>
      </c>
      <c r="L38" s="73"/>
      <c r="M38" s="73"/>
      <c r="N38" s="116">
        <f t="shared" si="2"/>
        <v>150</v>
      </c>
      <c r="O38" s="304">
        <v>192</v>
      </c>
      <c r="P38" s="73"/>
      <c r="Q38" s="73"/>
      <c r="R38" s="116">
        <f t="shared" si="3"/>
        <v>192</v>
      </c>
    </row>
    <row r="39" spans="1:18" ht="15">
      <c r="A39" s="135" t="s">
        <v>408</v>
      </c>
      <c r="B39" s="148" t="s">
        <v>131</v>
      </c>
      <c r="C39" s="184"/>
      <c r="D39" s="73"/>
      <c r="E39" s="73"/>
      <c r="F39" s="93">
        <f t="shared" si="0"/>
        <v>0</v>
      </c>
      <c r="G39" s="115"/>
      <c r="H39" s="73"/>
      <c r="I39" s="73"/>
      <c r="J39" s="116">
        <f t="shared" si="1"/>
        <v>0</v>
      </c>
      <c r="K39" s="115"/>
      <c r="L39" s="73"/>
      <c r="M39" s="73"/>
      <c r="N39" s="116">
        <f t="shared" si="2"/>
        <v>0</v>
      </c>
      <c r="O39" s="115"/>
      <c r="P39" s="73"/>
      <c r="Q39" s="73"/>
      <c r="R39" s="116">
        <f t="shared" si="3"/>
        <v>0</v>
      </c>
    </row>
    <row r="40" spans="1:18" ht="15">
      <c r="A40" s="133" t="s">
        <v>132</v>
      </c>
      <c r="B40" s="148" t="s">
        <v>133</v>
      </c>
      <c r="C40" s="184"/>
      <c r="D40" s="73"/>
      <c r="E40" s="73"/>
      <c r="F40" s="93">
        <f t="shared" si="0"/>
        <v>0</v>
      </c>
      <c r="G40" s="115"/>
      <c r="H40" s="73"/>
      <c r="I40" s="73"/>
      <c r="J40" s="116">
        <f t="shared" si="1"/>
        <v>0</v>
      </c>
      <c r="K40" s="115">
        <v>15</v>
      </c>
      <c r="L40" s="73"/>
      <c r="M40" s="73"/>
      <c r="N40" s="116">
        <f t="shared" si="2"/>
        <v>15</v>
      </c>
      <c r="O40" s="304">
        <v>25</v>
      </c>
      <c r="P40" s="73"/>
      <c r="Q40" s="73"/>
      <c r="R40" s="116">
        <f t="shared" si="3"/>
        <v>25</v>
      </c>
    </row>
    <row r="41" spans="1:18" ht="15">
      <c r="A41" s="126" t="s">
        <v>409</v>
      </c>
      <c r="B41" s="148" t="s">
        <v>134</v>
      </c>
      <c r="C41" s="184">
        <v>15</v>
      </c>
      <c r="D41" s="73"/>
      <c r="E41" s="73"/>
      <c r="F41" s="93">
        <f t="shared" si="0"/>
        <v>15</v>
      </c>
      <c r="G41" s="115">
        <v>15</v>
      </c>
      <c r="H41" s="73"/>
      <c r="I41" s="73"/>
      <c r="J41" s="116">
        <f t="shared" si="1"/>
        <v>15</v>
      </c>
      <c r="K41" s="115">
        <v>107</v>
      </c>
      <c r="L41" s="73"/>
      <c r="M41" s="73"/>
      <c r="N41" s="116">
        <f t="shared" si="2"/>
        <v>107</v>
      </c>
      <c r="O41" s="304">
        <v>110</v>
      </c>
      <c r="P41" s="73"/>
      <c r="Q41" s="73"/>
      <c r="R41" s="116">
        <f t="shared" si="3"/>
        <v>110</v>
      </c>
    </row>
    <row r="42" spans="1:18" ht="15">
      <c r="A42" s="127" t="s">
        <v>381</v>
      </c>
      <c r="B42" s="149" t="s">
        <v>135</v>
      </c>
      <c r="C42" s="184">
        <f>SUM(C35:C41)</f>
        <v>1515</v>
      </c>
      <c r="D42" s="73"/>
      <c r="E42" s="73"/>
      <c r="F42" s="93">
        <f t="shared" si="0"/>
        <v>1515</v>
      </c>
      <c r="G42" s="115">
        <f>SUM(G35:G41)</f>
        <v>1515</v>
      </c>
      <c r="H42" s="73"/>
      <c r="I42" s="73"/>
      <c r="J42" s="116">
        <f t="shared" si="1"/>
        <v>1515</v>
      </c>
      <c r="K42" s="115">
        <f>SUM(K35:K41)</f>
        <v>1622</v>
      </c>
      <c r="L42" s="73"/>
      <c r="M42" s="73"/>
      <c r="N42" s="116">
        <f t="shared" si="2"/>
        <v>1622</v>
      </c>
      <c r="O42" s="115">
        <f>SUM(O35:O41)</f>
        <v>1677</v>
      </c>
      <c r="P42" s="73"/>
      <c r="Q42" s="73"/>
      <c r="R42" s="116">
        <f t="shared" si="3"/>
        <v>1677</v>
      </c>
    </row>
    <row r="43" spans="1:18" ht="15">
      <c r="A43" s="126" t="s">
        <v>136</v>
      </c>
      <c r="B43" s="148" t="s">
        <v>137</v>
      </c>
      <c r="C43" s="184"/>
      <c r="D43" s="73"/>
      <c r="E43" s="73"/>
      <c r="F43" s="93">
        <f t="shared" si="0"/>
        <v>0</v>
      </c>
      <c r="G43" s="115"/>
      <c r="H43" s="73"/>
      <c r="I43" s="73"/>
      <c r="J43" s="116">
        <f t="shared" si="1"/>
        <v>0</v>
      </c>
      <c r="K43" s="115"/>
      <c r="L43" s="73"/>
      <c r="M43" s="73"/>
      <c r="N43" s="116">
        <f t="shared" si="2"/>
        <v>0</v>
      </c>
      <c r="O43" s="115"/>
      <c r="P43" s="73"/>
      <c r="Q43" s="73"/>
      <c r="R43" s="116">
        <f t="shared" si="3"/>
        <v>0</v>
      </c>
    </row>
    <row r="44" spans="1:18" ht="15">
      <c r="A44" s="126" t="s">
        <v>138</v>
      </c>
      <c r="B44" s="148" t="s">
        <v>139</v>
      </c>
      <c r="C44" s="184"/>
      <c r="D44" s="73"/>
      <c r="E44" s="73"/>
      <c r="F44" s="93">
        <f t="shared" si="0"/>
        <v>0</v>
      </c>
      <c r="G44" s="115"/>
      <c r="H44" s="73"/>
      <c r="I44" s="73"/>
      <c r="J44" s="116">
        <f t="shared" si="1"/>
        <v>0</v>
      </c>
      <c r="K44" s="115"/>
      <c r="L44" s="73"/>
      <c r="M44" s="73"/>
      <c r="N44" s="116">
        <f t="shared" si="2"/>
        <v>0</v>
      </c>
      <c r="O44" s="115"/>
      <c r="P44" s="73"/>
      <c r="Q44" s="73"/>
      <c r="R44" s="116">
        <f t="shared" si="3"/>
        <v>0</v>
      </c>
    </row>
    <row r="45" spans="1:18" ht="15">
      <c r="A45" s="127" t="s">
        <v>382</v>
      </c>
      <c r="B45" s="149" t="s">
        <v>140</v>
      </c>
      <c r="C45" s="184">
        <f>SUM(C43:C44)</f>
        <v>0</v>
      </c>
      <c r="D45" s="73"/>
      <c r="E45" s="73"/>
      <c r="F45" s="93">
        <f t="shared" si="0"/>
        <v>0</v>
      </c>
      <c r="G45" s="115">
        <f>SUM(G43:G44)</f>
        <v>0</v>
      </c>
      <c r="H45" s="73"/>
      <c r="I45" s="73"/>
      <c r="J45" s="116">
        <f t="shared" si="1"/>
        <v>0</v>
      </c>
      <c r="K45" s="115">
        <f>SUM(K43:K44)</f>
        <v>0</v>
      </c>
      <c r="L45" s="73"/>
      <c r="M45" s="73"/>
      <c r="N45" s="116">
        <f t="shared" si="2"/>
        <v>0</v>
      </c>
      <c r="O45" s="115">
        <f>SUM(O43:O44)</f>
        <v>0</v>
      </c>
      <c r="P45" s="73"/>
      <c r="Q45" s="73"/>
      <c r="R45" s="116">
        <f t="shared" si="3"/>
        <v>0</v>
      </c>
    </row>
    <row r="46" spans="1:18" ht="15">
      <c r="A46" s="126" t="s">
        <v>141</v>
      </c>
      <c r="B46" s="148" t="s">
        <v>142</v>
      </c>
      <c r="C46" s="184"/>
      <c r="D46" s="73"/>
      <c r="E46" s="73"/>
      <c r="F46" s="93">
        <f t="shared" si="0"/>
        <v>0</v>
      </c>
      <c r="G46" s="115"/>
      <c r="H46" s="73"/>
      <c r="I46" s="73"/>
      <c r="J46" s="116">
        <f t="shared" si="1"/>
        <v>0</v>
      </c>
      <c r="K46" s="115"/>
      <c r="L46" s="73"/>
      <c r="M46" s="73"/>
      <c r="N46" s="116">
        <f t="shared" si="2"/>
        <v>0</v>
      </c>
      <c r="O46" s="304">
        <v>472</v>
      </c>
      <c r="P46" s="73"/>
      <c r="Q46" s="73"/>
      <c r="R46" s="116">
        <f t="shared" si="3"/>
        <v>472</v>
      </c>
    </row>
    <row r="47" spans="1:18" ht="15">
      <c r="A47" s="126" t="s">
        <v>143</v>
      </c>
      <c r="B47" s="148" t="s">
        <v>144</v>
      </c>
      <c r="C47" s="242">
        <f>(C31+C34+C42)*0.27</f>
        <v>519.75</v>
      </c>
      <c r="D47" s="73"/>
      <c r="E47" s="73"/>
      <c r="F47" s="239">
        <f t="shared" si="0"/>
        <v>519.75</v>
      </c>
      <c r="G47" s="119">
        <f>(G31+G34+G42)*0.27</f>
        <v>519.75</v>
      </c>
      <c r="H47" s="73"/>
      <c r="I47" s="73"/>
      <c r="J47" s="120">
        <f t="shared" si="1"/>
        <v>519.75</v>
      </c>
      <c r="K47" s="119">
        <v>520</v>
      </c>
      <c r="L47" s="73"/>
      <c r="M47" s="73"/>
      <c r="N47" s="120">
        <f t="shared" si="2"/>
        <v>520</v>
      </c>
      <c r="O47" s="305">
        <v>0</v>
      </c>
      <c r="P47" s="73"/>
      <c r="Q47" s="73"/>
      <c r="R47" s="120">
        <f t="shared" si="3"/>
        <v>0</v>
      </c>
    </row>
    <row r="48" spans="1:18" ht="15">
      <c r="A48" s="126" t="s">
        <v>410</v>
      </c>
      <c r="B48" s="148" t="s">
        <v>145</v>
      </c>
      <c r="C48" s="184"/>
      <c r="D48" s="73"/>
      <c r="E48" s="73"/>
      <c r="F48" s="93">
        <f t="shared" si="0"/>
        <v>0</v>
      </c>
      <c r="G48" s="115"/>
      <c r="H48" s="73"/>
      <c r="I48" s="73"/>
      <c r="J48" s="116">
        <f t="shared" si="1"/>
        <v>0</v>
      </c>
      <c r="K48" s="115"/>
      <c r="L48" s="73"/>
      <c r="M48" s="73"/>
      <c r="N48" s="116">
        <f t="shared" si="2"/>
        <v>0</v>
      </c>
      <c r="O48" s="115"/>
      <c r="P48" s="73"/>
      <c r="Q48" s="73"/>
      <c r="R48" s="116">
        <f t="shared" si="3"/>
        <v>0</v>
      </c>
    </row>
    <row r="49" spans="1:18" ht="15">
      <c r="A49" s="126" t="s">
        <v>411</v>
      </c>
      <c r="B49" s="148" t="s">
        <v>146</v>
      </c>
      <c r="C49" s="184"/>
      <c r="D49" s="73"/>
      <c r="E49" s="73"/>
      <c r="F49" s="93">
        <f t="shared" si="0"/>
        <v>0</v>
      </c>
      <c r="G49" s="115"/>
      <c r="H49" s="73"/>
      <c r="I49" s="73"/>
      <c r="J49" s="116">
        <f t="shared" si="1"/>
        <v>0</v>
      </c>
      <c r="K49" s="115"/>
      <c r="L49" s="73"/>
      <c r="M49" s="73"/>
      <c r="N49" s="116">
        <f t="shared" si="2"/>
        <v>0</v>
      </c>
      <c r="O49" s="115"/>
      <c r="P49" s="73"/>
      <c r="Q49" s="73"/>
      <c r="R49" s="116">
        <f t="shared" si="3"/>
        <v>0</v>
      </c>
    </row>
    <row r="50" spans="1:18" ht="15">
      <c r="A50" s="126" t="s">
        <v>147</v>
      </c>
      <c r="B50" s="148" t="s">
        <v>148</v>
      </c>
      <c r="C50" s="184"/>
      <c r="D50" s="73"/>
      <c r="E50" s="73"/>
      <c r="F50" s="93">
        <f t="shared" si="0"/>
        <v>0</v>
      </c>
      <c r="G50" s="115">
        <v>61</v>
      </c>
      <c r="H50" s="73"/>
      <c r="I50" s="73"/>
      <c r="J50" s="116">
        <f t="shared" si="1"/>
        <v>61</v>
      </c>
      <c r="K50" s="115">
        <v>28</v>
      </c>
      <c r="L50" s="73"/>
      <c r="M50" s="73"/>
      <c r="N50" s="116">
        <f t="shared" si="2"/>
        <v>28</v>
      </c>
      <c r="O50" s="304">
        <v>0</v>
      </c>
      <c r="P50" s="73"/>
      <c r="Q50" s="73"/>
      <c r="R50" s="116">
        <f t="shared" si="3"/>
        <v>0</v>
      </c>
    </row>
    <row r="51" spans="1:18" ht="15">
      <c r="A51" s="127" t="s">
        <v>383</v>
      </c>
      <c r="B51" s="149" t="s">
        <v>149</v>
      </c>
      <c r="C51" s="242">
        <f>C47</f>
        <v>519.75</v>
      </c>
      <c r="D51" s="73"/>
      <c r="E51" s="73"/>
      <c r="F51" s="239">
        <f t="shared" si="0"/>
        <v>519.75</v>
      </c>
      <c r="G51" s="119">
        <f>G47+G50</f>
        <v>580.75</v>
      </c>
      <c r="H51" s="73"/>
      <c r="I51" s="73"/>
      <c r="J51" s="120">
        <f t="shared" si="1"/>
        <v>580.75</v>
      </c>
      <c r="K51" s="119">
        <f>K47+K50</f>
        <v>548</v>
      </c>
      <c r="L51" s="73"/>
      <c r="M51" s="73"/>
      <c r="N51" s="120">
        <f t="shared" si="2"/>
        <v>548</v>
      </c>
      <c r="O51" s="119">
        <f>SUM(O46:O50)</f>
        <v>472</v>
      </c>
      <c r="P51" s="73"/>
      <c r="Q51" s="73"/>
      <c r="R51" s="120">
        <f t="shared" si="3"/>
        <v>472</v>
      </c>
    </row>
    <row r="52" spans="1:18" ht="15">
      <c r="A52" s="128" t="s">
        <v>384</v>
      </c>
      <c r="B52" s="150" t="s">
        <v>150</v>
      </c>
      <c r="C52" s="243">
        <f>C51+C42+C34+C31</f>
        <v>2444.75</v>
      </c>
      <c r="D52" s="76"/>
      <c r="E52" s="76"/>
      <c r="F52" s="240">
        <f t="shared" si="0"/>
        <v>2444.75</v>
      </c>
      <c r="G52" s="121">
        <f>G51+G42+G34+G31</f>
        <v>2505.75</v>
      </c>
      <c r="H52" s="76"/>
      <c r="I52" s="76"/>
      <c r="J52" s="122">
        <f t="shared" si="1"/>
        <v>2505.75</v>
      </c>
      <c r="K52" s="121">
        <f>K51+K42+K34+K31</f>
        <v>2391</v>
      </c>
      <c r="L52" s="76"/>
      <c r="M52" s="76"/>
      <c r="N52" s="122">
        <f t="shared" si="2"/>
        <v>2391</v>
      </c>
      <c r="O52" s="121">
        <f>O51+O42+O34+O31</f>
        <v>2391</v>
      </c>
      <c r="P52" s="76"/>
      <c r="Q52" s="76"/>
      <c r="R52" s="122">
        <f t="shared" si="3"/>
        <v>2391</v>
      </c>
    </row>
    <row r="53" spans="1:18" ht="15">
      <c r="A53" s="136" t="s">
        <v>151</v>
      </c>
      <c r="B53" s="148" t="s">
        <v>152</v>
      </c>
      <c r="C53" s="184"/>
      <c r="D53" s="73"/>
      <c r="E53" s="73"/>
      <c r="F53" s="239">
        <f t="shared" si="0"/>
        <v>0</v>
      </c>
      <c r="G53" s="115"/>
      <c r="H53" s="73"/>
      <c r="I53" s="73"/>
      <c r="J53" s="120">
        <f t="shared" si="1"/>
        <v>0</v>
      </c>
      <c r="K53" s="115"/>
      <c r="L53" s="73"/>
      <c r="M53" s="73"/>
      <c r="N53" s="120">
        <f t="shared" si="2"/>
        <v>0</v>
      </c>
      <c r="O53" s="115"/>
      <c r="P53" s="73"/>
      <c r="Q53" s="73"/>
      <c r="R53" s="120">
        <f t="shared" si="3"/>
        <v>0</v>
      </c>
    </row>
    <row r="54" spans="1:18" ht="15">
      <c r="A54" s="136" t="s">
        <v>385</v>
      </c>
      <c r="B54" s="148" t="s">
        <v>153</v>
      </c>
      <c r="C54" s="184"/>
      <c r="D54" s="73"/>
      <c r="E54" s="73"/>
      <c r="F54" s="239">
        <f t="shared" si="0"/>
        <v>0</v>
      </c>
      <c r="G54" s="115"/>
      <c r="H54" s="73"/>
      <c r="I54" s="73"/>
      <c r="J54" s="120">
        <f t="shared" si="1"/>
        <v>0</v>
      </c>
      <c r="K54" s="115"/>
      <c r="L54" s="73"/>
      <c r="M54" s="73"/>
      <c r="N54" s="120">
        <f t="shared" si="2"/>
        <v>0</v>
      </c>
      <c r="O54" s="115"/>
      <c r="P54" s="73"/>
      <c r="Q54" s="73"/>
      <c r="R54" s="120">
        <f t="shared" si="3"/>
        <v>0</v>
      </c>
    </row>
    <row r="55" spans="1:18" ht="15">
      <c r="A55" s="137" t="s">
        <v>412</v>
      </c>
      <c r="B55" s="148" t="s">
        <v>154</v>
      </c>
      <c r="C55" s="184"/>
      <c r="D55" s="73"/>
      <c r="E55" s="73"/>
      <c r="F55" s="239">
        <f t="shared" si="0"/>
        <v>0</v>
      </c>
      <c r="G55" s="115"/>
      <c r="H55" s="73"/>
      <c r="I55" s="73"/>
      <c r="J55" s="120">
        <f t="shared" si="1"/>
        <v>0</v>
      </c>
      <c r="K55" s="115"/>
      <c r="L55" s="73"/>
      <c r="M55" s="73"/>
      <c r="N55" s="120">
        <f t="shared" si="2"/>
        <v>0</v>
      </c>
      <c r="O55" s="115"/>
      <c r="P55" s="73"/>
      <c r="Q55" s="73"/>
      <c r="R55" s="120">
        <f t="shared" si="3"/>
        <v>0</v>
      </c>
    </row>
    <row r="56" spans="1:18" ht="15">
      <c r="A56" s="137" t="s">
        <v>413</v>
      </c>
      <c r="B56" s="148" t="s">
        <v>155</v>
      </c>
      <c r="C56" s="184"/>
      <c r="D56" s="73"/>
      <c r="E56" s="73"/>
      <c r="F56" s="239">
        <f t="shared" si="0"/>
        <v>0</v>
      </c>
      <c r="G56" s="115"/>
      <c r="H56" s="73"/>
      <c r="I56" s="73"/>
      <c r="J56" s="120">
        <f t="shared" si="1"/>
        <v>0</v>
      </c>
      <c r="K56" s="115"/>
      <c r="L56" s="73"/>
      <c r="M56" s="73"/>
      <c r="N56" s="120">
        <f t="shared" si="2"/>
        <v>0</v>
      </c>
      <c r="O56" s="115"/>
      <c r="P56" s="73"/>
      <c r="Q56" s="73"/>
      <c r="R56" s="120">
        <f t="shared" si="3"/>
        <v>0</v>
      </c>
    </row>
    <row r="57" spans="1:18" ht="15">
      <c r="A57" s="137" t="s">
        <v>414</v>
      </c>
      <c r="B57" s="148" t="s">
        <v>156</v>
      </c>
      <c r="C57" s="184"/>
      <c r="D57" s="73"/>
      <c r="E57" s="73"/>
      <c r="F57" s="239">
        <f t="shared" si="0"/>
        <v>0</v>
      </c>
      <c r="G57" s="115"/>
      <c r="H57" s="73"/>
      <c r="I57" s="73"/>
      <c r="J57" s="120">
        <f t="shared" si="1"/>
        <v>0</v>
      </c>
      <c r="K57" s="115"/>
      <c r="L57" s="73"/>
      <c r="M57" s="73"/>
      <c r="N57" s="120">
        <f t="shared" si="2"/>
        <v>0</v>
      </c>
      <c r="O57" s="115"/>
      <c r="P57" s="73"/>
      <c r="Q57" s="73"/>
      <c r="R57" s="120">
        <f t="shared" si="3"/>
        <v>0</v>
      </c>
    </row>
    <row r="58" spans="1:18" ht="15">
      <c r="A58" s="136" t="s">
        <v>415</v>
      </c>
      <c r="B58" s="148" t="s">
        <v>157</v>
      </c>
      <c r="C58" s="184"/>
      <c r="D58" s="73"/>
      <c r="E58" s="73"/>
      <c r="F58" s="239">
        <f t="shared" si="0"/>
        <v>0</v>
      </c>
      <c r="G58" s="115"/>
      <c r="H58" s="73"/>
      <c r="I58" s="73"/>
      <c r="J58" s="120">
        <f t="shared" si="1"/>
        <v>0</v>
      </c>
      <c r="K58" s="115"/>
      <c r="L58" s="73"/>
      <c r="M58" s="73"/>
      <c r="N58" s="120">
        <f t="shared" si="2"/>
        <v>0</v>
      </c>
      <c r="O58" s="115"/>
      <c r="P58" s="73"/>
      <c r="Q58" s="73"/>
      <c r="R58" s="120">
        <f t="shared" si="3"/>
        <v>0</v>
      </c>
    </row>
    <row r="59" spans="1:18" ht="15">
      <c r="A59" s="136" t="s">
        <v>416</v>
      </c>
      <c r="B59" s="148" t="s">
        <v>158</v>
      </c>
      <c r="C59" s="184"/>
      <c r="D59" s="73"/>
      <c r="E59" s="73"/>
      <c r="F59" s="239">
        <f t="shared" si="0"/>
        <v>0</v>
      </c>
      <c r="G59" s="115"/>
      <c r="H59" s="73"/>
      <c r="I59" s="73"/>
      <c r="J59" s="120">
        <f t="shared" si="1"/>
        <v>0</v>
      </c>
      <c r="K59" s="115"/>
      <c r="L59" s="73"/>
      <c r="M59" s="73"/>
      <c r="N59" s="120">
        <f t="shared" si="2"/>
        <v>0</v>
      </c>
      <c r="O59" s="115"/>
      <c r="P59" s="73"/>
      <c r="Q59" s="73"/>
      <c r="R59" s="120">
        <f t="shared" si="3"/>
        <v>0</v>
      </c>
    </row>
    <row r="60" spans="1:18" ht="15">
      <c r="A60" s="136" t="s">
        <v>417</v>
      </c>
      <c r="B60" s="148" t="s">
        <v>159</v>
      </c>
      <c r="C60" s="184"/>
      <c r="D60" s="73"/>
      <c r="E60" s="73"/>
      <c r="F60" s="239">
        <f t="shared" si="0"/>
        <v>0</v>
      </c>
      <c r="G60" s="115"/>
      <c r="H60" s="73"/>
      <c r="I60" s="73"/>
      <c r="J60" s="120">
        <f t="shared" si="1"/>
        <v>0</v>
      </c>
      <c r="K60" s="115"/>
      <c r="L60" s="73"/>
      <c r="M60" s="73"/>
      <c r="N60" s="120">
        <f t="shared" si="2"/>
        <v>0</v>
      </c>
      <c r="O60" s="115"/>
      <c r="P60" s="73"/>
      <c r="Q60" s="73"/>
      <c r="R60" s="120">
        <f t="shared" si="3"/>
        <v>0</v>
      </c>
    </row>
    <row r="61" spans="1:18" ht="15">
      <c r="A61" s="105" t="s">
        <v>386</v>
      </c>
      <c r="B61" s="150" t="s">
        <v>160</v>
      </c>
      <c r="C61" s="184">
        <f>SUM(C53:C60)</f>
        <v>0</v>
      </c>
      <c r="D61" s="73"/>
      <c r="E61" s="73"/>
      <c r="F61" s="239">
        <f t="shared" si="0"/>
        <v>0</v>
      </c>
      <c r="G61" s="115">
        <f>SUM(G53:G60)</f>
        <v>0</v>
      </c>
      <c r="H61" s="73"/>
      <c r="I61" s="73"/>
      <c r="J61" s="120">
        <f t="shared" si="1"/>
        <v>0</v>
      </c>
      <c r="K61" s="115">
        <f>SUM(K53:K60)</f>
        <v>0</v>
      </c>
      <c r="L61" s="73"/>
      <c r="M61" s="73"/>
      <c r="N61" s="120">
        <f t="shared" si="2"/>
        <v>0</v>
      </c>
      <c r="O61" s="115">
        <f>SUM(O53:O60)</f>
        <v>0</v>
      </c>
      <c r="P61" s="73"/>
      <c r="Q61" s="73"/>
      <c r="R61" s="120">
        <f t="shared" si="3"/>
        <v>0</v>
      </c>
    </row>
    <row r="62" spans="1:18" ht="15">
      <c r="A62" s="138" t="s">
        <v>418</v>
      </c>
      <c r="B62" s="148" t="s">
        <v>161</v>
      </c>
      <c r="C62" s="184"/>
      <c r="D62" s="73"/>
      <c r="E62" s="73"/>
      <c r="F62" s="239">
        <f t="shared" si="0"/>
        <v>0</v>
      </c>
      <c r="G62" s="115"/>
      <c r="H62" s="73"/>
      <c r="I62" s="73"/>
      <c r="J62" s="120">
        <f t="shared" si="1"/>
        <v>0</v>
      </c>
      <c r="K62" s="115"/>
      <c r="L62" s="73"/>
      <c r="M62" s="73"/>
      <c r="N62" s="120">
        <f t="shared" si="2"/>
        <v>0</v>
      </c>
      <c r="O62" s="115"/>
      <c r="P62" s="73"/>
      <c r="Q62" s="73"/>
      <c r="R62" s="120">
        <f t="shared" si="3"/>
        <v>0</v>
      </c>
    </row>
    <row r="63" spans="1:18" ht="15">
      <c r="A63" s="138" t="s">
        <v>162</v>
      </c>
      <c r="B63" s="148" t="s">
        <v>163</v>
      </c>
      <c r="C63" s="184"/>
      <c r="D63" s="73"/>
      <c r="E63" s="73"/>
      <c r="F63" s="239">
        <f t="shared" si="0"/>
        <v>0</v>
      </c>
      <c r="G63" s="115"/>
      <c r="H63" s="73"/>
      <c r="I63" s="73"/>
      <c r="J63" s="120">
        <f t="shared" si="1"/>
        <v>0</v>
      </c>
      <c r="K63" s="115"/>
      <c r="L63" s="73"/>
      <c r="M63" s="73"/>
      <c r="N63" s="120">
        <f t="shared" si="2"/>
        <v>0</v>
      </c>
      <c r="O63" s="115"/>
      <c r="P63" s="73"/>
      <c r="Q63" s="73"/>
      <c r="R63" s="120">
        <f t="shared" si="3"/>
        <v>0</v>
      </c>
    </row>
    <row r="64" spans="1:18" ht="15">
      <c r="A64" s="138" t="s">
        <v>164</v>
      </c>
      <c r="B64" s="148" t="s">
        <v>165</v>
      </c>
      <c r="C64" s="184"/>
      <c r="D64" s="73"/>
      <c r="E64" s="73"/>
      <c r="F64" s="239">
        <f t="shared" si="0"/>
        <v>0</v>
      </c>
      <c r="G64" s="115"/>
      <c r="H64" s="73"/>
      <c r="I64" s="73"/>
      <c r="J64" s="120">
        <f t="shared" si="1"/>
        <v>0</v>
      </c>
      <c r="K64" s="115"/>
      <c r="L64" s="73"/>
      <c r="M64" s="73"/>
      <c r="N64" s="120">
        <f t="shared" si="2"/>
        <v>0</v>
      </c>
      <c r="O64" s="115"/>
      <c r="P64" s="73"/>
      <c r="Q64" s="73"/>
      <c r="R64" s="120">
        <f t="shared" si="3"/>
        <v>0</v>
      </c>
    </row>
    <row r="65" spans="1:18" ht="15">
      <c r="A65" s="138" t="s">
        <v>387</v>
      </c>
      <c r="B65" s="148" t="s">
        <v>166</v>
      </c>
      <c r="C65" s="184"/>
      <c r="D65" s="73"/>
      <c r="E65" s="73"/>
      <c r="F65" s="239">
        <f t="shared" si="0"/>
        <v>0</v>
      </c>
      <c r="G65" s="115"/>
      <c r="H65" s="73"/>
      <c r="I65" s="73"/>
      <c r="J65" s="120">
        <f t="shared" si="1"/>
        <v>0</v>
      </c>
      <c r="K65" s="115"/>
      <c r="L65" s="73"/>
      <c r="M65" s="73"/>
      <c r="N65" s="120">
        <f t="shared" si="2"/>
        <v>0</v>
      </c>
      <c r="O65" s="115"/>
      <c r="P65" s="73"/>
      <c r="Q65" s="73"/>
      <c r="R65" s="120">
        <f t="shared" si="3"/>
        <v>0</v>
      </c>
    </row>
    <row r="66" spans="1:18" ht="15">
      <c r="A66" s="138" t="s">
        <v>419</v>
      </c>
      <c r="B66" s="148" t="s">
        <v>167</v>
      </c>
      <c r="C66" s="184"/>
      <c r="D66" s="73"/>
      <c r="E66" s="73"/>
      <c r="F66" s="239">
        <f t="shared" si="0"/>
        <v>0</v>
      </c>
      <c r="G66" s="115"/>
      <c r="H66" s="73"/>
      <c r="I66" s="73"/>
      <c r="J66" s="120">
        <f t="shared" si="1"/>
        <v>0</v>
      </c>
      <c r="K66" s="115"/>
      <c r="L66" s="73"/>
      <c r="M66" s="73"/>
      <c r="N66" s="120">
        <f t="shared" si="2"/>
        <v>0</v>
      </c>
      <c r="O66" s="115"/>
      <c r="P66" s="73"/>
      <c r="Q66" s="73"/>
      <c r="R66" s="120">
        <f t="shared" si="3"/>
        <v>0</v>
      </c>
    </row>
    <row r="67" spans="1:18" ht="15">
      <c r="A67" s="138" t="s">
        <v>388</v>
      </c>
      <c r="B67" s="148" t="s">
        <v>168</v>
      </c>
      <c r="C67" s="184"/>
      <c r="D67" s="73"/>
      <c r="E67" s="73"/>
      <c r="F67" s="239">
        <f t="shared" si="0"/>
        <v>0</v>
      </c>
      <c r="G67" s="115"/>
      <c r="H67" s="73"/>
      <c r="I67" s="73"/>
      <c r="J67" s="120">
        <f t="shared" si="1"/>
        <v>0</v>
      </c>
      <c r="K67" s="115"/>
      <c r="L67" s="73"/>
      <c r="M67" s="73"/>
      <c r="N67" s="120">
        <f t="shared" si="2"/>
        <v>0</v>
      </c>
      <c r="O67" s="115"/>
      <c r="P67" s="73"/>
      <c r="Q67" s="73"/>
      <c r="R67" s="120">
        <f t="shared" si="3"/>
        <v>0</v>
      </c>
    </row>
    <row r="68" spans="1:18" ht="15">
      <c r="A68" s="138" t="s">
        <v>420</v>
      </c>
      <c r="B68" s="148" t="s">
        <v>169</v>
      </c>
      <c r="C68" s="184"/>
      <c r="D68" s="73"/>
      <c r="E68" s="73"/>
      <c r="F68" s="239">
        <f t="shared" si="0"/>
        <v>0</v>
      </c>
      <c r="G68" s="115"/>
      <c r="H68" s="73"/>
      <c r="I68" s="73"/>
      <c r="J68" s="120">
        <f t="shared" si="1"/>
        <v>0</v>
      </c>
      <c r="K68" s="115"/>
      <c r="L68" s="73"/>
      <c r="M68" s="73"/>
      <c r="N68" s="120">
        <f t="shared" si="2"/>
        <v>0</v>
      </c>
      <c r="O68" s="115"/>
      <c r="P68" s="73"/>
      <c r="Q68" s="73"/>
      <c r="R68" s="120">
        <f t="shared" si="3"/>
        <v>0</v>
      </c>
    </row>
    <row r="69" spans="1:18" ht="15">
      <c r="A69" s="138" t="s">
        <v>421</v>
      </c>
      <c r="B69" s="148" t="s">
        <v>170</v>
      </c>
      <c r="C69" s="184"/>
      <c r="D69" s="73"/>
      <c r="E69" s="73"/>
      <c r="F69" s="239">
        <f t="shared" si="0"/>
        <v>0</v>
      </c>
      <c r="G69" s="115"/>
      <c r="H69" s="73"/>
      <c r="I69" s="73"/>
      <c r="J69" s="120">
        <f t="shared" si="1"/>
        <v>0</v>
      </c>
      <c r="K69" s="115"/>
      <c r="L69" s="73"/>
      <c r="M69" s="73"/>
      <c r="N69" s="120">
        <f t="shared" si="2"/>
        <v>0</v>
      </c>
      <c r="O69" s="115"/>
      <c r="P69" s="73"/>
      <c r="Q69" s="73"/>
      <c r="R69" s="120">
        <f t="shared" si="3"/>
        <v>0</v>
      </c>
    </row>
    <row r="70" spans="1:18" ht="15">
      <c r="A70" s="138" t="s">
        <v>171</v>
      </c>
      <c r="B70" s="148" t="s">
        <v>172</v>
      </c>
      <c r="C70" s="184"/>
      <c r="D70" s="73"/>
      <c r="E70" s="73"/>
      <c r="F70" s="239">
        <f t="shared" si="0"/>
        <v>0</v>
      </c>
      <c r="G70" s="115"/>
      <c r="H70" s="73"/>
      <c r="I70" s="73"/>
      <c r="J70" s="120">
        <f t="shared" si="1"/>
        <v>0</v>
      </c>
      <c r="K70" s="115"/>
      <c r="L70" s="73"/>
      <c r="M70" s="73"/>
      <c r="N70" s="120">
        <f t="shared" si="2"/>
        <v>0</v>
      </c>
      <c r="O70" s="115"/>
      <c r="P70" s="73"/>
      <c r="Q70" s="73"/>
      <c r="R70" s="120">
        <f t="shared" si="3"/>
        <v>0</v>
      </c>
    </row>
    <row r="71" spans="1:18" ht="15">
      <c r="A71" s="139" t="s">
        <v>173</v>
      </c>
      <c r="B71" s="148" t="s">
        <v>174</v>
      </c>
      <c r="C71" s="184"/>
      <c r="D71" s="73"/>
      <c r="E71" s="73"/>
      <c r="F71" s="239">
        <f t="shared" si="0"/>
        <v>0</v>
      </c>
      <c r="G71" s="115"/>
      <c r="H71" s="73"/>
      <c r="I71" s="73"/>
      <c r="J71" s="120">
        <f t="shared" si="1"/>
        <v>0</v>
      </c>
      <c r="K71" s="115"/>
      <c r="L71" s="73"/>
      <c r="M71" s="73"/>
      <c r="N71" s="120">
        <f t="shared" si="2"/>
        <v>0</v>
      </c>
      <c r="O71" s="115"/>
      <c r="P71" s="73"/>
      <c r="Q71" s="73"/>
      <c r="R71" s="120">
        <f t="shared" si="3"/>
        <v>0</v>
      </c>
    </row>
    <row r="72" spans="1:18" ht="15">
      <c r="A72" s="138" t="s">
        <v>422</v>
      </c>
      <c r="B72" s="148" t="s">
        <v>175</v>
      </c>
      <c r="C72" s="184"/>
      <c r="D72" s="73"/>
      <c r="E72" s="73"/>
      <c r="F72" s="239">
        <f t="shared" si="0"/>
        <v>0</v>
      </c>
      <c r="G72" s="115"/>
      <c r="H72" s="73"/>
      <c r="I72" s="73"/>
      <c r="J72" s="120">
        <f t="shared" si="1"/>
        <v>0</v>
      </c>
      <c r="K72" s="115"/>
      <c r="L72" s="73"/>
      <c r="M72" s="73"/>
      <c r="N72" s="120">
        <f t="shared" si="2"/>
        <v>0</v>
      </c>
      <c r="O72" s="115"/>
      <c r="P72" s="73"/>
      <c r="Q72" s="73"/>
      <c r="R72" s="120">
        <f t="shared" si="3"/>
        <v>0</v>
      </c>
    </row>
    <row r="73" spans="1:18" ht="15">
      <c r="A73" s="139" t="s">
        <v>549</v>
      </c>
      <c r="B73" s="148" t="s">
        <v>176</v>
      </c>
      <c r="C73" s="184"/>
      <c r="D73" s="73"/>
      <c r="E73" s="73"/>
      <c r="F73" s="239">
        <f aca="true" t="shared" si="4" ref="F73:F124">SUM(C73:E73)</f>
        <v>0</v>
      </c>
      <c r="G73" s="115">
        <v>0</v>
      </c>
      <c r="H73" s="73"/>
      <c r="I73" s="73"/>
      <c r="J73" s="120">
        <f aca="true" t="shared" si="5" ref="J73:J124">SUM(G73:I73)</f>
        <v>0</v>
      </c>
      <c r="K73" s="115">
        <v>0</v>
      </c>
      <c r="L73" s="73"/>
      <c r="M73" s="73"/>
      <c r="N73" s="120">
        <f aca="true" t="shared" si="6" ref="N73:N124">SUM(K73:M73)</f>
        <v>0</v>
      </c>
      <c r="O73" s="115">
        <v>0</v>
      </c>
      <c r="P73" s="73"/>
      <c r="Q73" s="73"/>
      <c r="R73" s="120">
        <f aca="true" t="shared" si="7" ref="R73:R124">SUM(O73:Q73)</f>
        <v>0</v>
      </c>
    </row>
    <row r="74" spans="1:18" ht="15">
      <c r="A74" s="139" t="s">
        <v>550</v>
      </c>
      <c r="B74" s="148" t="s">
        <v>176</v>
      </c>
      <c r="C74" s="184"/>
      <c r="D74" s="73"/>
      <c r="E74" s="73"/>
      <c r="F74" s="239">
        <f t="shared" si="4"/>
        <v>0</v>
      </c>
      <c r="G74" s="115"/>
      <c r="H74" s="73"/>
      <c r="I74" s="73"/>
      <c r="J74" s="120">
        <f t="shared" si="5"/>
        <v>0</v>
      </c>
      <c r="K74" s="115"/>
      <c r="L74" s="73"/>
      <c r="M74" s="73"/>
      <c r="N74" s="120">
        <f t="shared" si="6"/>
        <v>0</v>
      </c>
      <c r="O74" s="115"/>
      <c r="P74" s="73"/>
      <c r="Q74" s="73"/>
      <c r="R74" s="120">
        <f t="shared" si="7"/>
        <v>0</v>
      </c>
    </row>
    <row r="75" spans="1:18" ht="15">
      <c r="A75" s="105" t="s">
        <v>389</v>
      </c>
      <c r="B75" s="150" t="s">
        <v>177</v>
      </c>
      <c r="C75" s="184">
        <f>SUM(C62:C74)</f>
        <v>0</v>
      </c>
      <c r="D75" s="73"/>
      <c r="E75" s="73"/>
      <c r="F75" s="239">
        <f t="shared" si="4"/>
        <v>0</v>
      </c>
      <c r="G75" s="115">
        <f>SUM(G62:G74)</f>
        <v>0</v>
      </c>
      <c r="H75" s="73"/>
      <c r="I75" s="73"/>
      <c r="J75" s="120">
        <f t="shared" si="5"/>
        <v>0</v>
      </c>
      <c r="K75" s="115">
        <f>SUM(K62:K74)</f>
        <v>0</v>
      </c>
      <c r="L75" s="73"/>
      <c r="M75" s="73"/>
      <c r="N75" s="120">
        <f t="shared" si="6"/>
        <v>0</v>
      </c>
      <c r="O75" s="115">
        <f>SUM(O62:O74)</f>
        <v>0</v>
      </c>
      <c r="P75" s="73"/>
      <c r="Q75" s="73"/>
      <c r="R75" s="120">
        <f t="shared" si="7"/>
        <v>0</v>
      </c>
    </row>
    <row r="76" spans="1:18" ht="15.75">
      <c r="A76" s="154" t="s">
        <v>32</v>
      </c>
      <c r="B76" s="155"/>
      <c r="C76" s="288">
        <f>C75+C61+C52+C27+C26</f>
        <v>19571.75</v>
      </c>
      <c r="D76" s="156"/>
      <c r="E76" s="156"/>
      <c r="F76" s="246">
        <f t="shared" si="4"/>
        <v>19571.75</v>
      </c>
      <c r="G76" s="271">
        <f>G75+G61+G52+G27+G26</f>
        <v>19632.75</v>
      </c>
      <c r="H76" s="156"/>
      <c r="I76" s="156"/>
      <c r="J76" s="247">
        <f t="shared" si="5"/>
        <v>19632.75</v>
      </c>
      <c r="K76" s="271">
        <f>K75+K61+K52+K27+K26</f>
        <v>19519</v>
      </c>
      <c r="L76" s="156"/>
      <c r="M76" s="156"/>
      <c r="N76" s="247">
        <f t="shared" si="6"/>
        <v>19519</v>
      </c>
      <c r="O76" s="271">
        <f>O75+O61+O52+O27+O26</f>
        <v>19519</v>
      </c>
      <c r="P76" s="156"/>
      <c r="Q76" s="156"/>
      <c r="R76" s="247">
        <f t="shared" si="7"/>
        <v>19519</v>
      </c>
    </row>
    <row r="77" spans="1:18" ht="15">
      <c r="A77" s="140" t="s">
        <v>178</v>
      </c>
      <c r="B77" s="148" t="s">
        <v>179</v>
      </c>
      <c r="C77" s="184"/>
      <c r="D77" s="73"/>
      <c r="E77" s="73"/>
      <c r="F77" s="239">
        <f t="shared" si="4"/>
        <v>0</v>
      </c>
      <c r="G77" s="115"/>
      <c r="H77" s="73"/>
      <c r="I77" s="73"/>
      <c r="J77" s="120">
        <f t="shared" si="5"/>
        <v>0</v>
      </c>
      <c r="K77" s="115"/>
      <c r="L77" s="73"/>
      <c r="M77" s="73"/>
      <c r="N77" s="120">
        <f t="shared" si="6"/>
        <v>0</v>
      </c>
      <c r="O77" s="115"/>
      <c r="P77" s="73"/>
      <c r="Q77" s="73"/>
      <c r="R77" s="120">
        <f t="shared" si="7"/>
        <v>0</v>
      </c>
    </row>
    <row r="78" spans="1:18" ht="15">
      <c r="A78" s="140" t="s">
        <v>423</v>
      </c>
      <c r="B78" s="148" t="s">
        <v>180</v>
      </c>
      <c r="C78" s="184"/>
      <c r="D78" s="73"/>
      <c r="E78" s="73"/>
      <c r="F78" s="239">
        <f t="shared" si="4"/>
        <v>0</v>
      </c>
      <c r="G78" s="115"/>
      <c r="H78" s="73"/>
      <c r="I78" s="73"/>
      <c r="J78" s="120">
        <f t="shared" si="5"/>
        <v>0</v>
      </c>
      <c r="K78" s="115"/>
      <c r="L78" s="73"/>
      <c r="M78" s="73"/>
      <c r="N78" s="120">
        <f t="shared" si="6"/>
        <v>0</v>
      </c>
      <c r="O78" s="115"/>
      <c r="P78" s="73"/>
      <c r="Q78" s="73"/>
      <c r="R78" s="120">
        <f t="shared" si="7"/>
        <v>0</v>
      </c>
    </row>
    <row r="79" spans="1:18" ht="15">
      <c r="A79" s="140" t="s">
        <v>181</v>
      </c>
      <c r="B79" s="148" t="s">
        <v>182</v>
      </c>
      <c r="C79" s="184"/>
      <c r="D79" s="73"/>
      <c r="E79" s="73"/>
      <c r="F79" s="239">
        <f t="shared" si="4"/>
        <v>0</v>
      </c>
      <c r="G79" s="115"/>
      <c r="H79" s="73"/>
      <c r="I79" s="73"/>
      <c r="J79" s="120">
        <f t="shared" si="5"/>
        <v>0</v>
      </c>
      <c r="K79" s="115"/>
      <c r="L79" s="73"/>
      <c r="M79" s="73"/>
      <c r="N79" s="120">
        <f t="shared" si="6"/>
        <v>0</v>
      </c>
      <c r="O79" s="115"/>
      <c r="P79" s="73"/>
      <c r="Q79" s="73"/>
      <c r="R79" s="120">
        <f t="shared" si="7"/>
        <v>0</v>
      </c>
    </row>
    <row r="80" spans="1:18" ht="15">
      <c r="A80" s="140" t="s">
        <v>183</v>
      </c>
      <c r="B80" s="148" t="s">
        <v>184</v>
      </c>
      <c r="C80" s="184"/>
      <c r="D80" s="73"/>
      <c r="E80" s="73"/>
      <c r="F80" s="239">
        <f t="shared" si="4"/>
        <v>0</v>
      </c>
      <c r="G80" s="115"/>
      <c r="H80" s="73"/>
      <c r="I80" s="73"/>
      <c r="J80" s="120">
        <f t="shared" si="5"/>
        <v>0</v>
      </c>
      <c r="K80" s="115">
        <v>114</v>
      </c>
      <c r="L80" s="73"/>
      <c r="M80" s="73"/>
      <c r="N80" s="120">
        <f t="shared" si="6"/>
        <v>114</v>
      </c>
      <c r="O80" s="115">
        <v>114</v>
      </c>
      <c r="P80" s="73"/>
      <c r="Q80" s="73"/>
      <c r="R80" s="120">
        <f t="shared" si="7"/>
        <v>114</v>
      </c>
    </row>
    <row r="81" spans="1:18" ht="15">
      <c r="A81" s="133" t="s">
        <v>185</v>
      </c>
      <c r="B81" s="148" t="s">
        <v>186</v>
      </c>
      <c r="C81" s="184"/>
      <c r="D81" s="73"/>
      <c r="E81" s="73"/>
      <c r="F81" s="239">
        <f t="shared" si="4"/>
        <v>0</v>
      </c>
      <c r="G81" s="115"/>
      <c r="H81" s="73"/>
      <c r="I81" s="73"/>
      <c r="J81" s="120">
        <f t="shared" si="5"/>
        <v>0</v>
      </c>
      <c r="K81" s="115"/>
      <c r="L81" s="73"/>
      <c r="M81" s="73"/>
      <c r="N81" s="120">
        <f t="shared" si="6"/>
        <v>0</v>
      </c>
      <c r="O81" s="115"/>
      <c r="P81" s="73"/>
      <c r="Q81" s="73"/>
      <c r="R81" s="120">
        <f t="shared" si="7"/>
        <v>0</v>
      </c>
    </row>
    <row r="82" spans="1:18" ht="15">
      <c r="A82" s="133" t="s">
        <v>187</v>
      </c>
      <c r="B82" s="148" t="s">
        <v>188</v>
      </c>
      <c r="C82" s="184"/>
      <c r="D82" s="73"/>
      <c r="E82" s="73"/>
      <c r="F82" s="239">
        <f t="shared" si="4"/>
        <v>0</v>
      </c>
      <c r="G82" s="115"/>
      <c r="H82" s="73"/>
      <c r="I82" s="73"/>
      <c r="J82" s="120">
        <f t="shared" si="5"/>
        <v>0</v>
      </c>
      <c r="K82" s="115"/>
      <c r="L82" s="73"/>
      <c r="M82" s="73"/>
      <c r="N82" s="120">
        <f t="shared" si="6"/>
        <v>0</v>
      </c>
      <c r="O82" s="115"/>
      <c r="P82" s="73"/>
      <c r="Q82" s="73"/>
      <c r="R82" s="120">
        <f t="shared" si="7"/>
        <v>0</v>
      </c>
    </row>
    <row r="83" spans="1:18" ht="15">
      <c r="A83" s="133" t="s">
        <v>189</v>
      </c>
      <c r="B83" s="148" t="s">
        <v>190</v>
      </c>
      <c r="C83" s="184"/>
      <c r="D83" s="73"/>
      <c r="E83" s="73"/>
      <c r="F83" s="239">
        <f t="shared" si="4"/>
        <v>0</v>
      </c>
      <c r="G83" s="115"/>
      <c r="H83" s="73"/>
      <c r="I83" s="73"/>
      <c r="J83" s="120">
        <f t="shared" si="5"/>
        <v>0</v>
      </c>
      <c r="K83" s="115"/>
      <c r="L83" s="73"/>
      <c r="M83" s="73"/>
      <c r="N83" s="120">
        <f t="shared" si="6"/>
        <v>0</v>
      </c>
      <c r="O83" s="115"/>
      <c r="P83" s="73"/>
      <c r="Q83" s="73"/>
      <c r="R83" s="120">
        <f t="shared" si="7"/>
        <v>0</v>
      </c>
    </row>
    <row r="84" spans="1:18" ht="15">
      <c r="A84" s="141" t="s">
        <v>391</v>
      </c>
      <c r="B84" s="150" t="s">
        <v>191</v>
      </c>
      <c r="C84" s="184">
        <f>SUM(C77:C83)</f>
        <v>0</v>
      </c>
      <c r="D84" s="73"/>
      <c r="E84" s="73"/>
      <c r="F84" s="239">
        <f t="shared" si="4"/>
        <v>0</v>
      </c>
      <c r="G84" s="115">
        <f>SUM(G77:G83)</f>
        <v>0</v>
      </c>
      <c r="H84" s="73"/>
      <c r="I84" s="73"/>
      <c r="J84" s="120">
        <f t="shared" si="5"/>
        <v>0</v>
      </c>
      <c r="K84" s="117">
        <f>SUM(K77:K83)</f>
        <v>114</v>
      </c>
      <c r="L84" s="76"/>
      <c r="M84" s="76"/>
      <c r="N84" s="122">
        <f t="shared" si="6"/>
        <v>114</v>
      </c>
      <c r="O84" s="117">
        <f>SUM(O77:O83)</f>
        <v>114</v>
      </c>
      <c r="P84" s="76"/>
      <c r="Q84" s="76"/>
      <c r="R84" s="122">
        <f t="shared" si="7"/>
        <v>114</v>
      </c>
    </row>
    <row r="85" spans="1:18" ht="15">
      <c r="A85" s="136" t="s">
        <v>192</v>
      </c>
      <c r="B85" s="148" t="s">
        <v>193</v>
      </c>
      <c r="C85" s="184"/>
      <c r="D85" s="73"/>
      <c r="E85" s="73"/>
      <c r="F85" s="239">
        <f t="shared" si="4"/>
        <v>0</v>
      </c>
      <c r="G85" s="115"/>
      <c r="H85" s="73"/>
      <c r="I85" s="73"/>
      <c r="J85" s="120">
        <f t="shared" si="5"/>
        <v>0</v>
      </c>
      <c r="K85" s="115"/>
      <c r="L85" s="73"/>
      <c r="M85" s="73"/>
      <c r="N85" s="120">
        <f t="shared" si="6"/>
        <v>0</v>
      </c>
      <c r="O85" s="115"/>
      <c r="P85" s="73"/>
      <c r="Q85" s="73"/>
      <c r="R85" s="120">
        <f t="shared" si="7"/>
        <v>0</v>
      </c>
    </row>
    <row r="86" spans="1:18" ht="15">
      <c r="A86" s="136" t="s">
        <v>194</v>
      </c>
      <c r="B86" s="148" t="s">
        <v>195</v>
      </c>
      <c r="C86" s="184"/>
      <c r="D86" s="73"/>
      <c r="E86" s="73"/>
      <c r="F86" s="239">
        <f t="shared" si="4"/>
        <v>0</v>
      </c>
      <c r="G86" s="115"/>
      <c r="H86" s="73"/>
      <c r="I86" s="73"/>
      <c r="J86" s="120">
        <f t="shared" si="5"/>
        <v>0</v>
      </c>
      <c r="K86" s="115"/>
      <c r="L86" s="73"/>
      <c r="M86" s="73"/>
      <c r="N86" s="120">
        <f t="shared" si="6"/>
        <v>0</v>
      </c>
      <c r="O86" s="115"/>
      <c r="P86" s="73"/>
      <c r="Q86" s="73"/>
      <c r="R86" s="120">
        <f t="shared" si="7"/>
        <v>0</v>
      </c>
    </row>
    <row r="87" spans="1:18" ht="15">
      <c r="A87" s="136" t="s">
        <v>196</v>
      </c>
      <c r="B87" s="148" t="s">
        <v>197</v>
      </c>
      <c r="C87" s="184"/>
      <c r="D87" s="73"/>
      <c r="E87" s="73"/>
      <c r="F87" s="239">
        <f t="shared" si="4"/>
        <v>0</v>
      </c>
      <c r="G87" s="115"/>
      <c r="H87" s="73"/>
      <c r="I87" s="73"/>
      <c r="J87" s="120">
        <f t="shared" si="5"/>
        <v>0</v>
      </c>
      <c r="K87" s="115"/>
      <c r="L87" s="73"/>
      <c r="M87" s="73"/>
      <c r="N87" s="120">
        <f t="shared" si="6"/>
        <v>0</v>
      </c>
      <c r="O87" s="115"/>
      <c r="P87" s="73"/>
      <c r="Q87" s="73"/>
      <c r="R87" s="120">
        <f t="shared" si="7"/>
        <v>0</v>
      </c>
    </row>
    <row r="88" spans="1:18" ht="15">
      <c r="A88" s="136" t="s">
        <v>198</v>
      </c>
      <c r="B88" s="148" t="s">
        <v>199</v>
      </c>
      <c r="C88" s="184"/>
      <c r="D88" s="73"/>
      <c r="E88" s="73"/>
      <c r="F88" s="239">
        <f t="shared" si="4"/>
        <v>0</v>
      </c>
      <c r="G88" s="115"/>
      <c r="H88" s="73"/>
      <c r="I88" s="73"/>
      <c r="J88" s="120">
        <f t="shared" si="5"/>
        <v>0</v>
      </c>
      <c r="K88" s="115"/>
      <c r="L88" s="73"/>
      <c r="M88" s="73"/>
      <c r="N88" s="120">
        <f t="shared" si="6"/>
        <v>0</v>
      </c>
      <c r="O88" s="115"/>
      <c r="P88" s="73"/>
      <c r="Q88" s="73"/>
      <c r="R88" s="120">
        <f t="shared" si="7"/>
        <v>0</v>
      </c>
    </row>
    <row r="89" spans="1:18" ht="15">
      <c r="A89" s="105" t="s">
        <v>392</v>
      </c>
      <c r="B89" s="150" t="s">
        <v>200</v>
      </c>
      <c r="C89" s="184">
        <f>SUM(C85:C88)</f>
        <v>0</v>
      </c>
      <c r="D89" s="73"/>
      <c r="E89" s="73"/>
      <c r="F89" s="239">
        <f t="shared" si="4"/>
        <v>0</v>
      </c>
      <c r="G89" s="115">
        <f>SUM(G85:G88)</f>
        <v>0</v>
      </c>
      <c r="H89" s="73"/>
      <c r="I89" s="73"/>
      <c r="J89" s="120">
        <f t="shared" si="5"/>
        <v>0</v>
      </c>
      <c r="K89" s="115">
        <f>SUM(K85:K88)</f>
        <v>0</v>
      </c>
      <c r="L89" s="73"/>
      <c r="M89" s="73"/>
      <c r="N89" s="120">
        <f t="shared" si="6"/>
        <v>0</v>
      </c>
      <c r="O89" s="115">
        <f>SUM(O85:O88)</f>
        <v>0</v>
      </c>
      <c r="P89" s="73"/>
      <c r="Q89" s="73"/>
      <c r="R89" s="120">
        <f t="shared" si="7"/>
        <v>0</v>
      </c>
    </row>
    <row r="90" spans="1:18" ht="15">
      <c r="A90" s="136" t="s">
        <v>201</v>
      </c>
      <c r="B90" s="148" t="s">
        <v>202</v>
      </c>
      <c r="C90" s="184"/>
      <c r="D90" s="73"/>
      <c r="E90" s="73"/>
      <c r="F90" s="239">
        <f t="shared" si="4"/>
        <v>0</v>
      </c>
      <c r="G90" s="115"/>
      <c r="H90" s="73"/>
      <c r="I90" s="73"/>
      <c r="J90" s="120">
        <f t="shared" si="5"/>
        <v>0</v>
      </c>
      <c r="K90" s="115"/>
      <c r="L90" s="73"/>
      <c r="M90" s="73"/>
      <c r="N90" s="120">
        <f t="shared" si="6"/>
        <v>0</v>
      </c>
      <c r="O90" s="115"/>
      <c r="P90" s="73"/>
      <c r="Q90" s="73"/>
      <c r="R90" s="120">
        <f t="shared" si="7"/>
        <v>0</v>
      </c>
    </row>
    <row r="91" spans="1:18" ht="15">
      <c r="A91" s="136" t="s">
        <v>424</v>
      </c>
      <c r="B91" s="148" t="s">
        <v>203</v>
      </c>
      <c r="C91" s="184"/>
      <c r="D91" s="73"/>
      <c r="E91" s="73"/>
      <c r="F91" s="239">
        <f t="shared" si="4"/>
        <v>0</v>
      </c>
      <c r="G91" s="115"/>
      <c r="H91" s="73"/>
      <c r="I91" s="73"/>
      <c r="J91" s="120">
        <f t="shared" si="5"/>
        <v>0</v>
      </c>
      <c r="K91" s="115"/>
      <c r="L91" s="73"/>
      <c r="M91" s="73"/>
      <c r="N91" s="120">
        <f t="shared" si="6"/>
        <v>0</v>
      </c>
      <c r="O91" s="115"/>
      <c r="P91" s="73"/>
      <c r="Q91" s="73"/>
      <c r="R91" s="120">
        <f t="shared" si="7"/>
        <v>0</v>
      </c>
    </row>
    <row r="92" spans="1:18" ht="15">
      <c r="A92" s="136" t="s">
        <v>425</v>
      </c>
      <c r="B92" s="148" t="s">
        <v>204</v>
      </c>
      <c r="C92" s="184"/>
      <c r="D92" s="73"/>
      <c r="E92" s="73"/>
      <c r="F92" s="239">
        <f t="shared" si="4"/>
        <v>0</v>
      </c>
      <c r="G92" s="115"/>
      <c r="H92" s="73"/>
      <c r="I92" s="73"/>
      <c r="J92" s="120">
        <f t="shared" si="5"/>
        <v>0</v>
      </c>
      <c r="K92" s="115"/>
      <c r="L92" s="73"/>
      <c r="M92" s="73"/>
      <c r="N92" s="120">
        <f t="shared" si="6"/>
        <v>0</v>
      </c>
      <c r="O92" s="115"/>
      <c r="P92" s="73"/>
      <c r="Q92" s="73"/>
      <c r="R92" s="120">
        <f t="shared" si="7"/>
        <v>0</v>
      </c>
    </row>
    <row r="93" spans="1:18" ht="15">
      <c r="A93" s="136" t="s">
        <v>426</v>
      </c>
      <c r="B93" s="148" t="s">
        <v>205</v>
      </c>
      <c r="C93" s="184"/>
      <c r="D93" s="73"/>
      <c r="E93" s="73"/>
      <c r="F93" s="239">
        <f t="shared" si="4"/>
        <v>0</v>
      </c>
      <c r="G93" s="115"/>
      <c r="H93" s="73"/>
      <c r="I93" s="73"/>
      <c r="J93" s="120">
        <f t="shared" si="5"/>
        <v>0</v>
      </c>
      <c r="K93" s="115"/>
      <c r="L93" s="73"/>
      <c r="M93" s="73"/>
      <c r="N93" s="120">
        <f t="shared" si="6"/>
        <v>0</v>
      </c>
      <c r="O93" s="115"/>
      <c r="P93" s="73"/>
      <c r="Q93" s="73"/>
      <c r="R93" s="120">
        <f t="shared" si="7"/>
        <v>0</v>
      </c>
    </row>
    <row r="94" spans="1:18" ht="15">
      <c r="A94" s="136" t="s">
        <v>427</v>
      </c>
      <c r="B94" s="148" t="s">
        <v>206</v>
      </c>
      <c r="C94" s="184"/>
      <c r="D94" s="73"/>
      <c r="E94" s="73"/>
      <c r="F94" s="239">
        <f t="shared" si="4"/>
        <v>0</v>
      </c>
      <c r="G94" s="115"/>
      <c r="H94" s="73"/>
      <c r="I94" s="73"/>
      <c r="J94" s="120">
        <f t="shared" si="5"/>
        <v>0</v>
      </c>
      <c r="K94" s="115"/>
      <c r="L94" s="73"/>
      <c r="M94" s="73"/>
      <c r="N94" s="120">
        <f t="shared" si="6"/>
        <v>0</v>
      </c>
      <c r="O94" s="115"/>
      <c r="P94" s="73"/>
      <c r="Q94" s="73"/>
      <c r="R94" s="120">
        <f t="shared" si="7"/>
        <v>0</v>
      </c>
    </row>
    <row r="95" spans="1:18" ht="15">
      <c r="A95" s="136" t="s">
        <v>428</v>
      </c>
      <c r="B95" s="148" t="s">
        <v>207</v>
      </c>
      <c r="C95" s="184"/>
      <c r="D95" s="73"/>
      <c r="E95" s="73"/>
      <c r="F95" s="239">
        <f t="shared" si="4"/>
        <v>0</v>
      </c>
      <c r="G95" s="115"/>
      <c r="H95" s="73"/>
      <c r="I95" s="73"/>
      <c r="J95" s="120">
        <f t="shared" si="5"/>
        <v>0</v>
      </c>
      <c r="K95" s="115"/>
      <c r="L95" s="73"/>
      <c r="M95" s="73"/>
      <c r="N95" s="120">
        <f t="shared" si="6"/>
        <v>0</v>
      </c>
      <c r="O95" s="115"/>
      <c r="P95" s="73"/>
      <c r="Q95" s="73"/>
      <c r="R95" s="120">
        <f t="shared" si="7"/>
        <v>0</v>
      </c>
    </row>
    <row r="96" spans="1:18" ht="15">
      <c r="A96" s="136" t="s">
        <v>208</v>
      </c>
      <c r="B96" s="148" t="s">
        <v>209</v>
      </c>
      <c r="C96" s="184"/>
      <c r="D96" s="73"/>
      <c r="E96" s="73"/>
      <c r="F96" s="239">
        <f t="shared" si="4"/>
        <v>0</v>
      </c>
      <c r="G96" s="115"/>
      <c r="H96" s="73"/>
      <c r="I96" s="73"/>
      <c r="J96" s="120">
        <f t="shared" si="5"/>
        <v>0</v>
      </c>
      <c r="K96" s="115"/>
      <c r="L96" s="73"/>
      <c r="M96" s="73"/>
      <c r="N96" s="120">
        <f t="shared" si="6"/>
        <v>0</v>
      </c>
      <c r="O96" s="115"/>
      <c r="P96" s="73"/>
      <c r="Q96" s="73"/>
      <c r="R96" s="120">
        <f t="shared" si="7"/>
        <v>0</v>
      </c>
    </row>
    <row r="97" spans="1:18" ht="15">
      <c r="A97" s="136" t="s">
        <v>429</v>
      </c>
      <c r="B97" s="148" t="s">
        <v>210</v>
      </c>
      <c r="C97" s="184"/>
      <c r="D97" s="73"/>
      <c r="E97" s="73"/>
      <c r="F97" s="239">
        <f t="shared" si="4"/>
        <v>0</v>
      </c>
      <c r="G97" s="115"/>
      <c r="H97" s="73"/>
      <c r="I97" s="73"/>
      <c r="J97" s="120">
        <f t="shared" si="5"/>
        <v>0</v>
      </c>
      <c r="K97" s="115"/>
      <c r="L97" s="73"/>
      <c r="M97" s="73"/>
      <c r="N97" s="120">
        <f t="shared" si="6"/>
        <v>0</v>
      </c>
      <c r="O97" s="115"/>
      <c r="P97" s="73"/>
      <c r="Q97" s="73"/>
      <c r="R97" s="120">
        <f t="shared" si="7"/>
        <v>0</v>
      </c>
    </row>
    <row r="98" spans="1:18" ht="15">
      <c r="A98" s="105" t="s">
        <v>393</v>
      </c>
      <c r="B98" s="150" t="s">
        <v>211</v>
      </c>
      <c r="C98" s="184">
        <f>SUM(C90:C97)</f>
        <v>0</v>
      </c>
      <c r="D98" s="73"/>
      <c r="E98" s="73"/>
      <c r="F98" s="239">
        <f t="shared" si="4"/>
        <v>0</v>
      </c>
      <c r="G98" s="115">
        <f>SUM(G90:G97)</f>
        <v>0</v>
      </c>
      <c r="H98" s="73"/>
      <c r="I98" s="73"/>
      <c r="J98" s="120">
        <f t="shared" si="5"/>
        <v>0</v>
      </c>
      <c r="K98" s="115">
        <f>SUM(K90:K97)</f>
        <v>0</v>
      </c>
      <c r="L98" s="73"/>
      <c r="M98" s="73"/>
      <c r="N98" s="120">
        <f t="shared" si="6"/>
        <v>0</v>
      </c>
      <c r="O98" s="115">
        <f>SUM(O90:O97)</f>
        <v>0</v>
      </c>
      <c r="P98" s="73"/>
      <c r="Q98" s="73"/>
      <c r="R98" s="120">
        <f t="shared" si="7"/>
        <v>0</v>
      </c>
    </row>
    <row r="99" spans="1:18" ht="15.75">
      <c r="A99" s="154" t="s">
        <v>33</v>
      </c>
      <c r="B99" s="155"/>
      <c r="C99" s="191"/>
      <c r="D99" s="156"/>
      <c r="E99" s="156"/>
      <c r="F99" s="246">
        <f t="shared" si="4"/>
        <v>0</v>
      </c>
      <c r="G99" s="217"/>
      <c r="H99" s="156"/>
      <c r="I99" s="156"/>
      <c r="J99" s="247">
        <f t="shared" si="5"/>
        <v>0</v>
      </c>
      <c r="K99" s="217">
        <f>K84</f>
        <v>114</v>
      </c>
      <c r="L99" s="156"/>
      <c r="M99" s="156"/>
      <c r="N99" s="247">
        <f t="shared" si="6"/>
        <v>114</v>
      </c>
      <c r="O99" s="217">
        <f>O84</f>
        <v>114</v>
      </c>
      <c r="P99" s="156"/>
      <c r="Q99" s="156"/>
      <c r="R99" s="247">
        <f t="shared" si="7"/>
        <v>114</v>
      </c>
    </row>
    <row r="100" spans="1:18" ht="15.75">
      <c r="A100" s="157" t="s">
        <v>437</v>
      </c>
      <c r="B100" s="158" t="s">
        <v>212</v>
      </c>
      <c r="C100" s="248">
        <f>C26+C27+C52+C61+C75+C84+C89+C98</f>
        <v>19571.75</v>
      </c>
      <c r="D100" s="160"/>
      <c r="E100" s="160"/>
      <c r="F100" s="249">
        <f t="shared" si="4"/>
        <v>19571.75</v>
      </c>
      <c r="G100" s="159">
        <f>G26+G27+G52+G61+G75+G84+G89+G98</f>
        <v>19632.75</v>
      </c>
      <c r="H100" s="160"/>
      <c r="I100" s="160"/>
      <c r="J100" s="161">
        <f t="shared" si="5"/>
        <v>19632.75</v>
      </c>
      <c r="K100" s="159">
        <f>K26+K27+K52+K61+K75+K84+K89+K98</f>
        <v>19633</v>
      </c>
      <c r="L100" s="160"/>
      <c r="M100" s="160"/>
      <c r="N100" s="161">
        <f t="shared" si="6"/>
        <v>19633</v>
      </c>
      <c r="O100" s="159">
        <f>O26+O27+O52+O61+O75+O84+O89+O98</f>
        <v>19633</v>
      </c>
      <c r="P100" s="160"/>
      <c r="Q100" s="160"/>
      <c r="R100" s="161">
        <f t="shared" si="7"/>
        <v>19633</v>
      </c>
    </row>
    <row r="101" spans="1:25" ht="15">
      <c r="A101" s="136" t="s">
        <v>430</v>
      </c>
      <c r="B101" s="151" t="s">
        <v>213</v>
      </c>
      <c r="C101" s="244"/>
      <c r="D101" s="11"/>
      <c r="E101" s="11"/>
      <c r="F101" s="239">
        <f t="shared" si="4"/>
        <v>0</v>
      </c>
      <c r="G101" s="241"/>
      <c r="H101" s="11"/>
      <c r="I101" s="11"/>
      <c r="J101" s="120">
        <f t="shared" si="5"/>
        <v>0</v>
      </c>
      <c r="K101" s="241"/>
      <c r="L101" s="11"/>
      <c r="M101" s="11"/>
      <c r="N101" s="120">
        <f t="shared" si="6"/>
        <v>0</v>
      </c>
      <c r="O101" s="241"/>
      <c r="P101" s="11"/>
      <c r="Q101" s="11"/>
      <c r="R101" s="120">
        <f t="shared" si="7"/>
        <v>0</v>
      </c>
      <c r="S101" s="19"/>
      <c r="T101" s="19"/>
      <c r="U101" s="19"/>
      <c r="V101" s="19"/>
      <c r="W101" s="19"/>
      <c r="X101" s="20"/>
      <c r="Y101" s="20"/>
    </row>
    <row r="102" spans="1:25" ht="15">
      <c r="A102" s="136" t="s">
        <v>216</v>
      </c>
      <c r="B102" s="151" t="s">
        <v>217</v>
      </c>
      <c r="C102" s="244"/>
      <c r="D102" s="11"/>
      <c r="E102" s="11"/>
      <c r="F102" s="239">
        <f t="shared" si="4"/>
        <v>0</v>
      </c>
      <c r="G102" s="241"/>
      <c r="H102" s="11"/>
      <c r="I102" s="11"/>
      <c r="J102" s="120">
        <f t="shared" si="5"/>
        <v>0</v>
      </c>
      <c r="K102" s="241"/>
      <c r="L102" s="11"/>
      <c r="M102" s="11"/>
      <c r="N102" s="120">
        <f t="shared" si="6"/>
        <v>0</v>
      </c>
      <c r="O102" s="241"/>
      <c r="P102" s="11"/>
      <c r="Q102" s="11"/>
      <c r="R102" s="120">
        <f t="shared" si="7"/>
        <v>0</v>
      </c>
      <c r="S102" s="19"/>
      <c r="T102" s="19"/>
      <c r="U102" s="19"/>
      <c r="V102" s="19"/>
      <c r="W102" s="19"/>
      <c r="X102" s="20"/>
      <c r="Y102" s="20"/>
    </row>
    <row r="103" spans="1:25" ht="15">
      <c r="A103" s="136" t="s">
        <v>431</v>
      </c>
      <c r="B103" s="151" t="s">
        <v>218</v>
      </c>
      <c r="C103" s="244"/>
      <c r="D103" s="11"/>
      <c r="E103" s="11"/>
      <c r="F103" s="239">
        <f t="shared" si="4"/>
        <v>0</v>
      </c>
      <c r="G103" s="241"/>
      <c r="H103" s="11"/>
      <c r="I103" s="11"/>
      <c r="J103" s="120">
        <f t="shared" si="5"/>
        <v>0</v>
      </c>
      <c r="K103" s="241"/>
      <c r="L103" s="11"/>
      <c r="M103" s="11"/>
      <c r="N103" s="120">
        <f t="shared" si="6"/>
        <v>0</v>
      </c>
      <c r="O103" s="241"/>
      <c r="P103" s="11"/>
      <c r="Q103" s="11"/>
      <c r="R103" s="120">
        <f t="shared" si="7"/>
        <v>0</v>
      </c>
      <c r="S103" s="19"/>
      <c r="T103" s="19"/>
      <c r="U103" s="19"/>
      <c r="V103" s="19"/>
      <c r="W103" s="19"/>
      <c r="X103" s="20"/>
      <c r="Y103" s="20"/>
    </row>
    <row r="104" spans="1:25" ht="15">
      <c r="A104" s="142" t="s">
        <v>394</v>
      </c>
      <c r="B104" s="152" t="s">
        <v>220</v>
      </c>
      <c r="C104" s="257">
        <f>SUM(C101:C103)</f>
        <v>0</v>
      </c>
      <c r="D104" s="258"/>
      <c r="E104" s="258"/>
      <c r="F104" s="239">
        <f t="shared" si="4"/>
        <v>0</v>
      </c>
      <c r="G104" s="123">
        <f>SUM(G101:G103)</f>
        <v>0</v>
      </c>
      <c r="H104" s="13"/>
      <c r="I104" s="13"/>
      <c r="J104" s="120">
        <f t="shared" si="5"/>
        <v>0</v>
      </c>
      <c r="K104" s="123">
        <f>SUM(K101:K103)</f>
        <v>0</v>
      </c>
      <c r="L104" s="13"/>
      <c r="M104" s="13"/>
      <c r="N104" s="120">
        <f t="shared" si="6"/>
        <v>0</v>
      </c>
      <c r="O104" s="123">
        <f>SUM(O101:O103)</f>
        <v>0</v>
      </c>
      <c r="P104" s="13"/>
      <c r="Q104" s="13"/>
      <c r="R104" s="120">
        <f t="shared" si="7"/>
        <v>0</v>
      </c>
      <c r="S104" s="21"/>
      <c r="T104" s="21"/>
      <c r="U104" s="21"/>
      <c r="V104" s="21"/>
      <c r="W104" s="21"/>
      <c r="X104" s="20"/>
      <c r="Y104" s="20"/>
    </row>
    <row r="105" spans="1:25" ht="15">
      <c r="A105" s="143" t="s">
        <v>432</v>
      </c>
      <c r="B105" s="151" t="s">
        <v>221</v>
      </c>
      <c r="C105" s="255"/>
      <c r="D105" s="256"/>
      <c r="E105" s="256"/>
      <c r="F105" s="239">
        <f t="shared" si="4"/>
        <v>0</v>
      </c>
      <c r="G105" s="124"/>
      <c r="H105" s="25"/>
      <c r="I105" s="25"/>
      <c r="J105" s="120">
        <f t="shared" si="5"/>
        <v>0</v>
      </c>
      <c r="K105" s="124"/>
      <c r="L105" s="25"/>
      <c r="M105" s="25"/>
      <c r="N105" s="120">
        <f t="shared" si="6"/>
        <v>0</v>
      </c>
      <c r="O105" s="124"/>
      <c r="P105" s="25"/>
      <c r="Q105" s="25"/>
      <c r="R105" s="120">
        <f t="shared" si="7"/>
        <v>0</v>
      </c>
      <c r="S105" s="22"/>
      <c r="T105" s="22"/>
      <c r="U105" s="22"/>
      <c r="V105" s="22"/>
      <c r="W105" s="22"/>
      <c r="X105" s="20"/>
      <c r="Y105" s="20"/>
    </row>
    <row r="106" spans="1:25" ht="15">
      <c r="A106" s="143" t="s">
        <v>400</v>
      </c>
      <c r="B106" s="151" t="s">
        <v>224</v>
      </c>
      <c r="C106" s="255"/>
      <c r="D106" s="256"/>
      <c r="E106" s="256"/>
      <c r="F106" s="239">
        <f t="shared" si="4"/>
        <v>0</v>
      </c>
      <c r="G106" s="124"/>
      <c r="H106" s="25"/>
      <c r="I106" s="25"/>
      <c r="J106" s="120">
        <f t="shared" si="5"/>
        <v>0</v>
      </c>
      <c r="K106" s="124"/>
      <c r="L106" s="25"/>
      <c r="M106" s="25"/>
      <c r="N106" s="120">
        <f t="shared" si="6"/>
        <v>0</v>
      </c>
      <c r="O106" s="124"/>
      <c r="P106" s="25"/>
      <c r="Q106" s="25"/>
      <c r="R106" s="120">
        <f t="shared" si="7"/>
        <v>0</v>
      </c>
      <c r="S106" s="22"/>
      <c r="T106" s="22"/>
      <c r="U106" s="22"/>
      <c r="V106" s="22"/>
      <c r="W106" s="22"/>
      <c r="X106" s="20"/>
      <c r="Y106" s="20"/>
    </row>
    <row r="107" spans="1:25" ht="15">
      <c r="A107" s="136" t="s">
        <v>225</v>
      </c>
      <c r="B107" s="151" t="s">
        <v>226</v>
      </c>
      <c r="C107" s="257"/>
      <c r="D107" s="258"/>
      <c r="E107" s="258"/>
      <c r="F107" s="239">
        <f t="shared" si="4"/>
        <v>0</v>
      </c>
      <c r="G107" s="123"/>
      <c r="H107" s="11"/>
      <c r="I107" s="11"/>
      <c r="J107" s="120">
        <f t="shared" si="5"/>
        <v>0</v>
      </c>
      <c r="K107" s="123"/>
      <c r="L107" s="11"/>
      <c r="M107" s="11"/>
      <c r="N107" s="120">
        <f t="shared" si="6"/>
        <v>0</v>
      </c>
      <c r="O107" s="123"/>
      <c r="P107" s="11"/>
      <c r="Q107" s="11"/>
      <c r="R107" s="120">
        <f t="shared" si="7"/>
        <v>0</v>
      </c>
      <c r="S107" s="19"/>
      <c r="T107" s="19"/>
      <c r="U107" s="19"/>
      <c r="V107" s="19"/>
      <c r="W107" s="19"/>
      <c r="X107" s="20"/>
      <c r="Y107" s="20"/>
    </row>
    <row r="108" spans="1:25" ht="15">
      <c r="A108" s="136" t="s">
        <v>433</v>
      </c>
      <c r="B108" s="151" t="s">
        <v>227</v>
      </c>
      <c r="C108" s="257"/>
      <c r="D108" s="258"/>
      <c r="E108" s="258"/>
      <c r="F108" s="239">
        <f t="shared" si="4"/>
        <v>0</v>
      </c>
      <c r="G108" s="123"/>
      <c r="H108" s="11"/>
      <c r="I108" s="11"/>
      <c r="J108" s="120">
        <f t="shared" si="5"/>
        <v>0</v>
      </c>
      <c r="K108" s="123"/>
      <c r="L108" s="11"/>
      <c r="M108" s="11"/>
      <c r="N108" s="120">
        <f t="shared" si="6"/>
        <v>0</v>
      </c>
      <c r="O108" s="123"/>
      <c r="P108" s="11"/>
      <c r="Q108" s="11"/>
      <c r="R108" s="120">
        <f t="shared" si="7"/>
        <v>0</v>
      </c>
      <c r="S108" s="19"/>
      <c r="T108" s="19"/>
      <c r="U108" s="19"/>
      <c r="V108" s="19"/>
      <c r="W108" s="19"/>
      <c r="X108" s="20"/>
      <c r="Y108" s="20"/>
    </row>
    <row r="109" spans="1:25" ht="15">
      <c r="A109" s="144" t="s">
        <v>397</v>
      </c>
      <c r="B109" s="152" t="s">
        <v>228</v>
      </c>
      <c r="C109" s="255">
        <f>SUM(C105:C108)</f>
        <v>0</v>
      </c>
      <c r="D109" s="256"/>
      <c r="E109" s="256"/>
      <c r="F109" s="239">
        <f t="shared" si="4"/>
        <v>0</v>
      </c>
      <c r="G109" s="124">
        <f>SUM(G105:G108)</f>
        <v>0</v>
      </c>
      <c r="H109" s="12"/>
      <c r="I109" s="12"/>
      <c r="J109" s="120">
        <f t="shared" si="5"/>
        <v>0</v>
      </c>
      <c r="K109" s="124">
        <f>SUM(K105:K108)</f>
        <v>0</v>
      </c>
      <c r="L109" s="12"/>
      <c r="M109" s="12"/>
      <c r="N109" s="120">
        <f t="shared" si="6"/>
        <v>0</v>
      </c>
      <c r="O109" s="124">
        <f>SUM(O105:O108)</f>
        <v>0</v>
      </c>
      <c r="P109" s="12"/>
      <c r="Q109" s="12"/>
      <c r="R109" s="120">
        <f t="shared" si="7"/>
        <v>0</v>
      </c>
      <c r="S109" s="23"/>
      <c r="T109" s="23"/>
      <c r="U109" s="23"/>
      <c r="V109" s="23"/>
      <c r="W109" s="23"/>
      <c r="X109" s="20"/>
      <c r="Y109" s="20"/>
    </row>
    <row r="110" spans="1:25" ht="15">
      <c r="A110" s="143" t="s">
        <v>229</v>
      </c>
      <c r="B110" s="151" t="s">
        <v>230</v>
      </c>
      <c r="C110" s="255"/>
      <c r="D110" s="256"/>
      <c r="E110" s="256"/>
      <c r="F110" s="239">
        <f t="shared" si="4"/>
        <v>0</v>
      </c>
      <c r="G110" s="124"/>
      <c r="H110" s="25"/>
      <c r="I110" s="25"/>
      <c r="J110" s="120">
        <f t="shared" si="5"/>
        <v>0</v>
      </c>
      <c r="K110" s="124"/>
      <c r="L110" s="25"/>
      <c r="M110" s="25"/>
      <c r="N110" s="120">
        <f t="shared" si="6"/>
        <v>0</v>
      </c>
      <c r="O110" s="124"/>
      <c r="P110" s="25"/>
      <c r="Q110" s="25"/>
      <c r="R110" s="120">
        <f t="shared" si="7"/>
        <v>0</v>
      </c>
      <c r="S110" s="22"/>
      <c r="T110" s="22"/>
      <c r="U110" s="22"/>
      <c r="V110" s="22"/>
      <c r="W110" s="22"/>
      <c r="X110" s="20"/>
      <c r="Y110" s="20"/>
    </row>
    <row r="111" spans="1:25" ht="15">
      <c r="A111" s="143" t="s">
        <v>231</v>
      </c>
      <c r="B111" s="151" t="s">
        <v>232</v>
      </c>
      <c r="C111" s="255"/>
      <c r="D111" s="256"/>
      <c r="E111" s="256"/>
      <c r="F111" s="239">
        <f t="shared" si="4"/>
        <v>0</v>
      </c>
      <c r="G111" s="124"/>
      <c r="H111" s="25"/>
      <c r="I111" s="25"/>
      <c r="J111" s="120">
        <f t="shared" si="5"/>
        <v>0</v>
      </c>
      <c r="K111" s="124"/>
      <c r="L111" s="25"/>
      <c r="M111" s="25"/>
      <c r="N111" s="120">
        <f t="shared" si="6"/>
        <v>0</v>
      </c>
      <c r="O111" s="124"/>
      <c r="P111" s="25"/>
      <c r="Q111" s="25"/>
      <c r="R111" s="120">
        <f t="shared" si="7"/>
        <v>0</v>
      </c>
      <c r="S111" s="22"/>
      <c r="T111" s="22"/>
      <c r="U111" s="22"/>
      <c r="V111" s="22"/>
      <c r="W111" s="22"/>
      <c r="X111" s="20"/>
      <c r="Y111" s="20"/>
    </row>
    <row r="112" spans="1:25" ht="15">
      <c r="A112" s="144" t="s">
        <v>233</v>
      </c>
      <c r="B112" s="152" t="s">
        <v>234</v>
      </c>
      <c r="C112" s="255">
        <f>SUM(C110:C111)</f>
        <v>0</v>
      </c>
      <c r="D112" s="256"/>
      <c r="E112" s="256"/>
      <c r="F112" s="239">
        <f t="shared" si="4"/>
        <v>0</v>
      </c>
      <c r="G112" s="124">
        <f>SUM(G110:G111)</f>
        <v>0</v>
      </c>
      <c r="H112" s="25"/>
      <c r="I112" s="25"/>
      <c r="J112" s="120">
        <f t="shared" si="5"/>
        <v>0</v>
      </c>
      <c r="K112" s="124">
        <f>SUM(K110:K111)</f>
        <v>0</v>
      </c>
      <c r="L112" s="25"/>
      <c r="M112" s="25"/>
      <c r="N112" s="120">
        <f t="shared" si="6"/>
        <v>0</v>
      </c>
      <c r="O112" s="124">
        <f>SUM(O110:O111)</f>
        <v>0</v>
      </c>
      <c r="P112" s="25"/>
      <c r="Q112" s="25"/>
      <c r="R112" s="120">
        <f t="shared" si="7"/>
        <v>0</v>
      </c>
      <c r="S112" s="22"/>
      <c r="T112" s="22"/>
      <c r="U112" s="22"/>
      <c r="V112" s="22"/>
      <c r="W112" s="22"/>
      <c r="X112" s="20"/>
      <c r="Y112" s="20"/>
    </row>
    <row r="113" spans="1:25" ht="15">
      <c r="A113" s="143" t="s">
        <v>235</v>
      </c>
      <c r="B113" s="151" t="s">
        <v>236</v>
      </c>
      <c r="C113" s="255"/>
      <c r="D113" s="256"/>
      <c r="E113" s="256"/>
      <c r="F113" s="239">
        <f t="shared" si="4"/>
        <v>0</v>
      </c>
      <c r="G113" s="124"/>
      <c r="H113" s="25"/>
      <c r="I113" s="25"/>
      <c r="J113" s="120">
        <f t="shared" si="5"/>
        <v>0</v>
      </c>
      <c r="K113" s="124"/>
      <c r="L113" s="25"/>
      <c r="M113" s="25"/>
      <c r="N113" s="120">
        <f t="shared" si="6"/>
        <v>0</v>
      </c>
      <c r="O113" s="124"/>
      <c r="P113" s="25"/>
      <c r="Q113" s="25"/>
      <c r="R113" s="120">
        <f t="shared" si="7"/>
        <v>0</v>
      </c>
      <c r="S113" s="22"/>
      <c r="T113" s="22"/>
      <c r="U113" s="22"/>
      <c r="V113" s="22"/>
      <c r="W113" s="22"/>
      <c r="X113" s="20"/>
      <c r="Y113" s="20"/>
    </row>
    <row r="114" spans="1:25" ht="15">
      <c r="A114" s="143" t="s">
        <v>237</v>
      </c>
      <c r="B114" s="151" t="s">
        <v>238</v>
      </c>
      <c r="C114" s="255"/>
      <c r="D114" s="256"/>
      <c r="E114" s="256"/>
      <c r="F114" s="239">
        <f t="shared" si="4"/>
        <v>0</v>
      </c>
      <c r="G114" s="124"/>
      <c r="H114" s="25"/>
      <c r="I114" s="25"/>
      <c r="J114" s="120">
        <f t="shared" si="5"/>
        <v>0</v>
      </c>
      <c r="K114" s="124"/>
      <c r="L114" s="25"/>
      <c r="M114" s="25"/>
      <c r="N114" s="120">
        <f t="shared" si="6"/>
        <v>0</v>
      </c>
      <c r="O114" s="124"/>
      <c r="P114" s="25"/>
      <c r="Q114" s="25"/>
      <c r="R114" s="120">
        <f t="shared" si="7"/>
        <v>0</v>
      </c>
      <c r="S114" s="22"/>
      <c r="T114" s="22"/>
      <c r="U114" s="22"/>
      <c r="V114" s="22"/>
      <c r="W114" s="22"/>
      <c r="X114" s="20"/>
      <c r="Y114" s="20"/>
    </row>
    <row r="115" spans="1:25" ht="15">
      <c r="A115" s="143" t="s">
        <v>239</v>
      </c>
      <c r="B115" s="151" t="s">
        <v>240</v>
      </c>
      <c r="C115" s="255"/>
      <c r="D115" s="256"/>
      <c r="E115" s="256"/>
      <c r="F115" s="239">
        <f t="shared" si="4"/>
        <v>0</v>
      </c>
      <c r="G115" s="124"/>
      <c r="H115" s="25"/>
      <c r="I115" s="25"/>
      <c r="J115" s="120">
        <f t="shared" si="5"/>
        <v>0</v>
      </c>
      <c r="K115" s="124"/>
      <c r="L115" s="25"/>
      <c r="M115" s="25"/>
      <c r="N115" s="120">
        <f t="shared" si="6"/>
        <v>0</v>
      </c>
      <c r="O115" s="124"/>
      <c r="P115" s="25"/>
      <c r="Q115" s="25"/>
      <c r="R115" s="120">
        <f t="shared" si="7"/>
        <v>0</v>
      </c>
      <c r="S115" s="22"/>
      <c r="T115" s="22"/>
      <c r="U115" s="22"/>
      <c r="V115" s="22"/>
      <c r="W115" s="22"/>
      <c r="X115" s="20"/>
      <c r="Y115" s="20"/>
    </row>
    <row r="116" spans="1:25" ht="15">
      <c r="A116" s="107" t="s">
        <v>398</v>
      </c>
      <c r="B116" s="153" t="s">
        <v>241</v>
      </c>
      <c r="C116" s="255">
        <f>SUM(C104+C109+C112)</f>
        <v>0</v>
      </c>
      <c r="D116" s="256"/>
      <c r="E116" s="256"/>
      <c r="F116" s="239">
        <f t="shared" si="4"/>
        <v>0</v>
      </c>
      <c r="G116" s="124">
        <f>SUM(G104+G109+G112)</f>
        <v>0</v>
      </c>
      <c r="H116" s="12"/>
      <c r="I116" s="12"/>
      <c r="J116" s="120">
        <f t="shared" si="5"/>
        <v>0</v>
      </c>
      <c r="K116" s="124">
        <f>SUM(K104+K109+K112)</f>
        <v>0</v>
      </c>
      <c r="L116" s="12"/>
      <c r="M116" s="12"/>
      <c r="N116" s="120">
        <f t="shared" si="6"/>
        <v>0</v>
      </c>
      <c r="O116" s="124">
        <f>SUM(O104+O109+O112)</f>
        <v>0</v>
      </c>
      <c r="P116" s="12"/>
      <c r="Q116" s="12"/>
      <c r="R116" s="120">
        <f t="shared" si="7"/>
        <v>0</v>
      </c>
      <c r="S116" s="23"/>
      <c r="T116" s="23"/>
      <c r="U116" s="23"/>
      <c r="V116" s="23"/>
      <c r="W116" s="23"/>
      <c r="X116" s="20"/>
      <c r="Y116" s="20"/>
    </row>
    <row r="117" spans="1:25" ht="15">
      <c r="A117" s="143" t="s">
        <v>242</v>
      </c>
      <c r="B117" s="151" t="s">
        <v>243</v>
      </c>
      <c r="C117" s="255"/>
      <c r="D117" s="256"/>
      <c r="E117" s="256"/>
      <c r="F117" s="239">
        <f t="shared" si="4"/>
        <v>0</v>
      </c>
      <c r="G117" s="124"/>
      <c r="H117" s="25"/>
      <c r="I117" s="25"/>
      <c r="J117" s="120">
        <f t="shared" si="5"/>
        <v>0</v>
      </c>
      <c r="K117" s="124"/>
      <c r="L117" s="25"/>
      <c r="M117" s="25"/>
      <c r="N117" s="120">
        <f t="shared" si="6"/>
        <v>0</v>
      </c>
      <c r="O117" s="124"/>
      <c r="P117" s="25"/>
      <c r="Q117" s="25"/>
      <c r="R117" s="120">
        <f t="shared" si="7"/>
        <v>0</v>
      </c>
      <c r="S117" s="22"/>
      <c r="T117" s="22"/>
      <c r="U117" s="22"/>
      <c r="V117" s="22"/>
      <c r="W117" s="22"/>
      <c r="X117" s="20"/>
      <c r="Y117" s="20"/>
    </row>
    <row r="118" spans="1:25" ht="15">
      <c r="A118" s="136" t="s">
        <v>244</v>
      </c>
      <c r="B118" s="151" t="s">
        <v>245</v>
      </c>
      <c r="C118" s="257"/>
      <c r="D118" s="258"/>
      <c r="E118" s="258"/>
      <c r="F118" s="239">
        <f t="shared" si="4"/>
        <v>0</v>
      </c>
      <c r="G118" s="123"/>
      <c r="H118" s="11"/>
      <c r="I118" s="11"/>
      <c r="J118" s="120">
        <f t="shared" si="5"/>
        <v>0</v>
      </c>
      <c r="K118" s="123"/>
      <c r="L118" s="11"/>
      <c r="M118" s="11"/>
      <c r="N118" s="120">
        <f t="shared" si="6"/>
        <v>0</v>
      </c>
      <c r="O118" s="123"/>
      <c r="P118" s="11"/>
      <c r="Q118" s="11"/>
      <c r="R118" s="120">
        <f t="shared" si="7"/>
        <v>0</v>
      </c>
      <c r="S118" s="19"/>
      <c r="T118" s="19"/>
      <c r="U118" s="19"/>
      <c r="V118" s="19"/>
      <c r="W118" s="19"/>
      <c r="X118" s="20"/>
      <c r="Y118" s="20"/>
    </row>
    <row r="119" spans="1:25" ht="15">
      <c r="A119" s="143" t="s">
        <v>434</v>
      </c>
      <c r="B119" s="151" t="s">
        <v>246</v>
      </c>
      <c r="C119" s="255"/>
      <c r="D119" s="256"/>
      <c r="E119" s="256"/>
      <c r="F119" s="239">
        <f t="shared" si="4"/>
        <v>0</v>
      </c>
      <c r="G119" s="124"/>
      <c r="H119" s="25"/>
      <c r="I119" s="25"/>
      <c r="J119" s="120">
        <f t="shared" si="5"/>
        <v>0</v>
      </c>
      <c r="K119" s="124"/>
      <c r="L119" s="25"/>
      <c r="M119" s="25"/>
      <c r="N119" s="120">
        <f t="shared" si="6"/>
        <v>0</v>
      </c>
      <c r="O119" s="124"/>
      <c r="P119" s="25"/>
      <c r="Q119" s="25"/>
      <c r="R119" s="120">
        <f t="shared" si="7"/>
        <v>0</v>
      </c>
      <c r="S119" s="22"/>
      <c r="T119" s="22"/>
      <c r="U119" s="22"/>
      <c r="V119" s="22"/>
      <c r="W119" s="22"/>
      <c r="X119" s="20"/>
      <c r="Y119" s="20"/>
    </row>
    <row r="120" spans="1:25" ht="15">
      <c r="A120" s="143" t="s">
        <v>403</v>
      </c>
      <c r="B120" s="151" t="s">
        <v>247</v>
      </c>
      <c r="C120" s="255"/>
      <c r="D120" s="256"/>
      <c r="E120" s="256"/>
      <c r="F120" s="239">
        <f t="shared" si="4"/>
        <v>0</v>
      </c>
      <c r="G120" s="124"/>
      <c r="H120" s="25"/>
      <c r="I120" s="25"/>
      <c r="J120" s="120">
        <f t="shared" si="5"/>
        <v>0</v>
      </c>
      <c r="K120" s="124"/>
      <c r="L120" s="25"/>
      <c r="M120" s="25"/>
      <c r="N120" s="120">
        <f t="shared" si="6"/>
        <v>0</v>
      </c>
      <c r="O120" s="124"/>
      <c r="P120" s="25"/>
      <c r="Q120" s="25"/>
      <c r="R120" s="120">
        <f t="shared" si="7"/>
        <v>0</v>
      </c>
      <c r="S120" s="22"/>
      <c r="T120" s="22"/>
      <c r="U120" s="22"/>
      <c r="V120" s="22"/>
      <c r="W120" s="22"/>
      <c r="X120" s="20"/>
      <c r="Y120" s="20"/>
    </row>
    <row r="121" spans="1:25" ht="15">
      <c r="A121" s="107" t="s">
        <v>404</v>
      </c>
      <c r="B121" s="153" t="s">
        <v>251</v>
      </c>
      <c r="C121" s="255">
        <f>SUM(C117:C120)</f>
        <v>0</v>
      </c>
      <c r="D121" s="256"/>
      <c r="E121" s="256"/>
      <c r="F121" s="239">
        <f t="shared" si="4"/>
        <v>0</v>
      </c>
      <c r="G121" s="124">
        <f>SUM(G117:G120)</f>
        <v>0</v>
      </c>
      <c r="H121" s="12"/>
      <c r="I121" s="12"/>
      <c r="J121" s="120">
        <f t="shared" si="5"/>
        <v>0</v>
      </c>
      <c r="K121" s="124">
        <f>SUM(K117:K120)</f>
        <v>0</v>
      </c>
      <c r="L121" s="12"/>
      <c r="M121" s="12"/>
      <c r="N121" s="120">
        <f t="shared" si="6"/>
        <v>0</v>
      </c>
      <c r="O121" s="124">
        <f>SUM(O117:O120)</f>
        <v>0</v>
      </c>
      <c r="P121" s="12"/>
      <c r="Q121" s="12"/>
      <c r="R121" s="120">
        <f t="shared" si="7"/>
        <v>0</v>
      </c>
      <c r="S121" s="23"/>
      <c r="T121" s="23"/>
      <c r="U121" s="23"/>
      <c r="V121" s="23"/>
      <c r="W121" s="23"/>
      <c r="X121" s="20"/>
      <c r="Y121" s="20"/>
    </row>
    <row r="122" spans="1:25" ht="15">
      <c r="A122" s="136" t="s">
        <v>252</v>
      </c>
      <c r="B122" s="151" t="s">
        <v>253</v>
      </c>
      <c r="C122" s="257"/>
      <c r="D122" s="258"/>
      <c r="E122" s="258"/>
      <c r="F122" s="239">
        <f t="shared" si="4"/>
        <v>0</v>
      </c>
      <c r="G122" s="123"/>
      <c r="H122" s="11"/>
      <c r="I122" s="11"/>
      <c r="J122" s="120">
        <f t="shared" si="5"/>
        <v>0</v>
      </c>
      <c r="K122" s="123"/>
      <c r="L122" s="11"/>
      <c r="M122" s="11"/>
      <c r="N122" s="120">
        <f t="shared" si="6"/>
        <v>0</v>
      </c>
      <c r="O122" s="123"/>
      <c r="P122" s="11"/>
      <c r="Q122" s="11"/>
      <c r="R122" s="120">
        <f t="shared" si="7"/>
        <v>0</v>
      </c>
      <c r="S122" s="19"/>
      <c r="T122" s="19"/>
      <c r="U122" s="19"/>
      <c r="V122" s="19"/>
      <c r="W122" s="19"/>
      <c r="X122" s="20"/>
      <c r="Y122" s="20"/>
    </row>
    <row r="123" spans="1:25" ht="15.75">
      <c r="A123" s="162" t="s">
        <v>438</v>
      </c>
      <c r="B123" s="163" t="s">
        <v>254</v>
      </c>
      <c r="C123" s="259">
        <f>C122+C121+C116</f>
        <v>0</v>
      </c>
      <c r="D123" s="260"/>
      <c r="E123" s="260"/>
      <c r="F123" s="251">
        <f t="shared" si="4"/>
        <v>0</v>
      </c>
      <c r="G123" s="261">
        <f>G122+G121+G116</f>
        <v>0</v>
      </c>
      <c r="H123" s="250"/>
      <c r="I123" s="250"/>
      <c r="J123" s="252">
        <f t="shared" si="5"/>
        <v>0</v>
      </c>
      <c r="K123" s="261">
        <f>K122+K121+K116</f>
        <v>0</v>
      </c>
      <c r="L123" s="250"/>
      <c r="M123" s="250"/>
      <c r="N123" s="252">
        <f t="shared" si="6"/>
        <v>0</v>
      </c>
      <c r="O123" s="261">
        <f>O122+O121+O116</f>
        <v>0</v>
      </c>
      <c r="P123" s="250"/>
      <c r="Q123" s="250"/>
      <c r="R123" s="252">
        <f t="shared" si="7"/>
        <v>0</v>
      </c>
      <c r="S123" s="23"/>
      <c r="T123" s="23"/>
      <c r="U123" s="23"/>
      <c r="V123" s="23"/>
      <c r="W123" s="23"/>
      <c r="X123" s="20"/>
      <c r="Y123" s="20"/>
    </row>
    <row r="124" spans="1:25" ht="15.75">
      <c r="A124" s="234" t="s">
        <v>474</v>
      </c>
      <c r="B124" s="168"/>
      <c r="C124" s="253">
        <f>C100+C123</f>
        <v>19571.75</v>
      </c>
      <c r="D124" s="170"/>
      <c r="E124" s="170"/>
      <c r="F124" s="254">
        <f t="shared" si="4"/>
        <v>19571.75</v>
      </c>
      <c r="G124" s="169">
        <f>G100+G123</f>
        <v>19632.75</v>
      </c>
      <c r="H124" s="170"/>
      <c r="I124" s="170"/>
      <c r="J124" s="171">
        <f t="shared" si="5"/>
        <v>19632.75</v>
      </c>
      <c r="K124" s="169">
        <f>K100+K123</f>
        <v>19633</v>
      </c>
      <c r="L124" s="170"/>
      <c r="M124" s="170"/>
      <c r="N124" s="171">
        <f t="shared" si="6"/>
        <v>19633</v>
      </c>
      <c r="O124" s="169">
        <f>O100+O123</f>
        <v>19633</v>
      </c>
      <c r="P124" s="170"/>
      <c r="Q124" s="170"/>
      <c r="R124" s="171">
        <f t="shared" si="7"/>
        <v>19633</v>
      </c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2:25" ht="1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</sheetData>
  <sheetProtection/>
  <mergeCells count="7">
    <mergeCell ref="K1:R1"/>
    <mergeCell ref="A3:J3"/>
    <mergeCell ref="A4:J4"/>
    <mergeCell ref="O6:R6"/>
    <mergeCell ref="K6:N6"/>
    <mergeCell ref="C6:F6"/>
    <mergeCell ref="G6:J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8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73"/>
  <sheetViews>
    <sheetView workbookViewId="0" topLeftCell="A1">
      <selection activeCell="L4" sqref="L4"/>
    </sheetView>
  </sheetViews>
  <sheetFormatPr defaultColWidth="9.140625" defaultRowHeight="15"/>
  <cols>
    <col min="1" max="1" width="105.140625" style="0" customWidth="1"/>
    <col min="3" max="3" width="10.8515625" style="0" customWidth="1"/>
    <col min="4" max="4" width="11.00390625" style="0" customWidth="1"/>
    <col min="5" max="5" width="11.8515625" style="0" customWidth="1"/>
    <col min="6" max="6" width="10.57421875" style="0" customWidth="1"/>
  </cols>
  <sheetData>
    <row r="1" spans="12:18" ht="15">
      <c r="L1" s="320" t="s">
        <v>703</v>
      </c>
      <c r="M1" s="320"/>
      <c r="N1" s="320"/>
      <c r="O1" s="320"/>
      <c r="P1" s="320"/>
      <c r="Q1" s="320"/>
      <c r="R1" s="320"/>
    </row>
    <row r="3" spans="1:10" ht="24.75" customHeight="1">
      <c r="A3" s="321" t="s">
        <v>674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21.75" customHeight="1">
      <c r="A4" s="323" t="s">
        <v>514</v>
      </c>
      <c r="B4" s="322"/>
      <c r="C4" s="322"/>
      <c r="D4" s="322"/>
      <c r="E4" s="322"/>
      <c r="F4" s="322"/>
      <c r="G4" s="322"/>
      <c r="H4" s="322"/>
      <c r="I4" s="322"/>
      <c r="J4" s="322"/>
    </row>
    <row r="5" ht="18">
      <c r="A5" s="33"/>
    </row>
    <row r="6" spans="1:18" ht="15">
      <c r="A6" s="94" t="s">
        <v>2</v>
      </c>
      <c r="B6" s="145"/>
      <c r="C6" s="324" t="s">
        <v>672</v>
      </c>
      <c r="D6" s="325"/>
      <c r="E6" s="325"/>
      <c r="F6" s="326"/>
      <c r="G6" s="324" t="s">
        <v>688</v>
      </c>
      <c r="H6" s="325"/>
      <c r="I6" s="325"/>
      <c r="J6" s="326"/>
      <c r="K6" s="324" t="s">
        <v>695</v>
      </c>
      <c r="L6" s="325"/>
      <c r="M6" s="325"/>
      <c r="N6" s="326"/>
      <c r="O6" s="324" t="s">
        <v>698</v>
      </c>
      <c r="P6" s="325"/>
      <c r="Q6" s="325"/>
      <c r="R6" s="326"/>
    </row>
    <row r="7" spans="1:18" ht="60">
      <c r="A7" s="129" t="s">
        <v>75</v>
      </c>
      <c r="B7" s="146" t="s">
        <v>76</v>
      </c>
      <c r="C7" s="113" t="s">
        <v>543</v>
      </c>
      <c r="D7" s="87" t="s">
        <v>544</v>
      </c>
      <c r="E7" s="87" t="s">
        <v>34</v>
      </c>
      <c r="F7" s="114" t="s">
        <v>17</v>
      </c>
      <c r="G7" s="113" t="s">
        <v>543</v>
      </c>
      <c r="H7" s="87" t="s">
        <v>544</v>
      </c>
      <c r="I7" s="87" t="s">
        <v>34</v>
      </c>
      <c r="J7" s="114" t="s">
        <v>17</v>
      </c>
      <c r="K7" s="113" t="s">
        <v>543</v>
      </c>
      <c r="L7" s="87" t="s">
        <v>544</v>
      </c>
      <c r="M7" s="87" t="s">
        <v>34</v>
      </c>
      <c r="N7" s="114" t="s">
        <v>17</v>
      </c>
      <c r="O7" s="113" t="s">
        <v>543</v>
      </c>
      <c r="P7" s="87" t="s">
        <v>544</v>
      </c>
      <c r="Q7" s="87" t="s">
        <v>34</v>
      </c>
      <c r="R7" s="114" t="s">
        <v>17</v>
      </c>
    </row>
    <row r="8" spans="1:18" ht="15">
      <c r="A8" s="130" t="s">
        <v>77</v>
      </c>
      <c r="B8" s="147" t="s">
        <v>78</v>
      </c>
      <c r="C8" s="173">
        <f>'2. melléklet'!C8+'3. melléklet'!C8</f>
        <v>15840</v>
      </c>
      <c r="D8" s="73"/>
      <c r="E8" s="93"/>
      <c r="F8" s="108">
        <f>'2. melléklet'!F8+'3. melléklet'!F8</f>
        <v>15840</v>
      </c>
      <c r="G8" s="103">
        <f>'2. melléklet'!G8+'3. melléklet'!G8</f>
        <v>16948</v>
      </c>
      <c r="H8" s="73"/>
      <c r="I8" s="93"/>
      <c r="J8" s="108">
        <f>'2. melléklet'!J8+'3. melléklet'!J8</f>
        <v>16948</v>
      </c>
      <c r="K8" s="103">
        <f>'2. melléklet'!K8+'3. melléklet'!K8</f>
        <v>17039</v>
      </c>
      <c r="L8" s="73"/>
      <c r="M8" s="93"/>
      <c r="N8" s="108">
        <f>'2. melléklet'!N8+'3. melléklet'!N8</f>
        <v>17039</v>
      </c>
      <c r="O8" s="103">
        <f>'2. melléklet'!O8+'3. melléklet'!O8</f>
        <v>17575</v>
      </c>
      <c r="P8" s="73"/>
      <c r="Q8" s="93"/>
      <c r="R8" s="108">
        <f>'2. melléklet'!R8+'3. melléklet'!R8</f>
        <v>17575</v>
      </c>
    </row>
    <row r="9" spans="1:18" ht="15">
      <c r="A9" s="130" t="s">
        <v>79</v>
      </c>
      <c r="B9" s="148" t="s">
        <v>80</v>
      </c>
      <c r="C9" s="173">
        <f>'2. melléklet'!C9+'3. melléklet'!C9</f>
        <v>0</v>
      </c>
      <c r="D9" s="73"/>
      <c r="E9" s="93"/>
      <c r="F9" s="108">
        <f>'2. melléklet'!F9+'3. melléklet'!F9</f>
        <v>0</v>
      </c>
      <c r="G9" s="103">
        <f>'2. melléklet'!G9+'3. melléklet'!G9</f>
        <v>0</v>
      </c>
      <c r="H9" s="73"/>
      <c r="I9" s="93"/>
      <c r="J9" s="108">
        <f>'2. melléklet'!J9+'3. melléklet'!J9</f>
        <v>0</v>
      </c>
      <c r="K9" s="103">
        <f>'2. melléklet'!K9+'3. melléklet'!K9</f>
        <v>0</v>
      </c>
      <c r="L9" s="73"/>
      <c r="M9" s="93"/>
      <c r="N9" s="108">
        <f>'2. melléklet'!N9+'3. melléklet'!N9</f>
        <v>0</v>
      </c>
      <c r="O9" s="103">
        <f>'2. melléklet'!O9+'3. melléklet'!O9</f>
        <v>0</v>
      </c>
      <c r="P9" s="73"/>
      <c r="Q9" s="93"/>
      <c r="R9" s="108">
        <f>'2. melléklet'!R9+'3. melléklet'!R9</f>
        <v>0</v>
      </c>
    </row>
    <row r="10" spans="1:18" ht="15">
      <c r="A10" s="130" t="s">
        <v>81</v>
      </c>
      <c r="B10" s="148" t="s">
        <v>82</v>
      </c>
      <c r="C10" s="173">
        <f>'2. melléklet'!C10+'3. melléklet'!C10</f>
        <v>0</v>
      </c>
      <c r="D10" s="73"/>
      <c r="E10" s="93"/>
      <c r="F10" s="108">
        <f>'2. melléklet'!F10+'3. melléklet'!F10</f>
        <v>0</v>
      </c>
      <c r="G10" s="103">
        <f>'2. melléklet'!G10+'3. melléklet'!G10</f>
        <v>0</v>
      </c>
      <c r="H10" s="73"/>
      <c r="I10" s="93"/>
      <c r="J10" s="108">
        <f>'2. melléklet'!J10+'3. melléklet'!J10</f>
        <v>0</v>
      </c>
      <c r="K10" s="103">
        <f>'2. melléklet'!K10+'3. melléklet'!K10</f>
        <v>0</v>
      </c>
      <c r="L10" s="73"/>
      <c r="M10" s="93"/>
      <c r="N10" s="108">
        <f>'2. melléklet'!N10+'3. melléklet'!N10</f>
        <v>0</v>
      </c>
      <c r="O10" s="103">
        <f>'2. melléklet'!O10+'3. melléklet'!O10</f>
        <v>0</v>
      </c>
      <c r="P10" s="73"/>
      <c r="Q10" s="93"/>
      <c r="R10" s="108">
        <f>'2. melléklet'!R10+'3. melléklet'!R10</f>
        <v>0</v>
      </c>
    </row>
    <row r="11" spans="1:18" ht="15">
      <c r="A11" s="131" t="s">
        <v>83</v>
      </c>
      <c r="B11" s="148" t="s">
        <v>84</v>
      </c>
      <c r="C11" s="173">
        <f>'2. melléklet'!C11+'3. melléklet'!C11</f>
        <v>0</v>
      </c>
      <c r="D11" s="73"/>
      <c r="E11" s="93"/>
      <c r="F11" s="108">
        <f>'2. melléklet'!F11+'3. melléklet'!F11</f>
        <v>0</v>
      </c>
      <c r="G11" s="103">
        <f>'2. melléklet'!G11+'3. melléklet'!G11</f>
        <v>0</v>
      </c>
      <c r="H11" s="73"/>
      <c r="I11" s="93"/>
      <c r="J11" s="108">
        <f>'2. melléklet'!J11+'3. melléklet'!J11</f>
        <v>0</v>
      </c>
      <c r="K11" s="103">
        <f>'2. melléklet'!K11+'3. melléklet'!K11</f>
        <v>0</v>
      </c>
      <c r="L11" s="73"/>
      <c r="M11" s="93"/>
      <c r="N11" s="108">
        <f>'2. melléklet'!N11+'3. melléklet'!N11</f>
        <v>0</v>
      </c>
      <c r="O11" s="103">
        <f>'2. melléklet'!O11+'3. melléklet'!O11</f>
        <v>0</v>
      </c>
      <c r="P11" s="73"/>
      <c r="Q11" s="93"/>
      <c r="R11" s="108">
        <f>'2. melléklet'!R11+'3. melléklet'!R11</f>
        <v>0</v>
      </c>
    </row>
    <row r="12" spans="1:18" ht="15">
      <c r="A12" s="131" t="s">
        <v>85</v>
      </c>
      <c r="B12" s="148" t="s">
        <v>86</v>
      </c>
      <c r="C12" s="173">
        <f>'2. melléklet'!C12+'3. melléklet'!C12</f>
        <v>0</v>
      </c>
      <c r="D12" s="73"/>
      <c r="E12" s="93"/>
      <c r="F12" s="108">
        <f>'2. melléklet'!F12+'3. melléklet'!F12</f>
        <v>0</v>
      </c>
      <c r="G12" s="103">
        <f>'2. melléklet'!G12+'3. melléklet'!G12</f>
        <v>0</v>
      </c>
      <c r="H12" s="73"/>
      <c r="I12" s="93"/>
      <c r="J12" s="108">
        <f>'2. melléklet'!J12+'3. melléklet'!J12</f>
        <v>0</v>
      </c>
      <c r="K12" s="103">
        <f>'2. melléklet'!K12+'3. melléklet'!K12</f>
        <v>0</v>
      </c>
      <c r="L12" s="73"/>
      <c r="M12" s="93"/>
      <c r="N12" s="108">
        <f>'2. melléklet'!N12+'3. melléklet'!N12</f>
        <v>0</v>
      </c>
      <c r="O12" s="103">
        <f>'2. melléklet'!O12+'3. melléklet'!O12</f>
        <v>0</v>
      </c>
      <c r="P12" s="73"/>
      <c r="Q12" s="93"/>
      <c r="R12" s="108">
        <f>'2. melléklet'!R12+'3. melléklet'!R12</f>
        <v>0</v>
      </c>
    </row>
    <row r="13" spans="1:18" ht="15">
      <c r="A13" s="131" t="s">
        <v>87</v>
      </c>
      <c r="B13" s="148" t="s">
        <v>88</v>
      </c>
      <c r="C13" s="173">
        <f>'2. melléklet'!C13+'3. melléklet'!C13</f>
        <v>0</v>
      </c>
      <c r="D13" s="73"/>
      <c r="E13" s="93"/>
      <c r="F13" s="108">
        <f>'2. melléklet'!F13+'3. melléklet'!F13</f>
        <v>0</v>
      </c>
      <c r="G13" s="103">
        <f>'2. melléklet'!G13+'3. melléklet'!G13</f>
        <v>0</v>
      </c>
      <c r="H13" s="73"/>
      <c r="I13" s="93"/>
      <c r="J13" s="108">
        <f>'2. melléklet'!J13+'3. melléklet'!J13</f>
        <v>0</v>
      </c>
      <c r="K13" s="103">
        <f>'2. melléklet'!K13+'3. melléklet'!K13</f>
        <v>0</v>
      </c>
      <c r="L13" s="73"/>
      <c r="M13" s="93"/>
      <c r="N13" s="108">
        <f>'2. melléklet'!N13+'3. melléklet'!N13</f>
        <v>0</v>
      </c>
      <c r="O13" s="103">
        <f>'2. melléklet'!O13+'3. melléklet'!O13</f>
        <v>0</v>
      </c>
      <c r="P13" s="73"/>
      <c r="Q13" s="93"/>
      <c r="R13" s="108">
        <f>'2. melléklet'!R13+'3. melléklet'!R13</f>
        <v>0</v>
      </c>
    </row>
    <row r="14" spans="1:18" ht="15">
      <c r="A14" s="131" t="s">
        <v>89</v>
      </c>
      <c r="B14" s="148" t="s">
        <v>90</v>
      </c>
      <c r="C14" s="173">
        <f>'2. melléklet'!C14+'3. melléklet'!C14</f>
        <v>420</v>
      </c>
      <c r="D14" s="73"/>
      <c r="E14" s="93"/>
      <c r="F14" s="108">
        <f>'2. melléklet'!F14+'3. melléklet'!F14</f>
        <v>420</v>
      </c>
      <c r="G14" s="103">
        <f>'2. melléklet'!G14+'3. melléklet'!G14</f>
        <v>420</v>
      </c>
      <c r="H14" s="73"/>
      <c r="I14" s="93"/>
      <c r="J14" s="108">
        <f>'2. melléklet'!J14+'3. melléklet'!J14</f>
        <v>420</v>
      </c>
      <c r="K14" s="103">
        <f>'2. melléklet'!K14+'3. melléklet'!K14</f>
        <v>420</v>
      </c>
      <c r="L14" s="73"/>
      <c r="M14" s="93"/>
      <c r="N14" s="108">
        <f>'2. melléklet'!N14+'3. melléklet'!N14</f>
        <v>420</v>
      </c>
      <c r="O14" s="103">
        <f>'2. melléklet'!O14+'3. melléklet'!O14</f>
        <v>420</v>
      </c>
      <c r="P14" s="73"/>
      <c r="Q14" s="93"/>
      <c r="R14" s="108">
        <f>'2. melléklet'!R14+'3. melléklet'!R14</f>
        <v>420</v>
      </c>
    </row>
    <row r="15" spans="1:18" ht="15">
      <c r="A15" s="131" t="s">
        <v>91</v>
      </c>
      <c r="B15" s="148" t="s">
        <v>92</v>
      </c>
      <c r="C15" s="173">
        <f>'2. melléklet'!C15+'3. melléklet'!C15</f>
        <v>0</v>
      </c>
      <c r="D15" s="73"/>
      <c r="E15" s="93"/>
      <c r="F15" s="108">
        <f>'2. melléklet'!F15+'3. melléklet'!F15</f>
        <v>0</v>
      </c>
      <c r="G15" s="103">
        <f>'2. melléklet'!G15+'3. melléklet'!G15</f>
        <v>0</v>
      </c>
      <c r="H15" s="73"/>
      <c r="I15" s="93"/>
      <c r="J15" s="108">
        <f>'2. melléklet'!J15+'3. melléklet'!J15</f>
        <v>0</v>
      </c>
      <c r="K15" s="103">
        <f>'2. melléklet'!K15+'3. melléklet'!K15</f>
        <v>10</v>
      </c>
      <c r="L15" s="73"/>
      <c r="M15" s="93"/>
      <c r="N15" s="108">
        <f>'2. melléklet'!N15+'3. melléklet'!N15</f>
        <v>10</v>
      </c>
      <c r="O15" s="103">
        <f>'2. melléklet'!O15+'3. melléklet'!O15</f>
        <v>10</v>
      </c>
      <c r="P15" s="73"/>
      <c r="Q15" s="93"/>
      <c r="R15" s="108">
        <f>'2. melléklet'!R15+'3. melléklet'!R15</f>
        <v>10</v>
      </c>
    </row>
    <row r="16" spans="1:18" ht="15">
      <c r="A16" s="126" t="s">
        <v>93</v>
      </c>
      <c r="B16" s="148" t="s">
        <v>94</v>
      </c>
      <c r="C16" s="173">
        <f>'2. melléklet'!C16+'3. melléklet'!C16</f>
        <v>264</v>
      </c>
      <c r="D16" s="73"/>
      <c r="E16" s="93"/>
      <c r="F16" s="108">
        <f>'2. melléklet'!F16+'3. melléklet'!F16</f>
        <v>264</v>
      </c>
      <c r="G16" s="103">
        <f>'2. melléklet'!G16+'3. melléklet'!G16</f>
        <v>264</v>
      </c>
      <c r="H16" s="73"/>
      <c r="I16" s="93"/>
      <c r="J16" s="108">
        <f>'2. melléklet'!J16+'3. melléklet'!J16</f>
        <v>264</v>
      </c>
      <c r="K16" s="103">
        <f>'2. melléklet'!K16+'3. melléklet'!K16</f>
        <v>264</v>
      </c>
      <c r="L16" s="73"/>
      <c r="M16" s="93"/>
      <c r="N16" s="108">
        <f>'2. melléklet'!N16+'3. melléklet'!N16</f>
        <v>264</v>
      </c>
      <c r="O16" s="103">
        <f>'2. melléklet'!O16+'3. melléklet'!O16</f>
        <v>264</v>
      </c>
      <c r="P16" s="73"/>
      <c r="Q16" s="93"/>
      <c r="R16" s="108">
        <f>'2. melléklet'!R16+'3. melléklet'!R16</f>
        <v>264</v>
      </c>
    </row>
    <row r="17" spans="1:18" ht="15">
      <c r="A17" s="126" t="s">
        <v>95</v>
      </c>
      <c r="B17" s="148" t="s">
        <v>96</v>
      </c>
      <c r="C17" s="173">
        <f>'2. melléklet'!C17+'3. melléklet'!C17</f>
        <v>0</v>
      </c>
      <c r="D17" s="73"/>
      <c r="E17" s="93"/>
      <c r="F17" s="108">
        <f>'2. melléklet'!F17+'3. melléklet'!F17</f>
        <v>0</v>
      </c>
      <c r="G17" s="103">
        <f>'2. melléklet'!G17+'3. melléklet'!G17</f>
        <v>0</v>
      </c>
      <c r="H17" s="73"/>
      <c r="I17" s="93"/>
      <c r="J17" s="108">
        <f>'2. melléklet'!J17+'3. melléklet'!J17</f>
        <v>0</v>
      </c>
      <c r="K17" s="103">
        <f>'2. melléklet'!K17+'3. melléklet'!K17</f>
        <v>0</v>
      </c>
      <c r="L17" s="73"/>
      <c r="M17" s="93"/>
      <c r="N17" s="108">
        <f>'2. melléklet'!N17+'3. melléklet'!N17</f>
        <v>0</v>
      </c>
      <c r="O17" s="103">
        <f>'2. melléklet'!O17+'3. melléklet'!O17</f>
        <v>0</v>
      </c>
      <c r="P17" s="73"/>
      <c r="Q17" s="93"/>
      <c r="R17" s="108">
        <f>'2. melléklet'!R17+'3. melléklet'!R17</f>
        <v>0</v>
      </c>
    </row>
    <row r="18" spans="1:18" ht="15">
      <c r="A18" s="126" t="s">
        <v>97</v>
      </c>
      <c r="B18" s="148" t="s">
        <v>98</v>
      </c>
      <c r="C18" s="173">
        <f>'2. melléklet'!C18+'3. melléklet'!C18</f>
        <v>0</v>
      </c>
      <c r="D18" s="73"/>
      <c r="E18" s="93"/>
      <c r="F18" s="108">
        <f>'2. melléklet'!F18+'3. melléklet'!F18</f>
        <v>0</v>
      </c>
      <c r="G18" s="103">
        <f>'2. melléklet'!G18+'3. melléklet'!G18</f>
        <v>0</v>
      </c>
      <c r="H18" s="73"/>
      <c r="I18" s="93"/>
      <c r="J18" s="108">
        <f>'2. melléklet'!J18+'3. melléklet'!J18</f>
        <v>0</v>
      </c>
      <c r="K18" s="103">
        <f>'2. melléklet'!K18+'3. melléklet'!K18</f>
        <v>0</v>
      </c>
      <c r="L18" s="73"/>
      <c r="M18" s="93"/>
      <c r="N18" s="108">
        <f>'2. melléklet'!N18+'3. melléklet'!N18</f>
        <v>0</v>
      </c>
      <c r="O18" s="103">
        <f>'2. melléklet'!O18+'3. melléklet'!O18</f>
        <v>0</v>
      </c>
      <c r="P18" s="73"/>
      <c r="Q18" s="93"/>
      <c r="R18" s="108">
        <f>'2. melléklet'!R18+'3. melléklet'!R18</f>
        <v>0</v>
      </c>
    </row>
    <row r="19" spans="1:18" ht="15">
      <c r="A19" s="126" t="s">
        <v>99</v>
      </c>
      <c r="B19" s="148" t="s">
        <v>100</v>
      </c>
      <c r="C19" s="173">
        <f>'2. melléklet'!C19+'3. melléklet'!C19</f>
        <v>0</v>
      </c>
      <c r="D19" s="73"/>
      <c r="E19" s="93"/>
      <c r="F19" s="108">
        <f>'2. melléklet'!F19+'3. melléklet'!F19</f>
        <v>0</v>
      </c>
      <c r="G19" s="103">
        <f>'2. melléklet'!G19+'3. melléklet'!G19</f>
        <v>0</v>
      </c>
      <c r="H19" s="73"/>
      <c r="I19" s="93"/>
      <c r="J19" s="108">
        <f>'2. melléklet'!J19+'3. melléklet'!J19</f>
        <v>0</v>
      </c>
      <c r="K19" s="103">
        <f>'2. melléklet'!K19+'3. melléklet'!K19</f>
        <v>0</v>
      </c>
      <c r="L19" s="73"/>
      <c r="M19" s="93"/>
      <c r="N19" s="108">
        <f>'2. melléklet'!N19+'3. melléklet'!N19</f>
        <v>0</v>
      </c>
      <c r="O19" s="103">
        <f>'2. melléklet'!O19+'3. melléklet'!O19</f>
        <v>0</v>
      </c>
      <c r="P19" s="73"/>
      <c r="Q19" s="93"/>
      <c r="R19" s="108">
        <f>'2. melléklet'!R19+'3. melléklet'!R19</f>
        <v>0</v>
      </c>
    </row>
    <row r="20" spans="1:18" ht="15">
      <c r="A20" s="126" t="s">
        <v>405</v>
      </c>
      <c r="B20" s="148" t="s">
        <v>101</v>
      </c>
      <c r="C20" s="173">
        <f>'2. melléklet'!C20+'3. melléklet'!C20</f>
        <v>0</v>
      </c>
      <c r="D20" s="73"/>
      <c r="E20" s="93"/>
      <c r="F20" s="108">
        <f>'2. melléklet'!F20+'3. melléklet'!F20</f>
        <v>0</v>
      </c>
      <c r="G20" s="103">
        <f>'2. melléklet'!G20+'3. melléklet'!G20</f>
        <v>0</v>
      </c>
      <c r="H20" s="73"/>
      <c r="I20" s="93"/>
      <c r="J20" s="108">
        <f>'2. melléklet'!J20+'3. melléklet'!J20</f>
        <v>0</v>
      </c>
      <c r="K20" s="103">
        <f>'2. melléklet'!K20+'3. melléklet'!K20</f>
        <v>0</v>
      </c>
      <c r="L20" s="73"/>
      <c r="M20" s="93"/>
      <c r="N20" s="108">
        <f>'2. melléklet'!N20+'3. melléklet'!N20</f>
        <v>0</v>
      </c>
      <c r="O20" s="103">
        <f>'2. melléklet'!O20+'3. melléklet'!O20</f>
        <v>0</v>
      </c>
      <c r="P20" s="73"/>
      <c r="Q20" s="93"/>
      <c r="R20" s="108">
        <f>'2. melléklet'!R20+'3. melléklet'!R20</f>
        <v>0</v>
      </c>
    </row>
    <row r="21" spans="1:18" ht="15">
      <c r="A21" s="132" t="s">
        <v>378</v>
      </c>
      <c r="B21" s="149" t="s">
        <v>102</v>
      </c>
      <c r="C21" s="173">
        <f>'2. melléklet'!C21+'3. melléklet'!C21</f>
        <v>16524</v>
      </c>
      <c r="D21" s="73"/>
      <c r="E21" s="93"/>
      <c r="F21" s="108">
        <f>'2. melléklet'!F21+'3. melléklet'!F21</f>
        <v>16524</v>
      </c>
      <c r="G21" s="103">
        <f>'2. melléklet'!G21+'3. melléklet'!G21</f>
        <v>17632</v>
      </c>
      <c r="H21" s="73"/>
      <c r="I21" s="93"/>
      <c r="J21" s="108">
        <f>'2. melléklet'!J21+'3. melléklet'!J21</f>
        <v>17632</v>
      </c>
      <c r="K21" s="103">
        <f>'2. melléklet'!K21+'3. melléklet'!K21</f>
        <v>17733</v>
      </c>
      <c r="L21" s="73"/>
      <c r="M21" s="93"/>
      <c r="N21" s="108">
        <f>'2. melléklet'!N21+'3. melléklet'!N21</f>
        <v>17733</v>
      </c>
      <c r="O21" s="306">
        <f>'2. melléklet'!O21+'3. melléklet'!O21</f>
        <v>18269</v>
      </c>
      <c r="P21" s="73"/>
      <c r="Q21" s="93"/>
      <c r="R21" s="108">
        <f>'2. melléklet'!R21+'3. melléklet'!R21</f>
        <v>18269</v>
      </c>
    </row>
    <row r="22" spans="1:18" ht="15">
      <c r="A22" s="126" t="s">
        <v>103</v>
      </c>
      <c r="B22" s="148" t="s">
        <v>104</v>
      </c>
      <c r="C22" s="173">
        <f>'2. melléklet'!C22+'3. melléklet'!C22</f>
        <v>3610</v>
      </c>
      <c r="D22" s="73"/>
      <c r="E22" s="93"/>
      <c r="F22" s="108">
        <f>'2. melléklet'!F22+'3. melléklet'!F22</f>
        <v>3610</v>
      </c>
      <c r="G22" s="103">
        <f>'2. melléklet'!G22+'3. melléklet'!G22</f>
        <v>3610</v>
      </c>
      <c r="H22" s="73"/>
      <c r="I22" s="93"/>
      <c r="J22" s="108">
        <f>'2. melléklet'!J22+'3. melléklet'!J22</f>
        <v>3610</v>
      </c>
      <c r="K22" s="103">
        <f>'2. melléklet'!K22+'3. melléklet'!K22</f>
        <v>3610</v>
      </c>
      <c r="L22" s="73"/>
      <c r="M22" s="93"/>
      <c r="N22" s="108">
        <f>'2. melléklet'!N22+'3. melléklet'!N22</f>
        <v>3610</v>
      </c>
      <c r="O22" s="103">
        <f>'2. melléklet'!O22+'3. melléklet'!O22</f>
        <v>3610</v>
      </c>
      <c r="P22" s="73"/>
      <c r="Q22" s="93"/>
      <c r="R22" s="108">
        <f>'2. melléklet'!R22+'3. melléklet'!R22</f>
        <v>3610</v>
      </c>
    </row>
    <row r="23" spans="1:18" ht="15">
      <c r="A23" s="126" t="s">
        <v>105</v>
      </c>
      <c r="B23" s="148" t="s">
        <v>106</v>
      </c>
      <c r="C23" s="173">
        <f>'2. melléklet'!C23+'3. melléklet'!C23</f>
        <v>0</v>
      </c>
      <c r="D23" s="73"/>
      <c r="E23" s="93"/>
      <c r="F23" s="108">
        <f>'2. melléklet'!F23+'3. melléklet'!F23</f>
        <v>0</v>
      </c>
      <c r="G23" s="103">
        <f>'2. melléklet'!G23+'3. melléklet'!G23</f>
        <v>0</v>
      </c>
      <c r="H23" s="73"/>
      <c r="I23" s="93"/>
      <c r="J23" s="108">
        <f>'2. melléklet'!J23+'3. melléklet'!J23</f>
        <v>0</v>
      </c>
      <c r="K23" s="103">
        <f>'2. melléklet'!K23+'3. melléklet'!K23</f>
        <v>0</v>
      </c>
      <c r="L23" s="73"/>
      <c r="M23" s="93"/>
      <c r="N23" s="108">
        <f>'2. melléklet'!N23+'3. melléklet'!N23</f>
        <v>0</v>
      </c>
      <c r="O23" s="103">
        <f>'2. melléklet'!O23+'3. melléklet'!O23</f>
        <v>0</v>
      </c>
      <c r="P23" s="73"/>
      <c r="Q23" s="93"/>
      <c r="R23" s="108">
        <f>'2. melléklet'!R23+'3. melléklet'!R23</f>
        <v>0</v>
      </c>
    </row>
    <row r="24" spans="1:18" ht="15">
      <c r="A24" s="133" t="s">
        <v>107</v>
      </c>
      <c r="B24" s="148" t="s">
        <v>108</v>
      </c>
      <c r="C24" s="173">
        <f>'2. melléklet'!C24+'3. melléklet'!C24</f>
        <v>366</v>
      </c>
      <c r="D24" s="73"/>
      <c r="E24" s="93"/>
      <c r="F24" s="108">
        <f>'2. melléklet'!F24+'3. melléklet'!F24</f>
        <v>366</v>
      </c>
      <c r="G24" s="103">
        <f>'2. melléklet'!G24+'3. melléklet'!G24</f>
        <v>366</v>
      </c>
      <c r="H24" s="73"/>
      <c r="I24" s="93"/>
      <c r="J24" s="108">
        <f>'2. melléklet'!J24+'3. melléklet'!J24</f>
        <v>366</v>
      </c>
      <c r="K24" s="103">
        <f>'2. melléklet'!K24+'3. melléklet'!K24</f>
        <v>366</v>
      </c>
      <c r="L24" s="73"/>
      <c r="M24" s="93"/>
      <c r="N24" s="108">
        <f>'2. melléklet'!N24+'3. melléklet'!N24</f>
        <v>366</v>
      </c>
      <c r="O24" s="306">
        <f>'2. melléklet'!O24+'3. melléklet'!O24</f>
        <v>418</v>
      </c>
      <c r="P24" s="73"/>
      <c r="Q24" s="93"/>
      <c r="R24" s="108">
        <f>'2. melléklet'!R24+'3. melléklet'!R24</f>
        <v>418</v>
      </c>
    </row>
    <row r="25" spans="1:18" ht="15">
      <c r="A25" s="127" t="s">
        <v>379</v>
      </c>
      <c r="B25" s="149" t="s">
        <v>109</v>
      </c>
      <c r="C25" s="173">
        <f>'2. melléklet'!C25+'3. melléklet'!C25</f>
        <v>3976</v>
      </c>
      <c r="D25" s="73"/>
      <c r="E25" s="93"/>
      <c r="F25" s="108">
        <f>'2. melléklet'!F25+'3. melléklet'!F25</f>
        <v>3976</v>
      </c>
      <c r="G25" s="103">
        <f>'2. melléklet'!G25+'3. melléklet'!G25</f>
        <v>3976</v>
      </c>
      <c r="H25" s="73"/>
      <c r="I25" s="93"/>
      <c r="J25" s="108">
        <f>'2. melléklet'!J25+'3. melléklet'!J25</f>
        <v>3976</v>
      </c>
      <c r="K25" s="103">
        <f>'2. melléklet'!K25+'3. melléklet'!K25</f>
        <v>3976</v>
      </c>
      <c r="L25" s="73"/>
      <c r="M25" s="93"/>
      <c r="N25" s="108">
        <f>'2. melléklet'!N25+'3. melléklet'!N25</f>
        <v>3976</v>
      </c>
      <c r="O25" s="306">
        <f>'2. melléklet'!O25+'3. melléklet'!O25</f>
        <v>4028</v>
      </c>
      <c r="P25" s="73"/>
      <c r="Q25" s="93"/>
      <c r="R25" s="108">
        <f>'2. melléklet'!R25+'3. melléklet'!R25</f>
        <v>4028</v>
      </c>
    </row>
    <row r="26" spans="1:18" ht="15">
      <c r="A26" s="134" t="s">
        <v>435</v>
      </c>
      <c r="B26" s="150" t="s">
        <v>110</v>
      </c>
      <c r="C26" s="174">
        <f>'2. melléklet'!C26+'3. melléklet'!C26</f>
        <v>20500</v>
      </c>
      <c r="D26" s="76"/>
      <c r="E26" s="94"/>
      <c r="F26" s="110">
        <f>'2. melléklet'!F26+'3. melléklet'!F26</f>
        <v>20500</v>
      </c>
      <c r="G26" s="109">
        <f>'2. melléklet'!G26+'3. melléklet'!G26</f>
        <v>21608</v>
      </c>
      <c r="H26" s="76"/>
      <c r="I26" s="94"/>
      <c r="J26" s="110">
        <f>'2. melléklet'!J26+'3. melléklet'!J26</f>
        <v>21608</v>
      </c>
      <c r="K26" s="109">
        <f>'2. melléklet'!K26+'3. melléklet'!K26</f>
        <v>21709</v>
      </c>
      <c r="L26" s="76"/>
      <c r="M26" s="94"/>
      <c r="N26" s="110">
        <f>'2. melléklet'!N26+'3. melléklet'!N26</f>
        <v>21709</v>
      </c>
      <c r="O26" s="307">
        <f>'2. melléklet'!O26+'3. melléklet'!O26</f>
        <v>22297</v>
      </c>
      <c r="P26" s="76"/>
      <c r="Q26" s="94"/>
      <c r="R26" s="110">
        <f>'2. melléklet'!R26+'3. melléklet'!R26</f>
        <v>22297</v>
      </c>
    </row>
    <row r="27" spans="1:18" ht="15">
      <c r="A27" s="128" t="s">
        <v>406</v>
      </c>
      <c r="B27" s="150" t="s">
        <v>111</v>
      </c>
      <c r="C27" s="174">
        <f>'2. melléklet'!C27+'3. melléklet'!C27</f>
        <v>5457</v>
      </c>
      <c r="D27" s="76"/>
      <c r="E27" s="94"/>
      <c r="F27" s="110">
        <f>'2. melléklet'!F27+'3. melléklet'!F27</f>
        <v>5457</v>
      </c>
      <c r="G27" s="109">
        <f>'2. melléklet'!G27+'3. melléklet'!G27</f>
        <v>5648</v>
      </c>
      <c r="H27" s="76"/>
      <c r="I27" s="94"/>
      <c r="J27" s="110">
        <f>'2. melléklet'!J27+'3. melléklet'!J27</f>
        <v>5648</v>
      </c>
      <c r="K27" s="109">
        <f>'2. melléklet'!K27+'3. melléklet'!K27</f>
        <v>5667</v>
      </c>
      <c r="L27" s="76"/>
      <c r="M27" s="94"/>
      <c r="N27" s="110">
        <f>'2. melléklet'!N27+'3. melléklet'!N27</f>
        <v>5667</v>
      </c>
      <c r="O27" s="307">
        <f>'2. melléklet'!O27+'3. melléklet'!O27</f>
        <v>5792</v>
      </c>
      <c r="P27" s="76"/>
      <c r="Q27" s="94"/>
      <c r="R27" s="110">
        <f>'2. melléklet'!R27+'3. melléklet'!R27</f>
        <v>5792</v>
      </c>
    </row>
    <row r="28" spans="1:18" ht="15">
      <c r="A28" s="126" t="s">
        <v>112</v>
      </c>
      <c r="B28" s="148" t="s">
        <v>113</v>
      </c>
      <c r="C28" s="173">
        <f>'2. melléklet'!C28+'3. melléklet'!C28</f>
        <v>70</v>
      </c>
      <c r="D28" s="73"/>
      <c r="E28" s="93"/>
      <c r="F28" s="108">
        <f>'2. melléklet'!F28+'3. melléklet'!F28</f>
        <v>70</v>
      </c>
      <c r="G28" s="103">
        <f>'2. melléklet'!G28+'3. melléklet'!G28</f>
        <v>70</v>
      </c>
      <c r="H28" s="73"/>
      <c r="I28" s="93"/>
      <c r="J28" s="108">
        <f>'2. melléklet'!J28+'3. melléklet'!J28</f>
        <v>70</v>
      </c>
      <c r="K28" s="103">
        <f>'2. melléklet'!K28+'3. melléklet'!K28</f>
        <v>70</v>
      </c>
      <c r="L28" s="73"/>
      <c r="M28" s="93"/>
      <c r="N28" s="108">
        <f>'2. melléklet'!N28+'3. melléklet'!N28</f>
        <v>70</v>
      </c>
      <c r="O28" s="306">
        <f>'2. melléklet'!O28+'3. melléklet'!O28</f>
        <v>40</v>
      </c>
      <c r="P28" s="73"/>
      <c r="Q28" s="93"/>
      <c r="R28" s="108">
        <f>'2. melléklet'!R28+'3. melléklet'!R28</f>
        <v>40</v>
      </c>
    </row>
    <row r="29" spans="1:18" ht="15">
      <c r="A29" s="126" t="s">
        <v>114</v>
      </c>
      <c r="B29" s="148" t="s">
        <v>115</v>
      </c>
      <c r="C29" s="173">
        <f>'2. melléklet'!C29+'3. melléklet'!C29</f>
        <v>1660</v>
      </c>
      <c r="D29" s="73"/>
      <c r="E29" s="93"/>
      <c r="F29" s="108">
        <f>'2. melléklet'!F29+'3. melléklet'!F29</f>
        <v>1660</v>
      </c>
      <c r="G29" s="103">
        <f>'2. melléklet'!G29+'3. melléklet'!G29</f>
        <v>1660</v>
      </c>
      <c r="H29" s="73"/>
      <c r="I29" s="93"/>
      <c r="J29" s="108">
        <f>'2. melléklet'!J29+'3. melléklet'!J29</f>
        <v>1660</v>
      </c>
      <c r="K29" s="103">
        <f>'2. melléklet'!K29+'3. melléklet'!K29</f>
        <v>1471</v>
      </c>
      <c r="L29" s="73"/>
      <c r="M29" s="93"/>
      <c r="N29" s="108">
        <f>'2. melléklet'!N29+'3. melléklet'!N29</f>
        <v>1471</v>
      </c>
      <c r="O29" s="306">
        <f>'2. melléklet'!O29+'3. melléklet'!O29</f>
        <v>1522</v>
      </c>
      <c r="P29" s="73"/>
      <c r="Q29" s="93"/>
      <c r="R29" s="108">
        <f>'2. melléklet'!R29+'3. melléklet'!R29</f>
        <v>1522</v>
      </c>
    </row>
    <row r="30" spans="1:18" ht="15">
      <c r="A30" s="126" t="s">
        <v>116</v>
      </c>
      <c r="B30" s="148" t="s">
        <v>117</v>
      </c>
      <c r="C30" s="173">
        <f>'2. melléklet'!C30+'3. melléklet'!C30</f>
        <v>0</v>
      </c>
      <c r="D30" s="73"/>
      <c r="E30" s="93"/>
      <c r="F30" s="108">
        <f>'2. melléklet'!F30+'3. melléklet'!F30</f>
        <v>0</v>
      </c>
      <c r="G30" s="103">
        <f>'2. melléklet'!G30+'3. melléklet'!G30</f>
        <v>0</v>
      </c>
      <c r="H30" s="73"/>
      <c r="I30" s="93"/>
      <c r="J30" s="108">
        <f>'2. melléklet'!J30+'3. melléklet'!J30</f>
        <v>0</v>
      </c>
      <c r="K30" s="103">
        <f>'2. melléklet'!K30+'3. melléklet'!K30</f>
        <v>0</v>
      </c>
      <c r="L30" s="73"/>
      <c r="M30" s="93"/>
      <c r="N30" s="108">
        <f>'2. melléklet'!N30+'3. melléklet'!N30</f>
        <v>0</v>
      </c>
      <c r="O30" s="103">
        <f>'2. melléklet'!O30+'3. melléklet'!O30</f>
        <v>0</v>
      </c>
      <c r="P30" s="73"/>
      <c r="Q30" s="93"/>
      <c r="R30" s="108">
        <f>'2. melléklet'!R30+'3. melléklet'!R30</f>
        <v>0</v>
      </c>
    </row>
    <row r="31" spans="1:18" ht="15">
      <c r="A31" s="127" t="s">
        <v>380</v>
      </c>
      <c r="B31" s="149" t="s">
        <v>118</v>
      </c>
      <c r="C31" s="173">
        <f>'2. melléklet'!C31+'3. melléklet'!C31</f>
        <v>1730</v>
      </c>
      <c r="D31" s="73"/>
      <c r="E31" s="93"/>
      <c r="F31" s="108">
        <f>'2. melléklet'!F31+'3. melléklet'!F31</f>
        <v>1730</v>
      </c>
      <c r="G31" s="103">
        <f>'2. melléklet'!G31+'3. melléklet'!G31</f>
        <v>1730</v>
      </c>
      <c r="H31" s="73"/>
      <c r="I31" s="93"/>
      <c r="J31" s="108">
        <f>'2. melléklet'!J31+'3. melléklet'!J31</f>
        <v>1730</v>
      </c>
      <c r="K31" s="103">
        <f>'2. melléklet'!K31+'3. melléklet'!K31</f>
        <v>1541</v>
      </c>
      <c r="L31" s="73"/>
      <c r="M31" s="93"/>
      <c r="N31" s="108">
        <f>'2. melléklet'!N31+'3. melléklet'!N31</f>
        <v>1541</v>
      </c>
      <c r="O31" s="306">
        <f>'2. melléklet'!O31+'3. melléklet'!O31</f>
        <v>1562</v>
      </c>
      <c r="P31" s="73"/>
      <c r="Q31" s="93"/>
      <c r="R31" s="108">
        <f>'2. melléklet'!R31+'3. melléklet'!R31</f>
        <v>1562</v>
      </c>
    </row>
    <row r="32" spans="1:18" ht="15">
      <c r="A32" s="126" t="s">
        <v>119</v>
      </c>
      <c r="B32" s="148" t="s">
        <v>120</v>
      </c>
      <c r="C32" s="173">
        <f>'2. melléklet'!C32+'3. melléklet'!C32</f>
        <v>0</v>
      </c>
      <c r="D32" s="73"/>
      <c r="E32" s="93"/>
      <c r="F32" s="108">
        <f>'2. melléklet'!F32+'3. melléklet'!F32</f>
        <v>0</v>
      </c>
      <c r="G32" s="103">
        <f>'2. melléklet'!G32+'3. melléklet'!G32</f>
        <v>0</v>
      </c>
      <c r="H32" s="73"/>
      <c r="I32" s="93"/>
      <c r="J32" s="108">
        <f>'2. melléklet'!J32+'3. melléklet'!J32</f>
        <v>0</v>
      </c>
      <c r="K32" s="103">
        <f>'2. melléklet'!K32+'3. melléklet'!K32</f>
        <v>80</v>
      </c>
      <c r="L32" s="73"/>
      <c r="M32" s="93"/>
      <c r="N32" s="108">
        <f>'2. melléklet'!N32+'3. melléklet'!N32</f>
        <v>80</v>
      </c>
      <c r="O32" s="306">
        <f>'2. melléklet'!O32+'3. melléklet'!O32</f>
        <v>114</v>
      </c>
      <c r="P32" s="73"/>
      <c r="Q32" s="93"/>
      <c r="R32" s="108">
        <f>'2. melléklet'!R32+'3. melléklet'!R32</f>
        <v>114</v>
      </c>
    </row>
    <row r="33" spans="1:18" ht="15">
      <c r="A33" s="126" t="s">
        <v>121</v>
      </c>
      <c r="B33" s="148" t="s">
        <v>122</v>
      </c>
      <c r="C33" s="173">
        <f>'2. melléklet'!C33+'3. melléklet'!C33</f>
        <v>405</v>
      </c>
      <c r="D33" s="73"/>
      <c r="E33" s="93"/>
      <c r="F33" s="108">
        <f>'2. melléklet'!F33+'3. melléklet'!F33</f>
        <v>405</v>
      </c>
      <c r="G33" s="103">
        <f>'2. melléklet'!G33+'3. melléklet'!G33</f>
        <v>405</v>
      </c>
      <c r="H33" s="73"/>
      <c r="I33" s="93"/>
      <c r="J33" s="108">
        <f>'2. melléklet'!J33+'3. melléklet'!J33</f>
        <v>405</v>
      </c>
      <c r="K33" s="103">
        <f>'2. melléklet'!K33+'3. melléklet'!K33</f>
        <v>375</v>
      </c>
      <c r="L33" s="73"/>
      <c r="M33" s="93"/>
      <c r="N33" s="108">
        <f>'2. melléklet'!N33+'3. melléklet'!N33</f>
        <v>375</v>
      </c>
      <c r="O33" s="103">
        <f>'2. melléklet'!O33+'3. melléklet'!O33</f>
        <v>375</v>
      </c>
      <c r="P33" s="73"/>
      <c r="Q33" s="93"/>
      <c r="R33" s="108">
        <f>'2. melléklet'!R33+'3. melléklet'!R33</f>
        <v>375</v>
      </c>
    </row>
    <row r="34" spans="1:18" ht="15" customHeight="1">
      <c r="A34" s="127" t="s">
        <v>436</v>
      </c>
      <c r="B34" s="149" t="s">
        <v>123</v>
      </c>
      <c r="C34" s="173">
        <f>'2. melléklet'!C34+'3. melléklet'!C34</f>
        <v>405</v>
      </c>
      <c r="D34" s="73"/>
      <c r="E34" s="93"/>
      <c r="F34" s="108">
        <f>'2. melléklet'!F34+'3. melléklet'!F34</f>
        <v>405</v>
      </c>
      <c r="G34" s="103">
        <f>'2. melléklet'!G34+'3. melléklet'!G34</f>
        <v>405</v>
      </c>
      <c r="H34" s="73"/>
      <c r="I34" s="93"/>
      <c r="J34" s="108">
        <f>'2. melléklet'!J34+'3. melléklet'!J34</f>
        <v>405</v>
      </c>
      <c r="K34" s="103">
        <f>'2. melléklet'!K34+'3. melléklet'!K34</f>
        <v>455</v>
      </c>
      <c r="L34" s="73"/>
      <c r="M34" s="93"/>
      <c r="N34" s="108">
        <f>'2. melléklet'!N34+'3. melléklet'!N34</f>
        <v>455</v>
      </c>
      <c r="O34" s="306">
        <f>'2. melléklet'!O34+'3. melléklet'!O34</f>
        <v>489</v>
      </c>
      <c r="P34" s="73"/>
      <c r="Q34" s="93"/>
      <c r="R34" s="108">
        <f>'2. melléklet'!R34+'3. melléklet'!R34</f>
        <v>489</v>
      </c>
    </row>
    <row r="35" spans="1:18" ht="15">
      <c r="A35" s="126" t="s">
        <v>124</v>
      </c>
      <c r="B35" s="148" t="s">
        <v>125</v>
      </c>
      <c r="C35" s="173">
        <f>'2. melléklet'!C35+'3. melléklet'!C35</f>
        <v>4850</v>
      </c>
      <c r="D35" s="73"/>
      <c r="E35" s="93"/>
      <c r="F35" s="108">
        <f>'2. melléklet'!F35+'3. melléklet'!F35</f>
        <v>4850</v>
      </c>
      <c r="G35" s="103">
        <f>'2. melléklet'!G35+'3. melléklet'!G35</f>
        <v>4850</v>
      </c>
      <c r="H35" s="73"/>
      <c r="I35" s="93"/>
      <c r="J35" s="108">
        <f>'2. melléklet'!J35+'3. melléklet'!J35</f>
        <v>4850</v>
      </c>
      <c r="K35" s="103">
        <f>'2. melléklet'!K35+'3. melléklet'!K35</f>
        <v>4850</v>
      </c>
      <c r="L35" s="73"/>
      <c r="M35" s="93"/>
      <c r="N35" s="108">
        <f>'2. melléklet'!N35+'3. melléklet'!N35</f>
        <v>4850</v>
      </c>
      <c r="O35" s="103">
        <f>'2. melléklet'!O35+'3. melléklet'!O35</f>
        <v>4850</v>
      </c>
      <c r="P35" s="73"/>
      <c r="Q35" s="93"/>
      <c r="R35" s="108">
        <f>'2. melléklet'!R35+'3. melléklet'!R35</f>
        <v>4850</v>
      </c>
    </row>
    <row r="36" spans="1:18" ht="15">
      <c r="A36" s="126" t="s">
        <v>126</v>
      </c>
      <c r="B36" s="148" t="s">
        <v>127</v>
      </c>
      <c r="C36" s="173">
        <f>'2. melléklet'!C36+'3. melléklet'!C36</f>
        <v>2928</v>
      </c>
      <c r="D36" s="73"/>
      <c r="E36" s="93"/>
      <c r="F36" s="108">
        <f>'2. melléklet'!F36+'3. melléklet'!F36</f>
        <v>2928</v>
      </c>
      <c r="G36" s="103">
        <f>'2. melléklet'!G36+'3. melléklet'!G36</f>
        <v>2928</v>
      </c>
      <c r="H36" s="73"/>
      <c r="I36" s="93"/>
      <c r="J36" s="108">
        <f>'2. melléklet'!J36+'3. melléklet'!J36</f>
        <v>2928</v>
      </c>
      <c r="K36" s="103">
        <f>'2. melléklet'!K36+'3. melléklet'!K36</f>
        <v>2928</v>
      </c>
      <c r="L36" s="73"/>
      <c r="M36" s="93"/>
      <c r="N36" s="108">
        <f>'2. melléklet'!N36+'3. melléklet'!N36</f>
        <v>2928</v>
      </c>
      <c r="O36" s="306">
        <f>'2. melléklet'!O36+'3. melléklet'!O36</f>
        <v>3017</v>
      </c>
      <c r="P36" s="73"/>
      <c r="Q36" s="93"/>
      <c r="R36" s="108">
        <f>'2. melléklet'!R36+'3. melléklet'!R36</f>
        <v>3017</v>
      </c>
    </row>
    <row r="37" spans="1:18" ht="15">
      <c r="A37" s="126" t="s">
        <v>407</v>
      </c>
      <c r="B37" s="148" t="s">
        <v>128</v>
      </c>
      <c r="C37" s="173">
        <f>'2. melléklet'!C37+'3. melléklet'!C37</f>
        <v>0</v>
      </c>
      <c r="D37" s="73"/>
      <c r="E37" s="93"/>
      <c r="F37" s="108">
        <f>'2. melléklet'!F37+'3. melléklet'!F37</f>
        <v>0</v>
      </c>
      <c r="G37" s="103">
        <f>'2. melléklet'!G37+'3. melléklet'!G37</f>
        <v>0</v>
      </c>
      <c r="H37" s="73"/>
      <c r="I37" s="93"/>
      <c r="J37" s="108">
        <f>'2. melléklet'!J37+'3. melléklet'!J37</f>
        <v>0</v>
      </c>
      <c r="K37" s="103">
        <f>'2. melléklet'!K37+'3. melléklet'!K37</f>
        <v>0</v>
      </c>
      <c r="L37" s="73"/>
      <c r="M37" s="93"/>
      <c r="N37" s="108">
        <f>'2. melléklet'!N37+'3. melléklet'!N37</f>
        <v>0</v>
      </c>
      <c r="O37" s="103">
        <f>'2. melléklet'!O37+'3. melléklet'!O37</f>
        <v>0</v>
      </c>
      <c r="P37" s="73"/>
      <c r="Q37" s="93"/>
      <c r="R37" s="108">
        <f>'2. melléklet'!R37+'3. melléklet'!R37</f>
        <v>0</v>
      </c>
    </row>
    <row r="38" spans="1:18" ht="15">
      <c r="A38" s="126" t="s">
        <v>129</v>
      </c>
      <c r="B38" s="148" t="s">
        <v>130</v>
      </c>
      <c r="C38" s="173">
        <f>'2. melléklet'!C38+'3. melléklet'!C38</f>
        <v>500</v>
      </c>
      <c r="D38" s="73"/>
      <c r="E38" s="93"/>
      <c r="F38" s="108">
        <f>'2. melléklet'!F38+'3. melléklet'!F38</f>
        <v>500</v>
      </c>
      <c r="G38" s="103">
        <f>'2. melléklet'!G38+'3. melléklet'!G38</f>
        <v>500</v>
      </c>
      <c r="H38" s="73"/>
      <c r="I38" s="93"/>
      <c r="J38" s="108">
        <f>'2. melléklet'!J38+'3. melléklet'!J38</f>
        <v>500</v>
      </c>
      <c r="K38" s="103">
        <f>'2. melléklet'!K38+'3. melléklet'!K38</f>
        <v>500</v>
      </c>
      <c r="L38" s="73"/>
      <c r="M38" s="93"/>
      <c r="N38" s="108">
        <f>'2. melléklet'!N38+'3. melléklet'!N38</f>
        <v>500</v>
      </c>
      <c r="O38" s="306">
        <f>'2. melléklet'!O38+'3. melléklet'!O38</f>
        <v>542</v>
      </c>
      <c r="P38" s="73"/>
      <c r="Q38" s="93"/>
      <c r="R38" s="108">
        <f>'2. melléklet'!R38+'3. melléklet'!R38</f>
        <v>542</v>
      </c>
    </row>
    <row r="39" spans="1:18" ht="15">
      <c r="A39" s="135" t="s">
        <v>408</v>
      </c>
      <c r="B39" s="148" t="s">
        <v>131</v>
      </c>
      <c r="C39" s="173">
        <f>'2. melléklet'!C39+'3. melléklet'!C39</f>
        <v>800</v>
      </c>
      <c r="D39" s="73"/>
      <c r="E39" s="93"/>
      <c r="F39" s="108">
        <f>'2. melléklet'!F39+'3. melléklet'!F39</f>
        <v>800</v>
      </c>
      <c r="G39" s="103">
        <f>'2. melléklet'!G39+'3. melléklet'!G39</f>
        <v>800</v>
      </c>
      <c r="H39" s="73"/>
      <c r="I39" s="93"/>
      <c r="J39" s="108">
        <f>'2. melléklet'!J39+'3. melléklet'!J39</f>
        <v>800</v>
      </c>
      <c r="K39" s="103">
        <f>'2. melléklet'!K39+'3. melléklet'!K39</f>
        <v>800</v>
      </c>
      <c r="L39" s="73"/>
      <c r="M39" s="93"/>
      <c r="N39" s="108">
        <f>'2. melléklet'!N39+'3. melléklet'!N39</f>
        <v>800</v>
      </c>
      <c r="O39" s="103">
        <f>'2. melléklet'!O39+'3. melléklet'!O39</f>
        <v>800</v>
      </c>
      <c r="P39" s="73"/>
      <c r="Q39" s="93"/>
      <c r="R39" s="108">
        <f>'2. melléklet'!R39+'3. melléklet'!R39</f>
        <v>800</v>
      </c>
    </row>
    <row r="40" spans="1:18" ht="15">
      <c r="A40" s="133" t="s">
        <v>132</v>
      </c>
      <c r="B40" s="148" t="s">
        <v>133</v>
      </c>
      <c r="C40" s="173">
        <f>'2. melléklet'!C40+'3. melléklet'!C40</f>
        <v>100</v>
      </c>
      <c r="D40" s="73"/>
      <c r="E40" s="93"/>
      <c r="F40" s="108">
        <f>'2. melléklet'!F40+'3. melléklet'!F40</f>
        <v>100</v>
      </c>
      <c r="G40" s="103">
        <f>'2. melléklet'!G40+'3. melléklet'!G40</f>
        <v>100</v>
      </c>
      <c r="H40" s="73"/>
      <c r="I40" s="93"/>
      <c r="J40" s="108">
        <f>'2. melléklet'!J40+'3. melléklet'!J40</f>
        <v>100</v>
      </c>
      <c r="K40" s="103">
        <f>'2. melléklet'!K40+'3. melléklet'!K40</f>
        <v>3047</v>
      </c>
      <c r="L40" s="73"/>
      <c r="M40" s="93"/>
      <c r="N40" s="108">
        <f>'2. melléklet'!N40+'3. melléklet'!N40</f>
        <v>3047</v>
      </c>
      <c r="O40" s="306">
        <f>'2. melléklet'!O40+'3. melléklet'!O40</f>
        <v>3057</v>
      </c>
      <c r="P40" s="73"/>
      <c r="Q40" s="93"/>
      <c r="R40" s="108">
        <f>'2. melléklet'!R40+'3. melléklet'!R40</f>
        <v>3057</v>
      </c>
    </row>
    <row r="41" spans="1:18" ht="15">
      <c r="A41" s="126" t="s">
        <v>409</v>
      </c>
      <c r="B41" s="148" t="s">
        <v>134</v>
      </c>
      <c r="C41" s="173">
        <f>'2. melléklet'!C41+'3. melléklet'!C41</f>
        <v>2815</v>
      </c>
      <c r="D41" s="73"/>
      <c r="E41" s="93"/>
      <c r="F41" s="108">
        <f>'2. melléklet'!F41+'3. melléklet'!F41</f>
        <v>2815</v>
      </c>
      <c r="G41" s="103">
        <f>'2. melléklet'!G41+'3. melléklet'!G41</f>
        <v>2815</v>
      </c>
      <c r="H41" s="73"/>
      <c r="I41" s="93"/>
      <c r="J41" s="108">
        <f>'2. melléklet'!J41+'3. melléklet'!J41</f>
        <v>2815</v>
      </c>
      <c r="K41" s="103">
        <f>'2. melléklet'!K41+'3. melléklet'!K41</f>
        <v>2181</v>
      </c>
      <c r="L41" s="73"/>
      <c r="M41" s="93"/>
      <c r="N41" s="108">
        <f>'2. melléklet'!N41+'3. melléklet'!N41</f>
        <v>2181</v>
      </c>
      <c r="O41" s="306">
        <f>'2. melléklet'!O41+'3. melléklet'!O41</f>
        <v>2829</v>
      </c>
      <c r="P41" s="73"/>
      <c r="Q41" s="93"/>
      <c r="R41" s="108">
        <f>'2. melléklet'!R41+'3. melléklet'!R41</f>
        <v>2829</v>
      </c>
    </row>
    <row r="42" spans="1:18" ht="15">
      <c r="A42" s="127" t="s">
        <v>381</v>
      </c>
      <c r="B42" s="149" t="s">
        <v>135</v>
      </c>
      <c r="C42" s="173">
        <f>'2. melléklet'!C42+'3. melléklet'!C42</f>
        <v>11993</v>
      </c>
      <c r="D42" s="73"/>
      <c r="E42" s="93"/>
      <c r="F42" s="108">
        <f>'2. melléklet'!F42+'3. melléklet'!F42</f>
        <v>11993</v>
      </c>
      <c r="G42" s="103">
        <f>'2. melléklet'!G42+'3. melléklet'!G42</f>
        <v>11993</v>
      </c>
      <c r="H42" s="73"/>
      <c r="I42" s="93"/>
      <c r="J42" s="108">
        <f>'2. melléklet'!J42+'3. melléklet'!J42</f>
        <v>11993</v>
      </c>
      <c r="K42" s="103">
        <f>'2. melléklet'!K42+'3. melléklet'!K42</f>
        <v>14306</v>
      </c>
      <c r="L42" s="73"/>
      <c r="M42" s="93"/>
      <c r="N42" s="108">
        <f>'2. melléklet'!N42+'3. melléklet'!N42</f>
        <v>14306</v>
      </c>
      <c r="O42" s="306">
        <f>'2. melléklet'!O42+'3. melléklet'!O42</f>
        <v>15095</v>
      </c>
      <c r="P42" s="73"/>
      <c r="Q42" s="93"/>
      <c r="R42" s="108">
        <f>'2. melléklet'!R42+'3. melléklet'!R42</f>
        <v>15095</v>
      </c>
    </row>
    <row r="43" spans="1:18" ht="15">
      <c r="A43" s="126" t="s">
        <v>136</v>
      </c>
      <c r="B43" s="148" t="s">
        <v>137</v>
      </c>
      <c r="C43" s="173">
        <f>'2. melléklet'!C43+'3. melléklet'!C43</f>
        <v>0</v>
      </c>
      <c r="D43" s="73"/>
      <c r="E43" s="93"/>
      <c r="F43" s="108">
        <f>'2. melléklet'!F43+'3. melléklet'!F43</f>
        <v>0</v>
      </c>
      <c r="G43" s="103">
        <f>'2. melléklet'!G43+'3. melléklet'!G43</f>
        <v>0</v>
      </c>
      <c r="H43" s="73"/>
      <c r="I43" s="93"/>
      <c r="J43" s="108">
        <f>'2. melléklet'!J43+'3. melléklet'!J43</f>
        <v>0</v>
      </c>
      <c r="K43" s="103">
        <f>'2. melléklet'!K43+'3. melléklet'!K43</f>
        <v>0</v>
      </c>
      <c r="L43" s="73"/>
      <c r="M43" s="93"/>
      <c r="N43" s="108">
        <f>'2. melléklet'!N43+'3. melléklet'!N43</f>
        <v>0</v>
      </c>
      <c r="O43" s="103">
        <f>'2. melléklet'!O43+'3. melléklet'!O43</f>
        <v>0</v>
      </c>
      <c r="P43" s="73"/>
      <c r="Q43" s="93"/>
      <c r="R43" s="108">
        <f>'2. melléklet'!R43+'3. melléklet'!R43</f>
        <v>0</v>
      </c>
    </row>
    <row r="44" spans="1:18" ht="15">
      <c r="A44" s="126" t="s">
        <v>138</v>
      </c>
      <c r="B44" s="148" t="s">
        <v>139</v>
      </c>
      <c r="C44" s="173">
        <f>'2. melléklet'!C44+'3. melléklet'!C44</f>
        <v>300</v>
      </c>
      <c r="D44" s="73"/>
      <c r="E44" s="93"/>
      <c r="F44" s="108">
        <f>'2. melléklet'!F44+'3. melléklet'!F44</f>
        <v>300</v>
      </c>
      <c r="G44" s="103">
        <f>'2. melléklet'!G44+'3. melléklet'!G44</f>
        <v>300</v>
      </c>
      <c r="H44" s="73"/>
      <c r="I44" s="93"/>
      <c r="J44" s="108">
        <f>'2. melléklet'!J44+'3. melléklet'!J44</f>
        <v>300</v>
      </c>
      <c r="K44" s="103">
        <f>'2. melléklet'!K44+'3. melléklet'!K44</f>
        <v>300</v>
      </c>
      <c r="L44" s="73"/>
      <c r="M44" s="93"/>
      <c r="N44" s="108">
        <f>'2. melléklet'!N44+'3. melléklet'!N44</f>
        <v>300</v>
      </c>
      <c r="O44" s="103">
        <f>'2. melléklet'!O44+'3. melléklet'!O44</f>
        <v>300</v>
      </c>
      <c r="P44" s="73"/>
      <c r="Q44" s="93"/>
      <c r="R44" s="108">
        <f>'2. melléklet'!R44+'3. melléklet'!R44</f>
        <v>300</v>
      </c>
    </row>
    <row r="45" spans="1:18" ht="12.75" customHeight="1">
      <c r="A45" s="127" t="s">
        <v>382</v>
      </c>
      <c r="B45" s="149" t="s">
        <v>140</v>
      </c>
      <c r="C45" s="173">
        <f>'2. melléklet'!C45+'3. melléklet'!C45</f>
        <v>300</v>
      </c>
      <c r="D45" s="73"/>
      <c r="E45" s="93"/>
      <c r="F45" s="108">
        <f>'2. melléklet'!F45+'3. melléklet'!F45</f>
        <v>300</v>
      </c>
      <c r="G45" s="103">
        <f>'2. melléklet'!G45+'3. melléklet'!G45</f>
        <v>300</v>
      </c>
      <c r="H45" s="73"/>
      <c r="I45" s="93"/>
      <c r="J45" s="108">
        <f>'2. melléklet'!J45+'3. melléklet'!J45</f>
        <v>300</v>
      </c>
      <c r="K45" s="103">
        <f>'2. melléklet'!K45+'3. melléklet'!K45</f>
        <v>300</v>
      </c>
      <c r="L45" s="73"/>
      <c r="M45" s="93"/>
      <c r="N45" s="108">
        <f>'2. melléklet'!N45+'3. melléklet'!N45</f>
        <v>300</v>
      </c>
      <c r="O45" s="103">
        <f>'2. melléklet'!O45+'3. melléklet'!O45</f>
        <v>300</v>
      </c>
      <c r="P45" s="73"/>
      <c r="Q45" s="93"/>
      <c r="R45" s="108">
        <f>'2. melléklet'!R45+'3. melléklet'!R45</f>
        <v>300</v>
      </c>
    </row>
    <row r="46" spans="1:18" ht="15">
      <c r="A46" s="126" t="s">
        <v>141</v>
      </c>
      <c r="B46" s="148" t="s">
        <v>142</v>
      </c>
      <c r="C46" s="173">
        <f>'2. melléklet'!C46+'3. melléklet'!C46</f>
        <v>3375.8100000000004</v>
      </c>
      <c r="D46" s="73"/>
      <c r="E46" s="93"/>
      <c r="F46" s="108">
        <f>'2. melléklet'!F46+'3. melléklet'!F46</f>
        <v>3375.8100000000004</v>
      </c>
      <c r="G46" s="103">
        <f>'2. melléklet'!G46+'3. melléklet'!G46</f>
        <v>3375.8100000000004</v>
      </c>
      <c r="H46" s="73"/>
      <c r="I46" s="93"/>
      <c r="J46" s="108">
        <f>'2. melléklet'!J46+'3. melléklet'!J46</f>
        <v>3375.8100000000004</v>
      </c>
      <c r="K46" s="103">
        <f>'2. melléklet'!K46+'3. melléklet'!K46</f>
        <v>3376</v>
      </c>
      <c r="L46" s="73"/>
      <c r="M46" s="93"/>
      <c r="N46" s="108">
        <f>'2. melléklet'!N46+'3. melléklet'!N46</f>
        <v>3376</v>
      </c>
      <c r="O46" s="306">
        <f>'2. melléklet'!O46+'3. melléklet'!O46</f>
        <v>3848</v>
      </c>
      <c r="P46" s="73"/>
      <c r="Q46" s="93"/>
      <c r="R46" s="108">
        <f>'2. melléklet'!R46+'3. melléklet'!R46</f>
        <v>3848</v>
      </c>
    </row>
    <row r="47" spans="1:18" ht="15">
      <c r="A47" s="126" t="s">
        <v>143</v>
      </c>
      <c r="B47" s="148" t="s">
        <v>144</v>
      </c>
      <c r="C47" s="173">
        <f>'2. melléklet'!C47+'3. melléklet'!C47</f>
        <v>519.75</v>
      </c>
      <c r="D47" s="73"/>
      <c r="E47" s="93"/>
      <c r="F47" s="108">
        <f>'2. melléklet'!F47+'3. melléklet'!F47</f>
        <v>519.75</v>
      </c>
      <c r="G47" s="103">
        <f>'2. melléklet'!G47+'3. melléklet'!G47</f>
        <v>519.75</v>
      </c>
      <c r="H47" s="73"/>
      <c r="I47" s="93"/>
      <c r="J47" s="108">
        <f>'2. melléklet'!J47+'3. melléklet'!J47</f>
        <v>519.75</v>
      </c>
      <c r="K47" s="103">
        <f>'2. melléklet'!K47+'3. melléklet'!K47</f>
        <v>520</v>
      </c>
      <c r="L47" s="73"/>
      <c r="M47" s="93"/>
      <c r="N47" s="108">
        <f>'2. melléklet'!N47+'3. melléklet'!N47</f>
        <v>520</v>
      </c>
      <c r="O47" s="103">
        <f>'2. melléklet'!O47+'3. melléklet'!O47</f>
        <v>0</v>
      </c>
      <c r="P47" s="73"/>
      <c r="Q47" s="93"/>
      <c r="R47" s="108">
        <f>'2. melléklet'!R47+'3. melléklet'!R47</f>
        <v>0</v>
      </c>
    </row>
    <row r="48" spans="1:18" ht="15">
      <c r="A48" s="126" t="s">
        <v>410</v>
      </c>
      <c r="B48" s="148" t="s">
        <v>145</v>
      </c>
      <c r="C48" s="173">
        <f>'2. melléklet'!C48+'3. melléklet'!C48</f>
        <v>0</v>
      </c>
      <c r="D48" s="73"/>
      <c r="E48" s="93"/>
      <c r="F48" s="108">
        <f>'2. melléklet'!F48+'3. melléklet'!F48</f>
        <v>0</v>
      </c>
      <c r="G48" s="103">
        <f>'2. melléklet'!G48+'3. melléklet'!G48</f>
        <v>0</v>
      </c>
      <c r="H48" s="73"/>
      <c r="I48" s="93"/>
      <c r="J48" s="108">
        <f>'2. melléklet'!J48+'3. melléklet'!J48</f>
        <v>0</v>
      </c>
      <c r="K48" s="103">
        <f>'2. melléklet'!K48+'3. melléklet'!K48</f>
        <v>0</v>
      </c>
      <c r="L48" s="73"/>
      <c r="M48" s="93"/>
      <c r="N48" s="108">
        <f>'2. melléklet'!N48+'3. melléklet'!N48</f>
        <v>0</v>
      </c>
      <c r="O48" s="103">
        <f>'2. melléklet'!O48+'3. melléklet'!O48</f>
        <v>0</v>
      </c>
      <c r="P48" s="73"/>
      <c r="Q48" s="93"/>
      <c r="R48" s="108">
        <f>'2. melléklet'!R48+'3. melléklet'!R48</f>
        <v>0</v>
      </c>
    </row>
    <row r="49" spans="1:18" ht="15">
      <c r="A49" s="126" t="s">
        <v>411</v>
      </c>
      <c r="B49" s="148" t="s">
        <v>146</v>
      </c>
      <c r="C49" s="173">
        <f>'2. melléklet'!C49+'3. melléklet'!C49</f>
        <v>0</v>
      </c>
      <c r="D49" s="73"/>
      <c r="E49" s="93"/>
      <c r="F49" s="108">
        <f>'2. melléklet'!F49+'3. melléklet'!F49</f>
        <v>0</v>
      </c>
      <c r="G49" s="103">
        <f>'2. melléklet'!G49+'3. melléklet'!G49</f>
        <v>0</v>
      </c>
      <c r="H49" s="73"/>
      <c r="I49" s="93"/>
      <c r="J49" s="108">
        <f>'2. melléklet'!J49+'3. melléklet'!J49</f>
        <v>0</v>
      </c>
      <c r="K49" s="103">
        <f>'2. melléklet'!K49+'3. melléklet'!K49</f>
        <v>0</v>
      </c>
      <c r="L49" s="73"/>
      <c r="M49" s="93"/>
      <c r="N49" s="108">
        <f>'2. melléklet'!N49+'3. melléklet'!N49</f>
        <v>0</v>
      </c>
      <c r="O49" s="103">
        <f>'2. melléklet'!O49+'3. melléklet'!O49</f>
        <v>0</v>
      </c>
      <c r="P49" s="73"/>
      <c r="Q49" s="93"/>
      <c r="R49" s="108">
        <f>'2. melléklet'!R49+'3. melléklet'!R49</f>
        <v>0</v>
      </c>
    </row>
    <row r="50" spans="1:18" ht="15">
      <c r="A50" s="126" t="s">
        <v>147</v>
      </c>
      <c r="B50" s="148" t="s">
        <v>148</v>
      </c>
      <c r="C50" s="173">
        <f>'2. melléklet'!C50+'3. melléklet'!C50</f>
        <v>200</v>
      </c>
      <c r="D50" s="73"/>
      <c r="E50" s="93"/>
      <c r="F50" s="108">
        <f>'2. melléklet'!F50+'3. melléklet'!F50</f>
        <v>200</v>
      </c>
      <c r="G50" s="103">
        <f>'2. melléklet'!G50+'3. melléklet'!G50</f>
        <v>11100</v>
      </c>
      <c r="H50" s="73"/>
      <c r="I50" s="93"/>
      <c r="J50" s="108">
        <f>'2. melléklet'!J50+'3. melléklet'!J50</f>
        <v>11100</v>
      </c>
      <c r="K50" s="103">
        <f>'2. melléklet'!K50+'3. melléklet'!K50</f>
        <v>10458</v>
      </c>
      <c r="L50" s="73"/>
      <c r="M50" s="93"/>
      <c r="N50" s="108">
        <f>'2. melléklet'!N50+'3. melléklet'!N50</f>
        <v>10458</v>
      </c>
      <c r="O50" s="306">
        <f>'2. melléklet'!O50+'3. melléklet'!O50</f>
        <v>9836</v>
      </c>
      <c r="P50" s="73"/>
      <c r="Q50" s="93"/>
      <c r="R50" s="108">
        <f>'2. melléklet'!R50+'3. melléklet'!R50</f>
        <v>9836</v>
      </c>
    </row>
    <row r="51" spans="1:18" ht="15">
      <c r="A51" s="127" t="s">
        <v>383</v>
      </c>
      <c r="B51" s="149" t="s">
        <v>149</v>
      </c>
      <c r="C51" s="173">
        <f>'2. melléklet'!C51+'3. melléklet'!C51</f>
        <v>4095.5600000000004</v>
      </c>
      <c r="D51" s="73"/>
      <c r="E51" s="93"/>
      <c r="F51" s="108">
        <f>'2. melléklet'!F51+'3. melléklet'!F51</f>
        <v>4095.5600000000004</v>
      </c>
      <c r="G51" s="103">
        <f>'2. melléklet'!G51+'3. melléklet'!G51</f>
        <v>14995.560000000001</v>
      </c>
      <c r="H51" s="73"/>
      <c r="I51" s="93"/>
      <c r="J51" s="108">
        <f>'2. melléklet'!J51+'3. melléklet'!J51</f>
        <v>14995.560000000001</v>
      </c>
      <c r="K51" s="103">
        <f>'2. melléklet'!K51+'3. melléklet'!K51</f>
        <v>14354</v>
      </c>
      <c r="L51" s="73"/>
      <c r="M51" s="93"/>
      <c r="N51" s="108">
        <f>'2. melléklet'!N51+'3. melléklet'!N51</f>
        <v>14354</v>
      </c>
      <c r="O51" s="306">
        <f>'2. melléklet'!O51+'3. melléklet'!O51</f>
        <v>13684</v>
      </c>
      <c r="P51" s="73"/>
      <c r="Q51" s="93"/>
      <c r="R51" s="108">
        <f>'2. melléklet'!R51+'3. melléklet'!R51</f>
        <v>13684</v>
      </c>
    </row>
    <row r="52" spans="1:18" ht="15">
      <c r="A52" s="128" t="s">
        <v>384</v>
      </c>
      <c r="B52" s="150" t="s">
        <v>150</v>
      </c>
      <c r="C52" s="174">
        <f>'2. melléklet'!C52+'3. melléklet'!C52</f>
        <v>18523.56</v>
      </c>
      <c r="D52" s="76"/>
      <c r="E52" s="94"/>
      <c r="F52" s="110">
        <f>'2. melléklet'!F52+'3. melléklet'!F52</f>
        <v>18523.56</v>
      </c>
      <c r="G52" s="109">
        <f>'2. melléklet'!G52+'3. melléklet'!G52</f>
        <v>29423.56</v>
      </c>
      <c r="H52" s="76"/>
      <c r="I52" s="94"/>
      <c r="J52" s="110">
        <f>'2. melléklet'!J52+'3. melléklet'!J52</f>
        <v>29423.56</v>
      </c>
      <c r="K52" s="109">
        <f>'2. melléklet'!K52+'3. melléklet'!K52</f>
        <v>30956</v>
      </c>
      <c r="L52" s="76"/>
      <c r="M52" s="94"/>
      <c r="N52" s="110">
        <f>'2. melléklet'!N52+'3. melléklet'!N52</f>
        <v>30956</v>
      </c>
      <c r="O52" s="109">
        <f>'2. melléklet'!O52+'3. melléklet'!O52</f>
        <v>31130</v>
      </c>
      <c r="P52" s="76"/>
      <c r="Q52" s="94"/>
      <c r="R52" s="308">
        <f>'2. melléklet'!R52+'3. melléklet'!R52</f>
        <v>31130</v>
      </c>
    </row>
    <row r="53" spans="1:18" ht="15">
      <c r="A53" s="136" t="s">
        <v>151</v>
      </c>
      <c r="B53" s="148" t="s">
        <v>152</v>
      </c>
      <c r="C53" s="173">
        <f>'2. melléklet'!C53+'3. melléklet'!C53</f>
        <v>0</v>
      </c>
      <c r="D53" s="73"/>
      <c r="E53" s="93"/>
      <c r="F53" s="108">
        <f>'2. melléklet'!F53+'3. melléklet'!F53</f>
        <v>0</v>
      </c>
      <c r="G53" s="103">
        <f>'2. melléklet'!G53+'3. melléklet'!G53</f>
        <v>0</v>
      </c>
      <c r="H53" s="73"/>
      <c r="I53" s="93"/>
      <c r="J53" s="108">
        <f>'2. melléklet'!J53+'3. melléklet'!J53</f>
        <v>0</v>
      </c>
      <c r="K53" s="103">
        <f>'2. melléklet'!K53+'3. melléklet'!K53</f>
        <v>0</v>
      </c>
      <c r="L53" s="73"/>
      <c r="M53" s="93"/>
      <c r="N53" s="108">
        <f>'2. melléklet'!N53+'3. melléklet'!N53</f>
        <v>0</v>
      </c>
      <c r="O53" s="103">
        <f>'2. melléklet'!O53+'3. melléklet'!O53</f>
        <v>0</v>
      </c>
      <c r="P53" s="73"/>
      <c r="Q53" s="93"/>
      <c r="R53" s="108">
        <f>'2. melléklet'!R53+'3. melléklet'!R53</f>
        <v>0</v>
      </c>
    </row>
    <row r="54" spans="1:18" ht="15">
      <c r="A54" s="136" t="s">
        <v>385</v>
      </c>
      <c r="B54" s="148" t="s">
        <v>153</v>
      </c>
      <c r="C54" s="173">
        <f>'2. melléklet'!C54+'3. melléklet'!C54</f>
        <v>99</v>
      </c>
      <c r="D54" s="73"/>
      <c r="E54" s="93"/>
      <c r="F54" s="108">
        <f>'2. melléklet'!F54+'3. melléklet'!F54</f>
        <v>99</v>
      </c>
      <c r="G54" s="103">
        <f>'2. melléklet'!G54+'3. melléklet'!G54</f>
        <v>99</v>
      </c>
      <c r="H54" s="73"/>
      <c r="I54" s="93"/>
      <c r="J54" s="108">
        <f>'2. melléklet'!J54+'3. melléklet'!J54</f>
        <v>99</v>
      </c>
      <c r="K54" s="103">
        <f>'2. melléklet'!K54+'3. melléklet'!K54</f>
        <v>99</v>
      </c>
      <c r="L54" s="73"/>
      <c r="M54" s="93"/>
      <c r="N54" s="108">
        <f>'2. melléklet'!N54+'3. melléklet'!N54</f>
        <v>99</v>
      </c>
      <c r="O54" s="103">
        <f>'2. melléklet'!O54+'3. melléklet'!O54</f>
        <v>99</v>
      </c>
      <c r="P54" s="73"/>
      <c r="Q54" s="93"/>
      <c r="R54" s="108">
        <f>'2. melléklet'!R54+'3. melléklet'!R54</f>
        <v>99</v>
      </c>
    </row>
    <row r="55" spans="1:18" ht="15">
      <c r="A55" s="137" t="s">
        <v>412</v>
      </c>
      <c r="B55" s="148" t="s">
        <v>154</v>
      </c>
      <c r="C55" s="173">
        <f>'2. melléklet'!C55+'3. melléklet'!C55</f>
        <v>0</v>
      </c>
      <c r="D55" s="73"/>
      <c r="E55" s="93"/>
      <c r="F55" s="108">
        <f>'2. melléklet'!F55+'3. melléklet'!F55</f>
        <v>0</v>
      </c>
      <c r="G55" s="103">
        <f>'2. melléklet'!G55+'3. melléklet'!G55</f>
        <v>0</v>
      </c>
      <c r="H55" s="73"/>
      <c r="I55" s="93"/>
      <c r="J55" s="108">
        <f>'2. melléklet'!J55+'3. melléklet'!J55</f>
        <v>0</v>
      </c>
      <c r="K55" s="103">
        <f>'2. melléklet'!K55+'3. melléklet'!K55</f>
        <v>0</v>
      </c>
      <c r="L55" s="73"/>
      <c r="M55" s="93"/>
      <c r="N55" s="108">
        <f>'2. melléklet'!N55+'3. melléklet'!N55</f>
        <v>0</v>
      </c>
      <c r="O55" s="103">
        <f>'2. melléklet'!O55+'3. melléklet'!O55</f>
        <v>0</v>
      </c>
      <c r="P55" s="73"/>
      <c r="Q55" s="93"/>
      <c r="R55" s="108">
        <f>'2. melléklet'!R55+'3. melléklet'!R55</f>
        <v>0</v>
      </c>
    </row>
    <row r="56" spans="1:18" ht="15">
      <c r="A56" s="137" t="s">
        <v>413</v>
      </c>
      <c r="B56" s="148" t="s">
        <v>155</v>
      </c>
      <c r="C56" s="173">
        <f>'2. melléklet'!C56+'3. melléklet'!C56</f>
        <v>0</v>
      </c>
      <c r="D56" s="73"/>
      <c r="E56" s="93"/>
      <c r="F56" s="108">
        <f>'2. melléklet'!F56+'3. melléklet'!F56</f>
        <v>0</v>
      </c>
      <c r="G56" s="103">
        <f>'2. melléklet'!G56+'3. melléklet'!G56</f>
        <v>0</v>
      </c>
      <c r="H56" s="73"/>
      <c r="I56" s="93"/>
      <c r="J56" s="108">
        <f>'2. melléklet'!J56+'3. melléklet'!J56</f>
        <v>0</v>
      </c>
      <c r="K56" s="103">
        <f>'2. melléklet'!K56+'3. melléklet'!K56</f>
        <v>0</v>
      </c>
      <c r="L56" s="73"/>
      <c r="M56" s="93"/>
      <c r="N56" s="108">
        <f>'2. melléklet'!N56+'3. melléklet'!N56</f>
        <v>0</v>
      </c>
      <c r="O56" s="103">
        <f>'2. melléklet'!O56+'3. melléklet'!O56</f>
        <v>0</v>
      </c>
      <c r="P56" s="73"/>
      <c r="Q56" s="93"/>
      <c r="R56" s="108">
        <f>'2. melléklet'!R56+'3. melléklet'!R56</f>
        <v>0</v>
      </c>
    </row>
    <row r="57" spans="1:18" ht="15">
      <c r="A57" s="137" t="s">
        <v>414</v>
      </c>
      <c r="B57" s="148" t="s">
        <v>156</v>
      </c>
      <c r="C57" s="173">
        <f>'2. melléklet'!C57+'3. melléklet'!C57</f>
        <v>0</v>
      </c>
      <c r="D57" s="73"/>
      <c r="E57" s="93"/>
      <c r="F57" s="108">
        <f>'2. melléklet'!F57+'3. melléklet'!F57</f>
        <v>0</v>
      </c>
      <c r="G57" s="103">
        <f>'2. melléklet'!G57+'3. melléklet'!G57</f>
        <v>0</v>
      </c>
      <c r="H57" s="73"/>
      <c r="I57" s="93"/>
      <c r="J57" s="108">
        <f>'2. melléklet'!J57+'3. melléklet'!J57</f>
        <v>0</v>
      </c>
      <c r="K57" s="103">
        <f>'2. melléklet'!K57+'3. melléklet'!K57</f>
        <v>0</v>
      </c>
      <c r="L57" s="73"/>
      <c r="M57" s="93"/>
      <c r="N57" s="108">
        <f>'2. melléklet'!N57+'3. melléklet'!N57</f>
        <v>0</v>
      </c>
      <c r="O57" s="103">
        <f>'2. melléklet'!O57+'3. melléklet'!O57</f>
        <v>0</v>
      </c>
      <c r="P57" s="73"/>
      <c r="Q57" s="93"/>
      <c r="R57" s="108">
        <f>'2. melléklet'!R57+'3. melléklet'!R57</f>
        <v>0</v>
      </c>
    </row>
    <row r="58" spans="1:18" ht="15">
      <c r="A58" s="136" t="s">
        <v>415</v>
      </c>
      <c r="B58" s="148" t="s">
        <v>157</v>
      </c>
      <c r="C58" s="173">
        <f>'2. melléklet'!C58+'3. melléklet'!C58</f>
        <v>0</v>
      </c>
      <c r="D58" s="73"/>
      <c r="E58" s="93"/>
      <c r="F58" s="108">
        <f>'2. melléklet'!F58+'3. melléklet'!F58</f>
        <v>0</v>
      </c>
      <c r="G58" s="103">
        <f>'2. melléklet'!G58+'3. melléklet'!G58</f>
        <v>0</v>
      </c>
      <c r="H58" s="73"/>
      <c r="I58" s="93"/>
      <c r="J58" s="108">
        <f>'2. melléklet'!J58+'3. melléklet'!J58</f>
        <v>0</v>
      </c>
      <c r="K58" s="103">
        <f>'2. melléklet'!K58+'3. melléklet'!K58</f>
        <v>0</v>
      </c>
      <c r="L58" s="73"/>
      <c r="M58" s="93"/>
      <c r="N58" s="108">
        <f>'2. melléklet'!N58+'3. melléklet'!N58</f>
        <v>0</v>
      </c>
      <c r="O58" s="103">
        <f>'2. melléklet'!O58+'3. melléklet'!O58</f>
        <v>0</v>
      </c>
      <c r="P58" s="73"/>
      <c r="Q58" s="93"/>
      <c r="R58" s="108">
        <f>'2. melléklet'!R58+'3. melléklet'!R58</f>
        <v>0</v>
      </c>
    </row>
    <row r="59" spans="1:18" ht="15">
      <c r="A59" s="136" t="s">
        <v>416</v>
      </c>
      <c r="B59" s="148" t="s">
        <v>158</v>
      </c>
      <c r="C59" s="173">
        <f>'2. melléklet'!C59+'3. melléklet'!C59</f>
        <v>0</v>
      </c>
      <c r="D59" s="73"/>
      <c r="E59" s="93"/>
      <c r="F59" s="108">
        <f>'2. melléklet'!F59+'3. melléklet'!F59</f>
        <v>0</v>
      </c>
      <c r="G59" s="103">
        <f>'2. melléklet'!G59+'3. melléklet'!G59</f>
        <v>0</v>
      </c>
      <c r="H59" s="73"/>
      <c r="I59" s="93"/>
      <c r="J59" s="108">
        <f>'2. melléklet'!J59+'3. melléklet'!J59</f>
        <v>0</v>
      </c>
      <c r="K59" s="103">
        <f>'2. melléklet'!K59+'3. melléklet'!K59</f>
        <v>175</v>
      </c>
      <c r="L59" s="73"/>
      <c r="M59" s="93"/>
      <c r="N59" s="108">
        <f>'2. melléklet'!N59+'3. melléklet'!N59</f>
        <v>175</v>
      </c>
      <c r="O59" s="306">
        <f>'2. melléklet'!O59+'3. melléklet'!O59</f>
        <v>350</v>
      </c>
      <c r="P59" s="73"/>
      <c r="Q59" s="93"/>
      <c r="R59" s="108">
        <f>'2. melléklet'!R59+'3. melléklet'!R59</f>
        <v>350</v>
      </c>
    </row>
    <row r="60" spans="1:18" ht="15">
      <c r="A60" s="136" t="s">
        <v>417</v>
      </c>
      <c r="B60" s="148" t="s">
        <v>159</v>
      </c>
      <c r="C60" s="173">
        <f>'2. melléklet'!C60+'3. melléklet'!C60</f>
        <v>5210</v>
      </c>
      <c r="D60" s="73"/>
      <c r="E60" s="93"/>
      <c r="F60" s="108">
        <f>'2. melléklet'!F60+'3. melléklet'!F60</f>
        <v>5210</v>
      </c>
      <c r="G60" s="103">
        <f>'2. melléklet'!G60+'3. melléklet'!G60</f>
        <v>5210</v>
      </c>
      <c r="H60" s="73"/>
      <c r="I60" s="93"/>
      <c r="J60" s="108">
        <f>'2. melléklet'!J60+'3. melléklet'!J60</f>
        <v>5210</v>
      </c>
      <c r="K60" s="103">
        <f>'2. melléklet'!K60+'3. melléklet'!K60</f>
        <v>5210</v>
      </c>
      <c r="L60" s="73"/>
      <c r="M60" s="93"/>
      <c r="N60" s="108">
        <f>'2. melléklet'!N60+'3. melléklet'!N60</f>
        <v>5210</v>
      </c>
      <c r="O60" s="103">
        <f>'2. melléklet'!O60+'3. melléklet'!O60</f>
        <v>5210</v>
      </c>
      <c r="P60" s="73"/>
      <c r="Q60" s="93"/>
      <c r="R60" s="108">
        <f>'2. melléklet'!R60+'3. melléklet'!R60</f>
        <v>5210</v>
      </c>
    </row>
    <row r="61" spans="1:18" ht="15">
      <c r="A61" s="105" t="s">
        <v>386</v>
      </c>
      <c r="B61" s="150" t="s">
        <v>160</v>
      </c>
      <c r="C61" s="174">
        <f>'2. melléklet'!C61+'3. melléklet'!C61</f>
        <v>5309</v>
      </c>
      <c r="D61" s="76"/>
      <c r="E61" s="94"/>
      <c r="F61" s="110">
        <f>'2. melléklet'!F61+'3. melléklet'!F61</f>
        <v>5309</v>
      </c>
      <c r="G61" s="109">
        <f>'2. melléklet'!G61+'3. melléklet'!G61</f>
        <v>5309</v>
      </c>
      <c r="H61" s="76"/>
      <c r="I61" s="94"/>
      <c r="J61" s="110">
        <f>'2. melléklet'!J61+'3. melléklet'!J61</f>
        <v>5309</v>
      </c>
      <c r="K61" s="109">
        <f>'2. melléklet'!K61+'3. melléklet'!K61</f>
        <v>5484</v>
      </c>
      <c r="L61" s="76"/>
      <c r="M61" s="94"/>
      <c r="N61" s="110">
        <f>'2. melléklet'!N61+'3. melléklet'!N61</f>
        <v>5484</v>
      </c>
      <c r="O61" s="307">
        <f>'2. melléklet'!O61+'3. melléklet'!O61</f>
        <v>5659</v>
      </c>
      <c r="P61" s="76"/>
      <c r="Q61" s="94"/>
      <c r="R61" s="110">
        <f>'2. melléklet'!R61+'3. melléklet'!R61</f>
        <v>5659</v>
      </c>
    </row>
    <row r="62" spans="1:18" ht="15">
      <c r="A62" s="138" t="s">
        <v>418</v>
      </c>
      <c r="B62" s="148" t="s">
        <v>161</v>
      </c>
      <c r="C62" s="173">
        <f>'2. melléklet'!C62+'3. melléklet'!C62</f>
        <v>0</v>
      </c>
      <c r="D62" s="73"/>
      <c r="E62" s="93"/>
      <c r="F62" s="108">
        <f>'2. melléklet'!F62+'3. melléklet'!F62</f>
        <v>0</v>
      </c>
      <c r="G62" s="103">
        <f>'2. melléklet'!G62+'3. melléklet'!G62</f>
        <v>0</v>
      </c>
      <c r="H62" s="73"/>
      <c r="I62" s="93"/>
      <c r="J62" s="108">
        <f>'2. melléklet'!J62+'3. melléklet'!J62</f>
        <v>0</v>
      </c>
      <c r="K62" s="103">
        <f>'2. melléklet'!K62+'3. melléklet'!K62</f>
        <v>0</v>
      </c>
      <c r="L62" s="73"/>
      <c r="M62" s="93"/>
      <c r="N62" s="108">
        <f>'2. melléklet'!N62+'3. melléklet'!N62</f>
        <v>0</v>
      </c>
      <c r="O62" s="103">
        <f>'2. melléklet'!O62+'3. melléklet'!O62</f>
        <v>0</v>
      </c>
      <c r="P62" s="73"/>
      <c r="Q62" s="93"/>
      <c r="R62" s="108">
        <f>'2. melléklet'!R62+'3. melléklet'!R62</f>
        <v>0</v>
      </c>
    </row>
    <row r="63" spans="1:18" ht="15">
      <c r="A63" s="138" t="s">
        <v>162</v>
      </c>
      <c r="B63" s="148" t="s">
        <v>163</v>
      </c>
      <c r="C63" s="173">
        <f>'2. melléklet'!C63+'3. melléklet'!C63</f>
        <v>0</v>
      </c>
      <c r="D63" s="73"/>
      <c r="E63" s="93"/>
      <c r="F63" s="108">
        <f>'2. melléklet'!F63+'3. melléklet'!F63</f>
        <v>0</v>
      </c>
      <c r="G63" s="103">
        <f>'2. melléklet'!G63+'3. melléklet'!G63</f>
        <v>0</v>
      </c>
      <c r="H63" s="73"/>
      <c r="I63" s="93"/>
      <c r="J63" s="108">
        <f>'2. melléklet'!J63+'3. melléklet'!J63</f>
        <v>0</v>
      </c>
      <c r="K63" s="103">
        <f>'2. melléklet'!K63+'3. melléklet'!K63</f>
        <v>0</v>
      </c>
      <c r="L63" s="73"/>
      <c r="M63" s="93"/>
      <c r="N63" s="108">
        <f>'2. melléklet'!N63+'3. melléklet'!N63</f>
        <v>0</v>
      </c>
      <c r="O63" s="103">
        <f>'2. melléklet'!O63+'3. melléklet'!O63</f>
        <v>0</v>
      </c>
      <c r="P63" s="73"/>
      <c r="Q63" s="93"/>
      <c r="R63" s="108">
        <f>'2. melléklet'!R63+'3. melléklet'!R63</f>
        <v>0</v>
      </c>
    </row>
    <row r="64" spans="1:18" ht="15">
      <c r="A64" s="138" t="s">
        <v>164</v>
      </c>
      <c r="B64" s="148" t="s">
        <v>165</v>
      </c>
      <c r="C64" s="173">
        <f>'2. melléklet'!C64+'3. melléklet'!C64</f>
        <v>0</v>
      </c>
      <c r="D64" s="73"/>
      <c r="E64" s="93"/>
      <c r="F64" s="108">
        <f>'2. melléklet'!F64+'3. melléklet'!F64</f>
        <v>0</v>
      </c>
      <c r="G64" s="103">
        <f>'2. melléklet'!G64+'3. melléklet'!G64</f>
        <v>0</v>
      </c>
      <c r="H64" s="73"/>
      <c r="I64" s="93"/>
      <c r="J64" s="108">
        <f>'2. melléklet'!J64+'3. melléklet'!J64</f>
        <v>0</v>
      </c>
      <c r="K64" s="103">
        <f>'2. melléklet'!K64+'3. melléklet'!K64</f>
        <v>0</v>
      </c>
      <c r="L64" s="73"/>
      <c r="M64" s="93"/>
      <c r="N64" s="108">
        <f>'2. melléklet'!N64+'3. melléklet'!N64</f>
        <v>0</v>
      </c>
      <c r="O64" s="103">
        <f>'2. melléklet'!O64+'3. melléklet'!O64</f>
        <v>0</v>
      </c>
      <c r="P64" s="73"/>
      <c r="Q64" s="93"/>
      <c r="R64" s="108">
        <f>'2. melléklet'!R64+'3. melléklet'!R64</f>
        <v>0</v>
      </c>
    </row>
    <row r="65" spans="1:18" ht="15">
      <c r="A65" s="138" t="s">
        <v>387</v>
      </c>
      <c r="B65" s="148" t="s">
        <v>166</v>
      </c>
      <c r="C65" s="173">
        <f>'2. melléklet'!C65+'3. melléklet'!C65</f>
        <v>0</v>
      </c>
      <c r="D65" s="73"/>
      <c r="E65" s="93"/>
      <c r="F65" s="108">
        <f>'2. melléklet'!F65+'3. melléklet'!F65</f>
        <v>0</v>
      </c>
      <c r="G65" s="103">
        <f>'2. melléklet'!G65+'3. melléklet'!G65</f>
        <v>0</v>
      </c>
      <c r="H65" s="73"/>
      <c r="I65" s="93"/>
      <c r="J65" s="108">
        <f>'2. melléklet'!J65+'3. melléklet'!J65</f>
        <v>0</v>
      </c>
      <c r="K65" s="103">
        <f>'2. melléklet'!K65+'3. melléklet'!K65</f>
        <v>0</v>
      </c>
      <c r="L65" s="73"/>
      <c r="M65" s="93"/>
      <c r="N65" s="108">
        <f>'2. melléklet'!N65+'3. melléklet'!N65</f>
        <v>0</v>
      </c>
      <c r="O65" s="103">
        <f>'2. melléklet'!O65+'3. melléklet'!O65</f>
        <v>0</v>
      </c>
      <c r="P65" s="73"/>
      <c r="Q65" s="93"/>
      <c r="R65" s="108">
        <f>'2. melléklet'!R65+'3. melléklet'!R65</f>
        <v>0</v>
      </c>
    </row>
    <row r="66" spans="1:18" ht="15">
      <c r="A66" s="138" t="s">
        <v>419</v>
      </c>
      <c r="B66" s="148" t="s">
        <v>167</v>
      </c>
      <c r="C66" s="173">
        <f>'2. melléklet'!C66+'3. melléklet'!C66</f>
        <v>0</v>
      </c>
      <c r="D66" s="73"/>
      <c r="E66" s="93"/>
      <c r="F66" s="108">
        <f>'2. melléklet'!F66+'3. melléklet'!F66</f>
        <v>0</v>
      </c>
      <c r="G66" s="103">
        <f>'2. melléklet'!G66+'3. melléklet'!G66</f>
        <v>0</v>
      </c>
      <c r="H66" s="73"/>
      <c r="I66" s="93"/>
      <c r="J66" s="108">
        <f>'2. melléklet'!J66+'3. melléklet'!J66</f>
        <v>0</v>
      </c>
      <c r="K66" s="103">
        <f>'2. melléklet'!K66+'3. melléklet'!K66</f>
        <v>0</v>
      </c>
      <c r="L66" s="73"/>
      <c r="M66" s="93"/>
      <c r="N66" s="108">
        <f>'2. melléklet'!N66+'3. melléklet'!N66</f>
        <v>0</v>
      </c>
      <c r="O66" s="103">
        <f>'2. melléklet'!O66+'3. melléklet'!O66</f>
        <v>0</v>
      </c>
      <c r="P66" s="73"/>
      <c r="Q66" s="93"/>
      <c r="R66" s="108">
        <f>'2. melléklet'!R66+'3. melléklet'!R66</f>
        <v>0</v>
      </c>
    </row>
    <row r="67" spans="1:18" ht="15">
      <c r="A67" s="138" t="s">
        <v>388</v>
      </c>
      <c r="B67" s="148" t="s">
        <v>168</v>
      </c>
      <c r="C67" s="173">
        <f>'2. melléklet'!C67+'3. melléklet'!C67</f>
        <v>3100</v>
      </c>
      <c r="D67" s="73"/>
      <c r="E67" s="93"/>
      <c r="F67" s="108">
        <f>'2. melléklet'!F67+'3. melléklet'!F67</f>
        <v>3100</v>
      </c>
      <c r="G67" s="103">
        <f>'2. melléklet'!G67+'3. melléklet'!G67</f>
        <v>3100</v>
      </c>
      <c r="H67" s="73"/>
      <c r="I67" s="93"/>
      <c r="J67" s="108">
        <f>'2. melléklet'!J67+'3. melléklet'!J67</f>
        <v>3100</v>
      </c>
      <c r="K67" s="103">
        <f>'2. melléklet'!K67+'3. melléklet'!K67</f>
        <v>2925</v>
      </c>
      <c r="L67" s="73"/>
      <c r="M67" s="93"/>
      <c r="N67" s="108">
        <f>'2. melléklet'!N67+'3. melléklet'!N67</f>
        <v>2925</v>
      </c>
      <c r="O67" s="306">
        <f>'2. melléklet'!O67+'3. melléklet'!O67</f>
        <v>1911</v>
      </c>
      <c r="P67" s="73"/>
      <c r="Q67" s="93"/>
      <c r="R67" s="108">
        <f>'2. melléklet'!R67+'3. melléklet'!R67</f>
        <v>1911</v>
      </c>
    </row>
    <row r="68" spans="1:18" ht="15">
      <c r="A68" s="138" t="s">
        <v>420</v>
      </c>
      <c r="B68" s="148" t="s">
        <v>169</v>
      </c>
      <c r="C68" s="173">
        <f>'2. melléklet'!C68+'3. melléklet'!C68</f>
        <v>0</v>
      </c>
      <c r="D68" s="73"/>
      <c r="E68" s="93"/>
      <c r="F68" s="108">
        <f>'2. melléklet'!F68+'3. melléklet'!F68</f>
        <v>0</v>
      </c>
      <c r="G68" s="103">
        <f>'2. melléklet'!G68+'3. melléklet'!G68</f>
        <v>0</v>
      </c>
      <c r="H68" s="73"/>
      <c r="I68" s="93"/>
      <c r="J68" s="108">
        <f>'2. melléklet'!J68+'3. melléklet'!J68</f>
        <v>0</v>
      </c>
      <c r="K68" s="103">
        <f>'2. melléklet'!K68+'3. melléklet'!K68</f>
        <v>0</v>
      </c>
      <c r="L68" s="73"/>
      <c r="M68" s="93"/>
      <c r="N68" s="108">
        <f>'2. melléklet'!N68+'3. melléklet'!N68</f>
        <v>0</v>
      </c>
      <c r="O68" s="103">
        <f>'2. melléklet'!O68+'3. melléklet'!O68</f>
        <v>0</v>
      </c>
      <c r="P68" s="73"/>
      <c r="Q68" s="93"/>
      <c r="R68" s="108">
        <f>'2. melléklet'!R68+'3. melléklet'!R68</f>
        <v>0</v>
      </c>
    </row>
    <row r="69" spans="1:18" ht="15">
      <c r="A69" s="138" t="s">
        <v>421</v>
      </c>
      <c r="B69" s="148" t="s">
        <v>170</v>
      </c>
      <c r="C69" s="173">
        <f>'2. melléklet'!C69+'3. melléklet'!C69</f>
        <v>0</v>
      </c>
      <c r="D69" s="73"/>
      <c r="E69" s="93"/>
      <c r="F69" s="108">
        <f>'2. melléklet'!F69+'3. melléklet'!F69</f>
        <v>0</v>
      </c>
      <c r="G69" s="103">
        <f>'2. melléklet'!G69+'3. melléklet'!G69</f>
        <v>0</v>
      </c>
      <c r="H69" s="73"/>
      <c r="I69" s="93"/>
      <c r="J69" s="108">
        <f>'2. melléklet'!J69+'3. melléklet'!J69</f>
        <v>0</v>
      </c>
      <c r="K69" s="103">
        <f>'2. melléklet'!K69+'3. melléklet'!K69</f>
        <v>0</v>
      </c>
      <c r="L69" s="73"/>
      <c r="M69" s="93"/>
      <c r="N69" s="108">
        <f>'2. melléklet'!N69+'3. melléklet'!N69</f>
        <v>0</v>
      </c>
      <c r="O69" s="103">
        <f>'2. melléklet'!O69+'3. melléklet'!O69</f>
        <v>0</v>
      </c>
      <c r="P69" s="73"/>
      <c r="Q69" s="93"/>
      <c r="R69" s="108">
        <f>'2. melléklet'!R69+'3. melléklet'!R69</f>
        <v>0</v>
      </c>
    </row>
    <row r="70" spans="1:18" ht="15">
      <c r="A70" s="138" t="s">
        <v>171</v>
      </c>
      <c r="B70" s="148" t="s">
        <v>172</v>
      </c>
      <c r="C70" s="173">
        <f>'2. melléklet'!C70+'3. melléklet'!C70</f>
        <v>0</v>
      </c>
      <c r="D70" s="73"/>
      <c r="E70" s="93"/>
      <c r="F70" s="108">
        <f>'2. melléklet'!F70+'3. melléklet'!F70</f>
        <v>0</v>
      </c>
      <c r="G70" s="103">
        <f>'2. melléklet'!G70+'3. melléklet'!G70</f>
        <v>0</v>
      </c>
      <c r="H70" s="73"/>
      <c r="I70" s="93"/>
      <c r="J70" s="108">
        <f>'2. melléklet'!J70+'3. melléklet'!J70</f>
        <v>0</v>
      </c>
      <c r="K70" s="103">
        <f>'2. melléklet'!K70+'3. melléklet'!K70</f>
        <v>0</v>
      </c>
      <c r="L70" s="73"/>
      <c r="M70" s="93"/>
      <c r="N70" s="108">
        <f>'2. melléklet'!N70+'3. melléklet'!N70</f>
        <v>0</v>
      </c>
      <c r="O70" s="103">
        <f>'2. melléklet'!O70+'3. melléklet'!O70</f>
        <v>0</v>
      </c>
      <c r="P70" s="73"/>
      <c r="Q70" s="93"/>
      <c r="R70" s="108">
        <f>'2. melléklet'!R70+'3. melléklet'!R70</f>
        <v>0</v>
      </c>
    </row>
    <row r="71" spans="1:18" ht="15">
      <c r="A71" s="139" t="s">
        <v>173</v>
      </c>
      <c r="B71" s="148" t="s">
        <v>174</v>
      </c>
      <c r="C71" s="173">
        <f>'2. melléklet'!C71+'3. melléklet'!C71</f>
        <v>0</v>
      </c>
      <c r="D71" s="73"/>
      <c r="E71" s="93"/>
      <c r="F71" s="108">
        <f>'2. melléklet'!F71+'3. melléklet'!F71</f>
        <v>0</v>
      </c>
      <c r="G71" s="103">
        <f>'2. melléklet'!G71+'3. melléklet'!G71</f>
        <v>0</v>
      </c>
      <c r="H71" s="73"/>
      <c r="I71" s="93"/>
      <c r="J71" s="108">
        <f>'2. melléklet'!J71+'3. melléklet'!J71</f>
        <v>0</v>
      </c>
      <c r="K71" s="103">
        <f>'2. melléklet'!K71+'3. melléklet'!K71</f>
        <v>0</v>
      </c>
      <c r="L71" s="73"/>
      <c r="M71" s="93"/>
      <c r="N71" s="108">
        <f>'2. melléklet'!N71+'3. melléklet'!N71</f>
        <v>0</v>
      </c>
      <c r="O71" s="103">
        <f>'2. melléklet'!O71+'3. melléklet'!O71</f>
        <v>0</v>
      </c>
      <c r="P71" s="73"/>
      <c r="Q71" s="93"/>
      <c r="R71" s="108">
        <f>'2. melléklet'!R71+'3. melléklet'!R71</f>
        <v>0</v>
      </c>
    </row>
    <row r="72" spans="1:18" ht="15">
      <c r="A72" s="138" t="s">
        <v>422</v>
      </c>
      <c r="B72" s="148" t="s">
        <v>175</v>
      </c>
      <c r="C72" s="173">
        <f>'2. melléklet'!C72+'3. melléklet'!C72</f>
        <v>0</v>
      </c>
      <c r="D72" s="73">
        <v>150</v>
      </c>
      <c r="E72" s="93"/>
      <c r="F72" s="108">
        <f>'2. melléklet'!F72+'3. melléklet'!F72</f>
        <v>150</v>
      </c>
      <c r="G72" s="103">
        <f>'2. melléklet'!G72+'3. melléklet'!G72</f>
        <v>0</v>
      </c>
      <c r="H72" s="73">
        <v>150</v>
      </c>
      <c r="I72" s="93"/>
      <c r="J72" s="108">
        <f>'2. melléklet'!J72+'3. melléklet'!J72</f>
        <v>150</v>
      </c>
      <c r="K72" s="103">
        <f>'2. melléklet'!K72+'3. melléklet'!K72</f>
        <v>0</v>
      </c>
      <c r="L72" s="73">
        <v>150</v>
      </c>
      <c r="M72" s="93"/>
      <c r="N72" s="108">
        <f>'2. melléklet'!N72+'3. melléklet'!N72</f>
        <v>150</v>
      </c>
      <c r="O72" s="103">
        <f>'2. melléklet'!O72+'3. melléklet'!O72</f>
        <v>0</v>
      </c>
      <c r="P72" s="73">
        <v>150</v>
      </c>
      <c r="Q72" s="93"/>
      <c r="R72" s="108">
        <f>'2. melléklet'!R72+'3. melléklet'!R72</f>
        <v>150</v>
      </c>
    </row>
    <row r="73" spans="1:18" ht="15">
      <c r="A73" s="139" t="s">
        <v>549</v>
      </c>
      <c r="B73" s="148" t="s">
        <v>176</v>
      </c>
      <c r="C73" s="173">
        <f>'2. melléklet'!C73+'3. melléklet'!C73</f>
        <v>95</v>
      </c>
      <c r="D73" s="73"/>
      <c r="E73" s="93"/>
      <c r="F73" s="108">
        <f>C73</f>
        <v>95</v>
      </c>
      <c r="G73" s="103">
        <f>'2. melléklet'!G73+'3. melléklet'!G73</f>
        <v>0</v>
      </c>
      <c r="H73" s="73"/>
      <c r="I73" s="93"/>
      <c r="J73" s="108">
        <f>G73</f>
        <v>0</v>
      </c>
      <c r="K73" s="103">
        <f>'2. melléklet'!K73+'3. melléklet'!K73</f>
        <v>0</v>
      </c>
      <c r="L73" s="73"/>
      <c r="M73" s="93"/>
      <c r="N73" s="108">
        <f>K73</f>
        <v>0</v>
      </c>
      <c r="O73" s="103">
        <f>'2. melléklet'!O73+'3. melléklet'!O73</f>
        <v>0</v>
      </c>
      <c r="P73" s="73"/>
      <c r="Q73" s="93"/>
      <c r="R73" s="108">
        <f>O73</f>
        <v>0</v>
      </c>
    </row>
    <row r="74" spans="1:18" ht="15">
      <c r="A74" s="139" t="s">
        <v>550</v>
      </c>
      <c r="B74" s="148" t="s">
        <v>176</v>
      </c>
      <c r="C74" s="173">
        <f>'2. melléklet'!C74+'3. melléklet'!C74</f>
        <v>0</v>
      </c>
      <c r="D74" s="73"/>
      <c r="E74" s="93"/>
      <c r="F74" s="108">
        <f>'2. melléklet'!F74+'3. melléklet'!F74</f>
        <v>0</v>
      </c>
      <c r="G74" s="103">
        <f>'2. melléklet'!G74+'3. melléklet'!G74</f>
        <v>0</v>
      </c>
      <c r="H74" s="73"/>
      <c r="I74" s="93"/>
      <c r="J74" s="108">
        <f>'2. melléklet'!J74+'3. melléklet'!J74</f>
        <v>0</v>
      </c>
      <c r="K74" s="103">
        <f>'2. melléklet'!K74+'3. melléklet'!K74</f>
        <v>0</v>
      </c>
      <c r="L74" s="73"/>
      <c r="M74" s="93"/>
      <c r="N74" s="108">
        <f>'2. melléklet'!N74+'3. melléklet'!N74</f>
        <v>0</v>
      </c>
      <c r="O74" s="103">
        <f>'2. melléklet'!O74+'3. melléklet'!O74</f>
        <v>0</v>
      </c>
      <c r="P74" s="73"/>
      <c r="Q74" s="93"/>
      <c r="R74" s="108">
        <f>'2. melléklet'!R74+'3. melléklet'!R74</f>
        <v>0</v>
      </c>
    </row>
    <row r="75" spans="1:18" ht="15">
      <c r="A75" s="105" t="s">
        <v>389</v>
      </c>
      <c r="B75" s="150" t="s">
        <v>177</v>
      </c>
      <c r="C75" s="174">
        <f>'2. melléklet'!C75+'3. melléklet'!C75</f>
        <v>3195</v>
      </c>
      <c r="D75" s="76">
        <f>D72</f>
        <v>150</v>
      </c>
      <c r="E75" s="94"/>
      <c r="F75" s="110">
        <f>'2. melléklet'!F75+'3. melléklet'!F75</f>
        <v>3345</v>
      </c>
      <c r="G75" s="109">
        <f>'2. melléklet'!G75+'3. melléklet'!G75</f>
        <v>3100</v>
      </c>
      <c r="H75" s="76">
        <f>H72</f>
        <v>150</v>
      </c>
      <c r="I75" s="94"/>
      <c r="J75" s="110">
        <f>'2. melléklet'!J75+'3. melléklet'!J75</f>
        <v>3250</v>
      </c>
      <c r="K75" s="109">
        <f>'2. melléklet'!K75+'3. melléklet'!K75</f>
        <v>2925</v>
      </c>
      <c r="L75" s="76">
        <f>L72</f>
        <v>150</v>
      </c>
      <c r="M75" s="94"/>
      <c r="N75" s="110">
        <f>'2. melléklet'!N75+'3. melléklet'!N75</f>
        <v>3075</v>
      </c>
      <c r="O75" s="109">
        <f>'2. melléklet'!O75+'3. melléklet'!O75</f>
        <v>1911</v>
      </c>
      <c r="P75" s="76">
        <f>P72</f>
        <v>150</v>
      </c>
      <c r="Q75" s="94"/>
      <c r="R75" s="110">
        <f>'2. melléklet'!R75+'3. melléklet'!R75</f>
        <v>2061</v>
      </c>
    </row>
    <row r="76" spans="1:18" ht="15.75">
      <c r="A76" s="154" t="s">
        <v>32</v>
      </c>
      <c r="B76" s="155"/>
      <c r="C76" s="289">
        <f>'2. melléklet'!C76+'3. melléklet'!C76</f>
        <v>52984.56</v>
      </c>
      <c r="D76" s="156">
        <f>D75</f>
        <v>150</v>
      </c>
      <c r="E76" s="290"/>
      <c r="F76" s="291">
        <f>'2. melléklet'!F76+'3. melléklet'!F76</f>
        <v>53134.56</v>
      </c>
      <c r="G76" s="292">
        <f>'2. melléklet'!G76+'3. melléklet'!G76</f>
        <v>65088.56</v>
      </c>
      <c r="H76" s="156">
        <f>H75</f>
        <v>150</v>
      </c>
      <c r="I76" s="290"/>
      <c r="J76" s="291">
        <f>'2. melléklet'!J76+'3. melléklet'!J76</f>
        <v>65238.56</v>
      </c>
      <c r="K76" s="292">
        <f>'2. melléklet'!K76+'3. melléklet'!K76</f>
        <v>66741</v>
      </c>
      <c r="L76" s="156">
        <f>L75</f>
        <v>150</v>
      </c>
      <c r="M76" s="290"/>
      <c r="N76" s="291">
        <f>'2. melléklet'!N76+'3. melléklet'!N76</f>
        <v>66891</v>
      </c>
      <c r="O76" s="292">
        <f>'2. melléklet'!O76+'3. melléklet'!O76</f>
        <v>66789</v>
      </c>
      <c r="P76" s="156">
        <f>P75</f>
        <v>150</v>
      </c>
      <c r="Q76" s="290"/>
      <c r="R76" s="291">
        <f>'2. melléklet'!R76+'3. melléklet'!R76</f>
        <v>66939</v>
      </c>
    </row>
    <row r="77" spans="1:18" ht="15">
      <c r="A77" s="140" t="s">
        <v>178</v>
      </c>
      <c r="B77" s="148" t="s">
        <v>179</v>
      </c>
      <c r="C77" s="173">
        <f>'2. melléklet'!C77+'3. melléklet'!C77</f>
        <v>0</v>
      </c>
      <c r="D77" s="73"/>
      <c r="E77" s="93"/>
      <c r="F77" s="108">
        <f>'2. melléklet'!F77+'3. melléklet'!F77</f>
        <v>0</v>
      </c>
      <c r="G77" s="103">
        <f>'2. melléklet'!G77+'3. melléklet'!G77</f>
        <v>0</v>
      </c>
      <c r="H77" s="73"/>
      <c r="I77" s="93"/>
      <c r="J77" s="108">
        <f>'2. melléklet'!J77+'3. melléklet'!J77</f>
        <v>0</v>
      </c>
      <c r="K77" s="103">
        <f>'2. melléklet'!K77+'3. melléklet'!K77</f>
        <v>0</v>
      </c>
      <c r="L77" s="73"/>
      <c r="M77" s="93"/>
      <c r="N77" s="108">
        <f>'2. melléklet'!N77+'3. melléklet'!N77</f>
        <v>0</v>
      </c>
      <c r="O77" s="103">
        <f>'2. melléklet'!O77+'3. melléklet'!O77</f>
        <v>0</v>
      </c>
      <c r="P77" s="73"/>
      <c r="Q77" s="93"/>
      <c r="R77" s="108">
        <f>'2. melléklet'!R77+'3. melléklet'!R77</f>
        <v>0</v>
      </c>
    </row>
    <row r="78" spans="1:18" ht="15">
      <c r="A78" s="140" t="s">
        <v>423</v>
      </c>
      <c r="B78" s="148" t="s">
        <v>180</v>
      </c>
      <c r="C78" s="173">
        <f>'2. melléklet'!C78+'3. melléklet'!C78</f>
        <v>0</v>
      </c>
      <c r="D78" s="73"/>
      <c r="E78" s="93"/>
      <c r="F78" s="108">
        <f>'2. melléklet'!F78+'3. melléklet'!F78</f>
        <v>0</v>
      </c>
      <c r="G78" s="103">
        <f>'2. melléklet'!G78+'3. melléklet'!G78</f>
        <v>0</v>
      </c>
      <c r="H78" s="73"/>
      <c r="I78" s="93"/>
      <c r="J78" s="108">
        <f>'2. melléklet'!J78+'3. melléklet'!J78</f>
        <v>0</v>
      </c>
      <c r="K78" s="103">
        <f>'2. melléklet'!K78+'3. melléklet'!K78</f>
        <v>718</v>
      </c>
      <c r="L78" s="73"/>
      <c r="M78" s="93"/>
      <c r="N78" s="108">
        <f>'2. melléklet'!N78+'3. melléklet'!N78</f>
        <v>718</v>
      </c>
      <c r="O78" s="103">
        <f>'2. melléklet'!O78+'3. melléklet'!O78</f>
        <v>718</v>
      </c>
      <c r="P78" s="73"/>
      <c r="Q78" s="93"/>
      <c r="R78" s="108">
        <f>'2. melléklet'!R78+'3. melléklet'!R78</f>
        <v>718</v>
      </c>
    </row>
    <row r="79" spans="1:18" ht="15">
      <c r="A79" s="140" t="s">
        <v>181</v>
      </c>
      <c r="B79" s="148" t="s">
        <v>182</v>
      </c>
      <c r="C79" s="173">
        <f>'2. melléklet'!C79+'3. melléklet'!C79</f>
        <v>0</v>
      </c>
      <c r="D79" s="73"/>
      <c r="E79" s="93"/>
      <c r="F79" s="108">
        <f>'2. melléklet'!F79+'3. melléklet'!F79</f>
        <v>0</v>
      </c>
      <c r="G79" s="103">
        <f>'2. melléklet'!G79+'3. melléklet'!G79</f>
        <v>0</v>
      </c>
      <c r="H79" s="73"/>
      <c r="I79" s="93"/>
      <c r="J79" s="108">
        <f>'2. melléklet'!J79+'3. melléklet'!J79</f>
        <v>0</v>
      </c>
      <c r="K79" s="103">
        <f>'2. melléklet'!K79+'3. melléklet'!K79</f>
        <v>0</v>
      </c>
      <c r="L79" s="73"/>
      <c r="M79" s="93"/>
      <c r="N79" s="108">
        <f>'2. melléklet'!N79+'3. melléklet'!N79</f>
        <v>0</v>
      </c>
      <c r="O79" s="306">
        <f>'2. melléklet'!O79+'3. melléklet'!O79</f>
        <v>410</v>
      </c>
      <c r="P79" s="73"/>
      <c r="Q79" s="93"/>
      <c r="R79" s="108">
        <f>'2. melléklet'!R79+'3. melléklet'!R79</f>
        <v>410</v>
      </c>
    </row>
    <row r="80" spans="1:18" ht="15">
      <c r="A80" s="140" t="s">
        <v>183</v>
      </c>
      <c r="B80" s="148" t="s">
        <v>184</v>
      </c>
      <c r="C80" s="173">
        <f>'2. melléklet'!C80+'3. melléklet'!C80</f>
        <v>472</v>
      </c>
      <c r="D80" s="73"/>
      <c r="E80" s="93"/>
      <c r="F80" s="108">
        <f>'2. melléklet'!F80+'3. melléklet'!F80</f>
        <v>472</v>
      </c>
      <c r="G80" s="103">
        <f>'2. melléklet'!G80+'3. melléklet'!G80</f>
        <v>472</v>
      </c>
      <c r="H80" s="73"/>
      <c r="I80" s="93"/>
      <c r="J80" s="108">
        <f>'2. melléklet'!J80+'3. melléklet'!J80</f>
        <v>472</v>
      </c>
      <c r="K80" s="103">
        <f>'2. melléklet'!K80+'3. melléklet'!K80</f>
        <v>681</v>
      </c>
      <c r="L80" s="73"/>
      <c r="M80" s="93"/>
      <c r="N80" s="108">
        <f>'2. melléklet'!N80+'3. melléklet'!N80</f>
        <v>681</v>
      </c>
      <c r="O80" s="103">
        <f>'2. melléklet'!O80+'3. melléklet'!O80</f>
        <v>681</v>
      </c>
      <c r="P80" s="73"/>
      <c r="Q80" s="93"/>
      <c r="R80" s="108">
        <f>'2. melléklet'!R80+'3. melléklet'!R80</f>
        <v>681</v>
      </c>
    </row>
    <row r="81" spans="1:18" ht="15">
      <c r="A81" s="133" t="s">
        <v>185</v>
      </c>
      <c r="B81" s="148" t="s">
        <v>186</v>
      </c>
      <c r="C81" s="173">
        <f>'2. melléklet'!C81+'3. melléklet'!C81</f>
        <v>0</v>
      </c>
      <c r="D81" s="73"/>
      <c r="E81" s="93"/>
      <c r="F81" s="108">
        <f>'2. melléklet'!F81+'3. melléklet'!F81</f>
        <v>0</v>
      </c>
      <c r="G81" s="103">
        <f>'2. melléklet'!G81+'3. melléklet'!G81</f>
        <v>0</v>
      </c>
      <c r="H81" s="73"/>
      <c r="I81" s="93"/>
      <c r="J81" s="108">
        <f>'2. melléklet'!J81+'3. melléklet'!J81</f>
        <v>0</v>
      </c>
      <c r="K81" s="103">
        <f>'2. melléklet'!K81+'3. melléklet'!K81</f>
        <v>0</v>
      </c>
      <c r="L81" s="73"/>
      <c r="M81" s="93"/>
      <c r="N81" s="108">
        <f>'2. melléklet'!N81+'3. melléklet'!N81</f>
        <v>0</v>
      </c>
      <c r="O81" s="103">
        <f>'2. melléklet'!O81+'3. melléklet'!O81</f>
        <v>0</v>
      </c>
      <c r="P81" s="73"/>
      <c r="Q81" s="93"/>
      <c r="R81" s="108">
        <f>'2. melléklet'!R81+'3. melléklet'!R81</f>
        <v>0</v>
      </c>
    </row>
    <row r="82" spans="1:18" ht="15">
      <c r="A82" s="133" t="s">
        <v>187</v>
      </c>
      <c r="B82" s="148" t="s">
        <v>188</v>
      </c>
      <c r="C82" s="173">
        <f>'2. melléklet'!C82+'3. melléklet'!C82</f>
        <v>0</v>
      </c>
      <c r="D82" s="73"/>
      <c r="E82" s="93"/>
      <c r="F82" s="108">
        <f>'2. melléklet'!F82+'3. melléklet'!F82</f>
        <v>0</v>
      </c>
      <c r="G82" s="103">
        <f>'2. melléklet'!G82+'3. melléklet'!G82</f>
        <v>0</v>
      </c>
      <c r="H82" s="73"/>
      <c r="I82" s="93"/>
      <c r="J82" s="108">
        <f>'2. melléklet'!J82+'3. melléklet'!J82</f>
        <v>0</v>
      </c>
      <c r="K82" s="103">
        <f>'2. melléklet'!K82+'3. melléklet'!K82</f>
        <v>0</v>
      </c>
      <c r="L82" s="73"/>
      <c r="M82" s="93"/>
      <c r="N82" s="108">
        <f>'2. melléklet'!N82+'3. melléklet'!N82</f>
        <v>0</v>
      </c>
      <c r="O82" s="103">
        <f>'2. melléklet'!O82+'3. melléklet'!O82</f>
        <v>0</v>
      </c>
      <c r="P82" s="73"/>
      <c r="Q82" s="93"/>
      <c r="R82" s="108">
        <f>'2. melléklet'!R82+'3. melléklet'!R82</f>
        <v>0</v>
      </c>
    </row>
    <row r="83" spans="1:18" ht="15">
      <c r="A83" s="133" t="s">
        <v>189</v>
      </c>
      <c r="B83" s="148" t="s">
        <v>190</v>
      </c>
      <c r="C83" s="173">
        <f>'2. melléklet'!C83+'3. melléklet'!C83</f>
        <v>128</v>
      </c>
      <c r="D83" s="73"/>
      <c r="E83" s="93"/>
      <c r="F83" s="108">
        <f>'2. melléklet'!F83+'3. melléklet'!F83</f>
        <v>128</v>
      </c>
      <c r="G83" s="103">
        <f>'2. melléklet'!G83+'3. melléklet'!G83</f>
        <v>128</v>
      </c>
      <c r="H83" s="73"/>
      <c r="I83" s="93"/>
      <c r="J83" s="108">
        <f>'2. melléklet'!J83+'3. melléklet'!J83</f>
        <v>128</v>
      </c>
      <c r="K83" s="103">
        <f>'2. melléklet'!K83+'3. melléklet'!K83</f>
        <v>138</v>
      </c>
      <c r="L83" s="73"/>
      <c r="M83" s="93"/>
      <c r="N83" s="108">
        <f>'2. melléklet'!N83+'3. melléklet'!N83</f>
        <v>138</v>
      </c>
      <c r="O83" s="306">
        <f>'2. melléklet'!O83+'3. melléklet'!O83</f>
        <v>252</v>
      </c>
      <c r="P83" s="73"/>
      <c r="Q83" s="93"/>
      <c r="R83" s="108">
        <f>'2. melléklet'!R83+'3. melléklet'!R83</f>
        <v>252</v>
      </c>
    </row>
    <row r="84" spans="1:18" ht="15">
      <c r="A84" s="141" t="s">
        <v>391</v>
      </c>
      <c r="B84" s="150" t="s">
        <v>191</v>
      </c>
      <c r="C84" s="174">
        <f>'2. melléklet'!C84+'3. melléklet'!C84</f>
        <v>600</v>
      </c>
      <c r="D84" s="76"/>
      <c r="E84" s="94"/>
      <c r="F84" s="110">
        <f>'2. melléklet'!F84+'3. melléklet'!F84</f>
        <v>600</v>
      </c>
      <c r="G84" s="109">
        <f>'2. melléklet'!G84+'3. melléklet'!G84</f>
        <v>600</v>
      </c>
      <c r="H84" s="76"/>
      <c r="I84" s="94"/>
      <c r="J84" s="110">
        <f>'2. melléklet'!J84+'3. melléklet'!J84</f>
        <v>600</v>
      </c>
      <c r="K84" s="109">
        <f>'2. melléklet'!K84+'3. melléklet'!K84</f>
        <v>1537</v>
      </c>
      <c r="L84" s="76"/>
      <c r="M84" s="94"/>
      <c r="N84" s="110">
        <f>'2. melléklet'!N84+'3. melléklet'!N84</f>
        <v>1537</v>
      </c>
      <c r="O84" s="109">
        <f>'2. melléklet'!O84+'3. melléklet'!O84</f>
        <v>2061</v>
      </c>
      <c r="P84" s="76"/>
      <c r="Q84" s="94"/>
      <c r="R84" s="110">
        <f>'2. melléklet'!R84+'3. melléklet'!R84</f>
        <v>2061</v>
      </c>
    </row>
    <row r="85" spans="1:18" ht="15">
      <c r="A85" s="136" t="s">
        <v>192</v>
      </c>
      <c r="B85" s="148" t="s">
        <v>193</v>
      </c>
      <c r="C85" s="173">
        <f>'2. melléklet'!C85+'3. melléklet'!C85</f>
        <v>1025</v>
      </c>
      <c r="D85" s="73"/>
      <c r="E85" s="93"/>
      <c r="F85" s="108">
        <f>'2. melléklet'!F85+'3. melléklet'!F85</f>
        <v>1025</v>
      </c>
      <c r="G85" s="103">
        <f>'2. melléklet'!G85+'3. melléklet'!G85</f>
        <v>3055</v>
      </c>
      <c r="H85" s="73"/>
      <c r="I85" s="93"/>
      <c r="J85" s="108">
        <f>'2. melléklet'!J85+'3. melléklet'!J85</f>
        <v>3055</v>
      </c>
      <c r="K85" s="103">
        <f>'2. melléklet'!K85+'3. melléklet'!K85</f>
        <v>1025</v>
      </c>
      <c r="L85" s="73"/>
      <c r="M85" s="93"/>
      <c r="N85" s="108">
        <f>'2. melléklet'!N85+'3. melléklet'!N85</f>
        <v>1025</v>
      </c>
      <c r="O85" s="103">
        <f>'2. melléklet'!O85+'3. melléklet'!O85</f>
        <v>1025</v>
      </c>
      <c r="P85" s="73"/>
      <c r="Q85" s="93"/>
      <c r="R85" s="108">
        <f>'2. melléklet'!R85+'3. melléklet'!R85</f>
        <v>1025</v>
      </c>
    </row>
    <row r="86" spans="1:18" ht="15">
      <c r="A86" s="136" t="s">
        <v>194</v>
      </c>
      <c r="B86" s="148" t="s">
        <v>195</v>
      </c>
      <c r="C86" s="173">
        <f>'2. melléklet'!C86+'3. melléklet'!C86</f>
        <v>0</v>
      </c>
      <c r="D86" s="73"/>
      <c r="E86" s="93"/>
      <c r="F86" s="108">
        <f>'2. melléklet'!F86+'3. melléklet'!F86</f>
        <v>0</v>
      </c>
      <c r="G86" s="103">
        <f>'2. melléklet'!G86+'3. melléklet'!G86</f>
        <v>0</v>
      </c>
      <c r="H86" s="73"/>
      <c r="I86" s="93"/>
      <c r="J86" s="108">
        <f>'2. melléklet'!J86+'3. melléklet'!J86</f>
        <v>0</v>
      </c>
      <c r="K86" s="103">
        <f>'2. melléklet'!K86+'3. melléklet'!K86</f>
        <v>0</v>
      </c>
      <c r="L86" s="73"/>
      <c r="M86" s="93"/>
      <c r="N86" s="108">
        <f>'2. melléklet'!N86+'3. melléklet'!N86</f>
        <v>0</v>
      </c>
      <c r="O86" s="103">
        <f>'2. melléklet'!O86+'3. melléklet'!O86</f>
        <v>0</v>
      </c>
      <c r="P86" s="73"/>
      <c r="Q86" s="93"/>
      <c r="R86" s="108">
        <f>'2. melléklet'!R86+'3. melléklet'!R86</f>
        <v>0</v>
      </c>
    </row>
    <row r="87" spans="1:18" ht="15">
      <c r="A87" s="136" t="s">
        <v>196</v>
      </c>
      <c r="B87" s="148" t="s">
        <v>197</v>
      </c>
      <c r="C87" s="173">
        <f>'2. melléklet'!C87+'3. melléklet'!C87</f>
        <v>0</v>
      </c>
      <c r="D87" s="73"/>
      <c r="E87" s="93"/>
      <c r="F87" s="108">
        <f>'2. melléklet'!F87+'3. melléklet'!F87</f>
        <v>0</v>
      </c>
      <c r="G87" s="103">
        <f>'2. melléklet'!G87+'3. melléklet'!G87</f>
        <v>0</v>
      </c>
      <c r="H87" s="73"/>
      <c r="I87" s="93"/>
      <c r="J87" s="108">
        <f>'2. melléklet'!J87+'3. melléklet'!J87</f>
        <v>0</v>
      </c>
      <c r="K87" s="103">
        <f>'2. melléklet'!K87+'3. melléklet'!K87</f>
        <v>0</v>
      </c>
      <c r="L87" s="73"/>
      <c r="M87" s="93"/>
      <c r="N87" s="108">
        <f>'2. melléklet'!N87+'3. melléklet'!N87</f>
        <v>0</v>
      </c>
      <c r="O87" s="103">
        <f>'2. melléklet'!O87+'3. melléklet'!O87</f>
        <v>0</v>
      </c>
      <c r="P87" s="73"/>
      <c r="Q87" s="93"/>
      <c r="R87" s="108">
        <f>'2. melléklet'!R87+'3. melléklet'!R87</f>
        <v>0</v>
      </c>
    </row>
    <row r="88" spans="1:18" ht="15">
      <c r="A88" s="136" t="s">
        <v>198</v>
      </c>
      <c r="B88" s="148" t="s">
        <v>199</v>
      </c>
      <c r="C88" s="173">
        <f>'2. melléklet'!C88+'3. melléklet'!C88</f>
        <v>275</v>
      </c>
      <c r="D88" s="73"/>
      <c r="E88" s="93"/>
      <c r="F88" s="108">
        <f>'2. melléklet'!F88+'3. melléklet'!F88</f>
        <v>275</v>
      </c>
      <c r="G88" s="103">
        <f>'2. melléklet'!G88+'3. melléklet'!G88</f>
        <v>275</v>
      </c>
      <c r="H88" s="73"/>
      <c r="I88" s="93"/>
      <c r="J88" s="108">
        <f>'2. melléklet'!J88+'3. melléklet'!J88</f>
        <v>275</v>
      </c>
      <c r="K88" s="103">
        <f>'2. melléklet'!K88+'3. melléklet'!K88</f>
        <v>275</v>
      </c>
      <c r="L88" s="73"/>
      <c r="M88" s="93"/>
      <c r="N88" s="108">
        <f>'2. melléklet'!N88+'3. melléklet'!N88</f>
        <v>275</v>
      </c>
      <c r="O88" s="103">
        <f>'2. melléklet'!O88+'3. melléklet'!O88</f>
        <v>275</v>
      </c>
      <c r="P88" s="73"/>
      <c r="Q88" s="93"/>
      <c r="R88" s="108">
        <f>'2. melléklet'!R88+'3. melléklet'!R88</f>
        <v>275</v>
      </c>
    </row>
    <row r="89" spans="1:18" ht="15">
      <c r="A89" s="105" t="s">
        <v>392</v>
      </c>
      <c r="B89" s="150" t="s">
        <v>200</v>
      </c>
      <c r="C89" s="174">
        <f>'2. melléklet'!C89+'3. melléklet'!C89</f>
        <v>1300</v>
      </c>
      <c r="D89" s="76"/>
      <c r="E89" s="94"/>
      <c r="F89" s="110">
        <f>'2. melléklet'!F89+'3. melléklet'!F89</f>
        <v>1300</v>
      </c>
      <c r="G89" s="109">
        <f>'2. melléklet'!G89+'3. melléklet'!G89</f>
        <v>3330</v>
      </c>
      <c r="H89" s="76"/>
      <c r="I89" s="94"/>
      <c r="J89" s="110">
        <f>'2. melléklet'!J89+'3. melléklet'!J89</f>
        <v>3330</v>
      </c>
      <c r="K89" s="109">
        <f>'2. melléklet'!K89+'3. melléklet'!K89</f>
        <v>1300</v>
      </c>
      <c r="L89" s="76"/>
      <c r="M89" s="94"/>
      <c r="N89" s="110">
        <f>'2. melléklet'!N89+'3. melléklet'!N89</f>
        <v>1300</v>
      </c>
      <c r="O89" s="109">
        <f>'2. melléklet'!O89+'3. melléklet'!O89</f>
        <v>1300</v>
      </c>
      <c r="P89" s="76"/>
      <c r="Q89" s="94"/>
      <c r="R89" s="110">
        <f>'2. melléklet'!R89+'3. melléklet'!R89</f>
        <v>1300</v>
      </c>
    </row>
    <row r="90" spans="1:18" ht="15">
      <c r="A90" s="136" t="s">
        <v>201</v>
      </c>
      <c r="B90" s="148" t="s">
        <v>202</v>
      </c>
      <c r="C90" s="173">
        <f>'2. melléklet'!C90+'3. melléklet'!C90</f>
        <v>0</v>
      </c>
      <c r="D90" s="73"/>
      <c r="E90" s="93"/>
      <c r="F90" s="108">
        <f>'2. melléklet'!F90+'3. melléklet'!F90</f>
        <v>0</v>
      </c>
      <c r="G90" s="103">
        <f>'2. melléklet'!G90+'3. melléklet'!G90</f>
        <v>0</v>
      </c>
      <c r="H90" s="73"/>
      <c r="I90" s="93"/>
      <c r="J90" s="108">
        <f>'2. melléklet'!J90+'3. melléklet'!J90</f>
        <v>0</v>
      </c>
      <c r="K90" s="103">
        <f>'2. melléklet'!K90+'3. melléklet'!K90</f>
        <v>0</v>
      </c>
      <c r="L90" s="73"/>
      <c r="M90" s="93"/>
      <c r="N90" s="108">
        <f>'2. melléklet'!N90+'3. melléklet'!N90</f>
        <v>0</v>
      </c>
      <c r="O90" s="103">
        <f>'2. melléklet'!O90+'3. melléklet'!O90</f>
        <v>0</v>
      </c>
      <c r="P90" s="73"/>
      <c r="Q90" s="93"/>
      <c r="R90" s="108">
        <f>'2. melléklet'!R90+'3. melléklet'!R90</f>
        <v>0</v>
      </c>
    </row>
    <row r="91" spans="1:18" ht="15">
      <c r="A91" s="136" t="s">
        <v>424</v>
      </c>
      <c r="B91" s="148" t="s">
        <v>203</v>
      </c>
      <c r="C91" s="173">
        <f>'2. melléklet'!C91+'3. melléklet'!C91</f>
        <v>0</v>
      </c>
      <c r="D91" s="73"/>
      <c r="E91" s="93"/>
      <c r="F91" s="108">
        <f>'2. melléklet'!F91+'3. melléklet'!F91</f>
        <v>0</v>
      </c>
      <c r="G91" s="103">
        <f>'2. melléklet'!G91+'3. melléklet'!G91</f>
        <v>0</v>
      </c>
      <c r="H91" s="73"/>
      <c r="I91" s="93"/>
      <c r="J91" s="108">
        <f>'2. melléklet'!J91+'3. melléklet'!J91</f>
        <v>0</v>
      </c>
      <c r="K91" s="103">
        <f>'2. melléklet'!K91+'3. melléklet'!K91</f>
        <v>0</v>
      </c>
      <c r="L91" s="73"/>
      <c r="M91" s="93"/>
      <c r="N91" s="108">
        <f>'2. melléklet'!N91+'3. melléklet'!N91</f>
        <v>0</v>
      </c>
      <c r="O91" s="103">
        <f>'2. melléklet'!O91+'3. melléklet'!O91</f>
        <v>0</v>
      </c>
      <c r="P91" s="73"/>
      <c r="Q91" s="93"/>
      <c r="R91" s="108">
        <f>'2. melléklet'!R91+'3. melléklet'!R91</f>
        <v>0</v>
      </c>
    </row>
    <row r="92" spans="1:18" ht="15">
      <c r="A92" s="136" t="s">
        <v>425</v>
      </c>
      <c r="B92" s="148" t="s">
        <v>204</v>
      </c>
      <c r="C92" s="173">
        <f>'2. melléklet'!C92+'3. melléklet'!C92</f>
        <v>0</v>
      </c>
      <c r="D92" s="73"/>
      <c r="E92" s="93"/>
      <c r="F92" s="108">
        <f>'2. melléklet'!F92+'3. melléklet'!F92</f>
        <v>0</v>
      </c>
      <c r="G92" s="103">
        <f>'2. melléklet'!G92+'3. melléklet'!G92</f>
        <v>0</v>
      </c>
      <c r="H92" s="73"/>
      <c r="I92" s="93"/>
      <c r="J92" s="108">
        <f>'2. melléklet'!J92+'3. melléklet'!J92</f>
        <v>0</v>
      </c>
      <c r="K92" s="103">
        <f>'2. melléklet'!K92+'3. melléklet'!K92</f>
        <v>0</v>
      </c>
      <c r="L92" s="73"/>
      <c r="M92" s="93"/>
      <c r="N92" s="108">
        <f>'2. melléklet'!N92+'3. melléklet'!N92</f>
        <v>0</v>
      </c>
      <c r="O92" s="103">
        <f>'2. melléklet'!O92+'3. melléklet'!O92</f>
        <v>0</v>
      </c>
      <c r="P92" s="73"/>
      <c r="Q92" s="93"/>
      <c r="R92" s="108">
        <f>'2. melléklet'!R92+'3. melléklet'!R92</f>
        <v>0</v>
      </c>
    </row>
    <row r="93" spans="1:18" ht="15">
      <c r="A93" s="136" t="s">
        <v>426</v>
      </c>
      <c r="B93" s="148" t="s">
        <v>205</v>
      </c>
      <c r="C93" s="173">
        <f>'2. melléklet'!C93+'3. melléklet'!C93</f>
        <v>0</v>
      </c>
      <c r="D93" s="73"/>
      <c r="E93" s="93"/>
      <c r="F93" s="108">
        <f>'2. melléklet'!F93+'3. melléklet'!F93</f>
        <v>0</v>
      </c>
      <c r="G93" s="103">
        <f>'2. melléklet'!G93+'3. melléklet'!G93</f>
        <v>0</v>
      </c>
      <c r="H93" s="73"/>
      <c r="I93" s="93"/>
      <c r="J93" s="108">
        <f>'2. melléklet'!J93+'3. melléklet'!J93</f>
        <v>0</v>
      </c>
      <c r="K93" s="103">
        <f>'2. melléklet'!K93+'3. melléklet'!K93</f>
        <v>0</v>
      </c>
      <c r="L93" s="73"/>
      <c r="M93" s="93"/>
      <c r="N93" s="108">
        <f>'2. melléklet'!N93+'3. melléklet'!N93</f>
        <v>0</v>
      </c>
      <c r="O93" s="103">
        <f>'2. melléklet'!O93+'3. melléklet'!O93</f>
        <v>0</v>
      </c>
      <c r="P93" s="73"/>
      <c r="Q93" s="93"/>
      <c r="R93" s="108">
        <f>'2. melléklet'!R93+'3. melléklet'!R93</f>
        <v>0</v>
      </c>
    </row>
    <row r="94" spans="1:18" ht="15">
      <c r="A94" s="136" t="s">
        <v>427</v>
      </c>
      <c r="B94" s="148" t="s">
        <v>206</v>
      </c>
      <c r="C94" s="173">
        <f>'2. melléklet'!C94+'3. melléklet'!C94</f>
        <v>0</v>
      </c>
      <c r="D94" s="73"/>
      <c r="E94" s="93"/>
      <c r="F94" s="108">
        <f>'2. melléklet'!F94+'3. melléklet'!F94</f>
        <v>0</v>
      </c>
      <c r="G94" s="103">
        <f>'2. melléklet'!G94+'3. melléklet'!G94</f>
        <v>0</v>
      </c>
      <c r="H94" s="73"/>
      <c r="I94" s="93"/>
      <c r="J94" s="108">
        <f>'2. melléklet'!J94+'3. melléklet'!J94</f>
        <v>0</v>
      </c>
      <c r="K94" s="103">
        <f>'2. melléklet'!K94+'3. melléklet'!K94</f>
        <v>0</v>
      </c>
      <c r="L94" s="73"/>
      <c r="M94" s="93"/>
      <c r="N94" s="108">
        <f>'2. melléklet'!N94+'3. melléklet'!N94</f>
        <v>0</v>
      </c>
      <c r="O94" s="103">
        <f>'2. melléklet'!O94+'3. melléklet'!O94</f>
        <v>0</v>
      </c>
      <c r="P94" s="73"/>
      <c r="Q94" s="93"/>
      <c r="R94" s="108">
        <f>'2. melléklet'!R94+'3. melléklet'!R94</f>
        <v>0</v>
      </c>
    </row>
    <row r="95" spans="1:18" ht="15">
      <c r="A95" s="136" t="s">
        <v>428</v>
      </c>
      <c r="B95" s="148" t="s">
        <v>207</v>
      </c>
      <c r="C95" s="173">
        <f>'2. melléklet'!C95+'3. melléklet'!C95</f>
        <v>0</v>
      </c>
      <c r="D95" s="73"/>
      <c r="E95" s="93"/>
      <c r="F95" s="108">
        <f>'2. melléklet'!F95+'3. melléklet'!F95</f>
        <v>0</v>
      </c>
      <c r="G95" s="103">
        <f>'2. melléklet'!G95+'3. melléklet'!G95</f>
        <v>0</v>
      </c>
      <c r="H95" s="73"/>
      <c r="I95" s="93"/>
      <c r="J95" s="108">
        <f>'2. melléklet'!J95+'3. melléklet'!J95</f>
        <v>0</v>
      </c>
      <c r="K95" s="103">
        <f>'2. melléklet'!K95+'3. melléklet'!K95</f>
        <v>0</v>
      </c>
      <c r="L95" s="73"/>
      <c r="M95" s="93"/>
      <c r="N95" s="108">
        <f>'2. melléklet'!N95+'3. melléklet'!N95</f>
        <v>0</v>
      </c>
      <c r="O95" s="103">
        <f>'2. melléklet'!O95+'3. melléklet'!O95</f>
        <v>0</v>
      </c>
      <c r="P95" s="73"/>
      <c r="Q95" s="93"/>
      <c r="R95" s="108">
        <f>'2. melléklet'!R95+'3. melléklet'!R95</f>
        <v>0</v>
      </c>
    </row>
    <row r="96" spans="1:18" ht="15">
      <c r="A96" s="136" t="s">
        <v>208</v>
      </c>
      <c r="B96" s="148" t="s">
        <v>209</v>
      </c>
      <c r="C96" s="173">
        <f>'2. melléklet'!C96+'3. melléklet'!C96</f>
        <v>0</v>
      </c>
      <c r="D96" s="73"/>
      <c r="E96" s="93"/>
      <c r="F96" s="108">
        <f>'2. melléklet'!F96+'3. melléklet'!F96</f>
        <v>0</v>
      </c>
      <c r="G96" s="103">
        <f>'2. melléklet'!G96+'3. melléklet'!G96</f>
        <v>0</v>
      </c>
      <c r="H96" s="73"/>
      <c r="I96" s="93"/>
      <c r="J96" s="108">
        <f>'2. melléklet'!J96+'3. melléklet'!J96</f>
        <v>0</v>
      </c>
      <c r="K96" s="103">
        <f>'2. melléklet'!K96+'3. melléklet'!K96</f>
        <v>0</v>
      </c>
      <c r="L96" s="73"/>
      <c r="M96" s="93"/>
      <c r="N96" s="108">
        <f>'2. melléklet'!N96+'3. melléklet'!N96</f>
        <v>0</v>
      </c>
      <c r="O96" s="103">
        <f>'2. melléklet'!O96+'3. melléklet'!O96</f>
        <v>0</v>
      </c>
      <c r="P96" s="73"/>
      <c r="Q96" s="93"/>
      <c r="R96" s="108">
        <f>'2. melléklet'!R96+'3. melléklet'!R96</f>
        <v>0</v>
      </c>
    </row>
    <row r="97" spans="1:18" ht="15">
      <c r="A97" s="136" t="s">
        <v>429</v>
      </c>
      <c r="B97" s="148" t="s">
        <v>210</v>
      </c>
      <c r="C97" s="173">
        <f>'2. melléklet'!C97+'3. melléklet'!C97</f>
        <v>0</v>
      </c>
      <c r="D97" s="73"/>
      <c r="E97" s="93"/>
      <c r="F97" s="108">
        <f>'2. melléklet'!F97+'3. melléklet'!F97</f>
        <v>0</v>
      </c>
      <c r="G97" s="103">
        <f>'2. melléklet'!G97+'3. melléklet'!G97</f>
        <v>0</v>
      </c>
      <c r="H97" s="73"/>
      <c r="I97" s="93"/>
      <c r="J97" s="108">
        <f>'2. melléklet'!J97+'3. melléklet'!J97</f>
        <v>0</v>
      </c>
      <c r="K97" s="103">
        <f>'2. melléklet'!K97+'3. melléklet'!K97</f>
        <v>0</v>
      </c>
      <c r="L97" s="73"/>
      <c r="M97" s="93"/>
      <c r="N97" s="108">
        <f>'2. melléklet'!N97+'3. melléklet'!N97</f>
        <v>0</v>
      </c>
      <c r="O97" s="103">
        <f>'2. melléklet'!O97+'3. melléklet'!O97</f>
        <v>0</v>
      </c>
      <c r="P97" s="73"/>
      <c r="Q97" s="93"/>
      <c r="R97" s="108">
        <f>'2. melléklet'!R97+'3. melléklet'!R97</f>
        <v>0</v>
      </c>
    </row>
    <row r="98" spans="1:18" ht="15">
      <c r="A98" s="105" t="s">
        <v>393</v>
      </c>
      <c r="B98" s="150" t="s">
        <v>211</v>
      </c>
      <c r="C98" s="173">
        <f>'2. melléklet'!C98+'3. melléklet'!C98</f>
        <v>0</v>
      </c>
      <c r="D98" s="73"/>
      <c r="E98" s="93"/>
      <c r="F98" s="108">
        <f>'2. melléklet'!F98+'3. melléklet'!F98</f>
        <v>0</v>
      </c>
      <c r="G98" s="103">
        <f>'2. melléklet'!G98+'3. melléklet'!G98</f>
        <v>0</v>
      </c>
      <c r="H98" s="73"/>
      <c r="I98" s="93"/>
      <c r="J98" s="108">
        <f>'2. melléklet'!J98+'3. melléklet'!J98</f>
        <v>0</v>
      </c>
      <c r="K98" s="103">
        <f>'2. melléklet'!K98+'3. melléklet'!K98</f>
        <v>0</v>
      </c>
      <c r="L98" s="73"/>
      <c r="M98" s="93"/>
      <c r="N98" s="108">
        <f>'2. melléklet'!N98+'3. melléklet'!N98</f>
        <v>0</v>
      </c>
      <c r="O98" s="103">
        <f>'2. melléklet'!O98+'3. melléklet'!O98</f>
        <v>0</v>
      </c>
      <c r="P98" s="73"/>
      <c r="Q98" s="93"/>
      <c r="R98" s="108">
        <f>'2. melléklet'!R98+'3. melléklet'!R98</f>
        <v>0</v>
      </c>
    </row>
    <row r="99" spans="1:18" ht="15.75">
      <c r="A99" s="154" t="s">
        <v>33</v>
      </c>
      <c r="B99" s="155"/>
      <c r="C99" s="289">
        <f>'2. melléklet'!C99+'3. melléklet'!C99</f>
        <v>1900</v>
      </c>
      <c r="D99" s="156"/>
      <c r="E99" s="290"/>
      <c r="F99" s="291">
        <f>'2. melléklet'!F99+'3. melléklet'!F99</f>
        <v>1900</v>
      </c>
      <c r="G99" s="292">
        <f>'2. melléklet'!G99+'3. melléklet'!G99</f>
        <v>3930</v>
      </c>
      <c r="H99" s="156"/>
      <c r="I99" s="290"/>
      <c r="J99" s="291">
        <f>'2. melléklet'!J99+'3. melléklet'!J99</f>
        <v>3930</v>
      </c>
      <c r="K99" s="292">
        <f>'2. melléklet'!K99+'3. melléklet'!K99</f>
        <v>2837</v>
      </c>
      <c r="L99" s="156"/>
      <c r="M99" s="290"/>
      <c r="N99" s="291">
        <f>'2. melléklet'!N99+'3. melléklet'!N99</f>
        <v>2837</v>
      </c>
      <c r="O99" s="292">
        <f>'2. melléklet'!O99+'3. melléklet'!O99</f>
        <v>3361</v>
      </c>
      <c r="P99" s="156"/>
      <c r="Q99" s="290"/>
      <c r="R99" s="291">
        <f>'2. melléklet'!R99+'3. melléklet'!R99</f>
        <v>3361</v>
      </c>
    </row>
    <row r="100" spans="1:18" ht="15.75">
      <c r="A100" s="157" t="s">
        <v>437</v>
      </c>
      <c r="B100" s="158" t="s">
        <v>212</v>
      </c>
      <c r="C100" s="262">
        <f>'2. melléklet'!C100+'3. melléklet'!C100</f>
        <v>54884.56</v>
      </c>
      <c r="D100" s="160">
        <f>D76</f>
        <v>150</v>
      </c>
      <c r="E100" s="263"/>
      <c r="F100" s="264">
        <f>'2. melléklet'!F100+'3. melléklet'!F100</f>
        <v>55034.56</v>
      </c>
      <c r="G100" s="265">
        <f>'2. melléklet'!G100+'3. melléklet'!G100</f>
        <v>69018.56</v>
      </c>
      <c r="H100" s="160">
        <f>H76</f>
        <v>150</v>
      </c>
      <c r="I100" s="263"/>
      <c r="J100" s="264">
        <f>'2. melléklet'!J100+'3. melléklet'!J100</f>
        <v>69168.56</v>
      </c>
      <c r="K100" s="265">
        <f>'2. melléklet'!K100+'3. melléklet'!K100</f>
        <v>69578</v>
      </c>
      <c r="L100" s="160">
        <f>L76</f>
        <v>150</v>
      </c>
      <c r="M100" s="263"/>
      <c r="N100" s="264">
        <f>'2. melléklet'!N100+'3. melléklet'!N100</f>
        <v>69728</v>
      </c>
      <c r="O100" s="265">
        <f>'2. melléklet'!O100+'3. melléklet'!O100</f>
        <v>70150</v>
      </c>
      <c r="P100" s="160">
        <f>P76</f>
        <v>150</v>
      </c>
      <c r="Q100" s="263"/>
      <c r="R100" s="264">
        <f>'2. melléklet'!R100+'3. melléklet'!R100</f>
        <v>70300</v>
      </c>
    </row>
    <row r="101" spans="1:25" ht="15">
      <c r="A101" s="136" t="s">
        <v>430</v>
      </c>
      <c r="B101" s="151" t="s">
        <v>213</v>
      </c>
      <c r="C101" s="173">
        <f>'2. melléklet'!C101+'3. melléklet'!C101</f>
        <v>0</v>
      </c>
      <c r="D101" s="52"/>
      <c r="E101" s="104"/>
      <c r="F101" s="108">
        <f>'2. melléklet'!F101+'3. melléklet'!F101</f>
        <v>0</v>
      </c>
      <c r="G101" s="103">
        <f>'2. melléklet'!G101+'3. melléklet'!G101</f>
        <v>0</v>
      </c>
      <c r="H101" s="52"/>
      <c r="I101" s="104"/>
      <c r="J101" s="108">
        <f>'2. melléklet'!J101+'3. melléklet'!J101</f>
        <v>0</v>
      </c>
      <c r="K101" s="103">
        <f>'2. melléklet'!K101+'3. melléklet'!K101</f>
        <v>0</v>
      </c>
      <c r="L101" s="52"/>
      <c r="M101" s="104"/>
      <c r="N101" s="108">
        <f>'2. melléklet'!N101+'3. melléklet'!N101</f>
        <v>0</v>
      </c>
      <c r="O101" s="103">
        <f>'2. melléklet'!O101+'3. melléklet'!O101</f>
        <v>0</v>
      </c>
      <c r="P101" s="52"/>
      <c r="Q101" s="104"/>
      <c r="R101" s="108">
        <f>'2. melléklet'!R101+'3. melléklet'!R101</f>
        <v>0</v>
      </c>
      <c r="S101" s="19"/>
      <c r="T101" s="19"/>
      <c r="U101" s="19"/>
      <c r="V101" s="19"/>
      <c r="W101" s="19"/>
      <c r="X101" s="20"/>
      <c r="Y101" s="20"/>
    </row>
    <row r="102" spans="1:25" ht="15">
      <c r="A102" s="136" t="s">
        <v>216</v>
      </c>
      <c r="B102" s="151" t="s">
        <v>217</v>
      </c>
      <c r="C102" s="173">
        <f>'2. melléklet'!C102+'3. melléklet'!C102</f>
        <v>0</v>
      </c>
      <c r="D102" s="52"/>
      <c r="E102" s="104"/>
      <c r="F102" s="108">
        <f>'2. melléklet'!F102+'3. melléklet'!F102</f>
        <v>0</v>
      </c>
      <c r="G102" s="103">
        <f>'2. melléklet'!G102+'3. melléklet'!G102</f>
        <v>0</v>
      </c>
      <c r="H102" s="52"/>
      <c r="I102" s="104"/>
      <c r="J102" s="108">
        <f>'2. melléklet'!J102+'3. melléklet'!J102</f>
        <v>0</v>
      </c>
      <c r="K102" s="103">
        <f>'2. melléklet'!K102+'3. melléklet'!K102</f>
        <v>0</v>
      </c>
      <c r="L102" s="52"/>
      <c r="M102" s="104"/>
      <c r="N102" s="108">
        <f>'2. melléklet'!N102+'3. melléklet'!N102</f>
        <v>0</v>
      </c>
      <c r="O102" s="103">
        <f>'2. melléklet'!O102+'3. melléklet'!O102</f>
        <v>0</v>
      </c>
      <c r="P102" s="52"/>
      <c r="Q102" s="104"/>
      <c r="R102" s="108">
        <f>'2. melléklet'!R102+'3. melléklet'!R102</f>
        <v>0</v>
      </c>
      <c r="S102" s="19"/>
      <c r="T102" s="19"/>
      <c r="U102" s="19"/>
      <c r="V102" s="19"/>
      <c r="W102" s="19"/>
      <c r="X102" s="20"/>
      <c r="Y102" s="20"/>
    </row>
    <row r="103" spans="1:25" ht="15">
      <c r="A103" s="136" t="s">
        <v>431</v>
      </c>
      <c r="B103" s="151" t="s">
        <v>218</v>
      </c>
      <c r="C103" s="173">
        <f>'2. melléklet'!C103+'3. melléklet'!C103</f>
        <v>0</v>
      </c>
      <c r="D103" s="52"/>
      <c r="E103" s="104"/>
      <c r="F103" s="108">
        <f>'2. melléklet'!F103+'3. melléklet'!F103</f>
        <v>0</v>
      </c>
      <c r="G103" s="103">
        <f>'2. melléklet'!G103+'3. melléklet'!G103</f>
        <v>0</v>
      </c>
      <c r="H103" s="52"/>
      <c r="I103" s="104"/>
      <c r="J103" s="108">
        <f>'2. melléklet'!J103+'3. melléklet'!J103</f>
        <v>0</v>
      </c>
      <c r="K103" s="103">
        <f>'2. melléklet'!K103+'3. melléklet'!K103</f>
        <v>0</v>
      </c>
      <c r="L103" s="52"/>
      <c r="M103" s="104"/>
      <c r="N103" s="108">
        <f>'2. melléklet'!N103+'3. melléklet'!N103</f>
        <v>0</v>
      </c>
      <c r="O103" s="103">
        <f>'2. melléklet'!O103+'3. melléklet'!O103</f>
        <v>0</v>
      </c>
      <c r="P103" s="52"/>
      <c r="Q103" s="104"/>
      <c r="R103" s="108">
        <f>'2. melléklet'!R103+'3. melléklet'!R103</f>
        <v>0</v>
      </c>
      <c r="S103" s="19"/>
      <c r="T103" s="19"/>
      <c r="U103" s="19"/>
      <c r="V103" s="19"/>
      <c r="W103" s="19"/>
      <c r="X103" s="20"/>
      <c r="Y103" s="20"/>
    </row>
    <row r="104" spans="1:25" ht="15">
      <c r="A104" s="142" t="s">
        <v>394</v>
      </c>
      <c r="B104" s="152" t="s">
        <v>220</v>
      </c>
      <c r="C104" s="173">
        <f>'2. melléklet'!C104+'3. melléklet'!C104</f>
        <v>0</v>
      </c>
      <c r="D104" s="34"/>
      <c r="E104" s="105"/>
      <c r="F104" s="108">
        <f>'2. melléklet'!F104+'3. melléklet'!F104</f>
        <v>0</v>
      </c>
      <c r="G104" s="103">
        <f>'2. melléklet'!G104+'3. melléklet'!G104</f>
        <v>0</v>
      </c>
      <c r="H104" s="34"/>
      <c r="I104" s="105"/>
      <c r="J104" s="108">
        <f>'2. melléklet'!J104+'3. melléklet'!J104</f>
        <v>0</v>
      </c>
      <c r="K104" s="103">
        <f>'2. melléklet'!K104+'3. melléklet'!K104</f>
        <v>0</v>
      </c>
      <c r="L104" s="34"/>
      <c r="M104" s="105"/>
      <c r="N104" s="108">
        <f>'2. melléklet'!N104+'3. melléklet'!N104</f>
        <v>0</v>
      </c>
      <c r="O104" s="103">
        <f>'2. melléklet'!O104+'3. melléklet'!O104</f>
        <v>0</v>
      </c>
      <c r="P104" s="34"/>
      <c r="Q104" s="105"/>
      <c r="R104" s="108">
        <f>'2. melléklet'!R104+'3. melléklet'!R104</f>
        <v>0</v>
      </c>
      <c r="S104" s="21"/>
      <c r="T104" s="21"/>
      <c r="U104" s="21"/>
      <c r="V104" s="21"/>
      <c r="W104" s="21"/>
      <c r="X104" s="20"/>
      <c r="Y104" s="20"/>
    </row>
    <row r="105" spans="1:25" ht="15">
      <c r="A105" s="143" t="s">
        <v>432</v>
      </c>
      <c r="B105" s="151" t="s">
        <v>221</v>
      </c>
      <c r="C105" s="173">
        <f>'2. melléklet'!C105+'3. melléklet'!C105</f>
        <v>0</v>
      </c>
      <c r="D105" s="56"/>
      <c r="E105" s="106"/>
      <c r="F105" s="108">
        <f>'2. melléklet'!F105+'3. melléklet'!F105</f>
        <v>0</v>
      </c>
      <c r="G105" s="103">
        <f>'2. melléklet'!G105+'3. melléklet'!G105</f>
        <v>0</v>
      </c>
      <c r="H105" s="56"/>
      <c r="I105" s="106"/>
      <c r="J105" s="108">
        <f>'2. melléklet'!J105+'3. melléklet'!J105</f>
        <v>0</v>
      </c>
      <c r="K105" s="103">
        <f>'2. melléklet'!K105+'3. melléklet'!K105</f>
        <v>0</v>
      </c>
      <c r="L105" s="56"/>
      <c r="M105" s="106"/>
      <c r="N105" s="108">
        <f>'2. melléklet'!N105+'3. melléklet'!N105</f>
        <v>0</v>
      </c>
      <c r="O105" s="103">
        <f>'2. melléklet'!O105+'3. melléklet'!O105</f>
        <v>0</v>
      </c>
      <c r="P105" s="56"/>
      <c r="Q105" s="106"/>
      <c r="R105" s="108">
        <f>'2. melléklet'!R105+'3. melléklet'!R105</f>
        <v>0</v>
      </c>
      <c r="S105" s="22"/>
      <c r="T105" s="22"/>
      <c r="U105" s="22"/>
      <c r="V105" s="22"/>
      <c r="W105" s="22"/>
      <c r="X105" s="20"/>
      <c r="Y105" s="20"/>
    </row>
    <row r="106" spans="1:25" ht="15">
      <c r="A106" s="143" t="s">
        <v>400</v>
      </c>
      <c r="B106" s="151" t="s">
        <v>224</v>
      </c>
      <c r="C106" s="173">
        <f>'2. melléklet'!C106+'3. melléklet'!C106</f>
        <v>0</v>
      </c>
      <c r="D106" s="56"/>
      <c r="E106" s="106"/>
      <c r="F106" s="108">
        <f>'2. melléklet'!F106+'3. melléklet'!F106</f>
        <v>0</v>
      </c>
      <c r="G106" s="103">
        <f>'2. melléklet'!G106+'3. melléklet'!G106</f>
        <v>0</v>
      </c>
      <c r="H106" s="56"/>
      <c r="I106" s="106"/>
      <c r="J106" s="108">
        <f>'2. melléklet'!J106+'3. melléklet'!J106</f>
        <v>0</v>
      </c>
      <c r="K106" s="103">
        <f>'2. melléklet'!K106+'3. melléklet'!K106</f>
        <v>0</v>
      </c>
      <c r="L106" s="56"/>
      <c r="M106" s="106"/>
      <c r="N106" s="108">
        <f>'2. melléklet'!N106+'3. melléklet'!N106</f>
        <v>0</v>
      </c>
      <c r="O106" s="103">
        <f>'2. melléklet'!O106+'3. melléklet'!O106</f>
        <v>0</v>
      </c>
      <c r="P106" s="56"/>
      <c r="Q106" s="106"/>
      <c r="R106" s="108">
        <f>'2. melléklet'!R106+'3. melléklet'!R106</f>
        <v>0</v>
      </c>
      <c r="S106" s="22"/>
      <c r="T106" s="22"/>
      <c r="U106" s="22"/>
      <c r="V106" s="22"/>
      <c r="W106" s="22"/>
      <c r="X106" s="20"/>
      <c r="Y106" s="20"/>
    </row>
    <row r="107" spans="1:25" ht="15">
      <c r="A107" s="136" t="s">
        <v>225</v>
      </c>
      <c r="B107" s="151" t="s">
        <v>226</v>
      </c>
      <c r="C107" s="173">
        <f>'2. melléklet'!C107+'3. melléklet'!C107</f>
        <v>0</v>
      </c>
      <c r="D107" s="52"/>
      <c r="E107" s="104"/>
      <c r="F107" s="108">
        <f>'2. melléklet'!F107+'3. melléklet'!F107</f>
        <v>0</v>
      </c>
      <c r="G107" s="103">
        <f>'2. melléklet'!G107+'3. melléklet'!G107</f>
        <v>0</v>
      </c>
      <c r="H107" s="52"/>
      <c r="I107" s="104"/>
      <c r="J107" s="108">
        <f>'2. melléklet'!J107+'3. melléklet'!J107</f>
        <v>0</v>
      </c>
      <c r="K107" s="103">
        <f>'2. melléklet'!K107+'3. melléklet'!K107</f>
        <v>0</v>
      </c>
      <c r="L107" s="52"/>
      <c r="M107" s="104"/>
      <c r="N107" s="108">
        <f>'2. melléklet'!N107+'3. melléklet'!N107</f>
        <v>0</v>
      </c>
      <c r="O107" s="103">
        <f>'2. melléklet'!O107+'3. melléklet'!O107</f>
        <v>0</v>
      </c>
      <c r="P107" s="52"/>
      <c r="Q107" s="104"/>
      <c r="R107" s="108">
        <f>'2. melléklet'!R107+'3. melléklet'!R107</f>
        <v>0</v>
      </c>
      <c r="S107" s="19"/>
      <c r="T107" s="19"/>
      <c r="U107" s="19"/>
      <c r="V107" s="19"/>
      <c r="W107" s="19"/>
      <c r="X107" s="20"/>
      <c r="Y107" s="20"/>
    </row>
    <row r="108" spans="1:25" ht="15">
      <c r="A108" s="136" t="s">
        <v>433</v>
      </c>
      <c r="B108" s="151" t="s">
        <v>227</v>
      </c>
      <c r="C108" s="173">
        <f>'2. melléklet'!C108+'3. melléklet'!C108</f>
        <v>0</v>
      </c>
      <c r="D108" s="52"/>
      <c r="E108" s="104"/>
      <c r="F108" s="108">
        <f>'2. melléklet'!F108+'3. melléklet'!F108</f>
        <v>0</v>
      </c>
      <c r="G108" s="103">
        <f>'2. melléklet'!G108+'3. melléklet'!G108</f>
        <v>0</v>
      </c>
      <c r="H108" s="52"/>
      <c r="I108" s="104"/>
      <c r="J108" s="108">
        <f>'2. melléklet'!J108+'3. melléklet'!J108</f>
        <v>0</v>
      </c>
      <c r="K108" s="103">
        <f>'2. melléklet'!K108+'3. melléklet'!K108</f>
        <v>0</v>
      </c>
      <c r="L108" s="52"/>
      <c r="M108" s="104"/>
      <c r="N108" s="108">
        <f>'2. melléklet'!N108+'3. melléklet'!N108</f>
        <v>0</v>
      </c>
      <c r="O108" s="103">
        <f>'2. melléklet'!O108+'3. melléklet'!O108</f>
        <v>0</v>
      </c>
      <c r="P108" s="52"/>
      <c r="Q108" s="104"/>
      <c r="R108" s="108">
        <f>'2. melléklet'!R108+'3. melléklet'!R108</f>
        <v>0</v>
      </c>
      <c r="S108" s="19"/>
      <c r="T108" s="19"/>
      <c r="U108" s="19"/>
      <c r="V108" s="19"/>
      <c r="W108" s="19"/>
      <c r="X108" s="20"/>
      <c r="Y108" s="20"/>
    </row>
    <row r="109" spans="1:25" ht="15">
      <c r="A109" s="144" t="s">
        <v>397</v>
      </c>
      <c r="B109" s="152" t="s">
        <v>228</v>
      </c>
      <c r="C109" s="173">
        <f>'2. melléklet'!C109+'3. melléklet'!C109</f>
        <v>0</v>
      </c>
      <c r="D109" s="26"/>
      <c r="E109" s="107"/>
      <c r="F109" s="108">
        <f>'2. melléklet'!F109+'3. melléklet'!F109</f>
        <v>0</v>
      </c>
      <c r="G109" s="103">
        <f>'2. melléklet'!G109+'3. melléklet'!G109</f>
        <v>0</v>
      </c>
      <c r="H109" s="26"/>
      <c r="I109" s="107"/>
      <c r="J109" s="108">
        <f>'2. melléklet'!J109+'3. melléklet'!J109</f>
        <v>0</v>
      </c>
      <c r="K109" s="103">
        <f>'2. melléklet'!K109+'3. melléklet'!K109</f>
        <v>0</v>
      </c>
      <c r="L109" s="26"/>
      <c r="M109" s="107"/>
      <c r="N109" s="108">
        <f>'2. melléklet'!N109+'3. melléklet'!N109</f>
        <v>0</v>
      </c>
      <c r="O109" s="103">
        <f>'2. melléklet'!O109+'3. melléklet'!O109</f>
        <v>0</v>
      </c>
      <c r="P109" s="26"/>
      <c r="Q109" s="107"/>
      <c r="R109" s="108">
        <f>'2. melléklet'!R109+'3. melléklet'!R109</f>
        <v>0</v>
      </c>
      <c r="S109" s="23"/>
      <c r="T109" s="23"/>
      <c r="U109" s="23"/>
      <c r="V109" s="23"/>
      <c r="W109" s="23"/>
      <c r="X109" s="20"/>
      <c r="Y109" s="20"/>
    </row>
    <row r="110" spans="1:25" ht="15">
      <c r="A110" s="143" t="s">
        <v>229</v>
      </c>
      <c r="B110" s="151" t="s">
        <v>230</v>
      </c>
      <c r="C110" s="173">
        <f>'2. melléklet'!C110+'3. melléklet'!C110</f>
        <v>0</v>
      </c>
      <c r="D110" s="56"/>
      <c r="E110" s="106"/>
      <c r="F110" s="108">
        <f>'2. melléklet'!F110+'3. melléklet'!F110</f>
        <v>0</v>
      </c>
      <c r="G110" s="103">
        <f>'2. melléklet'!G110+'3. melléklet'!G110</f>
        <v>0</v>
      </c>
      <c r="H110" s="56"/>
      <c r="I110" s="106"/>
      <c r="J110" s="108">
        <f>'2. melléklet'!J110+'3. melléklet'!J110</f>
        <v>0</v>
      </c>
      <c r="K110" s="103">
        <f>'2. melléklet'!K110+'3. melléklet'!K110</f>
        <v>0</v>
      </c>
      <c r="L110" s="56"/>
      <c r="M110" s="106"/>
      <c r="N110" s="108">
        <f>'2. melléklet'!N110+'3. melléklet'!N110</f>
        <v>0</v>
      </c>
      <c r="O110" s="103">
        <f>'2. melléklet'!O110+'3. melléklet'!O110</f>
        <v>0</v>
      </c>
      <c r="P110" s="56"/>
      <c r="Q110" s="106"/>
      <c r="R110" s="108">
        <f>'2. melléklet'!R110+'3. melléklet'!R110</f>
        <v>0</v>
      </c>
      <c r="S110" s="22"/>
      <c r="T110" s="22"/>
      <c r="U110" s="22"/>
      <c r="V110" s="22"/>
      <c r="W110" s="22"/>
      <c r="X110" s="20"/>
      <c r="Y110" s="20"/>
    </row>
    <row r="111" spans="1:25" ht="15">
      <c r="A111" s="143" t="s">
        <v>231</v>
      </c>
      <c r="B111" s="151" t="s">
        <v>232</v>
      </c>
      <c r="C111" s="173">
        <f>'2. melléklet'!C111+'3. melléklet'!C111</f>
        <v>0</v>
      </c>
      <c r="D111" s="56"/>
      <c r="E111" s="106"/>
      <c r="F111" s="108">
        <f>'2. melléklet'!F111+'3. melléklet'!F111</f>
        <v>0</v>
      </c>
      <c r="G111" s="103">
        <f>'2. melléklet'!G111+'3. melléklet'!G111</f>
        <v>1321</v>
      </c>
      <c r="H111" s="56"/>
      <c r="I111" s="106"/>
      <c r="J111" s="108">
        <f>'2. melléklet'!J111+'3. melléklet'!J111</f>
        <v>1321</v>
      </c>
      <c r="K111" s="103">
        <f>'2. melléklet'!K111+'3. melléklet'!K111</f>
        <v>1321</v>
      </c>
      <c r="L111" s="56"/>
      <c r="M111" s="106"/>
      <c r="N111" s="108">
        <f>'2. melléklet'!N111+'3. melléklet'!N111</f>
        <v>1321</v>
      </c>
      <c r="O111" s="103">
        <f>'2. melléklet'!O111+'3. melléklet'!O111</f>
        <v>1321</v>
      </c>
      <c r="P111" s="56"/>
      <c r="Q111" s="106"/>
      <c r="R111" s="108">
        <f>'2. melléklet'!R111+'3. melléklet'!R111</f>
        <v>1321</v>
      </c>
      <c r="S111" s="22"/>
      <c r="T111" s="22"/>
      <c r="U111" s="22"/>
      <c r="V111" s="22"/>
      <c r="W111" s="22"/>
      <c r="X111" s="20"/>
      <c r="Y111" s="20"/>
    </row>
    <row r="112" spans="1:25" ht="15">
      <c r="A112" s="144" t="s">
        <v>233</v>
      </c>
      <c r="B112" s="151" t="s">
        <v>234</v>
      </c>
      <c r="C112" s="173"/>
      <c r="D112" s="56"/>
      <c r="E112" s="106"/>
      <c r="F112" s="108"/>
      <c r="G112" s="103"/>
      <c r="H112" s="56"/>
      <c r="I112" s="106"/>
      <c r="J112" s="108"/>
      <c r="K112" s="103"/>
      <c r="L112" s="56"/>
      <c r="M112" s="106"/>
      <c r="N112" s="108"/>
      <c r="O112" s="103"/>
      <c r="P112" s="56"/>
      <c r="Q112" s="106"/>
      <c r="R112" s="108"/>
      <c r="S112" s="22"/>
      <c r="T112" s="22"/>
      <c r="U112" s="22"/>
      <c r="V112" s="22"/>
      <c r="W112" s="22"/>
      <c r="X112" s="20"/>
      <c r="Y112" s="20"/>
    </row>
    <row r="113" spans="1:25" ht="15">
      <c r="A113" s="143" t="s">
        <v>235</v>
      </c>
      <c r="B113" s="151" t="s">
        <v>236</v>
      </c>
      <c r="C113" s="173">
        <f>'2. melléklet'!C113+'3. melléklet'!C113</f>
        <v>0</v>
      </c>
      <c r="D113" s="56"/>
      <c r="E113" s="106"/>
      <c r="F113" s="108">
        <f>'2. melléklet'!F113+'3. melléklet'!F113</f>
        <v>0</v>
      </c>
      <c r="G113" s="103">
        <f>'2. melléklet'!G113+'3. melléklet'!G113</f>
        <v>0</v>
      </c>
      <c r="H113" s="56"/>
      <c r="I113" s="106"/>
      <c r="J113" s="108">
        <f>'2. melléklet'!J113+'3. melléklet'!J113</f>
        <v>0</v>
      </c>
      <c r="K113" s="103">
        <f>'2. melléklet'!K113+'3. melléklet'!K113</f>
        <v>0</v>
      </c>
      <c r="L113" s="56"/>
      <c r="M113" s="106"/>
      <c r="N113" s="108">
        <f>'2. melléklet'!N113+'3. melléklet'!N113</f>
        <v>0</v>
      </c>
      <c r="O113" s="103">
        <f>'2. melléklet'!O113+'3. melléklet'!O113</f>
        <v>0</v>
      </c>
      <c r="P113" s="56"/>
      <c r="Q113" s="106"/>
      <c r="R113" s="108">
        <f>'2. melléklet'!R113+'3. melléklet'!R113</f>
        <v>0</v>
      </c>
      <c r="S113" s="22"/>
      <c r="T113" s="22"/>
      <c r="U113" s="22"/>
      <c r="V113" s="22"/>
      <c r="W113" s="22"/>
      <c r="X113" s="20"/>
      <c r="Y113" s="20"/>
    </row>
    <row r="114" spans="1:25" ht="15">
      <c r="A114" s="143" t="s">
        <v>237</v>
      </c>
      <c r="B114" s="151" t="s">
        <v>238</v>
      </c>
      <c r="C114" s="173">
        <f>'2. melléklet'!C114+'3. melléklet'!C114</f>
        <v>0</v>
      </c>
      <c r="D114" s="56"/>
      <c r="E114" s="106"/>
      <c r="F114" s="108">
        <f>'2. melléklet'!F114+'3. melléklet'!F114</f>
        <v>0</v>
      </c>
      <c r="G114" s="103">
        <f>'2. melléklet'!G114+'3. melléklet'!G114</f>
        <v>0</v>
      </c>
      <c r="H114" s="56"/>
      <c r="I114" s="106"/>
      <c r="J114" s="108">
        <f>'2. melléklet'!J114+'3. melléklet'!J114</f>
        <v>0</v>
      </c>
      <c r="K114" s="103">
        <f>'2. melléklet'!K114+'3. melléklet'!K114</f>
        <v>0</v>
      </c>
      <c r="L114" s="56"/>
      <c r="M114" s="106"/>
      <c r="N114" s="108">
        <f>'2. melléklet'!N114+'3. melléklet'!N114</f>
        <v>0</v>
      </c>
      <c r="O114" s="103">
        <f>'2. melléklet'!O114+'3. melléklet'!O114</f>
        <v>0</v>
      </c>
      <c r="P114" s="56"/>
      <c r="Q114" s="106"/>
      <c r="R114" s="108">
        <f>'2. melléklet'!R114+'3. melléklet'!R114</f>
        <v>0</v>
      </c>
      <c r="S114" s="22"/>
      <c r="T114" s="22"/>
      <c r="U114" s="22"/>
      <c r="V114" s="22"/>
      <c r="W114" s="22"/>
      <c r="X114" s="20"/>
      <c r="Y114" s="20"/>
    </row>
    <row r="115" spans="1:25" ht="15">
      <c r="A115" s="143" t="s">
        <v>239</v>
      </c>
      <c r="B115" s="151" t="s">
        <v>240</v>
      </c>
      <c r="C115" s="173">
        <f>'2. melléklet'!C115+'3. melléklet'!C115</f>
        <v>0</v>
      </c>
      <c r="D115" s="56"/>
      <c r="E115" s="106"/>
      <c r="F115" s="108">
        <f>'2. melléklet'!F115+'3. melléklet'!F115</f>
        <v>0</v>
      </c>
      <c r="G115" s="103">
        <f>'2. melléklet'!G115+'3. melléklet'!G115</f>
        <v>0</v>
      </c>
      <c r="H115" s="56"/>
      <c r="I115" s="106"/>
      <c r="J115" s="108">
        <f>'2. melléklet'!J115+'3. melléklet'!J115</f>
        <v>0</v>
      </c>
      <c r="K115" s="103">
        <f>'2. melléklet'!K115+'3. melléklet'!K115</f>
        <v>0</v>
      </c>
      <c r="L115" s="56"/>
      <c r="M115" s="106"/>
      <c r="N115" s="108">
        <f>'2. melléklet'!N115+'3. melléklet'!N115</f>
        <v>0</v>
      </c>
      <c r="O115" s="103">
        <f>'2. melléklet'!O115+'3. melléklet'!O115</f>
        <v>0</v>
      </c>
      <c r="P115" s="56"/>
      <c r="Q115" s="106"/>
      <c r="R115" s="108">
        <f>'2. melléklet'!R115+'3. melléklet'!R115</f>
        <v>0</v>
      </c>
      <c r="S115" s="22"/>
      <c r="T115" s="22"/>
      <c r="U115" s="22"/>
      <c r="V115" s="22"/>
      <c r="W115" s="22"/>
      <c r="X115" s="20"/>
      <c r="Y115" s="20"/>
    </row>
    <row r="116" spans="1:25" ht="15">
      <c r="A116" s="107" t="s">
        <v>398</v>
      </c>
      <c r="B116" s="153" t="s">
        <v>241</v>
      </c>
      <c r="C116" s="173">
        <v>0</v>
      </c>
      <c r="D116" s="26"/>
      <c r="E116" s="107"/>
      <c r="F116" s="108">
        <v>0</v>
      </c>
      <c r="G116" s="103">
        <f>G111</f>
        <v>1321</v>
      </c>
      <c r="H116" s="26"/>
      <c r="I116" s="107"/>
      <c r="J116" s="108">
        <f>J111</f>
        <v>1321</v>
      </c>
      <c r="K116" s="103">
        <f>K111</f>
        <v>1321</v>
      </c>
      <c r="L116" s="26"/>
      <c r="M116" s="107"/>
      <c r="N116" s="108">
        <f>N111</f>
        <v>1321</v>
      </c>
      <c r="O116" s="103">
        <f>O111</f>
        <v>1321</v>
      </c>
      <c r="P116" s="26"/>
      <c r="Q116" s="107"/>
      <c r="R116" s="108">
        <f>R111</f>
        <v>1321</v>
      </c>
      <c r="S116" s="23"/>
      <c r="T116" s="23"/>
      <c r="U116" s="23"/>
      <c r="V116" s="23"/>
      <c r="W116" s="23"/>
      <c r="X116" s="20"/>
      <c r="Y116" s="20"/>
    </row>
    <row r="117" spans="1:25" ht="15">
      <c r="A117" s="143" t="s">
        <v>242</v>
      </c>
      <c r="B117" s="151" t="s">
        <v>243</v>
      </c>
      <c r="C117" s="173">
        <f>'2. melléklet'!C117+'3. melléklet'!C117</f>
        <v>0</v>
      </c>
      <c r="D117" s="56"/>
      <c r="E117" s="106"/>
      <c r="F117" s="108">
        <f>'2. melléklet'!F117+'3. melléklet'!F117</f>
        <v>0</v>
      </c>
      <c r="G117" s="103">
        <f>'2. melléklet'!G117+'3. melléklet'!G117</f>
        <v>0</v>
      </c>
      <c r="H117" s="56"/>
      <c r="I117" s="106"/>
      <c r="J117" s="108">
        <f>'2. melléklet'!J117+'3. melléklet'!J117</f>
        <v>0</v>
      </c>
      <c r="K117" s="103">
        <f>'2. melléklet'!K117+'3. melléklet'!K117</f>
        <v>0</v>
      </c>
      <c r="L117" s="56"/>
      <c r="M117" s="106"/>
      <c r="N117" s="108">
        <f>'2. melléklet'!N117+'3. melléklet'!N117</f>
        <v>0</v>
      </c>
      <c r="O117" s="103">
        <f>'2. melléklet'!O117+'3. melléklet'!O117</f>
        <v>0</v>
      </c>
      <c r="P117" s="56"/>
      <c r="Q117" s="106"/>
      <c r="R117" s="108">
        <f>'2. melléklet'!R117+'3. melléklet'!R117</f>
        <v>0</v>
      </c>
      <c r="S117" s="22"/>
      <c r="T117" s="22"/>
      <c r="U117" s="22"/>
      <c r="V117" s="22"/>
      <c r="W117" s="22"/>
      <c r="X117" s="20"/>
      <c r="Y117" s="20"/>
    </row>
    <row r="118" spans="1:25" ht="15">
      <c r="A118" s="136" t="s">
        <v>244</v>
      </c>
      <c r="B118" s="151" t="s">
        <v>245</v>
      </c>
      <c r="C118" s="173">
        <f>'2. melléklet'!C118+'3. melléklet'!C118</f>
        <v>0</v>
      </c>
      <c r="D118" s="52"/>
      <c r="E118" s="104"/>
      <c r="F118" s="108">
        <f>'2. melléklet'!F118+'3. melléklet'!F118</f>
        <v>0</v>
      </c>
      <c r="G118" s="103">
        <f>'2. melléklet'!G118+'3. melléklet'!G118</f>
        <v>0</v>
      </c>
      <c r="H118" s="52"/>
      <c r="I118" s="104"/>
      <c r="J118" s="108">
        <f>'2. melléklet'!J118+'3. melléklet'!J118</f>
        <v>0</v>
      </c>
      <c r="K118" s="103">
        <f>'2. melléklet'!K118+'3. melléklet'!K118</f>
        <v>0</v>
      </c>
      <c r="L118" s="52"/>
      <c r="M118" s="104"/>
      <c r="N118" s="108">
        <f>'2. melléklet'!N118+'3. melléklet'!N118</f>
        <v>0</v>
      </c>
      <c r="O118" s="103">
        <f>'2. melléklet'!O118+'3. melléklet'!O118</f>
        <v>0</v>
      </c>
      <c r="P118" s="52"/>
      <c r="Q118" s="104"/>
      <c r="R118" s="108">
        <f>'2. melléklet'!R118+'3. melléklet'!R118</f>
        <v>0</v>
      </c>
      <c r="S118" s="19"/>
      <c r="T118" s="19"/>
      <c r="U118" s="19"/>
      <c r="V118" s="19"/>
      <c r="W118" s="19"/>
      <c r="X118" s="20"/>
      <c r="Y118" s="20"/>
    </row>
    <row r="119" spans="1:25" ht="15">
      <c r="A119" s="143" t="s">
        <v>434</v>
      </c>
      <c r="B119" s="151" t="s">
        <v>246</v>
      </c>
      <c r="C119" s="173">
        <f>'2. melléklet'!C119+'3. melléklet'!C119</f>
        <v>0</v>
      </c>
      <c r="D119" s="56"/>
      <c r="E119" s="106"/>
      <c r="F119" s="108">
        <f>'2. melléklet'!F119+'3. melléklet'!F119</f>
        <v>0</v>
      </c>
      <c r="G119" s="103">
        <f>'2. melléklet'!G119+'3. melléklet'!G119</f>
        <v>0</v>
      </c>
      <c r="H119" s="56"/>
      <c r="I119" s="106"/>
      <c r="J119" s="108">
        <f>'2. melléklet'!J119+'3. melléklet'!J119</f>
        <v>0</v>
      </c>
      <c r="K119" s="103">
        <f>'2. melléklet'!K119+'3. melléklet'!K119</f>
        <v>0</v>
      </c>
      <c r="L119" s="56"/>
      <c r="M119" s="106"/>
      <c r="N119" s="108">
        <f>'2. melléklet'!N119+'3. melléklet'!N119</f>
        <v>0</v>
      </c>
      <c r="O119" s="103">
        <f>'2. melléklet'!O119+'3. melléklet'!O119</f>
        <v>0</v>
      </c>
      <c r="P119" s="56"/>
      <c r="Q119" s="106"/>
      <c r="R119" s="108">
        <f>'2. melléklet'!R119+'3. melléklet'!R119</f>
        <v>0</v>
      </c>
      <c r="S119" s="22"/>
      <c r="T119" s="22"/>
      <c r="U119" s="22"/>
      <c r="V119" s="22"/>
      <c r="W119" s="22"/>
      <c r="X119" s="20"/>
      <c r="Y119" s="20"/>
    </row>
    <row r="120" spans="1:25" ht="15">
      <c r="A120" s="143" t="s">
        <v>403</v>
      </c>
      <c r="B120" s="151" t="s">
        <v>247</v>
      </c>
      <c r="C120" s="173">
        <f>'2. melléklet'!C120+'3. melléklet'!C120</f>
        <v>0</v>
      </c>
      <c r="D120" s="56"/>
      <c r="E120" s="106"/>
      <c r="F120" s="108">
        <f>'2. melléklet'!F120+'3. melléklet'!F120</f>
        <v>0</v>
      </c>
      <c r="G120" s="103">
        <f>'2. melléklet'!G120+'3. melléklet'!G120</f>
        <v>0</v>
      </c>
      <c r="H120" s="56"/>
      <c r="I120" s="106"/>
      <c r="J120" s="108">
        <f>'2. melléklet'!J120+'3. melléklet'!J120</f>
        <v>0</v>
      </c>
      <c r="K120" s="103">
        <f>'2. melléklet'!K120+'3. melléklet'!K120</f>
        <v>0</v>
      </c>
      <c r="L120" s="56"/>
      <c r="M120" s="106"/>
      <c r="N120" s="108">
        <f>'2. melléklet'!N120+'3. melléklet'!N120</f>
        <v>0</v>
      </c>
      <c r="O120" s="103">
        <f>'2. melléklet'!O120+'3. melléklet'!O120</f>
        <v>0</v>
      </c>
      <c r="P120" s="56"/>
      <c r="Q120" s="106"/>
      <c r="R120" s="108">
        <f>'2. melléklet'!R120+'3. melléklet'!R120</f>
        <v>0</v>
      </c>
      <c r="S120" s="22"/>
      <c r="T120" s="22"/>
      <c r="U120" s="22"/>
      <c r="V120" s="22"/>
      <c r="W120" s="22"/>
      <c r="X120" s="20"/>
      <c r="Y120" s="20"/>
    </row>
    <row r="121" spans="1:25" ht="15">
      <c r="A121" s="107" t="s">
        <v>404</v>
      </c>
      <c r="B121" s="153" t="s">
        <v>251</v>
      </c>
      <c r="C121" s="173">
        <f>'2. melléklet'!C121+'3. melléklet'!C121</f>
        <v>0</v>
      </c>
      <c r="D121" s="26"/>
      <c r="E121" s="107"/>
      <c r="F121" s="108">
        <f>'2. melléklet'!F121+'3. melléklet'!F121</f>
        <v>0</v>
      </c>
      <c r="G121" s="103">
        <f>'2. melléklet'!G121+'3. melléklet'!G121</f>
        <v>0</v>
      </c>
      <c r="H121" s="26"/>
      <c r="I121" s="107"/>
      <c r="J121" s="108">
        <f>'2. melléklet'!J121+'3. melléklet'!J121</f>
        <v>0</v>
      </c>
      <c r="K121" s="103">
        <f>'2. melléklet'!K121+'3. melléklet'!K121</f>
        <v>0</v>
      </c>
      <c r="L121" s="26"/>
      <c r="M121" s="107"/>
      <c r="N121" s="108">
        <f>'2. melléklet'!N121+'3. melléklet'!N121</f>
        <v>0</v>
      </c>
      <c r="O121" s="103">
        <f>'2. melléklet'!O121+'3. melléklet'!O121</f>
        <v>0</v>
      </c>
      <c r="P121" s="26"/>
      <c r="Q121" s="107"/>
      <c r="R121" s="108">
        <f>'2. melléklet'!R121+'3. melléklet'!R121</f>
        <v>0</v>
      </c>
      <c r="S121" s="23"/>
      <c r="T121" s="23"/>
      <c r="U121" s="23"/>
      <c r="V121" s="23"/>
      <c r="W121" s="23"/>
      <c r="X121" s="20"/>
      <c r="Y121" s="20"/>
    </row>
    <row r="122" spans="1:25" ht="15">
      <c r="A122" s="136" t="s">
        <v>252</v>
      </c>
      <c r="B122" s="151" t="s">
        <v>253</v>
      </c>
      <c r="C122" s="173">
        <f>'2. melléklet'!C122+'3. melléklet'!C122</f>
        <v>0</v>
      </c>
      <c r="D122" s="52"/>
      <c r="E122" s="104"/>
      <c r="F122" s="108">
        <f>'2. melléklet'!F122+'3. melléklet'!F122</f>
        <v>0</v>
      </c>
      <c r="G122" s="103">
        <f>'2. melléklet'!G122+'3. melléklet'!G122</f>
        <v>0</v>
      </c>
      <c r="H122" s="52"/>
      <c r="I122" s="104"/>
      <c r="J122" s="108">
        <f>'2. melléklet'!J122+'3. melléklet'!J122</f>
        <v>0</v>
      </c>
      <c r="K122" s="103">
        <f>'2. melléklet'!K122+'3. melléklet'!K122</f>
        <v>0</v>
      </c>
      <c r="L122" s="52"/>
      <c r="M122" s="104"/>
      <c r="N122" s="108">
        <f>'2. melléklet'!N122+'3. melléklet'!N122</f>
        <v>0</v>
      </c>
      <c r="O122" s="103">
        <f>'2. melléklet'!O122+'3. melléklet'!O122</f>
        <v>0</v>
      </c>
      <c r="P122" s="52"/>
      <c r="Q122" s="104"/>
      <c r="R122" s="108">
        <f>'2. melléklet'!R122+'3. melléklet'!R122</f>
        <v>0</v>
      </c>
      <c r="S122" s="19"/>
      <c r="T122" s="19"/>
      <c r="U122" s="19"/>
      <c r="V122" s="19"/>
      <c r="W122" s="19"/>
      <c r="X122" s="20"/>
      <c r="Y122" s="20"/>
    </row>
    <row r="123" spans="1:25" ht="15.75">
      <c r="A123" s="162" t="s">
        <v>438</v>
      </c>
      <c r="B123" s="163" t="s">
        <v>254</v>
      </c>
      <c r="C123" s="262">
        <v>0</v>
      </c>
      <c r="D123" s="165"/>
      <c r="E123" s="266"/>
      <c r="F123" s="264">
        <v>0</v>
      </c>
      <c r="G123" s="265">
        <f>G116</f>
        <v>1321</v>
      </c>
      <c r="H123" s="165"/>
      <c r="I123" s="266"/>
      <c r="J123" s="264">
        <f>J116</f>
        <v>1321</v>
      </c>
      <c r="K123" s="265">
        <f>K116</f>
        <v>1321</v>
      </c>
      <c r="L123" s="165"/>
      <c r="M123" s="266"/>
      <c r="N123" s="264">
        <f>N116</f>
        <v>1321</v>
      </c>
      <c r="O123" s="265">
        <f>O116</f>
        <v>1321</v>
      </c>
      <c r="P123" s="165"/>
      <c r="Q123" s="266"/>
      <c r="R123" s="264">
        <f>R116</f>
        <v>1321</v>
      </c>
      <c r="S123" s="23"/>
      <c r="T123" s="23"/>
      <c r="U123" s="23"/>
      <c r="V123" s="23"/>
      <c r="W123" s="23"/>
      <c r="X123" s="20"/>
      <c r="Y123" s="20"/>
    </row>
    <row r="124" spans="1:25" ht="15.75">
      <c r="A124" s="167" t="s">
        <v>474</v>
      </c>
      <c r="B124" s="168"/>
      <c r="C124" s="267">
        <f>C100</f>
        <v>54884.56</v>
      </c>
      <c r="D124" s="170">
        <f>D100</f>
        <v>150</v>
      </c>
      <c r="E124" s="268"/>
      <c r="F124" s="269">
        <f>F100</f>
        <v>55034.56</v>
      </c>
      <c r="G124" s="270">
        <f>G100+G123</f>
        <v>70339.56</v>
      </c>
      <c r="H124" s="170">
        <f>H100</f>
        <v>150</v>
      </c>
      <c r="I124" s="268"/>
      <c r="J124" s="269">
        <f>J100+J123</f>
        <v>70489.56</v>
      </c>
      <c r="K124" s="270">
        <f>K100+K123</f>
        <v>70899</v>
      </c>
      <c r="L124" s="170">
        <f>L100</f>
        <v>150</v>
      </c>
      <c r="M124" s="268"/>
      <c r="N124" s="269">
        <f>N100+N123</f>
        <v>71049</v>
      </c>
      <c r="O124" s="270">
        <f>O100+O123</f>
        <v>71471</v>
      </c>
      <c r="P124" s="170">
        <f>P100</f>
        <v>150</v>
      </c>
      <c r="Q124" s="268"/>
      <c r="R124" s="269">
        <f>R100+R123</f>
        <v>71621</v>
      </c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2:25" ht="1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</sheetData>
  <sheetProtection/>
  <mergeCells count="7">
    <mergeCell ref="L1:R1"/>
    <mergeCell ref="A3:J3"/>
    <mergeCell ref="A4:J4"/>
    <mergeCell ref="O6:R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98"/>
  <sheetViews>
    <sheetView workbookViewId="0" topLeftCell="A1">
      <selection activeCell="A4" sqref="A4:J4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0.140625" style="0" customWidth="1"/>
    <col min="5" max="5" width="9.28125" style="0" customWidth="1"/>
    <col min="6" max="6" width="12.28125" style="0" customWidth="1"/>
  </cols>
  <sheetData>
    <row r="1" spans="12:18" ht="15">
      <c r="L1" s="320" t="s">
        <v>704</v>
      </c>
      <c r="M1" s="320"/>
      <c r="N1" s="320"/>
      <c r="O1" s="320"/>
      <c r="P1" s="320"/>
      <c r="Q1" s="320"/>
      <c r="R1" s="320"/>
    </row>
    <row r="3" spans="1:10" ht="24" customHeight="1">
      <c r="A3" s="321" t="s">
        <v>674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24" customHeight="1">
      <c r="A4" s="323" t="s">
        <v>513</v>
      </c>
      <c r="B4" s="322"/>
      <c r="C4" s="322"/>
      <c r="D4" s="322"/>
      <c r="E4" s="322"/>
      <c r="F4" s="322"/>
      <c r="G4" s="322"/>
      <c r="H4" s="322"/>
      <c r="I4" s="322"/>
      <c r="J4" s="322"/>
    </row>
    <row r="5" ht="18">
      <c r="A5" s="33"/>
    </row>
    <row r="6" spans="1:18" ht="15">
      <c r="A6" s="94" t="s">
        <v>673</v>
      </c>
      <c r="B6" s="186"/>
      <c r="C6" s="327" t="s">
        <v>672</v>
      </c>
      <c r="D6" s="327"/>
      <c r="E6" s="327"/>
      <c r="F6" s="327"/>
      <c r="G6" s="324" t="s">
        <v>688</v>
      </c>
      <c r="H6" s="327"/>
      <c r="I6" s="327"/>
      <c r="J6" s="328"/>
      <c r="K6" s="324" t="s">
        <v>695</v>
      </c>
      <c r="L6" s="327"/>
      <c r="M6" s="327"/>
      <c r="N6" s="328"/>
      <c r="O6" s="324" t="s">
        <v>698</v>
      </c>
      <c r="P6" s="327"/>
      <c r="Q6" s="327"/>
      <c r="R6" s="328"/>
    </row>
    <row r="7" spans="1:18" ht="60">
      <c r="A7" s="129" t="s">
        <v>75</v>
      </c>
      <c r="B7" s="146" t="s">
        <v>26</v>
      </c>
      <c r="C7" s="172" t="s">
        <v>543</v>
      </c>
      <c r="D7" s="87" t="s">
        <v>544</v>
      </c>
      <c r="E7" s="87" t="s">
        <v>34</v>
      </c>
      <c r="F7" s="112" t="s">
        <v>668</v>
      </c>
      <c r="G7" s="113" t="s">
        <v>543</v>
      </c>
      <c r="H7" s="87" t="s">
        <v>544</v>
      </c>
      <c r="I7" s="87" t="s">
        <v>34</v>
      </c>
      <c r="J7" s="114" t="s">
        <v>668</v>
      </c>
      <c r="K7" s="113" t="s">
        <v>543</v>
      </c>
      <c r="L7" s="87" t="s">
        <v>544</v>
      </c>
      <c r="M7" s="87" t="s">
        <v>34</v>
      </c>
      <c r="N7" s="114" t="s">
        <v>668</v>
      </c>
      <c r="O7" s="113" t="s">
        <v>543</v>
      </c>
      <c r="P7" s="87" t="s">
        <v>544</v>
      </c>
      <c r="Q7" s="87" t="s">
        <v>34</v>
      </c>
      <c r="R7" s="114" t="s">
        <v>668</v>
      </c>
    </row>
    <row r="8" spans="1:18" ht="15" customHeight="1">
      <c r="A8" s="131" t="s">
        <v>255</v>
      </c>
      <c r="B8" s="187" t="s">
        <v>256</v>
      </c>
      <c r="C8" s="184">
        <v>11341</v>
      </c>
      <c r="D8" s="73"/>
      <c r="E8" s="73"/>
      <c r="F8" s="175">
        <v>11341</v>
      </c>
      <c r="G8" s="177">
        <v>11341</v>
      </c>
      <c r="H8" s="178"/>
      <c r="I8" s="178"/>
      <c r="J8" s="179">
        <v>11341</v>
      </c>
      <c r="K8" s="177">
        <v>11346</v>
      </c>
      <c r="L8" s="178"/>
      <c r="M8" s="178"/>
      <c r="N8" s="179">
        <f>K8</f>
        <v>11346</v>
      </c>
      <c r="O8" s="177">
        <v>11346</v>
      </c>
      <c r="P8" s="178"/>
      <c r="Q8" s="178"/>
      <c r="R8" s="179">
        <f>O8</f>
        <v>11346</v>
      </c>
    </row>
    <row r="9" spans="1:18" ht="15" customHeight="1">
      <c r="A9" s="126" t="s">
        <v>257</v>
      </c>
      <c r="B9" s="187" t="s">
        <v>258</v>
      </c>
      <c r="C9" s="184">
        <v>15526</v>
      </c>
      <c r="D9" s="73"/>
      <c r="E9" s="73"/>
      <c r="F9" s="175">
        <v>15526</v>
      </c>
      <c r="G9" s="177">
        <v>15526</v>
      </c>
      <c r="H9" s="178"/>
      <c r="I9" s="178"/>
      <c r="J9" s="179">
        <v>15526</v>
      </c>
      <c r="K9" s="177">
        <v>15526</v>
      </c>
      <c r="L9" s="178"/>
      <c r="M9" s="178"/>
      <c r="N9" s="179">
        <v>15526</v>
      </c>
      <c r="O9" s="177">
        <v>15526</v>
      </c>
      <c r="P9" s="178"/>
      <c r="Q9" s="178"/>
      <c r="R9" s="179">
        <v>15526</v>
      </c>
    </row>
    <row r="10" spans="1:18" ht="15" customHeight="1">
      <c r="A10" s="126" t="s">
        <v>259</v>
      </c>
      <c r="B10" s="187" t="s">
        <v>260</v>
      </c>
      <c r="C10" s="184">
        <v>10199</v>
      </c>
      <c r="D10" s="73"/>
      <c r="E10" s="73"/>
      <c r="F10" s="175">
        <v>10199</v>
      </c>
      <c r="G10" s="177">
        <v>10199</v>
      </c>
      <c r="H10" s="178"/>
      <c r="I10" s="178"/>
      <c r="J10" s="179">
        <v>10199</v>
      </c>
      <c r="K10" s="177">
        <v>10199</v>
      </c>
      <c r="L10" s="178"/>
      <c r="M10" s="178"/>
      <c r="N10" s="179">
        <v>10199</v>
      </c>
      <c r="O10" s="177">
        <v>10199</v>
      </c>
      <c r="P10" s="178"/>
      <c r="Q10" s="178"/>
      <c r="R10" s="179">
        <v>10199</v>
      </c>
    </row>
    <row r="11" spans="1:18" ht="15" customHeight="1">
      <c r="A11" s="126" t="s">
        <v>261</v>
      </c>
      <c r="B11" s="187" t="s">
        <v>262</v>
      </c>
      <c r="C11" s="184">
        <v>1200</v>
      </c>
      <c r="D11" s="73"/>
      <c r="E11" s="73"/>
      <c r="F11" s="175">
        <v>1200</v>
      </c>
      <c r="G11" s="177">
        <v>1200</v>
      </c>
      <c r="H11" s="178"/>
      <c r="I11" s="178"/>
      <c r="J11" s="179">
        <v>1200</v>
      </c>
      <c r="K11" s="177">
        <v>1200</v>
      </c>
      <c r="L11" s="178"/>
      <c r="M11" s="178"/>
      <c r="N11" s="179">
        <v>1200</v>
      </c>
      <c r="O11" s="177">
        <v>1200</v>
      </c>
      <c r="P11" s="178"/>
      <c r="Q11" s="178"/>
      <c r="R11" s="179">
        <v>1200</v>
      </c>
    </row>
    <row r="12" spans="1:18" ht="15" customHeight="1">
      <c r="A12" s="126" t="s">
        <v>263</v>
      </c>
      <c r="B12" s="187" t="s">
        <v>264</v>
      </c>
      <c r="C12" s="184"/>
      <c r="D12" s="73"/>
      <c r="E12" s="73"/>
      <c r="F12" s="175"/>
      <c r="G12" s="177"/>
      <c r="H12" s="178"/>
      <c r="I12" s="178"/>
      <c r="J12" s="179"/>
      <c r="K12" s="177">
        <v>24</v>
      </c>
      <c r="L12" s="178"/>
      <c r="M12" s="178"/>
      <c r="N12" s="179">
        <f>K12</f>
        <v>24</v>
      </c>
      <c r="O12" s="303">
        <v>37</v>
      </c>
      <c r="P12" s="178"/>
      <c r="Q12" s="178"/>
      <c r="R12" s="179">
        <f>O12</f>
        <v>37</v>
      </c>
    </row>
    <row r="13" spans="1:18" ht="15" customHeight="1">
      <c r="A13" s="126" t="s">
        <v>265</v>
      </c>
      <c r="B13" s="187" t="s">
        <v>266</v>
      </c>
      <c r="C13" s="184"/>
      <c r="D13" s="73"/>
      <c r="E13" s="73"/>
      <c r="F13" s="175"/>
      <c r="G13" s="177"/>
      <c r="H13" s="178"/>
      <c r="I13" s="178"/>
      <c r="J13" s="179"/>
      <c r="K13" s="177">
        <v>441</v>
      </c>
      <c r="L13" s="178"/>
      <c r="M13" s="178"/>
      <c r="N13" s="179">
        <f>K13</f>
        <v>441</v>
      </c>
      <c r="O13" s="177">
        <v>441</v>
      </c>
      <c r="P13" s="178"/>
      <c r="Q13" s="178"/>
      <c r="R13" s="179">
        <f>O13</f>
        <v>441</v>
      </c>
    </row>
    <row r="14" spans="1:18" ht="15" customHeight="1">
      <c r="A14" s="127" t="s">
        <v>477</v>
      </c>
      <c r="B14" s="188" t="s">
        <v>267</v>
      </c>
      <c r="C14" s="184">
        <f>C8+C9+C10+C11+C12</f>
        <v>38266</v>
      </c>
      <c r="D14" s="73"/>
      <c r="E14" s="73"/>
      <c r="F14" s="175">
        <f>F8+F9+F10+F11+F12</f>
        <v>38266</v>
      </c>
      <c r="G14" s="177">
        <f>G8+G9+G10+G11+G12</f>
        <v>38266</v>
      </c>
      <c r="H14" s="178"/>
      <c r="I14" s="178"/>
      <c r="J14" s="179">
        <f>J8+J9+J10+J11+J12</f>
        <v>38266</v>
      </c>
      <c r="K14" s="177">
        <f>K8+K9+K10+K11+K12+K13</f>
        <v>38736</v>
      </c>
      <c r="L14" s="178"/>
      <c r="M14" s="178"/>
      <c r="N14" s="179">
        <f>N8+N9+N10+N11+N12+N13</f>
        <v>38736</v>
      </c>
      <c r="O14" s="177">
        <f>O8+O9+O10+O11+O12+O13</f>
        <v>38749</v>
      </c>
      <c r="P14" s="178"/>
      <c r="Q14" s="178"/>
      <c r="R14" s="179">
        <f>R8+R9+R10+R11+R12+R13</f>
        <v>38749</v>
      </c>
    </row>
    <row r="15" spans="1:18" ht="15" customHeight="1">
      <c r="A15" s="126" t="s">
        <v>268</v>
      </c>
      <c r="B15" s="187" t="s">
        <v>269</v>
      </c>
      <c r="C15" s="184"/>
      <c r="D15" s="73"/>
      <c r="E15" s="73"/>
      <c r="F15" s="175"/>
      <c r="G15" s="177"/>
      <c r="H15" s="178"/>
      <c r="I15" s="178"/>
      <c r="J15" s="179"/>
      <c r="K15" s="177"/>
      <c r="L15" s="178"/>
      <c r="M15" s="178"/>
      <c r="N15" s="179"/>
      <c r="O15" s="177"/>
      <c r="P15" s="178"/>
      <c r="Q15" s="178"/>
      <c r="R15" s="179"/>
    </row>
    <row r="16" spans="1:18" ht="15" customHeight="1">
      <c r="A16" s="126" t="s">
        <v>270</v>
      </c>
      <c r="B16" s="187" t="s">
        <v>271</v>
      </c>
      <c r="C16" s="184"/>
      <c r="D16" s="73"/>
      <c r="E16" s="73"/>
      <c r="F16" s="175"/>
      <c r="G16" s="177"/>
      <c r="H16" s="178"/>
      <c r="I16" s="178"/>
      <c r="J16" s="179"/>
      <c r="K16" s="177"/>
      <c r="L16" s="178"/>
      <c r="M16" s="178"/>
      <c r="N16" s="179"/>
      <c r="O16" s="177"/>
      <c r="P16" s="178"/>
      <c r="Q16" s="178"/>
      <c r="R16" s="179"/>
    </row>
    <row r="17" spans="1:18" ht="15" customHeight="1">
      <c r="A17" s="126" t="s">
        <v>439</v>
      </c>
      <c r="B17" s="187" t="s">
        <v>272</v>
      </c>
      <c r="C17" s="184"/>
      <c r="D17" s="73"/>
      <c r="E17" s="73"/>
      <c r="F17" s="175"/>
      <c r="G17" s="177"/>
      <c r="H17" s="178"/>
      <c r="I17" s="178"/>
      <c r="J17" s="179"/>
      <c r="K17" s="177"/>
      <c r="L17" s="178"/>
      <c r="M17" s="178"/>
      <c r="N17" s="179"/>
      <c r="O17" s="177"/>
      <c r="P17" s="178"/>
      <c r="Q17" s="178"/>
      <c r="R17" s="179"/>
    </row>
    <row r="18" spans="1:18" ht="15" customHeight="1">
      <c r="A18" s="126" t="s">
        <v>440</v>
      </c>
      <c r="B18" s="187" t="s">
        <v>273</v>
      </c>
      <c r="C18" s="184"/>
      <c r="D18" s="73"/>
      <c r="E18" s="73"/>
      <c r="F18" s="175"/>
      <c r="G18" s="177"/>
      <c r="H18" s="178"/>
      <c r="I18" s="178"/>
      <c r="J18" s="179"/>
      <c r="K18" s="177"/>
      <c r="L18" s="178"/>
      <c r="M18" s="178"/>
      <c r="N18" s="179"/>
      <c r="O18" s="177"/>
      <c r="P18" s="178"/>
      <c r="Q18" s="178"/>
      <c r="R18" s="179"/>
    </row>
    <row r="19" spans="1:18" ht="15" customHeight="1">
      <c r="A19" s="126" t="s">
        <v>441</v>
      </c>
      <c r="B19" s="187" t="s">
        <v>274</v>
      </c>
      <c r="C19" s="184">
        <v>99</v>
      </c>
      <c r="D19" s="73"/>
      <c r="E19" s="73"/>
      <c r="F19" s="175">
        <v>99</v>
      </c>
      <c r="G19" s="177">
        <v>920</v>
      </c>
      <c r="H19" s="178"/>
      <c r="I19" s="178"/>
      <c r="J19" s="179">
        <v>920</v>
      </c>
      <c r="K19" s="177">
        <v>1010</v>
      </c>
      <c r="L19" s="178"/>
      <c r="M19" s="178"/>
      <c r="N19" s="179">
        <f>K19</f>
        <v>1010</v>
      </c>
      <c r="O19" s="303">
        <v>1569</v>
      </c>
      <c r="P19" s="178"/>
      <c r="Q19" s="178"/>
      <c r="R19" s="179">
        <f>O19</f>
        <v>1569</v>
      </c>
    </row>
    <row r="20" spans="1:18" ht="15" customHeight="1">
      <c r="A20" s="128" t="s">
        <v>478</v>
      </c>
      <c r="B20" s="189" t="s">
        <v>275</v>
      </c>
      <c r="C20" s="185">
        <f>C14+C19</f>
        <v>38365</v>
      </c>
      <c r="D20" s="76"/>
      <c r="E20" s="76"/>
      <c r="F20" s="176">
        <f>F14+F19</f>
        <v>38365</v>
      </c>
      <c r="G20" s="180">
        <f>G14+G19</f>
        <v>39186</v>
      </c>
      <c r="H20" s="181"/>
      <c r="I20" s="181"/>
      <c r="J20" s="182">
        <f>J14+J19</f>
        <v>39186</v>
      </c>
      <c r="K20" s="180">
        <f>K14+K19</f>
        <v>39746</v>
      </c>
      <c r="L20" s="181"/>
      <c r="M20" s="181"/>
      <c r="N20" s="182">
        <f>N14+N19</f>
        <v>39746</v>
      </c>
      <c r="O20" s="180">
        <f>O14+O19</f>
        <v>40318</v>
      </c>
      <c r="P20" s="181"/>
      <c r="Q20" s="181"/>
      <c r="R20" s="182">
        <f>R14+R19</f>
        <v>40318</v>
      </c>
    </row>
    <row r="21" spans="1:18" ht="15" customHeight="1">
      <c r="A21" s="126" t="s">
        <v>445</v>
      </c>
      <c r="B21" s="187" t="s">
        <v>284</v>
      </c>
      <c r="C21" s="184"/>
      <c r="D21" s="73"/>
      <c r="E21" s="73"/>
      <c r="F21" s="175"/>
      <c r="G21" s="177"/>
      <c r="H21" s="178"/>
      <c r="I21" s="178"/>
      <c r="J21" s="179"/>
      <c r="K21" s="177"/>
      <c r="L21" s="178"/>
      <c r="M21" s="178"/>
      <c r="N21" s="179"/>
      <c r="O21" s="177"/>
      <c r="P21" s="178"/>
      <c r="Q21" s="178"/>
      <c r="R21" s="179"/>
    </row>
    <row r="22" spans="1:18" ht="15" customHeight="1">
      <c r="A22" s="126" t="s">
        <v>446</v>
      </c>
      <c r="B22" s="187" t="s">
        <v>285</v>
      </c>
      <c r="C22" s="184"/>
      <c r="D22" s="73"/>
      <c r="E22" s="73"/>
      <c r="F22" s="175"/>
      <c r="G22" s="177"/>
      <c r="H22" s="178"/>
      <c r="I22" s="178"/>
      <c r="J22" s="179"/>
      <c r="K22" s="177"/>
      <c r="L22" s="178"/>
      <c r="M22" s="178"/>
      <c r="N22" s="179"/>
      <c r="O22" s="177"/>
      <c r="P22" s="178"/>
      <c r="Q22" s="178"/>
      <c r="R22" s="179"/>
    </row>
    <row r="23" spans="1:18" ht="15" customHeight="1">
      <c r="A23" s="127" t="s">
        <v>480</v>
      </c>
      <c r="B23" s="188" t="s">
        <v>286</v>
      </c>
      <c r="C23" s="184"/>
      <c r="D23" s="73"/>
      <c r="E23" s="73"/>
      <c r="F23" s="175"/>
      <c r="G23" s="177"/>
      <c r="H23" s="178"/>
      <c r="I23" s="178"/>
      <c r="J23" s="179"/>
      <c r="K23" s="177"/>
      <c r="L23" s="178"/>
      <c r="M23" s="178"/>
      <c r="N23" s="179"/>
      <c r="O23" s="177"/>
      <c r="P23" s="178"/>
      <c r="Q23" s="178"/>
      <c r="R23" s="179"/>
    </row>
    <row r="24" spans="1:18" ht="15" customHeight="1">
      <c r="A24" s="126" t="s">
        <v>447</v>
      </c>
      <c r="B24" s="187" t="s">
        <v>287</v>
      </c>
      <c r="C24" s="184"/>
      <c r="D24" s="73"/>
      <c r="E24" s="73"/>
      <c r="F24" s="175"/>
      <c r="G24" s="177"/>
      <c r="H24" s="178"/>
      <c r="I24" s="178"/>
      <c r="J24" s="179"/>
      <c r="K24" s="177"/>
      <c r="L24" s="178"/>
      <c r="M24" s="178"/>
      <c r="N24" s="179"/>
      <c r="O24" s="177"/>
      <c r="P24" s="178"/>
      <c r="Q24" s="178"/>
      <c r="R24" s="179"/>
    </row>
    <row r="25" spans="1:18" ht="15" customHeight="1">
      <c r="A25" s="126" t="s">
        <v>448</v>
      </c>
      <c r="B25" s="187" t="s">
        <v>288</v>
      </c>
      <c r="C25" s="184"/>
      <c r="D25" s="73"/>
      <c r="E25" s="73"/>
      <c r="F25" s="175"/>
      <c r="G25" s="177"/>
      <c r="H25" s="178"/>
      <c r="I25" s="178"/>
      <c r="J25" s="179"/>
      <c r="K25" s="177"/>
      <c r="L25" s="178"/>
      <c r="M25" s="178"/>
      <c r="N25" s="179"/>
      <c r="O25" s="177"/>
      <c r="P25" s="178"/>
      <c r="Q25" s="178"/>
      <c r="R25" s="179"/>
    </row>
    <row r="26" spans="1:18" ht="15" customHeight="1">
      <c r="A26" s="126" t="s">
        <v>449</v>
      </c>
      <c r="B26" s="187" t="s">
        <v>289</v>
      </c>
      <c r="C26" s="184">
        <v>1100</v>
      </c>
      <c r="D26" s="73"/>
      <c r="E26" s="73"/>
      <c r="F26" s="175">
        <v>1100</v>
      </c>
      <c r="G26" s="177">
        <v>1100</v>
      </c>
      <c r="H26" s="178"/>
      <c r="I26" s="178"/>
      <c r="J26" s="179">
        <v>1100</v>
      </c>
      <c r="K26" s="177">
        <v>1100</v>
      </c>
      <c r="L26" s="178"/>
      <c r="M26" s="178"/>
      <c r="N26" s="179">
        <v>1100</v>
      </c>
      <c r="O26" s="177">
        <v>1100</v>
      </c>
      <c r="P26" s="178"/>
      <c r="Q26" s="178"/>
      <c r="R26" s="179">
        <v>1100</v>
      </c>
    </row>
    <row r="27" spans="1:18" ht="15" customHeight="1">
      <c r="A27" s="126" t="s">
        <v>450</v>
      </c>
      <c r="B27" s="187" t="s">
        <v>290</v>
      </c>
      <c r="C27" s="184">
        <v>8000</v>
      </c>
      <c r="D27" s="73"/>
      <c r="E27" s="73"/>
      <c r="F27" s="175">
        <v>8000</v>
      </c>
      <c r="G27" s="177">
        <v>8000</v>
      </c>
      <c r="H27" s="178"/>
      <c r="I27" s="178"/>
      <c r="J27" s="179">
        <v>8000</v>
      </c>
      <c r="K27" s="177">
        <v>8000</v>
      </c>
      <c r="L27" s="178"/>
      <c r="M27" s="178"/>
      <c r="N27" s="179">
        <v>8000</v>
      </c>
      <c r="O27" s="177">
        <v>8000</v>
      </c>
      <c r="P27" s="178"/>
      <c r="Q27" s="178"/>
      <c r="R27" s="179">
        <v>8000</v>
      </c>
    </row>
    <row r="28" spans="1:18" ht="15" customHeight="1">
      <c r="A28" s="126" t="s">
        <v>451</v>
      </c>
      <c r="B28" s="187" t="s">
        <v>293</v>
      </c>
      <c r="C28" s="184"/>
      <c r="D28" s="73"/>
      <c r="E28" s="73"/>
      <c r="F28" s="175"/>
      <c r="G28" s="177"/>
      <c r="H28" s="178"/>
      <c r="I28" s="178"/>
      <c r="J28" s="179"/>
      <c r="K28" s="177"/>
      <c r="L28" s="178"/>
      <c r="M28" s="178"/>
      <c r="N28" s="179"/>
      <c r="O28" s="177"/>
      <c r="P28" s="178"/>
      <c r="Q28" s="178"/>
      <c r="R28" s="179"/>
    </row>
    <row r="29" spans="1:18" ht="15" customHeight="1">
      <c r="A29" s="126" t="s">
        <v>294</v>
      </c>
      <c r="B29" s="187" t="s">
        <v>295</v>
      </c>
      <c r="C29" s="184"/>
      <c r="D29" s="73"/>
      <c r="E29" s="73"/>
      <c r="F29" s="175"/>
      <c r="G29" s="177"/>
      <c r="H29" s="178"/>
      <c r="I29" s="178"/>
      <c r="J29" s="179"/>
      <c r="K29" s="177"/>
      <c r="L29" s="178"/>
      <c r="M29" s="178"/>
      <c r="N29" s="179"/>
      <c r="O29" s="177"/>
      <c r="P29" s="178"/>
      <c r="Q29" s="178"/>
      <c r="R29" s="179"/>
    </row>
    <row r="30" spans="1:18" ht="15" customHeight="1">
      <c r="A30" s="126" t="s">
        <v>452</v>
      </c>
      <c r="B30" s="187" t="s">
        <v>296</v>
      </c>
      <c r="C30" s="184">
        <v>1500</v>
      </c>
      <c r="D30" s="73"/>
      <c r="E30" s="73"/>
      <c r="F30" s="175">
        <v>1500</v>
      </c>
      <c r="G30" s="177">
        <v>1500</v>
      </c>
      <c r="H30" s="178"/>
      <c r="I30" s="178"/>
      <c r="J30" s="179">
        <v>1500</v>
      </c>
      <c r="K30" s="177">
        <v>1500</v>
      </c>
      <c r="L30" s="178"/>
      <c r="M30" s="178"/>
      <c r="N30" s="179">
        <v>1500</v>
      </c>
      <c r="O30" s="177">
        <v>1500</v>
      </c>
      <c r="P30" s="178"/>
      <c r="Q30" s="178"/>
      <c r="R30" s="179">
        <v>1500</v>
      </c>
    </row>
    <row r="31" spans="1:18" ht="15" customHeight="1">
      <c r="A31" s="126" t="s">
        <v>453</v>
      </c>
      <c r="B31" s="187" t="s">
        <v>301</v>
      </c>
      <c r="C31" s="184">
        <v>100</v>
      </c>
      <c r="D31" s="73"/>
      <c r="E31" s="73"/>
      <c r="F31" s="175">
        <v>100</v>
      </c>
      <c r="G31" s="177">
        <v>100</v>
      </c>
      <c r="H31" s="178"/>
      <c r="I31" s="178"/>
      <c r="J31" s="179">
        <v>100</v>
      </c>
      <c r="K31" s="177">
        <v>100</v>
      </c>
      <c r="L31" s="178"/>
      <c r="M31" s="178"/>
      <c r="N31" s="179">
        <v>100</v>
      </c>
      <c r="O31" s="177">
        <v>100</v>
      </c>
      <c r="P31" s="178"/>
      <c r="Q31" s="178"/>
      <c r="R31" s="179">
        <v>100</v>
      </c>
    </row>
    <row r="32" spans="1:18" ht="15" customHeight="1">
      <c r="A32" s="127" t="s">
        <v>481</v>
      </c>
      <c r="B32" s="188" t="s">
        <v>304</v>
      </c>
      <c r="C32" s="184">
        <f>C26+C27+C30+C31</f>
        <v>10700</v>
      </c>
      <c r="D32" s="73"/>
      <c r="E32" s="73"/>
      <c r="F32" s="175">
        <f>F26+F27+F30+F31</f>
        <v>10700</v>
      </c>
      <c r="G32" s="177">
        <f>G26+G27+G30+G31</f>
        <v>10700</v>
      </c>
      <c r="H32" s="178"/>
      <c r="I32" s="178"/>
      <c r="J32" s="179">
        <f>J26+J27+J30+J31</f>
        <v>10700</v>
      </c>
      <c r="K32" s="177">
        <f>K26+K27+K30+K31</f>
        <v>10700</v>
      </c>
      <c r="L32" s="178"/>
      <c r="M32" s="178"/>
      <c r="N32" s="179">
        <f>N26+N27+N30+N31</f>
        <v>10700</v>
      </c>
      <c r="O32" s="177">
        <f>O26+O27+O30+O31</f>
        <v>10700</v>
      </c>
      <c r="P32" s="178"/>
      <c r="Q32" s="178"/>
      <c r="R32" s="179">
        <f>R26+R27+R30+R31</f>
        <v>10700</v>
      </c>
    </row>
    <row r="33" spans="1:18" ht="15" customHeight="1">
      <c r="A33" s="126" t="s">
        <v>454</v>
      </c>
      <c r="B33" s="187" t="s">
        <v>305</v>
      </c>
      <c r="C33" s="184">
        <v>30</v>
      </c>
      <c r="D33" s="73"/>
      <c r="E33" s="73"/>
      <c r="F33" s="175">
        <v>30</v>
      </c>
      <c r="G33" s="177">
        <v>30</v>
      </c>
      <c r="H33" s="178"/>
      <c r="I33" s="178"/>
      <c r="J33" s="179">
        <v>30</v>
      </c>
      <c r="K33" s="177">
        <v>30</v>
      </c>
      <c r="L33" s="178"/>
      <c r="M33" s="178"/>
      <c r="N33" s="179">
        <v>30</v>
      </c>
      <c r="O33" s="177">
        <v>30</v>
      </c>
      <c r="P33" s="178"/>
      <c r="Q33" s="178"/>
      <c r="R33" s="179">
        <v>30</v>
      </c>
    </row>
    <row r="34" spans="1:18" ht="15" customHeight="1">
      <c r="A34" s="128" t="s">
        <v>482</v>
      </c>
      <c r="B34" s="189" t="s">
        <v>306</v>
      </c>
      <c r="C34" s="185">
        <f>C32+C33</f>
        <v>10730</v>
      </c>
      <c r="D34" s="76"/>
      <c r="E34" s="76"/>
      <c r="F34" s="176">
        <f>F32+F33</f>
        <v>10730</v>
      </c>
      <c r="G34" s="180">
        <f>G32+G33</f>
        <v>10730</v>
      </c>
      <c r="H34" s="181"/>
      <c r="I34" s="181"/>
      <c r="J34" s="182">
        <f>J32+J33</f>
        <v>10730</v>
      </c>
      <c r="K34" s="180">
        <f>K32+K33</f>
        <v>10730</v>
      </c>
      <c r="L34" s="181"/>
      <c r="M34" s="181"/>
      <c r="N34" s="182">
        <f>N32+N33</f>
        <v>10730</v>
      </c>
      <c r="O34" s="180">
        <f>O32+O33</f>
        <v>10730</v>
      </c>
      <c r="P34" s="181"/>
      <c r="Q34" s="181"/>
      <c r="R34" s="182">
        <f>R32+R33</f>
        <v>10730</v>
      </c>
    </row>
    <row r="35" spans="1:18" ht="15" customHeight="1">
      <c r="A35" s="136" t="s">
        <v>307</v>
      </c>
      <c r="B35" s="187" t="s">
        <v>308</v>
      </c>
      <c r="C35" s="184"/>
      <c r="D35" s="73"/>
      <c r="E35" s="73"/>
      <c r="F35" s="175"/>
      <c r="G35" s="177"/>
      <c r="H35" s="178"/>
      <c r="I35" s="178"/>
      <c r="J35" s="179"/>
      <c r="K35" s="177"/>
      <c r="L35" s="178"/>
      <c r="M35" s="178"/>
      <c r="N35" s="179"/>
      <c r="O35" s="177"/>
      <c r="P35" s="178"/>
      <c r="Q35" s="178"/>
      <c r="R35" s="179"/>
    </row>
    <row r="36" spans="1:18" ht="15" customHeight="1">
      <c r="A36" s="136" t="s">
        <v>455</v>
      </c>
      <c r="B36" s="187" t="s">
        <v>309</v>
      </c>
      <c r="C36" s="184"/>
      <c r="D36" s="73"/>
      <c r="E36" s="73"/>
      <c r="F36" s="175"/>
      <c r="G36" s="177"/>
      <c r="H36" s="178"/>
      <c r="I36" s="178"/>
      <c r="J36" s="179"/>
      <c r="K36" s="177"/>
      <c r="L36" s="178"/>
      <c r="M36" s="178"/>
      <c r="N36" s="179"/>
      <c r="O36" s="177"/>
      <c r="P36" s="178"/>
      <c r="Q36" s="178"/>
      <c r="R36" s="179"/>
    </row>
    <row r="37" spans="1:18" ht="15" customHeight="1">
      <c r="A37" s="136" t="s">
        <v>456</v>
      </c>
      <c r="B37" s="187" t="s">
        <v>310</v>
      </c>
      <c r="C37" s="184">
        <v>750</v>
      </c>
      <c r="D37" s="73"/>
      <c r="E37" s="73"/>
      <c r="F37" s="175">
        <v>750</v>
      </c>
      <c r="G37" s="177">
        <v>750</v>
      </c>
      <c r="H37" s="178"/>
      <c r="I37" s="178"/>
      <c r="J37" s="179">
        <v>750</v>
      </c>
      <c r="K37" s="177">
        <v>750</v>
      </c>
      <c r="L37" s="178"/>
      <c r="M37" s="178"/>
      <c r="N37" s="179">
        <v>750</v>
      </c>
      <c r="O37" s="177">
        <v>750</v>
      </c>
      <c r="P37" s="178"/>
      <c r="Q37" s="178"/>
      <c r="R37" s="179">
        <v>750</v>
      </c>
    </row>
    <row r="38" spans="1:18" ht="15" customHeight="1">
      <c r="A38" s="136" t="s">
        <v>457</v>
      </c>
      <c r="B38" s="187" t="s">
        <v>311</v>
      </c>
      <c r="C38" s="184"/>
      <c r="D38" s="73"/>
      <c r="E38" s="73"/>
      <c r="F38" s="175"/>
      <c r="G38" s="177"/>
      <c r="H38" s="178"/>
      <c r="I38" s="178"/>
      <c r="J38" s="179"/>
      <c r="K38" s="177"/>
      <c r="L38" s="178"/>
      <c r="M38" s="178"/>
      <c r="N38" s="179"/>
      <c r="O38" s="177"/>
      <c r="P38" s="178"/>
      <c r="Q38" s="178"/>
      <c r="R38" s="179"/>
    </row>
    <row r="39" spans="1:18" ht="15" customHeight="1">
      <c r="A39" s="136" t="s">
        <v>312</v>
      </c>
      <c r="B39" s="187" t="s">
        <v>313</v>
      </c>
      <c r="C39" s="184">
        <v>1390</v>
      </c>
      <c r="D39" s="73"/>
      <c r="E39" s="73"/>
      <c r="F39" s="175">
        <v>1390</v>
      </c>
      <c r="G39" s="177">
        <v>1390</v>
      </c>
      <c r="H39" s="178"/>
      <c r="I39" s="178"/>
      <c r="J39" s="179">
        <v>1390</v>
      </c>
      <c r="K39" s="177">
        <v>1390</v>
      </c>
      <c r="L39" s="178"/>
      <c r="M39" s="178"/>
      <c r="N39" s="179">
        <v>1390</v>
      </c>
      <c r="O39" s="177">
        <v>1390</v>
      </c>
      <c r="P39" s="178"/>
      <c r="Q39" s="178"/>
      <c r="R39" s="179">
        <v>1390</v>
      </c>
    </row>
    <row r="40" spans="1:18" ht="15" customHeight="1">
      <c r="A40" s="136" t="s">
        <v>314</v>
      </c>
      <c r="B40" s="187" t="s">
        <v>315</v>
      </c>
      <c r="C40" s="184"/>
      <c r="D40" s="73"/>
      <c r="E40" s="73"/>
      <c r="F40" s="175"/>
      <c r="G40" s="177"/>
      <c r="H40" s="178"/>
      <c r="I40" s="178"/>
      <c r="J40" s="179"/>
      <c r="K40" s="177"/>
      <c r="L40" s="178"/>
      <c r="M40" s="178"/>
      <c r="N40" s="179"/>
      <c r="O40" s="177"/>
      <c r="P40" s="178"/>
      <c r="Q40" s="178"/>
      <c r="R40" s="179"/>
    </row>
    <row r="41" spans="1:18" ht="15" customHeight="1">
      <c r="A41" s="136" t="s">
        <v>316</v>
      </c>
      <c r="B41" s="187" t="s">
        <v>317</v>
      </c>
      <c r="C41" s="184"/>
      <c r="D41" s="73"/>
      <c r="E41" s="73"/>
      <c r="F41" s="175"/>
      <c r="G41" s="177"/>
      <c r="H41" s="178"/>
      <c r="I41" s="178"/>
      <c r="J41" s="179"/>
      <c r="K41" s="177"/>
      <c r="L41" s="178"/>
      <c r="M41" s="178"/>
      <c r="N41" s="179"/>
      <c r="O41" s="177"/>
      <c r="P41" s="178"/>
      <c r="Q41" s="178"/>
      <c r="R41" s="179"/>
    </row>
    <row r="42" spans="1:18" ht="15" customHeight="1">
      <c r="A42" s="136" t="s">
        <v>458</v>
      </c>
      <c r="B42" s="187" t="s">
        <v>318</v>
      </c>
      <c r="C42" s="184">
        <v>0</v>
      </c>
      <c r="D42" s="73"/>
      <c r="E42" s="73"/>
      <c r="F42" s="175">
        <v>0</v>
      </c>
      <c r="G42" s="177">
        <v>0</v>
      </c>
      <c r="H42" s="178"/>
      <c r="I42" s="178"/>
      <c r="J42" s="179">
        <v>0</v>
      </c>
      <c r="K42" s="177">
        <v>0</v>
      </c>
      <c r="L42" s="178"/>
      <c r="M42" s="178"/>
      <c r="N42" s="179">
        <v>0</v>
      </c>
      <c r="O42" s="177">
        <v>0</v>
      </c>
      <c r="P42" s="178"/>
      <c r="Q42" s="178"/>
      <c r="R42" s="179">
        <v>0</v>
      </c>
    </row>
    <row r="43" spans="1:18" ht="15" customHeight="1">
      <c r="A43" s="136" t="s">
        <v>459</v>
      </c>
      <c r="B43" s="187" t="s">
        <v>319</v>
      </c>
      <c r="C43" s="184"/>
      <c r="D43" s="73"/>
      <c r="E43" s="73"/>
      <c r="F43" s="175"/>
      <c r="G43" s="177"/>
      <c r="H43" s="178"/>
      <c r="I43" s="178"/>
      <c r="J43" s="179"/>
      <c r="K43" s="177"/>
      <c r="L43" s="178"/>
      <c r="M43" s="178"/>
      <c r="N43" s="179"/>
      <c r="O43" s="177"/>
      <c r="P43" s="178"/>
      <c r="Q43" s="178"/>
      <c r="R43" s="179"/>
    </row>
    <row r="44" spans="1:18" ht="15" customHeight="1">
      <c r="A44" s="136" t="s">
        <v>460</v>
      </c>
      <c r="B44" s="187" t="s">
        <v>320</v>
      </c>
      <c r="C44" s="184">
        <v>3300</v>
      </c>
      <c r="D44" s="73"/>
      <c r="E44" s="73"/>
      <c r="F44" s="175">
        <v>3300</v>
      </c>
      <c r="G44" s="177">
        <v>3300</v>
      </c>
      <c r="H44" s="178"/>
      <c r="I44" s="178"/>
      <c r="J44" s="179">
        <v>3300</v>
      </c>
      <c r="K44" s="177">
        <v>3300</v>
      </c>
      <c r="L44" s="178"/>
      <c r="M44" s="178"/>
      <c r="N44" s="179">
        <v>3300</v>
      </c>
      <c r="O44" s="177">
        <v>3300</v>
      </c>
      <c r="P44" s="178"/>
      <c r="Q44" s="178"/>
      <c r="R44" s="179">
        <v>3300</v>
      </c>
    </row>
    <row r="45" spans="1:18" ht="15" customHeight="1">
      <c r="A45" s="105" t="s">
        <v>483</v>
      </c>
      <c r="B45" s="189" t="s">
        <v>321</v>
      </c>
      <c r="C45" s="185">
        <f>C37+C39+C42+C44</f>
        <v>5440</v>
      </c>
      <c r="D45" s="76"/>
      <c r="E45" s="76"/>
      <c r="F45" s="176">
        <f>F37+F39+F42+F44</f>
        <v>5440</v>
      </c>
      <c r="G45" s="180">
        <f>G37+G39+G42+G44</f>
        <v>5440</v>
      </c>
      <c r="H45" s="181"/>
      <c r="I45" s="181"/>
      <c r="J45" s="182">
        <f>J37+J39+J42+J44</f>
        <v>5440</v>
      </c>
      <c r="K45" s="180">
        <f>K37+K39+K42+K44</f>
        <v>5440</v>
      </c>
      <c r="L45" s="181"/>
      <c r="M45" s="181"/>
      <c r="N45" s="182">
        <f>N37+N39+N42+N44</f>
        <v>5440</v>
      </c>
      <c r="O45" s="180">
        <f>O37+O39+O42+O44</f>
        <v>5440</v>
      </c>
      <c r="P45" s="181"/>
      <c r="Q45" s="181"/>
      <c r="R45" s="182">
        <f>R37+R39+R42+R44</f>
        <v>5440</v>
      </c>
    </row>
    <row r="46" spans="1:18" ht="15" customHeight="1">
      <c r="A46" s="136" t="s">
        <v>330</v>
      </c>
      <c r="B46" s="187" t="s">
        <v>331</v>
      </c>
      <c r="C46" s="184"/>
      <c r="D46" s="73"/>
      <c r="E46" s="73"/>
      <c r="F46" s="175"/>
      <c r="G46" s="177"/>
      <c r="H46" s="178"/>
      <c r="I46" s="178"/>
      <c r="J46" s="179"/>
      <c r="K46" s="177"/>
      <c r="L46" s="178"/>
      <c r="M46" s="178"/>
      <c r="N46" s="179"/>
      <c r="O46" s="177"/>
      <c r="P46" s="178"/>
      <c r="Q46" s="178"/>
      <c r="R46" s="179"/>
    </row>
    <row r="47" spans="1:18" ht="15" customHeight="1">
      <c r="A47" s="126" t="s">
        <v>464</v>
      </c>
      <c r="B47" s="187" t="s">
        <v>332</v>
      </c>
      <c r="C47" s="184"/>
      <c r="D47" s="73"/>
      <c r="E47" s="73"/>
      <c r="F47" s="175"/>
      <c r="G47" s="177"/>
      <c r="H47" s="178"/>
      <c r="I47" s="178"/>
      <c r="J47" s="179"/>
      <c r="K47" s="177"/>
      <c r="L47" s="178"/>
      <c r="M47" s="178"/>
      <c r="N47" s="179"/>
      <c r="O47" s="177"/>
      <c r="P47" s="178"/>
      <c r="Q47" s="178"/>
      <c r="R47" s="179"/>
    </row>
    <row r="48" spans="1:18" ht="15" customHeight="1">
      <c r="A48" s="136" t="s">
        <v>465</v>
      </c>
      <c r="B48" s="187" t="s">
        <v>333</v>
      </c>
      <c r="C48" s="184"/>
      <c r="D48" s="73"/>
      <c r="E48" s="73"/>
      <c r="F48" s="175"/>
      <c r="G48" s="177"/>
      <c r="H48" s="178"/>
      <c r="I48" s="178"/>
      <c r="J48" s="179"/>
      <c r="K48" s="177"/>
      <c r="L48" s="178"/>
      <c r="M48" s="178"/>
      <c r="N48" s="179"/>
      <c r="O48" s="177"/>
      <c r="P48" s="178"/>
      <c r="Q48" s="178"/>
      <c r="R48" s="179"/>
    </row>
    <row r="49" spans="1:18" ht="15" customHeight="1">
      <c r="A49" s="128" t="s">
        <v>485</v>
      </c>
      <c r="B49" s="189" t="s">
        <v>334</v>
      </c>
      <c r="C49" s="185">
        <v>0</v>
      </c>
      <c r="D49" s="76"/>
      <c r="E49" s="76"/>
      <c r="F49" s="176">
        <v>0</v>
      </c>
      <c r="G49" s="180">
        <v>0</v>
      </c>
      <c r="H49" s="181"/>
      <c r="I49" s="181"/>
      <c r="J49" s="182">
        <v>0</v>
      </c>
      <c r="K49" s="180">
        <v>0</v>
      </c>
      <c r="L49" s="181"/>
      <c r="M49" s="181"/>
      <c r="N49" s="182">
        <v>0</v>
      </c>
      <c r="O49" s="180">
        <v>0</v>
      </c>
      <c r="P49" s="181"/>
      <c r="Q49" s="181"/>
      <c r="R49" s="182">
        <v>0</v>
      </c>
    </row>
    <row r="50" spans="1:18" ht="15" customHeight="1">
      <c r="A50" s="154" t="s">
        <v>542</v>
      </c>
      <c r="B50" s="190"/>
      <c r="C50" s="191">
        <f>C49+C45+C34+C20</f>
        <v>54535</v>
      </c>
      <c r="D50" s="156"/>
      <c r="E50" s="156"/>
      <c r="F50" s="192">
        <f>F49+F45+F34+F20</f>
        <v>54535</v>
      </c>
      <c r="G50" s="193">
        <f>G49+G45+G34+G20</f>
        <v>55356</v>
      </c>
      <c r="H50" s="194"/>
      <c r="I50" s="194"/>
      <c r="J50" s="195">
        <f>J49+J45+J34+J20</f>
        <v>55356</v>
      </c>
      <c r="K50" s="193">
        <f>K49+K45+K34+K20</f>
        <v>55916</v>
      </c>
      <c r="L50" s="194"/>
      <c r="M50" s="194"/>
      <c r="N50" s="195">
        <f>N49+N45+N34+N20</f>
        <v>55916</v>
      </c>
      <c r="O50" s="193">
        <f>O49+O45+O34+O20</f>
        <v>56488</v>
      </c>
      <c r="P50" s="194"/>
      <c r="Q50" s="194"/>
      <c r="R50" s="195">
        <f>R49+R45+R34+R20</f>
        <v>56488</v>
      </c>
    </row>
    <row r="51" spans="1:18" ht="15" customHeight="1">
      <c r="A51" s="126" t="s">
        <v>276</v>
      </c>
      <c r="B51" s="187" t="s">
        <v>277</v>
      </c>
      <c r="C51" s="184"/>
      <c r="D51" s="73"/>
      <c r="E51" s="73"/>
      <c r="F51" s="175"/>
      <c r="G51" s="177"/>
      <c r="H51" s="178"/>
      <c r="I51" s="178"/>
      <c r="J51" s="179"/>
      <c r="K51" s="177"/>
      <c r="L51" s="178"/>
      <c r="M51" s="178"/>
      <c r="N51" s="179"/>
      <c r="O51" s="177"/>
      <c r="P51" s="178"/>
      <c r="Q51" s="178"/>
      <c r="R51" s="179"/>
    </row>
    <row r="52" spans="1:18" ht="15" customHeight="1">
      <c r="A52" s="126" t="s">
        <v>278</v>
      </c>
      <c r="B52" s="187" t="s">
        <v>279</v>
      </c>
      <c r="C52" s="184"/>
      <c r="D52" s="73"/>
      <c r="E52" s="73"/>
      <c r="F52" s="175"/>
      <c r="G52" s="177"/>
      <c r="H52" s="178"/>
      <c r="I52" s="178"/>
      <c r="J52" s="179"/>
      <c r="K52" s="177"/>
      <c r="L52" s="178"/>
      <c r="M52" s="178"/>
      <c r="N52" s="179"/>
      <c r="O52" s="177"/>
      <c r="P52" s="178"/>
      <c r="Q52" s="178"/>
      <c r="R52" s="179"/>
    </row>
    <row r="53" spans="1:18" ht="15" customHeight="1">
      <c r="A53" s="126" t="s">
        <v>442</v>
      </c>
      <c r="B53" s="187" t="s">
        <v>280</v>
      </c>
      <c r="C53" s="184"/>
      <c r="D53" s="73"/>
      <c r="E53" s="73"/>
      <c r="F53" s="175"/>
      <c r="G53" s="177"/>
      <c r="H53" s="178"/>
      <c r="I53" s="178"/>
      <c r="J53" s="179"/>
      <c r="K53" s="177"/>
      <c r="L53" s="178"/>
      <c r="M53" s="178"/>
      <c r="N53" s="179"/>
      <c r="O53" s="177"/>
      <c r="P53" s="178"/>
      <c r="Q53" s="178"/>
      <c r="R53" s="179"/>
    </row>
    <row r="54" spans="1:18" ht="15" customHeight="1">
      <c r="A54" s="126" t="s">
        <v>443</v>
      </c>
      <c r="B54" s="187" t="s">
        <v>281</v>
      </c>
      <c r="C54" s="184"/>
      <c r="D54" s="73"/>
      <c r="E54" s="73"/>
      <c r="F54" s="175"/>
      <c r="G54" s="177"/>
      <c r="H54" s="178"/>
      <c r="I54" s="178"/>
      <c r="J54" s="179"/>
      <c r="K54" s="177"/>
      <c r="L54" s="178"/>
      <c r="M54" s="178"/>
      <c r="N54" s="179"/>
      <c r="O54" s="177"/>
      <c r="P54" s="178"/>
      <c r="Q54" s="178"/>
      <c r="R54" s="179"/>
    </row>
    <row r="55" spans="1:18" ht="15" customHeight="1">
      <c r="A55" s="126" t="s">
        <v>444</v>
      </c>
      <c r="B55" s="187" t="s">
        <v>282</v>
      </c>
      <c r="C55" s="184"/>
      <c r="D55" s="73"/>
      <c r="E55" s="73"/>
      <c r="F55" s="175"/>
      <c r="G55" s="177">
        <v>1870</v>
      </c>
      <c r="H55" s="178"/>
      <c r="I55" s="178"/>
      <c r="J55" s="179">
        <v>1870</v>
      </c>
      <c r="K55" s="177">
        <v>1870</v>
      </c>
      <c r="L55" s="178"/>
      <c r="M55" s="178"/>
      <c r="N55" s="179">
        <v>1870</v>
      </c>
      <c r="O55" s="177">
        <v>1870</v>
      </c>
      <c r="P55" s="178"/>
      <c r="Q55" s="178"/>
      <c r="R55" s="179">
        <v>1870</v>
      </c>
    </row>
    <row r="56" spans="1:18" ht="15" customHeight="1">
      <c r="A56" s="128" t="s">
        <v>479</v>
      </c>
      <c r="B56" s="189" t="s">
        <v>283</v>
      </c>
      <c r="C56" s="185"/>
      <c r="D56" s="76"/>
      <c r="E56" s="76"/>
      <c r="F56" s="176"/>
      <c r="G56" s="180">
        <f>G55</f>
        <v>1870</v>
      </c>
      <c r="H56" s="181"/>
      <c r="I56" s="181"/>
      <c r="J56" s="182">
        <f>J55</f>
        <v>1870</v>
      </c>
      <c r="K56" s="180">
        <f>K55</f>
        <v>1870</v>
      </c>
      <c r="L56" s="181"/>
      <c r="M56" s="181"/>
      <c r="N56" s="182">
        <f>N55</f>
        <v>1870</v>
      </c>
      <c r="O56" s="180">
        <f>O55</f>
        <v>1870</v>
      </c>
      <c r="P56" s="181"/>
      <c r="Q56" s="181"/>
      <c r="R56" s="182">
        <f>R55</f>
        <v>1870</v>
      </c>
    </row>
    <row r="57" spans="1:18" ht="15" customHeight="1">
      <c r="A57" s="136" t="s">
        <v>461</v>
      </c>
      <c r="B57" s="187" t="s">
        <v>322</v>
      </c>
      <c r="C57" s="184"/>
      <c r="D57" s="73"/>
      <c r="E57" s="73"/>
      <c r="F57" s="175"/>
      <c r="G57" s="177"/>
      <c r="H57" s="178"/>
      <c r="I57" s="178"/>
      <c r="J57" s="179"/>
      <c r="K57" s="177"/>
      <c r="L57" s="178"/>
      <c r="M57" s="178"/>
      <c r="N57" s="179"/>
      <c r="O57" s="177"/>
      <c r="P57" s="178"/>
      <c r="Q57" s="178"/>
      <c r="R57" s="179"/>
    </row>
    <row r="58" spans="1:18" ht="15" customHeight="1">
      <c r="A58" s="136" t="s">
        <v>462</v>
      </c>
      <c r="B58" s="187" t="s">
        <v>323</v>
      </c>
      <c r="C58" s="184">
        <v>500</v>
      </c>
      <c r="D58" s="73"/>
      <c r="E58" s="73"/>
      <c r="F58" s="175">
        <v>500</v>
      </c>
      <c r="G58" s="177">
        <v>500</v>
      </c>
      <c r="H58" s="178"/>
      <c r="I58" s="178"/>
      <c r="J58" s="179">
        <v>500</v>
      </c>
      <c r="K58" s="177">
        <v>500</v>
      </c>
      <c r="L58" s="178"/>
      <c r="M58" s="178"/>
      <c r="N58" s="179">
        <v>500</v>
      </c>
      <c r="O58" s="177">
        <v>500</v>
      </c>
      <c r="P58" s="178"/>
      <c r="Q58" s="178"/>
      <c r="R58" s="179">
        <v>500</v>
      </c>
    </row>
    <row r="59" spans="1:18" ht="15" customHeight="1">
      <c r="A59" s="136" t="s">
        <v>324</v>
      </c>
      <c r="B59" s="187" t="s">
        <v>325</v>
      </c>
      <c r="C59" s="184"/>
      <c r="D59" s="73"/>
      <c r="E59" s="73"/>
      <c r="F59" s="175"/>
      <c r="G59" s="177"/>
      <c r="H59" s="178"/>
      <c r="I59" s="178"/>
      <c r="J59" s="179"/>
      <c r="K59" s="177"/>
      <c r="L59" s="178"/>
      <c r="M59" s="178"/>
      <c r="N59" s="179"/>
      <c r="O59" s="177"/>
      <c r="P59" s="178"/>
      <c r="Q59" s="178"/>
      <c r="R59" s="179"/>
    </row>
    <row r="60" spans="1:18" ht="15" customHeight="1">
      <c r="A60" s="136" t="s">
        <v>463</v>
      </c>
      <c r="B60" s="187" t="s">
        <v>326</v>
      </c>
      <c r="C60" s="184"/>
      <c r="D60" s="73"/>
      <c r="E60" s="73"/>
      <c r="F60" s="175"/>
      <c r="G60" s="177"/>
      <c r="H60" s="178"/>
      <c r="I60" s="178"/>
      <c r="J60" s="179"/>
      <c r="K60" s="177"/>
      <c r="L60" s="178"/>
      <c r="M60" s="178"/>
      <c r="N60" s="179"/>
      <c r="O60" s="177"/>
      <c r="P60" s="178"/>
      <c r="Q60" s="178"/>
      <c r="R60" s="179"/>
    </row>
    <row r="61" spans="1:18" ht="15" customHeight="1">
      <c r="A61" s="136" t="s">
        <v>327</v>
      </c>
      <c r="B61" s="187" t="s">
        <v>328</v>
      </c>
      <c r="C61" s="184"/>
      <c r="D61" s="73"/>
      <c r="E61" s="73"/>
      <c r="F61" s="175"/>
      <c r="G61" s="177"/>
      <c r="H61" s="178"/>
      <c r="I61" s="178"/>
      <c r="J61" s="179"/>
      <c r="K61" s="177"/>
      <c r="L61" s="178"/>
      <c r="M61" s="178"/>
      <c r="N61" s="179"/>
      <c r="O61" s="177"/>
      <c r="P61" s="178"/>
      <c r="Q61" s="178"/>
      <c r="R61" s="179"/>
    </row>
    <row r="62" spans="1:18" ht="15" customHeight="1">
      <c r="A62" s="128" t="s">
        <v>484</v>
      </c>
      <c r="B62" s="189" t="s">
        <v>329</v>
      </c>
      <c r="C62" s="185">
        <f>C58</f>
        <v>500</v>
      </c>
      <c r="D62" s="76"/>
      <c r="E62" s="76"/>
      <c r="F62" s="176">
        <f>F58</f>
        <v>500</v>
      </c>
      <c r="G62" s="180">
        <f>G58</f>
        <v>500</v>
      </c>
      <c r="H62" s="181"/>
      <c r="I62" s="181"/>
      <c r="J62" s="182">
        <f>J58</f>
        <v>500</v>
      </c>
      <c r="K62" s="180">
        <f>K58</f>
        <v>500</v>
      </c>
      <c r="L62" s="181"/>
      <c r="M62" s="181"/>
      <c r="N62" s="182">
        <f>N58</f>
        <v>500</v>
      </c>
      <c r="O62" s="180">
        <f>O58</f>
        <v>500</v>
      </c>
      <c r="P62" s="181"/>
      <c r="Q62" s="181"/>
      <c r="R62" s="182">
        <f>R58</f>
        <v>500</v>
      </c>
    </row>
    <row r="63" spans="1:18" ht="15" customHeight="1">
      <c r="A63" s="136" t="s">
        <v>335</v>
      </c>
      <c r="B63" s="187" t="s">
        <v>336</v>
      </c>
      <c r="C63" s="184"/>
      <c r="D63" s="73"/>
      <c r="E63" s="73"/>
      <c r="F63" s="175"/>
      <c r="G63" s="177"/>
      <c r="H63" s="178"/>
      <c r="I63" s="178"/>
      <c r="J63" s="179"/>
      <c r="K63" s="177"/>
      <c r="L63" s="178"/>
      <c r="M63" s="178"/>
      <c r="N63" s="179"/>
      <c r="O63" s="177"/>
      <c r="P63" s="178"/>
      <c r="Q63" s="178"/>
      <c r="R63" s="179"/>
    </row>
    <row r="64" spans="1:18" ht="15" customHeight="1">
      <c r="A64" s="126" t="s">
        <v>466</v>
      </c>
      <c r="B64" s="187" t="s">
        <v>337</v>
      </c>
      <c r="C64" s="184"/>
      <c r="D64" s="73"/>
      <c r="E64" s="73"/>
      <c r="F64" s="175"/>
      <c r="G64" s="177"/>
      <c r="H64" s="178"/>
      <c r="I64" s="178"/>
      <c r="J64" s="179"/>
      <c r="K64" s="177"/>
      <c r="L64" s="178"/>
      <c r="M64" s="178"/>
      <c r="N64" s="179"/>
      <c r="O64" s="177"/>
      <c r="P64" s="178"/>
      <c r="Q64" s="178"/>
      <c r="R64" s="179"/>
    </row>
    <row r="65" spans="1:18" ht="15" customHeight="1">
      <c r="A65" s="136" t="s">
        <v>467</v>
      </c>
      <c r="B65" s="187" t="s">
        <v>338</v>
      </c>
      <c r="C65" s="184"/>
      <c r="D65" s="73"/>
      <c r="E65" s="73"/>
      <c r="F65" s="175"/>
      <c r="G65" s="177"/>
      <c r="H65" s="178"/>
      <c r="I65" s="178"/>
      <c r="J65" s="179"/>
      <c r="K65" s="177"/>
      <c r="L65" s="178"/>
      <c r="M65" s="178"/>
      <c r="N65" s="179"/>
      <c r="O65" s="177"/>
      <c r="P65" s="178"/>
      <c r="Q65" s="178"/>
      <c r="R65" s="179"/>
    </row>
    <row r="66" spans="1:18" ht="15" customHeight="1">
      <c r="A66" s="128" t="s">
        <v>487</v>
      </c>
      <c r="B66" s="189" t="s">
        <v>339</v>
      </c>
      <c r="C66" s="184"/>
      <c r="D66" s="73"/>
      <c r="E66" s="73"/>
      <c r="F66" s="175"/>
      <c r="G66" s="177"/>
      <c r="H66" s="178"/>
      <c r="I66" s="178"/>
      <c r="J66" s="179"/>
      <c r="K66" s="177"/>
      <c r="L66" s="178"/>
      <c r="M66" s="178"/>
      <c r="N66" s="179"/>
      <c r="O66" s="177"/>
      <c r="P66" s="178"/>
      <c r="Q66" s="178"/>
      <c r="R66" s="179"/>
    </row>
    <row r="67" spans="1:18" ht="15" customHeight="1">
      <c r="A67" s="154" t="s">
        <v>541</v>
      </c>
      <c r="B67" s="190"/>
      <c r="C67" s="191">
        <f>C62</f>
        <v>500</v>
      </c>
      <c r="D67" s="156"/>
      <c r="E67" s="156"/>
      <c r="F67" s="192">
        <f>F62</f>
        <v>500</v>
      </c>
      <c r="G67" s="193">
        <f>G56+G62</f>
        <v>2370</v>
      </c>
      <c r="H67" s="194"/>
      <c r="I67" s="194"/>
      <c r="J67" s="195">
        <f>J56+J62</f>
        <v>2370</v>
      </c>
      <c r="K67" s="193">
        <f>K56+K62</f>
        <v>2370</v>
      </c>
      <c r="L67" s="194"/>
      <c r="M67" s="194"/>
      <c r="N67" s="195">
        <f>N56+N62</f>
        <v>2370</v>
      </c>
      <c r="O67" s="193">
        <f>O56+O62</f>
        <v>2370</v>
      </c>
      <c r="P67" s="194"/>
      <c r="Q67" s="194"/>
      <c r="R67" s="195">
        <f>R56+R62</f>
        <v>2370</v>
      </c>
    </row>
    <row r="68" spans="1:18" ht="15.75">
      <c r="A68" s="196" t="s">
        <v>486</v>
      </c>
      <c r="B68" s="197" t="s">
        <v>340</v>
      </c>
      <c r="C68" s="198">
        <f>C50+C62</f>
        <v>55035</v>
      </c>
      <c r="D68" s="160"/>
      <c r="E68" s="160"/>
      <c r="F68" s="199">
        <f>F50+F62</f>
        <v>55035</v>
      </c>
      <c r="G68" s="200">
        <f>G50+G62+G56</f>
        <v>57726</v>
      </c>
      <c r="H68" s="201"/>
      <c r="I68" s="201"/>
      <c r="J68" s="202">
        <f>J50+J62+J56</f>
        <v>57726</v>
      </c>
      <c r="K68" s="200">
        <f>K50+K62+K56</f>
        <v>58286</v>
      </c>
      <c r="L68" s="201"/>
      <c r="M68" s="201"/>
      <c r="N68" s="202">
        <f>N50+N62+N56</f>
        <v>58286</v>
      </c>
      <c r="O68" s="200">
        <f>O50+O62+O56</f>
        <v>58858</v>
      </c>
      <c r="P68" s="201"/>
      <c r="Q68" s="201"/>
      <c r="R68" s="202">
        <f>R50+R62+R56</f>
        <v>58858</v>
      </c>
    </row>
    <row r="69" spans="1:18" ht="15.75">
      <c r="A69" s="183" t="s">
        <v>35</v>
      </c>
      <c r="B69" s="203"/>
      <c r="C69" s="204"/>
      <c r="D69" s="205"/>
      <c r="E69" s="205"/>
      <c r="F69" s="206"/>
      <c r="G69" s="207"/>
      <c r="H69" s="208"/>
      <c r="I69" s="208"/>
      <c r="J69" s="209"/>
      <c r="K69" s="207"/>
      <c r="L69" s="208"/>
      <c r="M69" s="208"/>
      <c r="N69" s="209"/>
      <c r="O69" s="207"/>
      <c r="P69" s="208"/>
      <c r="Q69" s="208"/>
      <c r="R69" s="209"/>
    </row>
    <row r="70" spans="1:18" ht="15.75">
      <c r="A70" s="183" t="s">
        <v>36</v>
      </c>
      <c r="B70" s="203"/>
      <c r="C70" s="204"/>
      <c r="D70" s="205"/>
      <c r="E70" s="205"/>
      <c r="F70" s="206"/>
      <c r="G70" s="207"/>
      <c r="H70" s="208"/>
      <c r="I70" s="208"/>
      <c r="J70" s="209"/>
      <c r="K70" s="207"/>
      <c r="L70" s="208"/>
      <c r="M70" s="208"/>
      <c r="N70" s="209"/>
      <c r="O70" s="207"/>
      <c r="P70" s="208"/>
      <c r="Q70" s="208"/>
      <c r="R70" s="209"/>
    </row>
    <row r="71" spans="1:18" ht="15">
      <c r="A71" s="143" t="s">
        <v>468</v>
      </c>
      <c r="B71" s="151" t="s">
        <v>341</v>
      </c>
      <c r="C71" s="184"/>
      <c r="D71" s="73"/>
      <c r="E71" s="73"/>
      <c r="F71" s="175"/>
      <c r="G71" s="177"/>
      <c r="H71" s="178"/>
      <c r="I71" s="178"/>
      <c r="J71" s="179"/>
      <c r="K71" s="177"/>
      <c r="L71" s="178"/>
      <c r="M71" s="178"/>
      <c r="N71" s="179"/>
      <c r="O71" s="177"/>
      <c r="P71" s="178"/>
      <c r="Q71" s="178"/>
      <c r="R71" s="179"/>
    </row>
    <row r="72" spans="1:18" ht="15">
      <c r="A72" s="136" t="s">
        <v>342</v>
      </c>
      <c r="B72" s="151" t="s">
        <v>343</v>
      </c>
      <c r="C72" s="184"/>
      <c r="D72" s="73"/>
      <c r="E72" s="73"/>
      <c r="F72" s="175"/>
      <c r="G72" s="177"/>
      <c r="H72" s="178"/>
      <c r="I72" s="178"/>
      <c r="J72" s="179"/>
      <c r="K72" s="177"/>
      <c r="L72" s="178"/>
      <c r="M72" s="178"/>
      <c r="N72" s="179"/>
      <c r="O72" s="177"/>
      <c r="P72" s="178"/>
      <c r="Q72" s="178"/>
      <c r="R72" s="179"/>
    </row>
    <row r="73" spans="1:18" ht="15">
      <c r="A73" s="143" t="s">
        <v>469</v>
      </c>
      <c r="B73" s="151" t="s">
        <v>344</v>
      </c>
      <c r="C73" s="184"/>
      <c r="D73" s="73"/>
      <c r="E73" s="73"/>
      <c r="F73" s="175"/>
      <c r="G73" s="177"/>
      <c r="H73" s="178"/>
      <c r="I73" s="178"/>
      <c r="J73" s="179"/>
      <c r="K73" s="177"/>
      <c r="L73" s="178"/>
      <c r="M73" s="178"/>
      <c r="N73" s="179"/>
      <c r="O73" s="177"/>
      <c r="P73" s="178"/>
      <c r="Q73" s="178"/>
      <c r="R73" s="179"/>
    </row>
    <row r="74" spans="1:18" ht="15">
      <c r="A74" s="142" t="s">
        <v>488</v>
      </c>
      <c r="B74" s="152" t="s">
        <v>345</v>
      </c>
      <c r="C74" s="184"/>
      <c r="D74" s="73"/>
      <c r="E74" s="73"/>
      <c r="F74" s="175"/>
      <c r="G74" s="177"/>
      <c r="H74" s="178"/>
      <c r="I74" s="178"/>
      <c r="J74" s="179"/>
      <c r="K74" s="177"/>
      <c r="L74" s="178"/>
      <c r="M74" s="178"/>
      <c r="N74" s="179"/>
      <c r="O74" s="177"/>
      <c r="P74" s="178"/>
      <c r="Q74" s="178"/>
      <c r="R74" s="179"/>
    </row>
    <row r="75" spans="1:18" ht="15">
      <c r="A75" s="136" t="s">
        <v>470</v>
      </c>
      <c r="B75" s="151" t="s">
        <v>346</v>
      </c>
      <c r="C75" s="184"/>
      <c r="D75" s="73"/>
      <c r="E75" s="73"/>
      <c r="F75" s="175"/>
      <c r="G75" s="177"/>
      <c r="H75" s="178"/>
      <c r="I75" s="178"/>
      <c r="J75" s="179"/>
      <c r="K75" s="177"/>
      <c r="L75" s="178"/>
      <c r="M75" s="178"/>
      <c r="N75" s="179"/>
      <c r="O75" s="177"/>
      <c r="P75" s="178"/>
      <c r="Q75" s="178"/>
      <c r="R75" s="179"/>
    </row>
    <row r="76" spans="1:18" ht="15">
      <c r="A76" s="143" t="s">
        <v>347</v>
      </c>
      <c r="B76" s="151" t="s">
        <v>348</v>
      </c>
      <c r="C76" s="184"/>
      <c r="D76" s="73"/>
      <c r="E76" s="73"/>
      <c r="F76" s="175"/>
      <c r="G76" s="177"/>
      <c r="H76" s="178"/>
      <c r="I76" s="178"/>
      <c r="J76" s="179"/>
      <c r="K76" s="177"/>
      <c r="L76" s="178"/>
      <c r="M76" s="178"/>
      <c r="N76" s="179"/>
      <c r="O76" s="177"/>
      <c r="P76" s="178"/>
      <c r="Q76" s="178"/>
      <c r="R76" s="179"/>
    </row>
    <row r="77" spans="1:18" ht="15">
      <c r="A77" s="136" t="s">
        <v>471</v>
      </c>
      <c r="B77" s="151" t="s">
        <v>349</v>
      </c>
      <c r="C77" s="184"/>
      <c r="D77" s="73"/>
      <c r="E77" s="73"/>
      <c r="F77" s="175"/>
      <c r="G77" s="177"/>
      <c r="H77" s="178"/>
      <c r="I77" s="178"/>
      <c r="J77" s="179"/>
      <c r="K77" s="177"/>
      <c r="L77" s="178"/>
      <c r="M77" s="178"/>
      <c r="N77" s="179"/>
      <c r="O77" s="177"/>
      <c r="P77" s="178"/>
      <c r="Q77" s="178"/>
      <c r="R77" s="179"/>
    </row>
    <row r="78" spans="1:18" ht="15">
      <c r="A78" s="143" t="s">
        <v>350</v>
      </c>
      <c r="B78" s="151" t="s">
        <v>351</v>
      </c>
      <c r="C78" s="184"/>
      <c r="D78" s="73"/>
      <c r="E78" s="73"/>
      <c r="F78" s="175"/>
      <c r="G78" s="177"/>
      <c r="H78" s="178"/>
      <c r="I78" s="178"/>
      <c r="J78" s="179"/>
      <c r="K78" s="177"/>
      <c r="L78" s="178"/>
      <c r="M78" s="178"/>
      <c r="N78" s="179"/>
      <c r="O78" s="177"/>
      <c r="P78" s="178"/>
      <c r="Q78" s="178"/>
      <c r="R78" s="179"/>
    </row>
    <row r="79" spans="1:18" ht="15">
      <c r="A79" s="144" t="s">
        <v>489</v>
      </c>
      <c r="B79" s="152" t="s">
        <v>352</v>
      </c>
      <c r="C79" s="184"/>
      <c r="D79" s="73"/>
      <c r="E79" s="73"/>
      <c r="F79" s="175"/>
      <c r="G79" s="177"/>
      <c r="H79" s="178"/>
      <c r="I79" s="178"/>
      <c r="J79" s="179"/>
      <c r="K79" s="177"/>
      <c r="L79" s="178"/>
      <c r="M79" s="178"/>
      <c r="N79" s="179"/>
      <c r="O79" s="177"/>
      <c r="P79" s="178"/>
      <c r="Q79" s="178"/>
      <c r="R79" s="179"/>
    </row>
    <row r="80" spans="1:18" ht="15">
      <c r="A80" s="126" t="s">
        <v>547</v>
      </c>
      <c r="B80" s="151" t="s">
        <v>353</v>
      </c>
      <c r="C80" s="184"/>
      <c r="D80" s="73"/>
      <c r="E80" s="73"/>
      <c r="F80" s="175"/>
      <c r="G80" s="177">
        <v>12703</v>
      </c>
      <c r="H80" s="178"/>
      <c r="I80" s="178"/>
      <c r="J80" s="179">
        <v>12703</v>
      </c>
      <c r="K80" s="177">
        <v>12702</v>
      </c>
      <c r="L80" s="178"/>
      <c r="M80" s="178"/>
      <c r="N80" s="179">
        <v>12702</v>
      </c>
      <c r="O80" s="177">
        <v>12702</v>
      </c>
      <c r="P80" s="178"/>
      <c r="Q80" s="178"/>
      <c r="R80" s="179">
        <v>12702</v>
      </c>
    </row>
    <row r="81" spans="1:18" ht="15">
      <c r="A81" s="126" t="s">
        <v>548</v>
      </c>
      <c r="B81" s="151" t="s">
        <v>353</v>
      </c>
      <c r="C81" s="184"/>
      <c r="D81" s="73"/>
      <c r="E81" s="73"/>
      <c r="F81" s="175"/>
      <c r="G81" s="177"/>
      <c r="H81" s="178"/>
      <c r="I81" s="178"/>
      <c r="J81" s="179"/>
      <c r="K81" s="177"/>
      <c r="L81" s="178"/>
      <c r="M81" s="178"/>
      <c r="N81" s="179"/>
      <c r="O81" s="177"/>
      <c r="P81" s="178"/>
      <c r="Q81" s="178"/>
      <c r="R81" s="179"/>
    </row>
    <row r="82" spans="1:18" ht="15">
      <c r="A82" s="126" t="s">
        <v>545</v>
      </c>
      <c r="B82" s="151" t="s">
        <v>354</v>
      </c>
      <c r="C82" s="184"/>
      <c r="D82" s="73"/>
      <c r="E82" s="73"/>
      <c r="F82" s="175"/>
      <c r="G82" s="177"/>
      <c r="H82" s="178"/>
      <c r="I82" s="178"/>
      <c r="J82" s="179"/>
      <c r="K82" s="177"/>
      <c r="L82" s="178"/>
      <c r="M82" s="178"/>
      <c r="N82" s="179"/>
      <c r="O82" s="177"/>
      <c r="P82" s="178"/>
      <c r="Q82" s="178"/>
      <c r="R82" s="179"/>
    </row>
    <row r="83" spans="1:18" ht="15">
      <c r="A83" s="126" t="s">
        <v>546</v>
      </c>
      <c r="B83" s="151" t="s">
        <v>354</v>
      </c>
      <c r="C83" s="184"/>
      <c r="D83" s="73"/>
      <c r="E83" s="73"/>
      <c r="F83" s="175"/>
      <c r="G83" s="177"/>
      <c r="H83" s="178"/>
      <c r="I83" s="178"/>
      <c r="J83" s="179"/>
      <c r="K83" s="177"/>
      <c r="L83" s="178"/>
      <c r="M83" s="178"/>
      <c r="N83" s="179"/>
      <c r="O83" s="177"/>
      <c r="P83" s="178"/>
      <c r="Q83" s="178"/>
      <c r="R83" s="179"/>
    </row>
    <row r="84" spans="1:18" ht="15">
      <c r="A84" s="127" t="s">
        <v>490</v>
      </c>
      <c r="B84" s="152" t="s">
        <v>355</v>
      </c>
      <c r="C84" s="184">
        <f>C80</f>
        <v>0</v>
      </c>
      <c r="D84" s="73"/>
      <c r="E84" s="73"/>
      <c r="F84" s="175">
        <f>F80</f>
        <v>0</v>
      </c>
      <c r="G84" s="177">
        <f>G80</f>
        <v>12703</v>
      </c>
      <c r="H84" s="178"/>
      <c r="I84" s="178"/>
      <c r="J84" s="179">
        <f>J80</f>
        <v>12703</v>
      </c>
      <c r="K84" s="177">
        <f>K80</f>
        <v>12702</v>
      </c>
      <c r="L84" s="178"/>
      <c r="M84" s="178"/>
      <c r="N84" s="179">
        <f>N80</f>
        <v>12702</v>
      </c>
      <c r="O84" s="177">
        <f>O80</f>
        <v>12702</v>
      </c>
      <c r="P84" s="178"/>
      <c r="Q84" s="178"/>
      <c r="R84" s="179">
        <f>R80</f>
        <v>12702</v>
      </c>
    </row>
    <row r="85" spans="1:18" ht="15">
      <c r="A85" s="143" t="s">
        <v>356</v>
      </c>
      <c r="B85" s="151" t="s">
        <v>357</v>
      </c>
      <c r="C85" s="184"/>
      <c r="D85" s="73"/>
      <c r="E85" s="73"/>
      <c r="F85" s="175"/>
      <c r="G85" s="177"/>
      <c r="H85" s="178"/>
      <c r="I85" s="178"/>
      <c r="J85" s="179"/>
      <c r="K85" s="177"/>
      <c r="L85" s="178"/>
      <c r="M85" s="178"/>
      <c r="N85" s="179"/>
      <c r="O85" s="177"/>
      <c r="P85" s="178"/>
      <c r="Q85" s="178"/>
      <c r="R85" s="179"/>
    </row>
    <row r="86" spans="1:18" ht="15">
      <c r="A86" s="143" t="s">
        <v>358</v>
      </c>
      <c r="B86" s="151" t="s">
        <v>359</v>
      </c>
      <c r="C86" s="184"/>
      <c r="D86" s="73"/>
      <c r="E86" s="73"/>
      <c r="F86" s="175"/>
      <c r="G86" s="177"/>
      <c r="H86" s="178"/>
      <c r="I86" s="178"/>
      <c r="J86" s="179"/>
      <c r="K86" s="177"/>
      <c r="L86" s="178"/>
      <c r="M86" s="178"/>
      <c r="N86" s="179"/>
      <c r="O86" s="177"/>
      <c r="P86" s="178"/>
      <c r="Q86" s="178"/>
      <c r="R86" s="179"/>
    </row>
    <row r="87" spans="1:18" ht="15">
      <c r="A87" s="143" t="s">
        <v>360</v>
      </c>
      <c r="B87" s="151" t="s">
        <v>361</v>
      </c>
      <c r="C87" s="184"/>
      <c r="D87" s="73"/>
      <c r="E87" s="73"/>
      <c r="F87" s="175"/>
      <c r="G87" s="177"/>
      <c r="H87" s="178"/>
      <c r="I87" s="178"/>
      <c r="J87" s="179"/>
      <c r="K87" s="177"/>
      <c r="L87" s="178"/>
      <c r="M87" s="178"/>
      <c r="N87" s="179"/>
      <c r="O87" s="177"/>
      <c r="P87" s="178"/>
      <c r="Q87" s="178"/>
      <c r="R87" s="179"/>
    </row>
    <row r="88" spans="1:18" ht="15">
      <c r="A88" s="143" t="s">
        <v>362</v>
      </c>
      <c r="B88" s="151" t="s">
        <v>363</v>
      </c>
      <c r="C88" s="184"/>
      <c r="D88" s="73"/>
      <c r="E88" s="73"/>
      <c r="F88" s="175"/>
      <c r="G88" s="177"/>
      <c r="H88" s="178"/>
      <c r="I88" s="178"/>
      <c r="J88" s="179"/>
      <c r="K88" s="177"/>
      <c r="L88" s="178"/>
      <c r="M88" s="178"/>
      <c r="N88" s="179"/>
      <c r="O88" s="177"/>
      <c r="P88" s="178"/>
      <c r="Q88" s="178"/>
      <c r="R88" s="179"/>
    </row>
    <row r="89" spans="1:18" ht="15">
      <c r="A89" s="136" t="s">
        <v>472</v>
      </c>
      <c r="B89" s="151" t="s">
        <v>364</v>
      </c>
      <c r="C89" s="184"/>
      <c r="D89" s="73"/>
      <c r="E89" s="73"/>
      <c r="F89" s="175"/>
      <c r="G89" s="177"/>
      <c r="H89" s="178"/>
      <c r="I89" s="178"/>
      <c r="J89" s="179"/>
      <c r="K89" s="177"/>
      <c r="L89" s="178"/>
      <c r="M89" s="178"/>
      <c r="N89" s="179"/>
      <c r="O89" s="177"/>
      <c r="P89" s="178"/>
      <c r="Q89" s="178"/>
      <c r="R89" s="179"/>
    </row>
    <row r="90" spans="1:18" ht="15">
      <c r="A90" s="142" t="s">
        <v>491</v>
      </c>
      <c r="B90" s="152" t="s">
        <v>366</v>
      </c>
      <c r="C90" s="184">
        <f>C84+C85</f>
        <v>0</v>
      </c>
      <c r="D90" s="73"/>
      <c r="E90" s="73"/>
      <c r="F90" s="175">
        <f>F84+F85</f>
        <v>0</v>
      </c>
      <c r="G90" s="177">
        <f>G84+G85</f>
        <v>12703</v>
      </c>
      <c r="H90" s="178"/>
      <c r="I90" s="178"/>
      <c r="J90" s="179">
        <f>J84+J85</f>
        <v>12703</v>
      </c>
      <c r="K90" s="177">
        <f>K84+K85</f>
        <v>12702</v>
      </c>
      <c r="L90" s="178"/>
      <c r="M90" s="178"/>
      <c r="N90" s="179">
        <f>N84+N85</f>
        <v>12702</v>
      </c>
      <c r="O90" s="177">
        <f>O84+O85</f>
        <v>12702</v>
      </c>
      <c r="P90" s="178"/>
      <c r="Q90" s="178"/>
      <c r="R90" s="179">
        <f>R84+R85</f>
        <v>12702</v>
      </c>
    </row>
    <row r="91" spans="1:18" ht="15">
      <c r="A91" s="136" t="s">
        <v>367</v>
      </c>
      <c r="B91" s="151" t="s">
        <v>368</v>
      </c>
      <c r="C91" s="184"/>
      <c r="D91" s="73"/>
      <c r="E91" s="73"/>
      <c r="F91" s="175"/>
      <c r="G91" s="177"/>
      <c r="H91" s="178"/>
      <c r="I91" s="178"/>
      <c r="J91" s="179"/>
      <c r="K91" s="177"/>
      <c r="L91" s="178"/>
      <c r="M91" s="178"/>
      <c r="N91" s="179"/>
      <c r="O91" s="177"/>
      <c r="P91" s="178"/>
      <c r="Q91" s="178"/>
      <c r="R91" s="179"/>
    </row>
    <row r="92" spans="1:18" ht="15">
      <c r="A92" s="136" t="s">
        <v>369</v>
      </c>
      <c r="B92" s="151" t="s">
        <v>370</v>
      </c>
      <c r="C92" s="184"/>
      <c r="D92" s="73"/>
      <c r="E92" s="73"/>
      <c r="F92" s="175"/>
      <c r="G92" s="177"/>
      <c r="H92" s="178"/>
      <c r="I92" s="178"/>
      <c r="J92" s="179"/>
      <c r="K92" s="177"/>
      <c r="L92" s="178"/>
      <c r="M92" s="178"/>
      <c r="N92" s="179"/>
      <c r="O92" s="177"/>
      <c r="P92" s="178"/>
      <c r="Q92" s="178"/>
      <c r="R92" s="179"/>
    </row>
    <row r="93" spans="1:18" ht="15">
      <c r="A93" s="143" t="s">
        <v>371</v>
      </c>
      <c r="B93" s="151" t="s">
        <v>372</v>
      </c>
      <c r="C93" s="184"/>
      <c r="D93" s="73"/>
      <c r="E93" s="73"/>
      <c r="F93" s="175"/>
      <c r="G93" s="177"/>
      <c r="H93" s="178"/>
      <c r="I93" s="178"/>
      <c r="J93" s="179"/>
      <c r="K93" s="177"/>
      <c r="L93" s="178"/>
      <c r="M93" s="178"/>
      <c r="N93" s="179"/>
      <c r="O93" s="177"/>
      <c r="P93" s="178"/>
      <c r="Q93" s="178"/>
      <c r="R93" s="179"/>
    </row>
    <row r="94" spans="1:18" ht="15">
      <c r="A94" s="143" t="s">
        <v>473</v>
      </c>
      <c r="B94" s="151" t="s">
        <v>373</v>
      </c>
      <c r="C94" s="184"/>
      <c r="D94" s="73"/>
      <c r="E94" s="73"/>
      <c r="F94" s="175"/>
      <c r="G94" s="177"/>
      <c r="H94" s="178"/>
      <c r="I94" s="178"/>
      <c r="J94" s="179"/>
      <c r="K94" s="177"/>
      <c r="L94" s="178"/>
      <c r="M94" s="178"/>
      <c r="N94" s="179"/>
      <c r="O94" s="177"/>
      <c r="P94" s="178"/>
      <c r="Q94" s="178"/>
      <c r="R94" s="179"/>
    </row>
    <row r="95" spans="1:18" ht="15">
      <c r="A95" s="144" t="s">
        <v>492</v>
      </c>
      <c r="B95" s="152" t="s">
        <v>374</v>
      </c>
      <c r="C95" s="184"/>
      <c r="D95" s="73"/>
      <c r="E95" s="73"/>
      <c r="F95" s="175"/>
      <c r="G95" s="177"/>
      <c r="H95" s="178"/>
      <c r="I95" s="178"/>
      <c r="J95" s="179"/>
      <c r="K95" s="177"/>
      <c r="L95" s="178"/>
      <c r="M95" s="178"/>
      <c r="N95" s="179"/>
      <c r="O95" s="177"/>
      <c r="P95" s="178"/>
      <c r="Q95" s="178"/>
      <c r="R95" s="179"/>
    </row>
    <row r="96" spans="1:18" ht="15">
      <c r="A96" s="142" t="s">
        <v>375</v>
      </c>
      <c r="B96" s="152" t="s">
        <v>376</v>
      </c>
      <c r="C96" s="184"/>
      <c r="D96" s="73"/>
      <c r="E96" s="73"/>
      <c r="F96" s="175"/>
      <c r="G96" s="177"/>
      <c r="H96" s="178"/>
      <c r="I96" s="178"/>
      <c r="J96" s="179"/>
      <c r="K96" s="177"/>
      <c r="L96" s="178"/>
      <c r="M96" s="178"/>
      <c r="N96" s="179"/>
      <c r="O96" s="177"/>
      <c r="P96" s="178"/>
      <c r="Q96" s="178"/>
      <c r="R96" s="179"/>
    </row>
    <row r="97" spans="1:18" ht="15.75">
      <c r="A97" s="162" t="s">
        <v>493</v>
      </c>
      <c r="B97" s="163" t="s">
        <v>377</v>
      </c>
      <c r="C97" s="198">
        <f>C90</f>
        <v>0</v>
      </c>
      <c r="D97" s="160"/>
      <c r="E97" s="160"/>
      <c r="F97" s="199">
        <f>F90</f>
        <v>0</v>
      </c>
      <c r="G97" s="200">
        <f>G90</f>
        <v>12703</v>
      </c>
      <c r="H97" s="201"/>
      <c r="I97" s="201"/>
      <c r="J97" s="202">
        <f>J90</f>
        <v>12703</v>
      </c>
      <c r="K97" s="200">
        <f>K90</f>
        <v>12702</v>
      </c>
      <c r="L97" s="201"/>
      <c r="M97" s="201"/>
      <c r="N97" s="202">
        <f>N90</f>
        <v>12702</v>
      </c>
      <c r="O97" s="200">
        <f>O90</f>
        <v>12702</v>
      </c>
      <c r="P97" s="201"/>
      <c r="Q97" s="201"/>
      <c r="R97" s="202">
        <f>R90</f>
        <v>12702</v>
      </c>
    </row>
    <row r="98" spans="1:18" ht="15.75">
      <c r="A98" s="167" t="s">
        <v>475</v>
      </c>
      <c r="B98" s="168"/>
      <c r="C98" s="210">
        <f>C97+C68</f>
        <v>55035</v>
      </c>
      <c r="D98" s="170"/>
      <c r="E98" s="170"/>
      <c r="F98" s="211">
        <f>F97+F68</f>
        <v>55035</v>
      </c>
      <c r="G98" s="212">
        <f>G97+G68</f>
        <v>70429</v>
      </c>
      <c r="H98" s="213"/>
      <c r="I98" s="213"/>
      <c r="J98" s="214">
        <f>J97+J68</f>
        <v>70429</v>
      </c>
      <c r="K98" s="212">
        <f>K97+K68</f>
        <v>70988</v>
      </c>
      <c r="L98" s="213"/>
      <c r="M98" s="213"/>
      <c r="N98" s="214">
        <f>N97+N68</f>
        <v>70988</v>
      </c>
      <c r="O98" s="212">
        <f>O97+O68</f>
        <v>71560</v>
      </c>
      <c r="P98" s="213"/>
      <c r="Q98" s="213"/>
      <c r="R98" s="214">
        <f>R97+R68</f>
        <v>71560</v>
      </c>
    </row>
  </sheetData>
  <sheetProtection/>
  <mergeCells count="7">
    <mergeCell ref="L1:R1"/>
    <mergeCell ref="A3:J3"/>
    <mergeCell ref="A4:J4"/>
    <mergeCell ref="O6:R6"/>
    <mergeCell ref="K6:N6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selection activeCell="L4" sqref="L4"/>
    </sheetView>
  </sheetViews>
  <sheetFormatPr defaultColWidth="9.140625" defaultRowHeight="15"/>
  <cols>
    <col min="1" max="1" width="92.57421875" style="0" customWidth="1"/>
    <col min="3" max="3" width="11.28125" style="0" customWidth="1"/>
    <col min="4" max="4" width="10.421875" style="0" customWidth="1"/>
    <col min="5" max="5" width="11.7109375" style="0" customWidth="1"/>
    <col min="6" max="6" width="10.8515625" style="0" customWidth="1"/>
  </cols>
  <sheetData>
    <row r="1" spans="11:18" ht="15">
      <c r="K1" s="320" t="s">
        <v>705</v>
      </c>
      <c r="L1" s="320"/>
      <c r="M1" s="320"/>
      <c r="N1" s="320"/>
      <c r="O1" s="320"/>
      <c r="P1" s="320"/>
      <c r="Q1" s="320"/>
      <c r="R1" s="320"/>
    </row>
    <row r="3" spans="1:10" ht="24" customHeight="1">
      <c r="A3" s="321" t="s">
        <v>674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24" customHeight="1">
      <c r="A4" s="323" t="s">
        <v>513</v>
      </c>
      <c r="B4" s="322"/>
      <c r="C4" s="322"/>
      <c r="D4" s="322"/>
      <c r="E4" s="322"/>
      <c r="F4" s="322"/>
      <c r="G4" s="322"/>
      <c r="H4" s="322"/>
      <c r="I4" s="322"/>
      <c r="J4" s="322"/>
    </row>
    <row r="5" ht="18">
      <c r="A5" s="33"/>
    </row>
    <row r="6" spans="1:18" ht="15">
      <c r="A6" s="94" t="s">
        <v>667</v>
      </c>
      <c r="B6" s="237"/>
      <c r="C6" s="324" t="s">
        <v>672</v>
      </c>
      <c r="D6" s="327"/>
      <c r="E6" s="327"/>
      <c r="F6" s="328"/>
      <c r="G6" s="324" t="s">
        <v>688</v>
      </c>
      <c r="H6" s="327"/>
      <c r="I6" s="327"/>
      <c r="J6" s="328"/>
      <c r="K6" s="324" t="s">
        <v>695</v>
      </c>
      <c r="L6" s="327"/>
      <c r="M6" s="327"/>
      <c r="N6" s="328"/>
      <c r="O6" s="324" t="s">
        <v>698</v>
      </c>
      <c r="P6" s="327"/>
      <c r="Q6" s="327"/>
      <c r="R6" s="328"/>
    </row>
    <row r="7" spans="1:18" ht="60">
      <c r="A7" s="129" t="s">
        <v>75</v>
      </c>
      <c r="B7" s="146" t="s">
        <v>26</v>
      </c>
      <c r="C7" s="227" t="s">
        <v>543</v>
      </c>
      <c r="D7" s="42" t="s">
        <v>544</v>
      </c>
      <c r="E7" s="42" t="s">
        <v>34</v>
      </c>
      <c r="F7" s="228" t="s">
        <v>17</v>
      </c>
      <c r="G7" s="227" t="s">
        <v>543</v>
      </c>
      <c r="H7" s="42" t="s">
        <v>544</v>
      </c>
      <c r="I7" s="42" t="s">
        <v>34</v>
      </c>
      <c r="J7" s="228" t="s">
        <v>17</v>
      </c>
      <c r="K7" s="227" t="s">
        <v>543</v>
      </c>
      <c r="L7" s="42" t="s">
        <v>544</v>
      </c>
      <c r="M7" s="42" t="s">
        <v>34</v>
      </c>
      <c r="N7" s="228" t="s">
        <v>17</v>
      </c>
      <c r="O7" s="227" t="s">
        <v>543</v>
      </c>
      <c r="P7" s="42" t="s">
        <v>544</v>
      </c>
      <c r="Q7" s="42" t="s">
        <v>34</v>
      </c>
      <c r="R7" s="228" t="s">
        <v>17</v>
      </c>
    </row>
    <row r="8" spans="1:18" ht="15" customHeight="1">
      <c r="A8" s="131" t="s">
        <v>255</v>
      </c>
      <c r="B8" s="187" t="s">
        <v>256</v>
      </c>
      <c r="C8" s="115"/>
      <c r="D8" s="73"/>
      <c r="E8" s="73"/>
      <c r="F8" s="116"/>
      <c r="G8" s="115"/>
      <c r="H8" s="73"/>
      <c r="I8" s="73"/>
      <c r="J8" s="116"/>
      <c r="K8" s="115"/>
      <c r="L8" s="73"/>
      <c r="M8" s="73"/>
      <c r="N8" s="116"/>
      <c r="O8" s="115"/>
      <c r="P8" s="73"/>
      <c r="Q8" s="73"/>
      <c r="R8" s="116"/>
    </row>
    <row r="9" spans="1:18" ht="15" customHeight="1">
      <c r="A9" s="126" t="s">
        <v>257</v>
      </c>
      <c r="B9" s="187" t="s">
        <v>258</v>
      </c>
      <c r="C9" s="115"/>
      <c r="D9" s="73"/>
      <c r="E9" s="73"/>
      <c r="F9" s="116"/>
      <c r="G9" s="115"/>
      <c r="H9" s="73"/>
      <c r="I9" s="73"/>
      <c r="J9" s="116"/>
      <c r="K9" s="115"/>
      <c r="L9" s="73"/>
      <c r="M9" s="73"/>
      <c r="N9" s="116"/>
      <c r="O9" s="115"/>
      <c r="P9" s="73"/>
      <c r="Q9" s="73"/>
      <c r="R9" s="116"/>
    </row>
    <row r="10" spans="1:18" ht="15" customHeight="1">
      <c r="A10" s="126" t="s">
        <v>259</v>
      </c>
      <c r="B10" s="187" t="s">
        <v>260</v>
      </c>
      <c r="C10" s="115"/>
      <c r="D10" s="73"/>
      <c r="E10" s="73"/>
      <c r="F10" s="116"/>
      <c r="G10" s="115"/>
      <c r="H10" s="73"/>
      <c r="I10" s="73"/>
      <c r="J10" s="116"/>
      <c r="K10" s="115"/>
      <c r="L10" s="73"/>
      <c r="M10" s="73"/>
      <c r="N10" s="116"/>
      <c r="O10" s="115"/>
      <c r="P10" s="73"/>
      <c r="Q10" s="73"/>
      <c r="R10" s="116"/>
    </row>
    <row r="11" spans="1:18" ht="15" customHeight="1">
      <c r="A11" s="126" t="s">
        <v>261</v>
      </c>
      <c r="B11" s="187" t="s">
        <v>262</v>
      </c>
      <c r="C11" s="115"/>
      <c r="D11" s="73"/>
      <c r="E11" s="73"/>
      <c r="F11" s="116"/>
      <c r="G11" s="115"/>
      <c r="H11" s="73"/>
      <c r="I11" s="73"/>
      <c r="J11" s="116"/>
      <c r="K11" s="115"/>
      <c r="L11" s="73"/>
      <c r="M11" s="73"/>
      <c r="N11" s="116"/>
      <c r="O11" s="115"/>
      <c r="P11" s="73"/>
      <c r="Q11" s="73"/>
      <c r="R11" s="116"/>
    </row>
    <row r="12" spans="1:18" ht="15" customHeight="1">
      <c r="A12" s="126" t="s">
        <v>263</v>
      </c>
      <c r="B12" s="187" t="s">
        <v>264</v>
      </c>
      <c r="C12" s="115"/>
      <c r="D12" s="73"/>
      <c r="E12" s="73"/>
      <c r="F12" s="116"/>
      <c r="G12" s="115"/>
      <c r="H12" s="73"/>
      <c r="I12" s="73"/>
      <c r="J12" s="116"/>
      <c r="K12" s="115"/>
      <c r="L12" s="73"/>
      <c r="M12" s="73"/>
      <c r="N12" s="116"/>
      <c r="O12" s="115"/>
      <c r="P12" s="73"/>
      <c r="Q12" s="73"/>
      <c r="R12" s="116"/>
    </row>
    <row r="13" spans="1:18" ht="15" customHeight="1">
      <c r="A13" s="126" t="s">
        <v>265</v>
      </c>
      <c r="B13" s="187" t="s">
        <v>266</v>
      </c>
      <c r="C13" s="115"/>
      <c r="D13" s="73"/>
      <c r="E13" s="73"/>
      <c r="F13" s="116"/>
      <c r="G13" s="115"/>
      <c r="H13" s="73"/>
      <c r="I13" s="73"/>
      <c r="J13" s="116"/>
      <c r="K13" s="115"/>
      <c r="L13" s="73"/>
      <c r="M13" s="73"/>
      <c r="N13" s="116"/>
      <c r="O13" s="115"/>
      <c r="P13" s="73"/>
      <c r="Q13" s="73"/>
      <c r="R13" s="116"/>
    </row>
    <row r="14" spans="1:18" ht="15" customHeight="1">
      <c r="A14" s="127" t="s">
        <v>477</v>
      </c>
      <c r="B14" s="188" t="s">
        <v>267</v>
      </c>
      <c r="C14" s="115"/>
      <c r="D14" s="73"/>
      <c r="E14" s="73"/>
      <c r="F14" s="116"/>
      <c r="G14" s="115"/>
      <c r="H14" s="73"/>
      <c r="I14" s="73"/>
      <c r="J14" s="116"/>
      <c r="K14" s="115"/>
      <c r="L14" s="73"/>
      <c r="M14" s="73"/>
      <c r="N14" s="116"/>
      <c r="O14" s="115"/>
      <c r="P14" s="73"/>
      <c r="Q14" s="73"/>
      <c r="R14" s="116"/>
    </row>
    <row r="15" spans="1:18" ht="15" customHeight="1">
      <c r="A15" s="126" t="s">
        <v>268</v>
      </c>
      <c r="B15" s="187" t="s">
        <v>269</v>
      </c>
      <c r="C15" s="115"/>
      <c r="D15" s="73"/>
      <c r="E15" s="73"/>
      <c r="F15" s="116"/>
      <c r="G15" s="115"/>
      <c r="H15" s="73"/>
      <c r="I15" s="73"/>
      <c r="J15" s="116"/>
      <c r="K15" s="115"/>
      <c r="L15" s="73"/>
      <c r="M15" s="73"/>
      <c r="N15" s="116"/>
      <c r="O15" s="115"/>
      <c r="P15" s="73"/>
      <c r="Q15" s="73"/>
      <c r="R15" s="116"/>
    </row>
    <row r="16" spans="1:18" ht="15" customHeight="1">
      <c r="A16" s="126" t="s">
        <v>270</v>
      </c>
      <c r="B16" s="187" t="s">
        <v>271</v>
      </c>
      <c r="C16" s="115"/>
      <c r="D16" s="73"/>
      <c r="E16" s="73"/>
      <c r="F16" s="116"/>
      <c r="G16" s="115"/>
      <c r="H16" s="73"/>
      <c r="I16" s="73"/>
      <c r="J16" s="116"/>
      <c r="K16" s="115"/>
      <c r="L16" s="73"/>
      <c r="M16" s="73"/>
      <c r="N16" s="116"/>
      <c r="O16" s="115"/>
      <c r="P16" s="73"/>
      <c r="Q16" s="73"/>
      <c r="R16" s="116"/>
    </row>
    <row r="17" spans="1:18" ht="15" customHeight="1">
      <c r="A17" s="126" t="s">
        <v>439</v>
      </c>
      <c r="B17" s="187" t="s">
        <v>272</v>
      </c>
      <c r="C17" s="115"/>
      <c r="D17" s="73"/>
      <c r="E17" s="73"/>
      <c r="F17" s="116"/>
      <c r="G17" s="115"/>
      <c r="H17" s="73"/>
      <c r="I17" s="73"/>
      <c r="J17" s="116"/>
      <c r="K17" s="115"/>
      <c r="L17" s="73"/>
      <c r="M17" s="73"/>
      <c r="N17" s="116"/>
      <c r="O17" s="115"/>
      <c r="P17" s="73"/>
      <c r="Q17" s="73"/>
      <c r="R17" s="116"/>
    </row>
    <row r="18" spans="1:18" ht="15" customHeight="1">
      <c r="A18" s="126" t="s">
        <v>440</v>
      </c>
      <c r="B18" s="187" t="s">
        <v>273</v>
      </c>
      <c r="C18" s="115"/>
      <c r="D18" s="73"/>
      <c r="E18" s="73"/>
      <c r="F18" s="116"/>
      <c r="G18" s="115"/>
      <c r="H18" s="73"/>
      <c r="I18" s="73"/>
      <c r="J18" s="116"/>
      <c r="K18" s="115"/>
      <c r="L18" s="73"/>
      <c r="M18" s="73"/>
      <c r="N18" s="116"/>
      <c r="O18" s="115"/>
      <c r="P18" s="73"/>
      <c r="Q18" s="73"/>
      <c r="R18" s="116"/>
    </row>
    <row r="19" spans="1:18" ht="15" customHeight="1">
      <c r="A19" s="126" t="s">
        <v>441</v>
      </c>
      <c r="B19" s="187" t="s">
        <v>274</v>
      </c>
      <c r="C19" s="115"/>
      <c r="D19" s="73"/>
      <c r="E19" s="73"/>
      <c r="F19" s="116"/>
      <c r="G19" s="115"/>
      <c r="H19" s="73"/>
      <c r="I19" s="73"/>
      <c r="J19" s="116"/>
      <c r="K19" s="115"/>
      <c r="L19" s="73"/>
      <c r="M19" s="73"/>
      <c r="N19" s="116"/>
      <c r="O19" s="115"/>
      <c r="P19" s="73"/>
      <c r="Q19" s="73"/>
      <c r="R19" s="116"/>
    </row>
    <row r="20" spans="1:18" ht="15" customHeight="1">
      <c r="A20" s="128" t="s">
        <v>478</v>
      </c>
      <c r="B20" s="189" t="s">
        <v>275</v>
      </c>
      <c r="C20" s="115"/>
      <c r="D20" s="73"/>
      <c r="E20" s="73"/>
      <c r="F20" s="116"/>
      <c r="G20" s="115"/>
      <c r="H20" s="73"/>
      <c r="I20" s="73"/>
      <c r="J20" s="116"/>
      <c r="K20" s="115"/>
      <c r="L20" s="73"/>
      <c r="M20" s="73"/>
      <c r="N20" s="116"/>
      <c r="O20" s="115"/>
      <c r="P20" s="73"/>
      <c r="Q20" s="73"/>
      <c r="R20" s="116"/>
    </row>
    <row r="21" spans="1:18" ht="15" customHeight="1">
      <c r="A21" s="126" t="s">
        <v>445</v>
      </c>
      <c r="B21" s="187" t="s">
        <v>284</v>
      </c>
      <c r="C21" s="115"/>
      <c r="D21" s="73"/>
      <c r="E21" s="73"/>
      <c r="F21" s="116"/>
      <c r="G21" s="115"/>
      <c r="H21" s="73"/>
      <c r="I21" s="73"/>
      <c r="J21" s="116"/>
      <c r="K21" s="115"/>
      <c r="L21" s="73"/>
      <c r="M21" s="73"/>
      <c r="N21" s="116"/>
      <c r="O21" s="115"/>
      <c r="P21" s="73"/>
      <c r="Q21" s="73"/>
      <c r="R21" s="116"/>
    </row>
    <row r="22" spans="1:18" ht="15" customHeight="1">
      <c r="A22" s="126" t="s">
        <v>446</v>
      </c>
      <c r="B22" s="187" t="s">
        <v>285</v>
      </c>
      <c r="C22" s="115"/>
      <c r="D22" s="73"/>
      <c r="E22" s="73"/>
      <c r="F22" s="116"/>
      <c r="G22" s="115"/>
      <c r="H22" s="73"/>
      <c r="I22" s="73"/>
      <c r="J22" s="116"/>
      <c r="K22" s="115"/>
      <c r="L22" s="73"/>
      <c r="M22" s="73"/>
      <c r="N22" s="116"/>
      <c r="O22" s="115"/>
      <c r="P22" s="73"/>
      <c r="Q22" s="73"/>
      <c r="R22" s="116"/>
    </row>
    <row r="23" spans="1:18" ht="15" customHeight="1">
      <c r="A23" s="127" t="s">
        <v>480</v>
      </c>
      <c r="B23" s="188" t="s">
        <v>286</v>
      </c>
      <c r="C23" s="115"/>
      <c r="D23" s="73"/>
      <c r="E23" s="73"/>
      <c r="F23" s="116"/>
      <c r="G23" s="115"/>
      <c r="H23" s="73"/>
      <c r="I23" s="73"/>
      <c r="J23" s="116"/>
      <c r="K23" s="115"/>
      <c r="L23" s="73"/>
      <c r="M23" s="73"/>
      <c r="N23" s="116"/>
      <c r="O23" s="115"/>
      <c r="P23" s="73"/>
      <c r="Q23" s="73"/>
      <c r="R23" s="116"/>
    </row>
    <row r="24" spans="1:18" ht="15" customHeight="1">
      <c r="A24" s="126" t="s">
        <v>447</v>
      </c>
      <c r="B24" s="187" t="s">
        <v>287</v>
      </c>
      <c r="C24" s="115"/>
      <c r="D24" s="73"/>
      <c r="E24" s="73"/>
      <c r="F24" s="116"/>
      <c r="G24" s="115"/>
      <c r="H24" s="73"/>
      <c r="I24" s="73"/>
      <c r="J24" s="116"/>
      <c r="K24" s="115"/>
      <c r="L24" s="73"/>
      <c r="M24" s="73"/>
      <c r="N24" s="116"/>
      <c r="O24" s="115"/>
      <c r="P24" s="73"/>
      <c r="Q24" s="73"/>
      <c r="R24" s="116"/>
    </row>
    <row r="25" spans="1:18" ht="15" customHeight="1">
      <c r="A25" s="126" t="s">
        <v>448</v>
      </c>
      <c r="B25" s="187" t="s">
        <v>288</v>
      </c>
      <c r="C25" s="115"/>
      <c r="D25" s="73"/>
      <c r="E25" s="73"/>
      <c r="F25" s="116"/>
      <c r="G25" s="115"/>
      <c r="H25" s="73"/>
      <c r="I25" s="73"/>
      <c r="J25" s="116"/>
      <c r="K25" s="115"/>
      <c r="L25" s="73"/>
      <c r="M25" s="73"/>
      <c r="N25" s="116"/>
      <c r="O25" s="115"/>
      <c r="P25" s="73"/>
      <c r="Q25" s="73"/>
      <c r="R25" s="116"/>
    </row>
    <row r="26" spans="1:18" ht="15" customHeight="1">
      <c r="A26" s="126" t="s">
        <v>449</v>
      </c>
      <c r="B26" s="187" t="s">
        <v>289</v>
      </c>
      <c r="C26" s="115"/>
      <c r="D26" s="73"/>
      <c r="E26" s="73"/>
      <c r="F26" s="116"/>
      <c r="G26" s="115"/>
      <c r="H26" s="73"/>
      <c r="I26" s="73"/>
      <c r="J26" s="116"/>
      <c r="K26" s="115"/>
      <c r="L26" s="73"/>
      <c r="M26" s="73"/>
      <c r="N26" s="116"/>
      <c r="O26" s="115"/>
      <c r="P26" s="73"/>
      <c r="Q26" s="73"/>
      <c r="R26" s="116"/>
    </row>
    <row r="27" spans="1:18" ht="15" customHeight="1">
      <c r="A27" s="126" t="s">
        <v>450</v>
      </c>
      <c r="B27" s="187" t="s">
        <v>290</v>
      </c>
      <c r="C27" s="115"/>
      <c r="D27" s="73"/>
      <c r="E27" s="73"/>
      <c r="F27" s="116"/>
      <c r="G27" s="115"/>
      <c r="H27" s="73"/>
      <c r="I27" s="73"/>
      <c r="J27" s="116"/>
      <c r="K27" s="115"/>
      <c r="L27" s="73"/>
      <c r="M27" s="73"/>
      <c r="N27" s="116"/>
      <c r="O27" s="115"/>
      <c r="P27" s="73"/>
      <c r="Q27" s="73"/>
      <c r="R27" s="116"/>
    </row>
    <row r="28" spans="1:18" ht="15" customHeight="1">
      <c r="A28" s="126" t="s">
        <v>451</v>
      </c>
      <c r="B28" s="187" t="s">
        <v>293</v>
      </c>
      <c r="C28" s="115"/>
      <c r="D28" s="73"/>
      <c r="E28" s="73"/>
      <c r="F28" s="116"/>
      <c r="G28" s="115"/>
      <c r="H28" s="73"/>
      <c r="I28" s="73"/>
      <c r="J28" s="116"/>
      <c r="K28" s="115"/>
      <c r="L28" s="73"/>
      <c r="M28" s="73"/>
      <c r="N28" s="116"/>
      <c r="O28" s="115"/>
      <c r="P28" s="73"/>
      <c r="Q28" s="73"/>
      <c r="R28" s="116"/>
    </row>
    <row r="29" spans="1:18" ht="15" customHeight="1">
      <c r="A29" s="126" t="s">
        <v>294</v>
      </c>
      <c r="B29" s="187" t="s">
        <v>295</v>
      </c>
      <c r="C29" s="115"/>
      <c r="D29" s="73"/>
      <c r="E29" s="73"/>
      <c r="F29" s="116"/>
      <c r="G29" s="115"/>
      <c r="H29" s="73"/>
      <c r="I29" s="73"/>
      <c r="J29" s="116"/>
      <c r="K29" s="115"/>
      <c r="L29" s="73"/>
      <c r="M29" s="73"/>
      <c r="N29" s="116"/>
      <c r="O29" s="115"/>
      <c r="P29" s="73"/>
      <c r="Q29" s="73"/>
      <c r="R29" s="116"/>
    </row>
    <row r="30" spans="1:18" ht="15" customHeight="1">
      <c r="A30" s="126" t="s">
        <v>452</v>
      </c>
      <c r="B30" s="187" t="s">
        <v>296</v>
      </c>
      <c r="C30" s="115"/>
      <c r="D30" s="73"/>
      <c r="E30" s="73"/>
      <c r="F30" s="116"/>
      <c r="G30" s="115"/>
      <c r="H30" s="73"/>
      <c r="I30" s="73"/>
      <c r="J30" s="116"/>
      <c r="K30" s="115"/>
      <c r="L30" s="73"/>
      <c r="M30" s="73"/>
      <c r="N30" s="116"/>
      <c r="O30" s="115"/>
      <c r="P30" s="73"/>
      <c r="Q30" s="73"/>
      <c r="R30" s="116"/>
    </row>
    <row r="31" spans="1:18" ht="15" customHeight="1">
      <c r="A31" s="126" t="s">
        <v>453</v>
      </c>
      <c r="B31" s="187" t="s">
        <v>301</v>
      </c>
      <c r="C31" s="115"/>
      <c r="D31" s="73"/>
      <c r="E31" s="73"/>
      <c r="F31" s="116"/>
      <c r="G31" s="115"/>
      <c r="H31" s="73"/>
      <c r="I31" s="73"/>
      <c r="J31" s="116"/>
      <c r="K31" s="115"/>
      <c r="L31" s="73"/>
      <c r="M31" s="73"/>
      <c r="N31" s="116"/>
      <c r="O31" s="115"/>
      <c r="P31" s="73"/>
      <c r="Q31" s="73"/>
      <c r="R31" s="116"/>
    </row>
    <row r="32" spans="1:18" ht="15" customHeight="1">
      <c r="A32" s="127" t="s">
        <v>481</v>
      </c>
      <c r="B32" s="188" t="s">
        <v>304</v>
      </c>
      <c r="C32" s="115"/>
      <c r="D32" s="73"/>
      <c r="E32" s="73"/>
      <c r="F32" s="116"/>
      <c r="G32" s="115"/>
      <c r="H32" s="73"/>
      <c r="I32" s="73"/>
      <c r="J32" s="116"/>
      <c r="K32" s="115"/>
      <c r="L32" s="73"/>
      <c r="M32" s="73"/>
      <c r="N32" s="116"/>
      <c r="O32" s="115"/>
      <c r="P32" s="73"/>
      <c r="Q32" s="73"/>
      <c r="R32" s="116"/>
    </row>
    <row r="33" spans="1:18" ht="15" customHeight="1">
      <c r="A33" s="126" t="s">
        <v>454</v>
      </c>
      <c r="B33" s="187" t="s">
        <v>305</v>
      </c>
      <c r="C33" s="115"/>
      <c r="D33" s="73"/>
      <c r="E33" s="73"/>
      <c r="F33" s="116"/>
      <c r="G33" s="115"/>
      <c r="H33" s="73"/>
      <c r="I33" s="73"/>
      <c r="J33" s="116"/>
      <c r="K33" s="115"/>
      <c r="L33" s="73"/>
      <c r="M33" s="73"/>
      <c r="N33" s="116"/>
      <c r="O33" s="115"/>
      <c r="P33" s="73"/>
      <c r="Q33" s="73"/>
      <c r="R33" s="116"/>
    </row>
    <row r="34" spans="1:18" ht="15" customHeight="1">
      <c r="A34" s="128" t="s">
        <v>482</v>
      </c>
      <c r="B34" s="189" t="s">
        <v>306</v>
      </c>
      <c r="C34" s="115"/>
      <c r="D34" s="73"/>
      <c r="E34" s="73"/>
      <c r="F34" s="116"/>
      <c r="G34" s="115"/>
      <c r="H34" s="73"/>
      <c r="I34" s="73"/>
      <c r="J34" s="116"/>
      <c r="K34" s="115"/>
      <c r="L34" s="73"/>
      <c r="M34" s="73"/>
      <c r="N34" s="116"/>
      <c r="O34" s="115"/>
      <c r="P34" s="73"/>
      <c r="Q34" s="73"/>
      <c r="R34" s="116"/>
    </row>
    <row r="35" spans="1:18" ht="15" customHeight="1">
      <c r="A35" s="136" t="s">
        <v>307</v>
      </c>
      <c r="B35" s="187" t="s">
        <v>308</v>
      </c>
      <c r="C35" s="115"/>
      <c r="D35" s="73"/>
      <c r="E35" s="73"/>
      <c r="F35" s="116"/>
      <c r="G35" s="115"/>
      <c r="H35" s="73"/>
      <c r="I35" s="73"/>
      <c r="J35" s="116"/>
      <c r="K35" s="115"/>
      <c r="L35" s="73"/>
      <c r="M35" s="73"/>
      <c r="N35" s="116"/>
      <c r="O35" s="115"/>
      <c r="P35" s="73"/>
      <c r="Q35" s="73"/>
      <c r="R35" s="116"/>
    </row>
    <row r="36" spans="1:18" ht="15" customHeight="1">
      <c r="A36" s="136" t="s">
        <v>455</v>
      </c>
      <c r="B36" s="187" t="s">
        <v>309</v>
      </c>
      <c r="C36" s="115"/>
      <c r="D36" s="73"/>
      <c r="E36" s="73"/>
      <c r="F36" s="116"/>
      <c r="G36" s="115"/>
      <c r="H36" s="73"/>
      <c r="I36" s="73"/>
      <c r="J36" s="116"/>
      <c r="K36" s="115"/>
      <c r="L36" s="73"/>
      <c r="M36" s="73"/>
      <c r="N36" s="116"/>
      <c r="O36" s="115"/>
      <c r="P36" s="73"/>
      <c r="Q36" s="73"/>
      <c r="R36" s="116"/>
    </row>
    <row r="37" spans="1:18" ht="15" customHeight="1">
      <c r="A37" s="136" t="s">
        <v>456</v>
      </c>
      <c r="B37" s="187" t="s">
        <v>310</v>
      </c>
      <c r="C37" s="115"/>
      <c r="D37" s="73"/>
      <c r="E37" s="73"/>
      <c r="F37" s="116"/>
      <c r="G37" s="115"/>
      <c r="H37" s="73"/>
      <c r="I37" s="73"/>
      <c r="J37" s="116"/>
      <c r="K37" s="115"/>
      <c r="L37" s="73"/>
      <c r="M37" s="73"/>
      <c r="N37" s="116"/>
      <c r="O37" s="115"/>
      <c r="P37" s="73"/>
      <c r="Q37" s="73"/>
      <c r="R37" s="116"/>
    </row>
    <row r="38" spans="1:18" ht="15" customHeight="1">
      <c r="A38" s="136" t="s">
        <v>457</v>
      </c>
      <c r="B38" s="187" t="s">
        <v>311</v>
      </c>
      <c r="C38" s="115"/>
      <c r="D38" s="73"/>
      <c r="E38" s="73"/>
      <c r="F38" s="116"/>
      <c r="G38" s="115"/>
      <c r="H38" s="73"/>
      <c r="I38" s="73"/>
      <c r="J38" s="116"/>
      <c r="K38" s="115"/>
      <c r="L38" s="73"/>
      <c r="M38" s="73"/>
      <c r="N38" s="116"/>
      <c r="O38" s="115"/>
      <c r="P38" s="73"/>
      <c r="Q38" s="73"/>
      <c r="R38" s="116"/>
    </row>
    <row r="39" spans="1:18" ht="15" customHeight="1">
      <c r="A39" s="136" t="s">
        <v>312</v>
      </c>
      <c r="B39" s="187" t="s">
        <v>313</v>
      </c>
      <c r="C39" s="115"/>
      <c r="D39" s="73"/>
      <c r="E39" s="73"/>
      <c r="F39" s="116"/>
      <c r="G39" s="115"/>
      <c r="H39" s="73"/>
      <c r="I39" s="73"/>
      <c r="J39" s="116"/>
      <c r="K39" s="115"/>
      <c r="L39" s="73"/>
      <c r="M39" s="73"/>
      <c r="N39" s="116"/>
      <c r="O39" s="115"/>
      <c r="P39" s="73"/>
      <c r="Q39" s="73"/>
      <c r="R39" s="116"/>
    </row>
    <row r="40" spans="1:18" ht="15" customHeight="1">
      <c r="A40" s="136" t="s">
        <v>314</v>
      </c>
      <c r="B40" s="187" t="s">
        <v>315</v>
      </c>
      <c r="C40" s="115"/>
      <c r="D40" s="73"/>
      <c r="E40" s="73"/>
      <c r="F40" s="116"/>
      <c r="G40" s="115"/>
      <c r="H40" s="73"/>
      <c r="I40" s="73"/>
      <c r="J40" s="116"/>
      <c r="K40" s="115"/>
      <c r="L40" s="73"/>
      <c r="M40" s="73"/>
      <c r="N40" s="116"/>
      <c r="O40" s="115"/>
      <c r="P40" s="73"/>
      <c r="Q40" s="73"/>
      <c r="R40" s="116"/>
    </row>
    <row r="41" spans="1:18" ht="15" customHeight="1">
      <c r="A41" s="136" t="s">
        <v>316</v>
      </c>
      <c r="B41" s="187" t="s">
        <v>317</v>
      </c>
      <c r="C41" s="115"/>
      <c r="D41" s="73"/>
      <c r="E41" s="73"/>
      <c r="F41" s="116"/>
      <c r="G41" s="115"/>
      <c r="H41" s="73"/>
      <c r="I41" s="73"/>
      <c r="J41" s="116"/>
      <c r="K41" s="115"/>
      <c r="L41" s="73"/>
      <c r="M41" s="73"/>
      <c r="N41" s="116"/>
      <c r="O41" s="115"/>
      <c r="P41" s="73"/>
      <c r="Q41" s="73"/>
      <c r="R41" s="116"/>
    </row>
    <row r="42" spans="1:18" ht="15" customHeight="1">
      <c r="A42" s="136" t="s">
        <v>458</v>
      </c>
      <c r="B42" s="187" t="s">
        <v>318</v>
      </c>
      <c r="C42" s="115"/>
      <c r="D42" s="73"/>
      <c r="E42" s="73"/>
      <c r="F42" s="116"/>
      <c r="G42" s="115"/>
      <c r="H42" s="73"/>
      <c r="I42" s="73"/>
      <c r="J42" s="116"/>
      <c r="K42" s="115"/>
      <c r="L42" s="73"/>
      <c r="M42" s="73"/>
      <c r="N42" s="116"/>
      <c r="O42" s="115"/>
      <c r="P42" s="73"/>
      <c r="Q42" s="73"/>
      <c r="R42" s="116"/>
    </row>
    <row r="43" spans="1:18" ht="15" customHeight="1">
      <c r="A43" s="136" t="s">
        <v>459</v>
      </c>
      <c r="B43" s="187" t="s">
        <v>319</v>
      </c>
      <c r="C43" s="115"/>
      <c r="D43" s="73"/>
      <c r="E43" s="73"/>
      <c r="F43" s="116"/>
      <c r="G43" s="115"/>
      <c r="H43" s="73"/>
      <c r="I43" s="73"/>
      <c r="J43" s="116"/>
      <c r="K43" s="115"/>
      <c r="L43" s="73"/>
      <c r="M43" s="73"/>
      <c r="N43" s="116"/>
      <c r="O43" s="115"/>
      <c r="P43" s="73"/>
      <c r="Q43" s="73"/>
      <c r="R43" s="116"/>
    </row>
    <row r="44" spans="1:18" ht="15" customHeight="1">
      <c r="A44" s="136" t="s">
        <v>460</v>
      </c>
      <c r="B44" s="187" t="s">
        <v>320</v>
      </c>
      <c r="C44" s="115"/>
      <c r="D44" s="73"/>
      <c r="E44" s="73"/>
      <c r="F44" s="116"/>
      <c r="G44" s="115"/>
      <c r="H44" s="73"/>
      <c r="I44" s="73"/>
      <c r="J44" s="116"/>
      <c r="K44" s="115"/>
      <c r="L44" s="73"/>
      <c r="M44" s="73"/>
      <c r="N44" s="116"/>
      <c r="O44" s="115"/>
      <c r="P44" s="73"/>
      <c r="Q44" s="73"/>
      <c r="R44" s="116"/>
    </row>
    <row r="45" spans="1:18" ht="15" customHeight="1">
      <c r="A45" s="105" t="s">
        <v>483</v>
      </c>
      <c r="B45" s="189" t="s">
        <v>321</v>
      </c>
      <c r="C45" s="115"/>
      <c r="D45" s="73"/>
      <c r="E45" s="73"/>
      <c r="F45" s="116"/>
      <c r="G45" s="115"/>
      <c r="H45" s="73"/>
      <c r="I45" s="73"/>
      <c r="J45" s="116"/>
      <c r="K45" s="115"/>
      <c r="L45" s="73"/>
      <c r="M45" s="73"/>
      <c r="N45" s="116"/>
      <c r="O45" s="115"/>
      <c r="P45" s="73"/>
      <c r="Q45" s="73"/>
      <c r="R45" s="116"/>
    </row>
    <row r="46" spans="1:18" ht="15" customHeight="1">
      <c r="A46" s="136" t="s">
        <v>330</v>
      </c>
      <c r="B46" s="187" t="s">
        <v>331</v>
      </c>
      <c r="C46" s="115"/>
      <c r="D46" s="73"/>
      <c r="E46" s="73"/>
      <c r="F46" s="116"/>
      <c r="G46" s="115"/>
      <c r="H46" s="73"/>
      <c r="I46" s="73"/>
      <c r="J46" s="116"/>
      <c r="K46" s="115"/>
      <c r="L46" s="73"/>
      <c r="M46" s="73"/>
      <c r="N46" s="116"/>
      <c r="O46" s="115"/>
      <c r="P46" s="73"/>
      <c r="Q46" s="73"/>
      <c r="R46" s="116"/>
    </row>
    <row r="47" spans="1:18" ht="15" customHeight="1">
      <c r="A47" s="126" t="s">
        <v>464</v>
      </c>
      <c r="B47" s="187" t="s">
        <v>332</v>
      </c>
      <c r="C47" s="115"/>
      <c r="D47" s="73"/>
      <c r="E47" s="73"/>
      <c r="F47" s="116"/>
      <c r="G47" s="115"/>
      <c r="H47" s="73"/>
      <c r="I47" s="73"/>
      <c r="J47" s="116"/>
      <c r="K47" s="115"/>
      <c r="L47" s="73"/>
      <c r="M47" s="73"/>
      <c r="N47" s="116"/>
      <c r="O47" s="115"/>
      <c r="P47" s="73"/>
      <c r="Q47" s="73"/>
      <c r="R47" s="116"/>
    </row>
    <row r="48" spans="1:18" ht="15" customHeight="1">
      <c r="A48" s="136" t="s">
        <v>465</v>
      </c>
      <c r="B48" s="187" t="s">
        <v>333</v>
      </c>
      <c r="C48" s="115"/>
      <c r="D48" s="73"/>
      <c r="E48" s="73"/>
      <c r="F48" s="116"/>
      <c r="G48" s="115"/>
      <c r="H48" s="73"/>
      <c r="I48" s="73"/>
      <c r="J48" s="116"/>
      <c r="K48" s="115"/>
      <c r="L48" s="73"/>
      <c r="M48" s="73"/>
      <c r="N48" s="116"/>
      <c r="O48" s="115"/>
      <c r="P48" s="73"/>
      <c r="Q48" s="73"/>
      <c r="R48" s="116"/>
    </row>
    <row r="49" spans="1:18" ht="15" customHeight="1">
      <c r="A49" s="128" t="s">
        <v>485</v>
      </c>
      <c r="B49" s="189" t="s">
        <v>334</v>
      </c>
      <c r="C49" s="115"/>
      <c r="D49" s="73"/>
      <c r="E49" s="73"/>
      <c r="F49" s="116"/>
      <c r="G49" s="115"/>
      <c r="H49" s="73"/>
      <c r="I49" s="73"/>
      <c r="J49" s="116"/>
      <c r="K49" s="115"/>
      <c r="L49" s="73"/>
      <c r="M49" s="73"/>
      <c r="N49" s="116"/>
      <c r="O49" s="115"/>
      <c r="P49" s="73"/>
      <c r="Q49" s="73"/>
      <c r="R49" s="116"/>
    </row>
    <row r="50" spans="1:18" ht="15" customHeight="1">
      <c r="A50" s="154" t="s">
        <v>542</v>
      </c>
      <c r="B50" s="190"/>
      <c r="C50" s="217"/>
      <c r="D50" s="156"/>
      <c r="E50" s="156"/>
      <c r="F50" s="229"/>
      <c r="G50" s="217"/>
      <c r="H50" s="156"/>
      <c r="I50" s="156"/>
      <c r="J50" s="229"/>
      <c r="K50" s="217"/>
      <c r="L50" s="156"/>
      <c r="M50" s="156"/>
      <c r="N50" s="229"/>
      <c r="O50" s="217"/>
      <c r="P50" s="156"/>
      <c r="Q50" s="156"/>
      <c r="R50" s="229"/>
    </row>
    <row r="51" spans="1:18" ht="15" customHeight="1">
      <c r="A51" s="126" t="s">
        <v>276</v>
      </c>
      <c r="B51" s="187" t="s">
        <v>277</v>
      </c>
      <c r="C51" s="115"/>
      <c r="D51" s="73"/>
      <c r="E51" s="73"/>
      <c r="F51" s="116"/>
      <c r="G51" s="115"/>
      <c r="H51" s="73"/>
      <c r="I51" s="73"/>
      <c r="J51" s="116"/>
      <c r="K51" s="115"/>
      <c r="L51" s="73"/>
      <c r="M51" s="73"/>
      <c r="N51" s="116"/>
      <c r="O51" s="115"/>
      <c r="P51" s="73"/>
      <c r="Q51" s="73"/>
      <c r="R51" s="116"/>
    </row>
    <row r="52" spans="1:18" ht="15" customHeight="1">
      <c r="A52" s="126" t="s">
        <v>278</v>
      </c>
      <c r="B52" s="187" t="s">
        <v>279</v>
      </c>
      <c r="C52" s="115"/>
      <c r="D52" s="73"/>
      <c r="E52" s="73"/>
      <c r="F52" s="116"/>
      <c r="G52" s="115"/>
      <c r="H52" s="73"/>
      <c r="I52" s="73"/>
      <c r="J52" s="116"/>
      <c r="K52" s="115"/>
      <c r="L52" s="73"/>
      <c r="M52" s="73"/>
      <c r="N52" s="116"/>
      <c r="O52" s="115"/>
      <c r="P52" s="73"/>
      <c r="Q52" s="73"/>
      <c r="R52" s="116"/>
    </row>
    <row r="53" spans="1:18" ht="15" customHeight="1">
      <c r="A53" s="126" t="s">
        <v>442</v>
      </c>
      <c r="B53" s="187" t="s">
        <v>280</v>
      </c>
      <c r="C53" s="115"/>
      <c r="D53" s="73"/>
      <c r="E53" s="73"/>
      <c r="F53" s="116"/>
      <c r="G53" s="115"/>
      <c r="H53" s="73"/>
      <c r="I53" s="73"/>
      <c r="J53" s="116"/>
      <c r="K53" s="115"/>
      <c r="L53" s="73"/>
      <c r="M53" s="73"/>
      <c r="N53" s="116"/>
      <c r="O53" s="115"/>
      <c r="P53" s="73"/>
      <c r="Q53" s="73"/>
      <c r="R53" s="116"/>
    </row>
    <row r="54" spans="1:18" ht="15" customHeight="1">
      <c r="A54" s="126" t="s">
        <v>443</v>
      </c>
      <c r="B54" s="187" t="s">
        <v>281</v>
      </c>
      <c r="C54" s="115"/>
      <c r="D54" s="73"/>
      <c r="E54" s="73"/>
      <c r="F54" s="116"/>
      <c r="G54" s="115"/>
      <c r="H54" s="73"/>
      <c r="I54" s="73"/>
      <c r="J54" s="116"/>
      <c r="K54" s="115"/>
      <c r="L54" s="73"/>
      <c r="M54" s="73"/>
      <c r="N54" s="116"/>
      <c r="O54" s="115"/>
      <c r="P54" s="73"/>
      <c r="Q54" s="73"/>
      <c r="R54" s="116"/>
    </row>
    <row r="55" spans="1:18" ht="15" customHeight="1">
      <c r="A55" s="126" t="s">
        <v>444</v>
      </c>
      <c r="B55" s="187" t="s">
        <v>282</v>
      </c>
      <c r="C55" s="115"/>
      <c r="D55" s="73"/>
      <c r="E55" s="73"/>
      <c r="F55" s="116"/>
      <c r="G55" s="115"/>
      <c r="H55" s="73"/>
      <c r="I55" s="73"/>
      <c r="J55" s="116"/>
      <c r="K55" s="115"/>
      <c r="L55" s="73"/>
      <c r="M55" s="73"/>
      <c r="N55" s="116"/>
      <c r="O55" s="115"/>
      <c r="P55" s="73"/>
      <c r="Q55" s="73"/>
      <c r="R55" s="116"/>
    </row>
    <row r="56" spans="1:18" ht="15" customHeight="1">
      <c r="A56" s="128" t="s">
        <v>479</v>
      </c>
      <c r="B56" s="189" t="s">
        <v>283</v>
      </c>
      <c r="C56" s="115"/>
      <c r="D56" s="73"/>
      <c r="E56" s="73"/>
      <c r="F56" s="116"/>
      <c r="G56" s="115"/>
      <c r="H56" s="73"/>
      <c r="I56" s="73"/>
      <c r="J56" s="116"/>
      <c r="K56" s="115"/>
      <c r="L56" s="73"/>
      <c r="M56" s="73"/>
      <c r="N56" s="116"/>
      <c r="O56" s="115"/>
      <c r="P56" s="73"/>
      <c r="Q56" s="73"/>
      <c r="R56" s="116"/>
    </row>
    <row r="57" spans="1:18" ht="15" customHeight="1">
      <c r="A57" s="136" t="s">
        <v>461</v>
      </c>
      <c r="B57" s="187" t="s">
        <v>322</v>
      </c>
      <c r="C57" s="115"/>
      <c r="D57" s="73"/>
      <c r="E57" s="73"/>
      <c r="F57" s="116"/>
      <c r="G57" s="115"/>
      <c r="H57" s="73"/>
      <c r="I57" s="73"/>
      <c r="J57" s="116"/>
      <c r="K57" s="115"/>
      <c r="L57" s="73"/>
      <c r="M57" s="73"/>
      <c r="N57" s="116"/>
      <c r="O57" s="115"/>
      <c r="P57" s="73"/>
      <c r="Q57" s="73"/>
      <c r="R57" s="116"/>
    </row>
    <row r="58" spans="1:18" ht="15" customHeight="1">
      <c r="A58" s="136" t="s">
        <v>462</v>
      </c>
      <c r="B58" s="187" t="s">
        <v>323</v>
      </c>
      <c r="C58" s="115"/>
      <c r="D58" s="73"/>
      <c r="E58" s="73"/>
      <c r="F58" s="116"/>
      <c r="G58" s="115"/>
      <c r="H58" s="73"/>
      <c r="I58" s="73"/>
      <c r="J58" s="116"/>
      <c r="K58" s="115"/>
      <c r="L58" s="73"/>
      <c r="M58" s="73"/>
      <c r="N58" s="116"/>
      <c r="O58" s="115"/>
      <c r="P58" s="73"/>
      <c r="Q58" s="73"/>
      <c r="R58" s="116"/>
    </row>
    <row r="59" spans="1:18" ht="15" customHeight="1">
      <c r="A59" s="136" t="s">
        <v>324</v>
      </c>
      <c r="B59" s="187" t="s">
        <v>325</v>
      </c>
      <c r="C59" s="115"/>
      <c r="D59" s="73"/>
      <c r="E59" s="73"/>
      <c r="F59" s="116"/>
      <c r="G59" s="115"/>
      <c r="H59" s="73"/>
      <c r="I59" s="73"/>
      <c r="J59" s="116"/>
      <c r="K59" s="115"/>
      <c r="L59" s="73"/>
      <c r="M59" s="73"/>
      <c r="N59" s="116"/>
      <c r="O59" s="115"/>
      <c r="P59" s="73"/>
      <c r="Q59" s="73"/>
      <c r="R59" s="116"/>
    </row>
    <row r="60" spans="1:18" ht="15" customHeight="1">
      <c r="A60" s="136" t="s">
        <v>463</v>
      </c>
      <c r="B60" s="187" t="s">
        <v>326</v>
      </c>
      <c r="C60" s="115"/>
      <c r="D60" s="73"/>
      <c r="E60" s="73"/>
      <c r="F60" s="116"/>
      <c r="G60" s="115"/>
      <c r="H60" s="73"/>
      <c r="I60" s="73"/>
      <c r="J60" s="116"/>
      <c r="K60" s="115"/>
      <c r="L60" s="73"/>
      <c r="M60" s="73"/>
      <c r="N60" s="116"/>
      <c r="O60" s="115"/>
      <c r="P60" s="73"/>
      <c r="Q60" s="73"/>
      <c r="R60" s="116"/>
    </row>
    <row r="61" spans="1:18" ht="15" customHeight="1">
      <c r="A61" s="136" t="s">
        <v>327</v>
      </c>
      <c r="B61" s="187" t="s">
        <v>328</v>
      </c>
      <c r="C61" s="115"/>
      <c r="D61" s="73"/>
      <c r="E61" s="73"/>
      <c r="F61" s="116"/>
      <c r="G61" s="115"/>
      <c r="H61" s="73"/>
      <c r="I61" s="73"/>
      <c r="J61" s="116"/>
      <c r="K61" s="115"/>
      <c r="L61" s="73"/>
      <c r="M61" s="73"/>
      <c r="N61" s="116"/>
      <c r="O61" s="115"/>
      <c r="P61" s="73"/>
      <c r="Q61" s="73"/>
      <c r="R61" s="116"/>
    </row>
    <row r="62" spans="1:18" ht="15" customHeight="1">
      <c r="A62" s="128" t="s">
        <v>484</v>
      </c>
      <c r="B62" s="189" t="s">
        <v>329</v>
      </c>
      <c r="C62" s="115"/>
      <c r="D62" s="73"/>
      <c r="E62" s="73"/>
      <c r="F62" s="116"/>
      <c r="G62" s="115"/>
      <c r="H62" s="73"/>
      <c r="I62" s="73"/>
      <c r="J62" s="116"/>
      <c r="K62" s="115"/>
      <c r="L62" s="73"/>
      <c r="M62" s="73"/>
      <c r="N62" s="116"/>
      <c r="O62" s="115"/>
      <c r="P62" s="73"/>
      <c r="Q62" s="73"/>
      <c r="R62" s="116"/>
    </row>
    <row r="63" spans="1:18" ht="15" customHeight="1">
      <c r="A63" s="136" t="s">
        <v>335</v>
      </c>
      <c r="B63" s="187" t="s">
        <v>336</v>
      </c>
      <c r="C63" s="115"/>
      <c r="D63" s="73"/>
      <c r="E63" s="73"/>
      <c r="F63" s="116"/>
      <c r="G63" s="115"/>
      <c r="H63" s="73"/>
      <c r="I63" s="73"/>
      <c r="J63" s="116"/>
      <c r="K63" s="115"/>
      <c r="L63" s="73"/>
      <c r="M63" s="73"/>
      <c r="N63" s="116"/>
      <c r="O63" s="115"/>
      <c r="P63" s="73"/>
      <c r="Q63" s="73"/>
      <c r="R63" s="116"/>
    </row>
    <row r="64" spans="1:18" ht="15" customHeight="1">
      <c r="A64" s="126" t="s">
        <v>466</v>
      </c>
      <c r="B64" s="187" t="s">
        <v>337</v>
      </c>
      <c r="C64" s="115"/>
      <c r="D64" s="73"/>
      <c r="E64" s="73"/>
      <c r="F64" s="116"/>
      <c r="G64" s="115"/>
      <c r="H64" s="73"/>
      <c r="I64" s="73"/>
      <c r="J64" s="116"/>
      <c r="K64" s="115"/>
      <c r="L64" s="73"/>
      <c r="M64" s="73"/>
      <c r="N64" s="116"/>
      <c r="O64" s="115"/>
      <c r="P64" s="73"/>
      <c r="Q64" s="73"/>
      <c r="R64" s="116"/>
    </row>
    <row r="65" spans="1:18" ht="15" customHeight="1">
      <c r="A65" s="136" t="s">
        <v>467</v>
      </c>
      <c r="B65" s="187" t="s">
        <v>338</v>
      </c>
      <c r="C65" s="115"/>
      <c r="D65" s="73"/>
      <c r="E65" s="73"/>
      <c r="F65" s="116"/>
      <c r="G65" s="115"/>
      <c r="H65" s="73"/>
      <c r="I65" s="73"/>
      <c r="J65" s="116"/>
      <c r="K65" s="115"/>
      <c r="L65" s="73"/>
      <c r="M65" s="73"/>
      <c r="N65" s="116"/>
      <c r="O65" s="115"/>
      <c r="P65" s="73"/>
      <c r="Q65" s="73"/>
      <c r="R65" s="116"/>
    </row>
    <row r="66" spans="1:18" ht="15" customHeight="1">
      <c r="A66" s="128" t="s">
        <v>487</v>
      </c>
      <c r="B66" s="189" t="s">
        <v>339</v>
      </c>
      <c r="C66" s="115"/>
      <c r="D66" s="73"/>
      <c r="E66" s="73"/>
      <c r="F66" s="116"/>
      <c r="G66" s="115"/>
      <c r="H66" s="73"/>
      <c r="I66" s="73"/>
      <c r="J66" s="116"/>
      <c r="K66" s="115"/>
      <c r="L66" s="73"/>
      <c r="M66" s="73"/>
      <c r="N66" s="116"/>
      <c r="O66" s="115"/>
      <c r="P66" s="73"/>
      <c r="Q66" s="73"/>
      <c r="R66" s="116"/>
    </row>
    <row r="67" spans="1:18" ht="15" customHeight="1">
      <c r="A67" s="154" t="s">
        <v>541</v>
      </c>
      <c r="B67" s="190"/>
      <c r="C67" s="217"/>
      <c r="D67" s="156"/>
      <c r="E67" s="156"/>
      <c r="F67" s="229"/>
      <c r="G67" s="217"/>
      <c r="H67" s="156"/>
      <c r="I67" s="156"/>
      <c r="J67" s="229"/>
      <c r="K67" s="217"/>
      <c r="L67" s="156"/>
      <c r="M67" s="156"/>
      <c r="N67" s="229"/>
      <c r="O67" s="217"/>
      <c r="P67" s="156"/>
      <c r="Q67" s="156"/>
      <c r="R67" s="229"/>
    </row>
    <row r="68" spans="1:18" ht="15.75">
      <c r="A68" s="196" t="s">
        <v>486</v>
      </c>
      <c r="B68" s="197" t="s">
        <v>340</v>
      </c>
      <c r="C68" s="230"/>
      <c r="D68" s="231"/>
      <c r="E68" s="231"/>
      <c r="F68" s="232"/>
      <c r="G68" s="230"/>
      <c r="H68" s="231"/>
      <c r="I68" s="231"/>
      <c r="J68" s="232"/>
      <c r="K68" s="230"/>
      <c r="L68" s="231"/>
      <c r="M68" s="231"/>
      <c r="N68" s="232"/>
      <c r="O68" s="230"/>
      <c r="P68" s="231"/>
      <c r="Q68" s="231"/>
      <c r="R68" s="232"/>
    </row>
    <row r="69" spans="1:18" ht="15.75">
      <c r="A69" s="225" t="s">
        <v>35</v>
      </c>
      <c r="B69" s="203"/>
      <c r="C69" s="221"/>
      <c r="D69" s="205"/>
      <c r="E69" s="205"/>
      <c r="F69" s="233"/>
      <c r="G69" s="221"/>
      <c r="H69" s="205"/>
      <c r="I69" s="205"/>
      <c r="J69" s="233"/>
      <c r="K69" s="221"/>
      <c r="L69" s="205"/>
      <c r="M69" s="205"/>
      <c r="N69" s="233"/>
      <c r="O69" s="221"/>
      <c r="P69" s="205"/>
      <c r="Q69" s="205"/>
      <c r="R69" s="233"/>
    </row>
    <row r="70" spans="1:18" ht="15.75">
      <c r="A70" s="225" t="s">
        <v>36</v>
      </c>
      <c r="B70" s="203"/>
      <c r="C70" s="221"/>
      <c r="D70" s="205"/>
      <c r="E70" s="205"/>
      <c r="F70" s="233"/>
      <c r="G70" s="221"/>
      <c r="H70" s="205"/>
      <c r="I70" s="205"/>
      <c r="J70" s="233"/>
      <c r="K70" s="221"/>
      <c r="L70" s="205"/>
      <c r="M70" s="205"/>
      <c r="N70" s="233"/>
      <c r="O70" s="221"/>
      <c r="P70" s="205"/>
      <c r="Q70" s="205"/>
      <c r="R70" s="233"/>
    </row>
    <row r="71" spans="1:18" ht="15">
      <c r="A71" s="143" t="s">
        <v>468</v>
      </c>
      <c r="B71" s="151" t="s">
        <v>341</v>
      </c>
      <c r="C71" s="115"/>
      <c r="D71" s="73"/>
      <c r="E71" s="73"/>
      <c r="F71" s="116"/>
      <c r="G71" s="115"/>
      <c r="H71" s="73"/>
      <c r="I71" s="73"/>
      <c r="J71" s="116"/>
      <c r="K71" s="115"/>
      <c r="L71" s="73"/>
      <c r="M71" s="73"/>
      <c r="N71" s="116"/>
      <c r="O71" s="115"/>
      <c r="P71" s="73"/>
      <c r="Q71" s="73"/>
      <c r="R71" s="116"/>
    </row>
    <row r="72" spans="1:18" ht="15">
      <c r="A72" s="136" t="s">
        <v>342</v>
      </c>
      <c r="B72" s="151" t="s">
        <v>343</v>
      </c>
      <c r="C72" s="115"/>
      <c r="D72" s="73"/>
      <c r="E72" s="73"/>
      <c r="F72" s="116"/>
      <c r="G72" s="115"/>
      <c r="H72" s="73"/>
      <c r="I72" s="73"/>
      <c r="J72" s="116"/>
      <c r="K72" s="115"/>
      <c r="L72" s="73"/>
      <c r="M72" s="73"/>
      <c r="N72" s="116"/>
      <c r="O72" s="115"/>
      <c r="P72" s="73"/>
      <c r="Q72" s="73"/>
      <c r="R72" s="116"/>
    </row>
    <row r="73" spans="1:18" ht="15">
      <c r="A73" s="143" t="s">
        <v>469</v>
      </c>
      <c r="B73" s="151" t="s">
        <v>344</v>
      </c>
      <c r="C73" s="115"/>
      <c r="D73" s="73"/>
      <c r="E73" s="73"/>
      <c r="F73" s="116"/>
      <c r="G73" s="115"/>
      <c r="H73" s="73"/>
      <c r="I73" s="73"/>
      <c r="J73" s="116"/>
      <c r="K73" s="115"/>
      <c r="L73" s="73"/>
      <c r="M73" s="73"/>
      <c r="N73" s="116"/>
      <c r="O73" s="115"/>
      <c r="P73" s="73"/>
      <c r="Q73" s="73"/>
      <c r="R73" s="116"/>
    </row>
    <row r="74" spans="1:18" ht="15">
      <c r="A74" s="142" t="s">
        <v>488</v>
      </c>
      <c r="B74" s="152" t="s">
        <v>345</v>
      </c>
      <c r="C74" s="115"/>
      <c r="D74" s="73"/>
      <c r="E74" s="73"/>
      <c r="F74" s="116"/>
      <c r="G74" s="115"/>
      <c r="H74" s="73"/>
      <c r="I74" s="73"/>
      <c r="J74" s="116"/>
      <c r="K74" s="115"/>
      <c r="L74" s="73"/>
      <c r="M74" s="73"/>
      <c r="N74" s="116"/>
      <c r="O74" s="115"/>
      <c r="P74" s="73"/>
      <c r="Q74" s="73"/>
      <c r="R74" s="116"/>
    </row>
    <row r="75" spans="1:18" ht="15">
      <c r="A75" s="136" t="s">
        <v>470</v>
      </c>
      <c r="B75" s="151" t="s">
        <v>346</v>
      </c>
      <c r="C75" s="115"/>
      <c r="D75" s="73"/>
      <c r="E75" s="73"/>
      <c r="F75" s="116"/>
      <c r="G75" s="115"/>
      <c r="H75" s="73"/>
      <c r="I75" s="73"/>
      <c r="J75" s="116"/>
      <c r="K75" s="115"/>
      <c r="L75" s="73"/>
      <c r="M75" s="73"/>
      <c r="N75" s="116"/>
      <c r="O75" s="115"/>
      <c r="P75" s="73"/>
      <c r="Q75" s="73"/>
      <c r="R75" s="116"/>
    </row>
    <row r="76" spans="1:18" ht="15">
      <c r="A76" s="143" t="s">
        <v>347</v>
      </c>
      <c r="B76" s="151" t="s">
        <v>348</v>
      </c>
      <c r="C76" s="115"/>
      <c r="D76" s="73"/>
      <c r="E76" s="73"/>
      <c r="F76" s="116"/>
      <c r="G76" s="115"/>
      <c r="H76" s="73"/>
      <c r="I76" s="73"/>
      <c r="J76" s="116"/>
      <c r="K76" s="115"/>
      <c r="L76" s="73"/>
      <c r="M76" s="73"/>
      <c r="N76" s="116"/>
      <c r="O76" s="115"/>
      <c r="P76" s="73"/>
      <c r="Q76" s="73"/>
      <c r="R76" s="116"/>
    </row>
    <row r="77" spans="1:18" ht="15">
      <c r="A77" s="136" t="s">
        <v>471</v>
      </c>
      <c r="B77" s="151" t="s">
        <v>349</v>
      </c>
      <c r="C77" s="115"/>
      <c r="D77" s="73"/>
      <c r="E77" s="73"/>
      <c r="F77" s="116"/>
      <c r="G77" s="115"/>
      <c r="H77" s="73"/>
      <c r="I77" s="73"/>
      <c r="J77" s="116"/>
      <c r="K77" s="115"/>
      <c r="L77" s="73"/>
      <c r="M77" s="73"/>
      <c r="N77" s="116"/>
      <c r="O77" s="115"/>
      <c r="P77" s="73"/>
      <c r="Q77" s="73"/>
      <c r="R77" s="116"/>
    </row>
    <row r="78" spans="1:18" ht="15">
      <c r="A78" s="143" t="s">
        <v>350</v>
      </c>
      <c r="B78" s="151" t="s">
        <v>351</v>
      </c>
      <c r="C78" s="115"/>
      <c r="D78" s="73"/>
      <c r="E78" s="73"/>
      <c r="F78" s="116"/>
      <c r="G78" s="115"/>
      <c r="H78" s="73"/>
      <c r="I78" s="73"/>
      <c r="J78" s="116"/>
      <c r="K78" s="115"/>
      <c r="L78" s="73"/>
      <c r="M78" s="73"/>
      <c r="N78" s="116"/>
      <c r="O78" s="115"/>
      <c r="P78" s="73"/>
      <c r="Q78" s="73"/>
      <c r="R78" s="116"/>
    </row>
    <row r="79" spans="1:18" ht="15">
      <c r="A79" s="144" t="s">
        <v>489</v>
      </c>
      <c r="B79" s="152" t="s">
        <v>352</v>
      </c>
      <c r="C79" s="115"/>
      <c r="D79" s="73"/>
      <c r="E79" s="73"/>
      <c r="F79" s="116"/>
      <c r="G79" s="115"/>
      <c r="H79" s="73"/>
      <c r="I79" s="73"/>
      <c r="J79" s="116"/>
      <c r="K79" s="115"/>
      <c r="L79" s="73"/>
      <c r="M79" s="73"/>
      <c r="N79" s="116"/>
      <c r="O79" s="115"/>
      <c r="P79" s="73"/>
      <c r="Q79" s="73"/>
      <c r="R79" s="116"/>
    </row>
    <row r="80" spans="1:18" ht="15">
      <c r="A80" s="126" t="s">
        <v>547</v>
      </c>
      <c r="B80" s="151" t="s">
        <v>353</v>
      </c>
      <c r="C80" s="115"/>
      <c r="D80" s="73"/>
      <c r="E80" s="73"/>
      <c r="F80" s="116"/>
      <c r="G80" s="115">
        <v>61</v>
      </c>
      <c r="H80" s="73"/>
      <c r="I80" s="73"/>
      <c r="J80" s="116">
        <v>61</v>
      </c>
      <c r="K80" s="115">
        <v>61</v>
      </c>
      <c r="L80" s="73"/>
      <c r="M80" s="73"/>
      <c r="N80" s="116">
        <v>61</v>
      </c>
      <c r="O80" s="115">
        <v>61</v>
      </c>
      <c r="P80" s="73"/>
      <c r="Q80" s="73"/>
      <c r="R80" s="116">
        <v>61</v>
      </c>
    </row>
    <row r="81" spans="1:18" ht="15">
      <c r="A81" s="126" t="s">
        <v>548</v>
      </c>
      <c r="B81" s="151" t="s">
        <v>353</v>
      </c>
      <c r="C81" s="115"/>
      <c r="D81" s="73"/>
      <c r="E81" s="73"/>
      <c r="F81" s="116"/>
      <c r="G81" s="115"/>
      <c r="H81" s="73"/>
      <c r="I81" s="73"/>
      <c r="J81" s="116"/>
      <c r="K81" s="115"/>
      <c r="L81" s="73"/>
      <c r="M81" s="73"/>
      <c r="N81" s="116"/>
      <c r="O81" s="115"/>
      <c r="P81" s="73"/>
      <c r="Q81" s="73"/>
      <c r="R81" s="116"/>
    </row>
    <row r="82" spans="1:18" ht="15">
      <c r="A82" s="126" t="s">
        <v>545</v>
      </c>
      <c r="B82" s="151" t="s">
        <v>354</v>
      </c>
      <c r="C82" s="115"/>
      <c r="D82" s="73"/>
      <c r="E82" s="73"/>
      <c r="F82" s="116"/>
      <c r="G82" s="115"/>
      <c r="H82" s="73"/>
      <c r="I82" s="73"/>
      <c r="J82" s="116"/>
      <c r="K82" s="115"/>
      <c r="L82" s="73"/>
      <c r="M82" s="73"/>
      <c r="N82" s="116"/>
      <c r="O82" s="115"/>
      <c r="P82" s="73"/>
      <c r="Q82" s="73"/>
      <c r="R82" s="116"/>
    </row>
    <row r="83" spans="1:18" ht="15">
      <c r="A83" s="126" t="s">
        <v>546</v>
      </c>
      <c r="B83" s="151" t="s">
        <v>354</v>
      </c>
      <c r="C83" s="115"/>
      <c r="D83" s="73"/>
      <c r="E83" s="73"/>
      <c r="F83" s="116"/>
      <c r="G83" s="115"/>
      <c r="H83" s="73"/>
      <c r="I83" s="73"/>
      <c r="J83" s="116"/>
      <c r="K83" s="115"/>
      <c r="L83" s="73"/>
      <c r="M83" s="73"/>
      <c r="N83" s="116"/>
      <c r="O83" s="115"/>
      <c r="P83" s="73"/>
      <c r="Q83" s="73"/>
      <c r="R83" s="116"/>
    </row>
    <row r="84" spans="1:18" ht="15">
      <c r="A84" s="127" t="s">
        <v>490</v>
      </c>
      <c r="B84" s="152" t="s">
        <v>355</v>
      </c>
      <c r="C84" s="117"/>
      <c r="D84" s="73"/>
      <c r="E84" s="73"/>
      <c r="F84" s="118"/>
      <c r="G84" s="115">
        <f>G80</f>
        <v>61</v>
      </c>
      <c r="H84" s="73"/>
      <c r="I84" s="73"/>
      <c r="J84" s="116">
        <f>J80</f>
        <v>61</v>
      </c>
      <c r="K84" s="115">
        <f>K80</f>
        <v>61</v>
      </c>
      <c r="L84" s="73"/>
      <c r="M84" s="73"/>
      <c r="N84" s="116">
        <f>N80</f>
        <v>61</v>
      </c>
      <c r="O84" s="115">
        <f>O80</f>
        <v>61</v>
      </c>
      <c r="P84" s="73"/>
      <c r="Q84" s="73"/>
      <c r="R84" s="116">
        <f>R80</f>
        <v>61</v>
      </c>
    </row>
    <row r="85" spans="1:18" ht="15">
      <c r="A85" s="143" t="s">
        <v>356</v>
      </c>
      <c r="B85" s="151" t="s">
        <v>357</v>
      </c>
      <c r="C85" s="115"/>
      <c r="D85" s="73"/>
      <c r="E85" s="73"/>
      <c r="F85" s="116"/>
      <c r="G85" s="115"/>
      <c r="H85" s="73"/>
      <c r="I85" s="73"/>
      <c r="J85" s="116"/>
      <c r="K85" s="115"/>
      <c r="L85" s="73"/>
      <c r="M85" s="73"/>
      <c r="N85" s="116"/>
      <c r="O85" s="115"/>
      <c r="P85" s="73"/>
      <c r="Q85" s="73"/>
      <c r="R85" s="116"/>
    </row>
    <row r="86" spans="1:18" ht="15">
      <c r="A86" s="143" t="s">
        <v>358</v>
      </c>
      <c r="B86" s="151" t="s">
        <v>359</v>
      </c>
      <c r="C86" s="115"/>
      <c r="D86" s="73"/>
      <c r="E86" s="73"/>
      <c r="F86" s="116"/>
      <c r="G86" s="115"/>
      <c r="H86" s="73"/>
      <c r="I86" s="73"/>
      <c r="J86" s="116"/>
      <c r="K86" s="115"/>
      <c r="L86" s="73"/>
      <c r="M86" s="73"/>
      <c r="N86" s="116"/>
      <c r="O86" s="115"/>
      <c r="P86" s="73"/>
      <c r="Q86" s="73"/>
      <c r="R86" s="116"/>
    </row>
    <row r="87" spans="1:18" ht="15">
      <c r="A87" s="143" t="s">
        <v>360</v>
      </c>
      <c r="B87" s="151" t="s">
        <v>361</v>
      </c>
      <c r="C87" s="115">
        <v>19572</v>
      </c>
      <c r="D87" s="73"/>
      <c r="E87" s="73"/>
      <c r="F87" s="116">
        <v>19572</v>
      </c>
      <c r="G87" s="115">
        <v>19572</v>
      </c>
      <c r="H87" s="73"/>
      <c r="I87" s="73"/>
      <c r="J87" s="116">
        <v>19572</v>
      </c>
      <c r="K87" s="115">
        <v>19572</v>
      </c>
      <c r="L87" s="73"/>
      <c r="M87" s="73"/>
      <c r="N87" s="116">
        <v>19572</v>
      </c>
      <c r="O87" s="115">
        <v>19572</v>
      </c>
      <c r="P87" s="73"/>
      <c r="Q87" s="73"/>
      <c r="R87" s="116">
        <v>19572</v>
      </c>
    </row>
    <row r="88" spans="1:18" ht="15">
      <c r="A88" s="143" t="s">
        <v>362</v>
      </c>
      <c r="B88" s="151" t="s">
        <v>363</v>
      </c>
      <c r="C88" s="115"/>
      <c r="D88" s="73"/>
      <c r="E88" s="73"/>
      <c r="F88" s="116"/>
      <c r="G88" s="115"/>
      <c r="H88" s="73"/>
      <c r="I88" s="73"/>
      <c r="J88" s="116"/>
      <c r="K88" s="115"/>
      <c r="L88" s="73"/>
      <c r="M88" s="73"/>
      <c r="N88" s="116"/>
      <c r="O88" s="115"/>
      <c r="P88" s="73"/>
      <c r="Q88" s="73"/>
      <c r="R88" s="116"/>
    </row>
    <row r="89" spans="1:18" ht="15">
      <c r="A89" s="136" t="s">
        <v>472</v>
      </c>
      <c r="B89" s="151" t="s">
        <v>364</v>
      </c>
      <c r="C89" s="115"/>
      <c r="D89" s="73"/>
      <c r="E89" s="73"/>
      <c r="F89" s="116"/>
      <c r="G89" s="115"/>
      <c r="H89" s="73"/>
      <c r="I89" s="73"/>
      <c r="J89" s="116"/>
      <c r="K89" s="115"/>
      <c r="L89" s="73"/>
      <c r="M89" s="73"/>
      <c r="N89" s="116"/>
      <c r="O89" s="115"/>
      <c r="P89" s="73"/>
      <c r="Q89" s="73"/>
      <c r="R89" s="116"/>
    </row>
    <row r="90" spans="1:18" ht="15">
      <c r="A90" s="142" t="s">
        <v>491</v>
      </c>
      <c r="B90" s="152" t="s">
        <v>366</v>
      </c>
      <c r="C90" s="117">
        <f>C87</f>
        <v>19572</v>
      </c>
      <c r="D90" s="73"/>
      <c r="E90" s="73"/>
      <c r="F90" s="118">
        <f>F87</f>
        <v>19572</v>
      </c>
      <c r="G90" s="117">
        <f>G87+G84</f>
        <v>19633</v>
      </c>
      <c r="H90" s="73"/>
      <c r="I90" s="73"/>
      <c r="J90" s="118">
        <f>J87+J84</f>
        <v>19633</v>
      </c>
      <c r="K90" s="117">
        <f>K87+K84</f>
        <v>19633</v>
      </c>
      <c r="L90" s="73"/>
      <c r="M90" s="73"/>
      <c r="N90" s="118">
        <f>N87+N84</f>
        <v>19633</v>
      </c>
      <c r="O90" s="117">
        <f>O87+O84</f>
        <v>19633</v>
      </c>
      <c r="P90" s="73"/>
      <c r="Q90" s="73"/>
      <c r="R90" s="118">
        <f>R87+R84</f>
        <v>19633</v>
      </c>
    </row>
    <row r="91" spans="1:18" ht="15">
      <c r="A91" s="136" t="s">
        <v>367</v>
      </c>
      <c r="B91" s="151" t="s">
        <v>368</v>
      </c>
      <c r="C91" s="115"/>
      <c r="D91" s="73"/>
      <c r="E91" s="73"/>
      <c r="F91" s="116"/>
      <c r="G91" s="115"/>
      <c r="H91" s="73"/>
      <c r="I91" s="73"/>
      <c r="J91" s="116"/>
      <c r="K91" s="115"/>
      <c r="L91" s="73"/>
      <c r="M91" s="73"/>
      <c r="N91" s="116"/>
      <c r="O91" s="115"/>
      <c r="P91" s="73"/>
      <c r="Q91" s="73"/>
      <c r="R91" s="116"/>
    </row>
    <row r="92" spans="1:18" ht="15">
      <c r="A92" s="136" t="s">
        <v>369</v>
      </c>
      <c r="B92" s="151" t="s">
        <v>370</v>
      </c>
      <c r="C92" s="115"/>
      <c r="D92" s="73"/>
      <c r="E92" s="73"/>
      <c r="F92" s="116"/>
      <c r="G92" s="115"/>
      <c r="H92" s="73"/>
      <c r="I92" s="73"/>
      <c r="J92" s="116"/>
      <c r="K92" s="115"/>
      <c r="L92" s="73"/>
      <c r="M92" s="73"/>
      <c r="N92" s="116"/>
      <c r="O92" s="115"/>
      <c r="P92" s="73"/>
      <c r="Q92" s="73"/>
      <c r="R92" s="116"/>
    </row>
    <row r="93" spans="1:18" ht="15">
      <c r="A93" s="143" t="s">
        <v>371</v>
      </c>
      <c r="B93" s="151" t="s">
        <v>372</v>
      </c>
      <c r="C93" s="115"/>
      <c r="D93" s="73"/>
      <c r="E93" s="73"/>
      <c r="F93" s="116"/>
      <c r="G93" s="115"/>
      <c r="H93" s="73"/>
      <c r="I93" s="73"/>
      <c r="J93" s="116"/>
      <c r="K93" s="115"/>
      <c r="L93" s="73"/>
      <c r="M93" s="73"/>
      <c r="N93" s="116"/>
      <c r="O93" s="115"/>
      <c r="P93" s="73"/>
      <c r="Q93" s="73"/>
      <c r="R93" s="116"/>
    </row>
    <row r="94" spans="1:18" ht="15">
      <c r="A94" s="143" t="s">
        <v>473</v>
      </c>
      <c r="B94" s="151" t="s">
        <v>373</v>
      </c>
      <c r="C94" s="115"/>
      <c r="D94" s="73"/>
      <c r="E94" s="73"/>
      <c r="F94" s="116"/>
      <c r="G94" s="115"/>
      <c r="H94" s="73"/>
      <c r="I94" s="73"/>
      <c r="J94" s="116"/>
      <c r="K94" s="115"/>
      <c r="L94" s="73"/>
      <c r="M94" s="73"/>
      <c r="N94" s="116"/>
      <c r="O94" s="115"/>
      <c r="P94" s="73"/>
      <c r="Q94" s="73"/>
      <c r="R94" s="116"/>
    </row>
    <row r="95" spans="1:18" ht="15">
      <c r="A95" s="144" t="s">
        <v>492</v>
      </c>
      <c r="B95" s="152" t="s">
        <v>374</v>
      </c>
      <c r="C95" s="115"/>
      <c r="D95" s="73"/>
      <c r="E95" s="73"/>
      <c r="F95" s="116"/>
      <c r="G95" s="115"/>
      <c r="H95" s="73"/>
      <c r="I95" s="73"/>
      <c r="J95" s="116"/>
      <c r="K95" s="115"/>
      <c r="L95" s="73"/>
      <c r="M95" s="73"/>
      <c r="N95" s="116"/>
      <c r="O95" s="115"/>
      <c r="P95" s="73"/>
      <c r="Q95" s="73"/>
      <c r="R95" s="116"/>
    </row>
    <row r="96" spans="1:18" ht="15">
      <c r="A96" s="142" t="s">
        <v>375</v>
      </c>
      <c r="B96" s="152" t="s">
        <v>376</v>
      </c>
      <c r="C96" s="115"/>
      <c r="D96" s="73"/>
      <c r="E96" s="73"/>
      <c r="F96" s="116"/>
      <c r="G96" s="115"/>
      <c r="H96" s="73"/>
      <c r="I96" s="73"/>
      <c r="J96" s="116"/>
      <c r="K96" s="115"/>
      <c r="L96" s="73"/>
      <c r="M96" s="73"/>
      <c r="N96" s="116"/>
      <c r="O96" s="115"/>
      <c r="P96" s="73"/>
      <c r="Q96" s="73"/>
      <c r="R96" s="116"/>
    </row>
    <row r="97" spans="1:18" ht="15.75">
      <c r="A97" s="162" t="s">
        <v>493</v>
      </c>
      <c r="B97" s="163" t="s">
        <v>377</v>
      </c>
      <c r="C97" s="219">
        <f>C90</f>
        <v>19572</v>
      </c>
      <c r="D97" s="231"/>
      <c r="E97" s="231"/>
      <c r="F97" s="166">
        <f>F90</f>
        <v>19572</v>
      </c>
      <c r="G97" s="219">
        <f>G90</f>
        <v>19633</v>
      </c>
      <c r="H97" s="231"/>
      <c r="I97" s="231"/>
      <c r="J97" s="166">
        <f>J90</f>
        <v>19633</v>
      </c>
      <c r="K97" s="219">
        <f>K90</f>
        <v>19633</v>
      </c>
      <c r="L97" s="231"/>
      <c r="M97" s="231"/>
      <c r="N97" s="166">
        <f>N90</f>
        <v>19633</v>
      </c>
      <c r="O97" s="219">
        <f>O90</f>
        <v>19633</v>
      </c>
      <c r="P97" s="231"/>
      <c r="Q97" s="231"/>
      <c r="R97" s="166">
        <f>R90</f>
        <v>19633</v>
      </c>
    </row>
    <row r="98" spans="1:18" ht="15.75">
      <c r="A98" s="234" t="s">
        <v>475</v>
      </c>
      <c r="B98" s="168"/>
      <c r="C98" s="223">
        <f>C97</f>
        <v>19572</v>
      </c>
      <c r="D98" s="235"/>
      <c r="E98" s="235"/>
      <c r="F98" s="236">
        <f>F97</f>
        <v>19572</v>
      </c>
      <c r="G98" s="223">
        <f>G97</f>
        <v>19633</v>
      </c>
      <c r="H98" s="235"/>
      <c r="I98" s="235"/>
      <c r="J98" s="236">
        <f>J97</f>
        <v>19633</v>
      </c>
      <c r="K98" s="223">
        <f>K97</f>
        <v>19633</v>
      </c>
      <c r="L98" s="235"/>
      <c r="M98" s="235"/>
      <c r="N98" s="236">
        <f>N97</f>
        <v>19633</v>
      </c>
      <c r="O98" s="223">
        <f>O97</f>
        <v>19633</v>
      </c>
      <c r="P98" s="235"/>
      <c r="Q98" s="235"/>
      <c r="R98" s="236">
        <f>R97</f>
        <v>19633</v>
      </c>
    </row>
  </sheetData>
  <sheetProtection/>
  <mergeCells count="7">
    <mergeCell ref="K1:R1"/>
    <mergeCell ref="K6:N6"/>
    <mergeCell ref="C6:F6"/>
    <mergeCell ref="G6:J6"/>
    <mergeCell ref="A3:J3"/>
    <mergeCell ref="A4:J4"/>
    <mergeCell ref="O6:R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98"/>
  <sheetViews>
    <sheetView workbookViewId="0" topLeftCell="A1">
      <selection activeCell="A3" sqref="A3:J3"/>
    </sheetView>
  </sheetViews>
  <sheetFormatPr defaultColWidth="9.140625" defaultRowHeight="15"/>
  <cols>
    <col min="1" max="1" width="92.57421875" style="0" customWidth="1"/>
    <col min="3" max="3" width="10.7109375" style="0" customWidth="1"/>
    <col min="4" max="4" width="11.00390625" style="0" customWidth="1"/>
    <col min="5" max="5" width="10.421875" style="0" customWidth="1"/>
    <col min="6" max="6" width="9.7109375" style="0" customWidth="1"/>
    <col min="15" max="15" width="8.7109375" style="0" bestFit="1" customWidth="1"/>
    <col min="16" max="16" width="10.140625" style="0" customWidth="1"/>
    <col min="17" max="17" width="11.140625" style="0" customWidth="1"/>
    <col min="18" max="18" width="10.57421875" style="0" customWidth="1"/>
  </cols>
  <sheetData>
    <row r="1" spans="12:18" ht="15">
      <c r="L1" s="320" t="s">
        <v>706</v>
      </c>
      <c r="M1" s="320"/>
      <c r="N1" s="320"/>
      <c r="O1" s="320"/>
      <c r="P1" s="320"/>
      <c r="Q1" s="320"/>
      <c r="R1" s="320"/>
    </row>
    <row r="3" spans="1:10" ht="24" customHeight="1">
      <c r="A3" s="321" t="s">
        <v>674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24" customHeight="1">
      <c r="A4" s="323" t="s">
        <v>513</v>
      </c>
      <c r="B4" s="322"/>
      <c r="C4" s="322"/>
      <c r="D4" s="322"/>
      <c r="E4" s="322"/>
      <c r="F4" s="322"/>
      <c r="G4" s="322"/>
      <c r="H4" s="322"/>
      <c r="I4" s="322"/>
      <c r="J4" s="322"/>
    </row>
    <row r="5" ht="18">
      <c r="A5" s="33"/>
    </row>
    <row r="6" spans="1:18" ht="15">
      <c r="A6" s="94" t="s">
        <v>2</v>
      </c>
      <c r="B6" s="186"/>
      <c r="C6" s="327" t="s">
        <v>672</v>
      </c>
      <c r="D6" s="327"/>
      <c r="E6" s="327"/>
      <c r="F6" s="327"/>
      <c r="G6" s="324" t="s">
        <v>688</v>
      </c>
      <c r="H6" s="327"/>
      <c r="I6" s="327"/>
      <c r="J6" s="328"/>
      <c r="K6" s="324" t="s">
        <v>695</v>
      </c>
      <c r="L6" s="327"/>
      <c r="M6" s="327"/>
      <c r="N6" s="328"/>
      <c r="O6" s="324" t="s">
        <v>699</v>
      </c>
      <c r="P6" s="327"/>
      <c r="Q6" s="327"/>
      <c r="R6" s="328"/>
    </row>
    <row r="7" spans="1:18" ht="60">
      <c r="A7" s="129" t="s">
        <v>75</v>
      </c>
      <c r="B7" s="146" t="s">
        <v>26</v>
      </c>
      <c r="C7" s="172" t="s">
        <v>543</v>
      </c>
      <c r="D7" s="87" t="s">
        <v>544</v>
      </c>
      <c r="E7" s="87" t="s">
        <v>34</v>
      </c>
      <c r="F7" s="112" t="s">
        <v>668</v>
      </c>
      <c r="G7" s="113" t="s">
        <v>543</v>
      </c>
      <c r="H7" s="87" t="s">
        <v>544</v>
      </c>
      <c r="I7" s="87" t="s">
        <v>34</v>
      </c>
      <c r="J7" s="114" t="s">
        <v>668</v>
      </c>
      <c r="K7" s="113" t="s">
        <v>543</v>
      </c>
      <c r="L7" s="87" t="s">
        <v>544</v>
      </c>
      <c r="M7" s="87" t="s">
        <v>34</v>
      </c>
      <c r="N7" s="114" t="s">
        <v>668</v>
      </c>
      <c r="O7" s="309" t="s">
        <v>543</v>
      </c>
      <c r="P7" s="87" t="s">
        <v>544</v>
      </c>
      <c r="Q7" s="87" t="s">
        <v>34</v>
      </c>
      <c r="R7" s="114" t="s">
        <v>668</v>
      </c>
    </row>
    <row r="8" spans="1:18" ht="15" customHeight="1">
      <c r="A8" s="131" t="s">
        <v>255</v>
      </c>
      <c r="B8" s="187" t="s">
        <v>256</v>
      </c>
      <c r="C8" s="184">
        <v>11341</v>
      </c>
      <c r="D8" s="73"/>
      <c r="E8" s="73"/>
      <c r="F8" s="175">
        <v>11341</v>
      </c>
      <c r="G8" s="115">
        <v>11341</v>
      </c>
      <c r="H8" s="73"/>
      <c r="I8" s="73"/>
      <c r="J8" s="215">
        <v>11341</v>
      </c>
      <c r="K8" s="115">
        <f>'5. melléklet'!K8</f>
        <v>11346</v>
      </c>
      <c r="L8" s="73"/>
      <c r="M8" s="73"/>
      <c r="N8" s="215">
        <f>K8</f>
        <v>11346</v>
      </c>
      <c r="O8" s="310">
        <v>11346</v>
      </c>
      <c r="P8" s="184"/>
      <c r="Q8" s="73"/>
      <c r="R8" s="215">
        <f>O8</f>
        <v>11346</v>
      </c>
    </row>
    <row r="9" spans="1:18" ht="15" customHeight="1">
      <c r="A9" s="126" t="s">
        <v>257</v>
      </c>
      <c r="B9" s="187" t="s">
        <v>258</v>
      </c>
      <c r="C9" s="184">
        <v>15526</v>
      </c>
      <c r="D9" s="73"/>
      <c r="E9" s="73"/>
      <c r="F9" s="175">
        <v>15526</v>
      </c>
      <c r="G9" s="115">
        <v>15526</v>
      </c>
      <c r="H9" s="73"/>
      <c r="I9" s="73"/>
      <c r="J9" s="215">
        <v>15526</v>
      </c>
      <c r="K9" s="115">
        <v>15526</v>
      </c>
      <c r="L9" s="73"/>
      <c r="M9" s="73"/>
      <c r="N9" s="215">
        <v>15526</v>
      </c>
      <c r="O9" s="310">
        <v>15526</v>
      </c>
      <c r="P9" s="184"/>
      <c r="Q9" s="73"/>
      <c r="R9" s="215">
        <v>15526</v>
      </c>
    </row>
    <row r="10" spans="1:18" ht="15" customHeight="1">
      <c r="A10" s="126" t="s">
        <v>259</v>
      </c>
      <c r="B10" s="187" t="s">
        <v>260</v>
      </c>
      <c r="C10" s="184">
        <v>10199</v>
      </c>
      <c r="D10" s="73"/>
      <c r="E10" s="73"/>
      <c r="F10" s="175">
        <v>10199</v>
      </c>
      <c r="G10" s="115">
        <v>10199</v>
      </c>
      <c r="H10" s="73"/>
      <c r="I10" s="73"/>
      <c r="J10" s="215">
        <v>10199</v>
      </c>
      <c r="K10" s="115">
        <v>10199</v>
      </c>
      <c r="L10" s="73"/>
      <c r="M10" s="73"/>
      <c r="N10" s="215">
        <v>10199</v>
      </c>
      <c r="O10" s="310">
        <v>10199</v>
      </c>
      <c r="P10" s="184"/>
      <c r="Q10" s="73"/>
      <c r="R10" s="215">
        <v>10199</v>
      </c>
    </row>
    <row r="11" spans="1:18" ht="15" customHeight="1">
      <c r="A11" s="126" t="s">
        <v>261</v>
      </c>
      <c r="B11" s="187" t="s">
        <v>262</v>
      </c>
      <c r="C11" s="184">
        <v>1200</v>
      </c>
      <c r="D11" s="73"/>
      <c r="E11" s="73"/>
      <c r="F11" s="175">
        <v>1200</v>
      </c>
      <c r="G11" s="115">
        <v>1200</v>
      </c>
      <c r="H11" s="73"/>
      <c r="I11" s="73"/>
      <c r="J11" s="215">
        <v>1200</v>
      </c>
      <c r="K11" s="115">
        <v>1200</v>
      </c>
      <c r="L11" s="73"/>
      <c r="M11" s="73"/>
      <c r="N11" s="215">
        <v>1200</v>
      </c>
      <c r="O11" s="310">
        <v>1200</v>
      </c>
      <c r="P11" s="184"/>
      <c r="Q11" s="73"/>
      <c r="R11" s="215">
        <v>1200</v>
      </c>
    </row>
    <row r="12" spans="1:18" ht="15" customHeight="1">
      <c r="A12" s="126" t="s">
        <v>263</v>
      </c>
      <c r="B12" s="187" t="s">
        <v>264</v>
      </c>
      <c r="C12" s="184"/>
      <c r="D12" s="73"/>
      <c r="E12" s="73"/>
      <c r="F12" s="175"/>
      <c r="G12" s="115"/>
      <c r="H12" s="73"/>
      <c r="I12" s="73"/>
      <c r="J12" s="215"/>
      <c r="K12" s="115">
        <v>24</v>
      </c>
      <c r="L12" s="73"/>
      <c r="M12" s="73"/>
      <c r="N12" s="215">
        <f>K12</f>
        <v>24</v>
      </c>
      <c r="O12" s="304">
        <v>37</v>
      </c>
      <c r="P12" s="184"/>
      <c r="Q12" s="73"/>
      <c r="R12" s="215">
        <f>O12</f>
        <v>37</v>
      </c>
    </row>
    <row r="13" spans="1:18" ht="15" customHeight="1">
      <c r="A13" s="126" t="s">
        <v>265</v>
      </c>
      <c r="B13" s="187" t="s">
        <v>266</v>
      </c>
      <c r="C13" s="184"/>
      <c r="D13" s="73"/>
      <c r="E13" s="73"/>
      <c r="F13" s="175"/>
      <c r="G13" s="115"/>
      <c r="H13" s="73"/>
      <c r="I13" s="73"/>
      <c r="J13" s="215"/>
      <c r="K13" s="115">
        <v>441</v>
      </c>
      <c r="L13" s="73"/>
      <c r="M13" s="73"/>
      <c r="N13" s="215">
        <f>K13</f>
        <v>441</v>
      </c>
      <c r="O13" s="310">
        <v>441</v>
      </c>
      <c r="P13" s="184"/>
      <c r="Q13" s="73"/>
      <c r="R13" s="215">
        <f>O13</f>
        <v>441</v>
      </c>
    </row>
    <row r="14" spans="1:18" ht="15" customHeight="1">
      <c r="A14" s="127" t="s">
        <v>477</v>
      </c>
      <c r="B14" s="188" t="s">
        <v>267</v>
      </c>
      <c r="C14" s="184">
        <f>C8+C9+C10+C11+C12</f>
        <v>38266</v>
      </c>
      <c r="D14" s="73"/>
      <c r="E14" s="73"/>
      <c r="F14" s="175">
        <f>F8+F9+F10+F11+F12</f>
        <v>38266</v>
      </c>
      <c r="G14" s="115">
        <f>G8+G9+G10+G11+G12</f>
        <v>38266</v>
      </c>
      <c r="H14" s="73"/>
      <c r="I14" s="73"/>
      <c r="J14" s="215">
        <f>J8+J9+J10+J11+J12</f>
        <v>38266</v>
      </c>
      <c r="K14" s="115">
        <f>K8+K9+K10+K11+K12+K13</f>
        <v>38736</v>
      </c>
      <c r="L14" s="73"/>
      <c r="M14" s="73"/>
      <c r="N14" s="215">
        <f>N8+N9+N10+N11+N12+N13</f>
        <v>38736</v>
      </c>
      <c r="O14" s="304">
        <v>38749</v>
      </c>
      <c r="P14" s="184"/>
      <c r="Q14" s="73"/>
      <c r="R14" s="215">
        <f>R8+R9+R10+R11+R12+R13</f>
        <v>38749</v>
      </c>
    </row>
    <row r="15" spans="1:18" ht="15" customHeight="1">
      <c r="A15" s="126" t="s">
        <v>268</v>
      </c>
      <c r="B15" s="187" t="s">
        <v>269</v>
      </c>
      <c r="C15" s="184"/>
      <c r="D15" s="73"/>
      <c r="E15" s="73"/>
      <c r="F15" s="175"/>
      <c r="G15" s="115"/>
      <c r="H15" s="73"/>
      <c r="I15" s="73"/>
      <c r="J15" s="215"/>
      <c r="K15" s="115"/>
      <c r="L15" s="73"/>
      <c r="M15" s="73"/>
      <c r="N15" s="215"/>
      <c r="O15" s="310">
        <v>0</v>
      </c>
      <c r="P15" s="184"/>
      <c r="Q15" s="73"/>
      <c r="R15" s="215"/>
    </row>
    <row r="16" spans="1:18" ht="15" customHeight="1">
      <c r="A16" s="126" t="s">
        <v>270</v>
      </c>
      <c r="B16" s="187" t="s">
        <v>271</v>
      </c>
      <c r="C16" s="184"/>
      <c r="D16" s="73"/>
      <c r="E16" s="73"/>
      <c r="F16" s="175"/>
      <c r="G16" s="115"/>
      <c r="H16" s="73"/>
      <c r="I16" s="73"/>
      <c r="J16" s="215"/>
      <c r="K16" s="115"/>
      <c r="L16" s="73"/>
      <c r="M16" s="73"/>
      <c r="N16" s="215"/>
      <c r="O16" s="310">
        <v>0</v>
      </c>
      <c r="P16" s="184"/>
      <c r="Q16" s="73"/>
      <c r="R16" s="215"/>
    </row>
    <row r="17" spans="1:18" ht="15" customHeight="1">
      <c r="A17" s="126" t="s">
        <v>439</v>
      </c>
      <c r="B17" s="187" t="s">
        <v>272</v>
      </c>
      <c r="C17" s="184"/>
      <c r="D17" s="73"/>
      <c r="E17" s="73"/>
      <c r="F17" s="175"/>
      <c r="G17" s="115"/>
      <c r="H17" s="73"/>
      <c r="I17" s="73"/>
      <c r="J17" s="215"/>
      <c r="K17" s="115"/>
      <c r="L17" s="73"/>
      <c r="M17" s="73"/>
      <c r="N17" s="215"/>
      <c r="O17" s="310">
        <v>0</v>
      </c>
      <c r="P17" s="184"/>
      <c r="Q17" s="73"/>
      <c r="R17" s="215"/>
    </row>
    <row r="18" spans="1:18" ht="15" customHeight="1">
      <c r="A18" s="126" t="s">
        <v>440</v>
      </c>
      <c r="B18" s="187" t="s">
        <v>273</v>
      </c>
      <c r="C18" s="184"/>
      <c r="D18" s="73"/>
      <c r="E18" s="73"/>
      <c r="F18" s="175"/>
      <c r="G18" s="115"/>
      <c r="H18" s="73"/>
      <c r="I18" s="73"/>
      <c r="J18" s="215"/>
      <c r="K18" s="115"/>
      <c r="L18" s="73"/>
      <c r="M18" s="73"/>
      <c r="N18" s="215"/>
      <c r="O18" s="310">
        <v>0</v>
      </c>
      <c r="P18" s="184"/>
      <c r="Q18" s="73"/>
      <c r="R18" s="215"/>
    </row>
    <row r="19" spans="1:18" ht="15" customHeight="1">
      <c r="A19" s="126" t="s">
        <v>441</v>
      </c>
      <c r="B19" s="187" t="s">
        <v>274</v>
      </c>
      <c r="C19" s="184">
        <v>99</v>
      </c>
      <c r="D19" s="73"/>
      <c r="E19" s="73"/>
      <c r="F19" s="175">
        <v>99</v>
      </c>
      <c r="G19" s="115">
        <v>920</v>
      </c>
      <c r="H19" s="73"/>
      <c r="I19" s="73"/>
      <c r="J19" s="215">
        <v>920</v>
      </c>
      <c r="K19" s="115">
        <v>1010</v>
      </c>
      <c r="L19" s="73"/>
      <c r="M19" s="73"/>
      <c r="N19" s="215">
        <f>K19</f>
        <v>1010</v>
      </c>
      <c r="O19" s="304">
        <v>1569</v>
      </c>
      <c r="P19" s="184"/>
      <c r="Q19" s="73"/>
      <c r="R19" s="215">
        <f>O19</f>
        <v>1569</v>
      </c>
    </row>
    <row r="20" spans="1:18" ht="15" customHeight="1">
      <c r="A20" s="128" t="s">
        <v>478</v>
      </c>
      <c r="B20" s="189" t="s">
        <v>275</v>
      </c>
      <c r="C20" s="185">
        <f>C14+C19</f>
        <v>38365</v>
      </c>
      <c r="D20" s="76"/>
      <c r="E20" s="76"/>
      <c r="F20" s="176">
        <f>F14+F19</f>
        <v>38365</v>
      </c>
      <c r="G20" s="117">
        <f>G14+G19</f>
        <v>39186</v>
      </c>
      <c r="H20" s="76"/>
      <c r="I20" s="76"/>
      <c r="J20" s="216">
        <f>J14+J19</f>
        <v>39186</v>
      </c>
      <c r="K20" s="117">
        <f>K14+K19</f>
        <v>39746</v>
      </c>
      <c r="L20" s="76"/>
      <c r="M20" s="76"/>
      <c r="N20" s="216">
        <f>N14+N19</f>
        <v>39746</v>
      </c>
      <c r="O20" s="311">
        <v>40318</v>
      </c>
      <c r="P20" s="185"/>
      <c r="Q20" s="76"/>
      <c r="R20" s="216">
        <f>R14+R19</f>
        <v>40318</v>
      </c>
    </row>
    <row r="21" spans="1:18" ht="15" customHeight="1">
      <c r="A21" s="126" t="s">
        <v>445</v>
      </c>
      <c r="B21" s="187" t="s">
        <v>284</v>
      </c>
      <c r="C21" s="184"/>
      <c r="D21" s="73"/>
      <c r="E21" s="73"/>
      <c r="F21" s="175"/>
      <c r="G21" s="115"/>
      <c r="H21" s="73"/>
      <c r="I21" s="73"/>
      <c r="J21" s="215"/>
      <c r="K21" s="115"/>
      <c r="L21" s="73"/>
      <c r="M21" s="73"/>
      <c r="N21" s="215"/>
      <c r="O21" s="310">
        <v>0</v>
      </c>
      <c r="P21" s="184"/>
      <c r="Q21" s="73"/>
      <c r="R21" s="215"/>
    </row>
    <row r="22" spans="1:18" ht="15" customHeight="1">
      <c r="A22" s="126" t="s">
        <v>446</v>
      </c>
      <c r="B22" s="187" t="s">
        <v>285</v>
      </c>
      <c r="C22" s="184"/>
      <c r="D22" s="73"/>
      <c r="E22" s="73"/>
      <c r="F22" s="175"/>
      <c r="G22" s="115"/>
      <c r="H22" s="73"/>
      <c r="I22" s="73"/>
      <c r="J22" s="215"/>
      <c r="K22" s="115"/>
      <c r="L22" s="73"/>
      <c r="M22" s="73"/>
      <c r="N22" s="215"/>
      <c r="O22" s="310">
        <v>0</v>
      </c>
      <c r="P22" s="184"/>
      <c r="Q22" s="73"/>
      <c r="R22" s="215"/>
    </row>
    <row r="23" spans="1:18" ht="15" customHeight="1">
      <c r="A23" s="127" t="s">
        <v>480</v>
      </c>
      <c r="B23" s="188" t="s">
        <v>286</v>
      </c>
      <c r="C23" s="184"/>
      <c r="D23" s="73"/>
      <c r="E23" s="73"/>
      <c r="F23" s="175"/>
      <c r="G23" s="115"/>
      <c r="H23" s="73"/>
      <c r="I23" s="73"/>
      <c r="J23" s="215"/>
      <c r="K23" s="115"/>
      <c r="L23" s="73"/>
      <c r="M23" s="73"/>
      <c r="N23" s="215"/>
      <c r="O23" s="310">
        <v>0</v>
      </c>
      <c r="P23" s="184"/>
      <c r="Q23" s="73"/>
      <c r="R23" s="215"/>
    </row>
    <row r="24" spans="1:18" ht="15" customHeight="1">
      <c r="A24" s="126" t="s">
        <v>447</v>
      </c>
      <c r="B24" s="187" t="s">
        <v>287</v>
      </c>
      <c r="C24" s="184"/>
      <c r="D24" s="73"/>
      <c r="E24" s="73"/>
      <c r="F24" s="175"/>
      <c r="G24" s="115"/>
      <c r="H24" s="73"/>
      <c r="I24" s="73"/>
      <c r="J24" s="215"/>
      <c r="K24" s="115"/>
      <c r="L24" s="73"/>
      <c r="M24" s="73"/>
      <c r="N24" s="215"/>
      <c r="O24" s="310">
        <v>0</v>
      </c>
      <c r="P24" s="184"/>
      <c r="Q24" s="73"/>
      <c r="R24" s="215"/>
    </row>
    <row r="25" spans="1:18" ht="15" customHeight="1">
      <c r="A25" s="126" t="s">
        <v>448</v>
      </c>
      <c r="B25" s="187" t="s">
        <v>288</v>
      </c>
      <c r="C25" s="184"/>
      <c r="D25" s="73"/>
      <c r="E25" s="73"/>
      <c r="F25" s="175"/>
      <c r="G25" s="115"/>
      <c r="H25" s="73"/>
      <c r="I25" s="73"/>
      <c r="J25" s="215"/>
      <c r="K25" s="115"/>
      <c r="L25" s="73"/>
      <c r="M25" s="73"/>
      <c r="N25" s="215"/>
      <c r="O25" s="310">
        <v>0</v>
      </c>
      <c r="P25" s="184"/>
      <c r="Q25" s="73"/>
      <c r="R25" s="215"/>
    </row>
    <row r="26" spans="1:18" ht="15" customHeight="1">
      <c r="A26" s="126" t="s">
        <v>449</v>
      </c>
      <c r="B26" s="187" t="s">
        <v>289</v>
      </c>
      <c r="C26" s="184">
        <v>1100</v>
      </c>
      <c r="D26" s="73"/>
      <c r="E26" s="73"/>
      <c r="F26" s="175">
        <v>1100</v>
      </c>
      <c r="G26" s="115">
        <v>1100</v>
      </c>
      <c r="H26" s="73"/>
      <c r="I26" s="73"/>
      <c r="J26" s="215">
        <v>1100</v>
      </c>
      <c r="K26" s="115">
        <v>1100</v>
      </c>
      <c r="L26" s="73"/>
      <c r="M26" s="73"/>
      <c r="N26" s="215">
        <v>1100</v>
      </c>
      <c r="O26" s="310">
        <v>1100</v>
      </c>
      <c r="P26" s="184"/>
      <c r="Q26" s="73"/>
      <c r="R26" s="215">
        <v>1100</v>
      </c>
    </row>
    <row r="27" spans="1:18" ht="15" customHeight="1">
      <c r="A27" s="126" t="s">
        <v>450</v>
      </c>
      <c r="B27" s="187" t="s">
        <v>290</v>
      </c>
      <c r="C27" s="184">
        <v>8000</v>
      </c>
      <c r="D27" s="73"/>
      <c r="E27" s="73"/>
      <c r="F27" s="175">
        <v>8000</v>
      </c>
      <c r="G27" s="115">
        <v>8000</v>
      </c>
      <c r="H27" s="73"/>
      <c r="I27" s="73"/>
      <c r="J27" s="215">
        <v>8000</v>
      </c>
      <c r="K27" s="115">
        <v>8000</v>
      </c>
      <c r="L27" s="73"/>
      <c r="M27" s="73"/>
      <c r="N27" s="215">
        <v>8000</v>
      </c>
      <c r="O27" s="310">
        <v>8000</v>
      </c>
      <c r="P27" s="184"/>
      <c r="Q27" s="73"/>
      <c r="R27" s="215">
        <v>8000</v>
      </c>
    </row>
    <row r="28" spans="1:18" ht="15" customHeight="1">
      <c r="A28" s="126" t="s">
        <v>451</v>
      </c>
      <c r="B28" s="187" t="s">
        <v>293</v>
      </c>
      <c r="C28" s="184"/>
      <c r="D28" s="73"/>
      <c r="E28" s="73"/>
      <c r="F28" s="175"/>
      <c r="G28" s="115"/>
      <c r="H28" s="73"/>
      <c r="I28" s="73"/>
      <c r="J28" s="215"/>
      <c r="K28" s="115"/>
      <c r="L28" s="73"/>
      <c r="M28" s="73"/>
      <c r="N28" s="215"/>
      <c r="O28" s="310">
        <v>0</v>
      </c>
      <c r="P28" s="184"/>
      <c r="Q28" s="73"/>
      <c r="R28" s="215"/>
    </row>
    <row r="29" spans="1:18" ht="15" customHeight="1">
      <c r="A29" s="126" t="s">
        <v>294</v>
      </c>
      <c r="B29" s="187" t="s">
        <v>295</v>
      </c>
      <c r="C29" s="184"/>
      <c r="D29" s="73"/>
      <c r="E29" s="73"/>
      <c r="F29" s="175"/>
      <c r="G29" s="115"/>
      <c r="H29" s="73"/>
      <c r="I29" s="73"/>
      <c r="J29" s="215"/>
      <c r="K29" s="115"/>
      <c r="L29" s="73"/>
      <c r="M29" s="73"/>
      <c r="N29" s="215"/>
      <c r="O29" s="310">
        <v>0</v>
      </c>
      <c r="P29" s="184"/>
      <c r="Q29" s="73"/>
      <c r="R29" s="215"/>
    </row>
    <row r="30" spans="1:18" ht="15" customHeight="1">
      <c r="A30" s="126" t="s">
        <v>452</v>
      </c>
      <c r="B30" s="187" t="s">
        <v>296</v>
      </c>
      <c r="C30" s="184">
        <v>1500</v>
      </c>
      <c r="D30" s="73"/>
      <c r="E30" s="73"/>
      <c r="F30" s="175">
        <v>1500</v>
      </c>
      <c r="G30" s="115">
        <v>1500</v>
      </c>
      <c r="H30" s="73"/>
      <c r="I30" s="73"/>
      <c r="J30" s="215">
        <v>1500</v>
      </c>
      <c r="K30" s="115">
        <v>1500</v>
      </c>
      <c r="L30" s="73"/>
      <c r="M30" s="73"/>
      <c r="N30" s="215">
        <v>1500</v>
      </c>
      <c r="O30" s="310">
        <v>1500</v>
      </c>
      <c r="P30" s="184"/>
      <c r="Q30" s="73"/>
      <c r="R30" s="215">
        <v>1500</v>
      </c>
    </row>
    <row r="31" spans="1:18" ht="15" customHeight="1">
      <c r="A31" s="126" t="s">
        <v>453</v>
      </c>
      <c r="B31" s="187" t="s">
        <v>301</v>
      </c>
      <c r="C31" s="184">
        <v>100</v>
      </c>
      <c r="D31" s="73"/>
      <c r="E31" s="73"/>
      <c r="F31" s="175">
        <v>100</v>
      </c>
      <c r="G31" s="115">
        <v>100</v>
      </c>
      <c r="H31" s="73"/>
      <c r="I31" s="73"/>
      <c r="J31" s="215">
        <v>100</v>
      </c>
      <c r="K31" s="115">
        <v>100</v>
      </c>
      <c r="L31" s="73"/>
      <c r="M31" s="73"/>
      <c r="N31" s="215">
        <v>100</v>
      </c>
      <c r="O31" s="310">
        <v>100</v>
      </c>
      <c r="P31" s="184"/>
      <c r="Q31" s="73"/>
      <c r="R31" s="215">
        <v>100</v>
      </c>
    </row>
    <row r="32" spans="1:18" ht="15" customHeight="1">
      <c r="A32" s="127" t="s">
        <v>481</v>
      </c>
      <c r="B32" s="188" t="s">
        <v>304</v>
      </c>
      <c r="C32" s="184">
        <f>C26+C27+C30+C31</f>
        <v>10700</v>
      </c>
      <c r="D32" s="73"/>
      <c r="E32" s="73"/>
      <c r="F32" s="175">
        <f>F26+F27+F30+F31</f>
        <v>10700</v>
      </c>
      <c r="G32" s="115">
        <f>G26+G27+G30+G31</f>
        <v>10700</v>
      </c>
      <c r="H32" s="73"/>
      <c r="I32" s="73"/>
      <c r="J32" s="215">
        <f>J26+J27+J30+J31</f>
        <v>10700</v>
      </c>
      <c r="K32" s="115">
        <f>K26+K27+K30+K31</f>
        <v>10700</v>
      </c>
      <c r="L32" s="73"/>
      <c r="M32" s="73"/>
      <c r="N32" s="215">
        <f>N26+N27+N30+N31</f>
        <v>10700</v>
      </c>
      <c r="O32" s="310">
        <v>10700</v>
      </c>
      <c r="P32" s="184"/>
      <c r="Q32" s="73"/>
      <c r="R32" s="215">
        <f>R26+R27+R30+R31</f>
        <v>10700</v>
      </c>
    </row>
    <row r="33" spans="1:18" ht="15" customHeight="1">
      <c r="A33" s="126" t="s">
        <v>454</v>
      </c>
      <c r="B33" s="187" t="s">
        <v>305</v>
      </c>
      <c r="C33" s="184">
        <v>30</v>
      </c>
      <c r="D33" s="73"/>
      <c r="E33" s="73"/>
      <c r="F33" s="175">
        <v>30</v>
      </c>
      <c r="G33" s="115">
        <v>30</v>
      </c>
      <c r="H33" s="73"/>
      <c r="I33" s="73"/>
      <c r="J33" s="215">
        <v>30</v>
      </c>
      <c r="K33" s="115">
        <v>30</v>
      </c>
      <c r="L33" s="73"/>
      <c r="M33" s="73"/>
      <c r="N33" s="215">
        <v>30</v>
      </c>
      <c r="O33" s="310">
        <v>30</v>
      </c>
      <c r="P33" s="184"/>
      <c r="Q33" s="73"/>
      <c r="R33" s="215">
        <v>30</v>
      </c>
    </row>
    <row r="34" spans="1:18" ht="15" customHeight="1">
      <c r="A34" s="128" t="s">
        <v>482</v>
      </c>
      <c r="B34" s="189" t="s">
        <v>306</v>
      </c>
      <c r="C34" s="185">
        <f>C32+C33</f>
        <v>10730</v>
      </c>
      <c r="D34" s="76"/>
      <c r="E34" s="76"/>
      <c r="F34" s="176">
        <f>F32+F33</f>
        <v>10730</v>
      </c>
      <c r="G34" s="117">
        <f>G32+G33</f>
        <v>10730</v>
      </c>
      <c r="H34" s="76"/>
      <c r="I34" s="76"/>
      <c r="J34" s="216">
        <f>J32+J33</f>
        <v>10730</v>
      </c>
      <c r="K34" s="117">
        <f>K32+K33</f>
        <v>10730</v>
      </c>
      <c r="L34" s="76"/>
      <c r="M34" s="76"/>
      <c r="N34" s="216">
        <f>N32+N33</f>
        <v>10730</v>
      </c>
      <c r="O34" s="311">
        <v>10730</v>
      </c>
      <c r="P34" s="185"/>
      <c r="Q34" s="76"/>
      <c r="R34" s="216">
        <f>R32+R33</f>
        <v>10730</v>
      </c>
    </row>
    <row r="35" spans="1:18" ht="15" customHeight="1">
      <c r="A35" s="136" t="s">
        <v>307</v>
      </c>
      <c r="B35" s="187" t="s">
        <v>308</v>
      </c>
      <c r="C35" s="184"/>
      <c r="D35" s="73"/>
      <c r="E35" s="73"/>
      <c r="F35" s="175"/>
      <c r="G35" s="115"/>
      <c r="H35" s="73"/>
      <c r="I35" s="73"/>
      <c r="J35" s="215"/>
      <c r="K35" s="115"/>
      <c r="L35" s="73"/>
      <c r="M35" s="73"/>
      <c r="N35" s="215"/>
      <c r="O35" s="310">
        <v>0</v>
      </c>
      <c r="P35" s="184"/>
      <c r="Q35" s="73"/>
      <c r="R35" s="215"/>
    </row>
    <row r="36" spans="1:18" ht="15" customHeight="1">
      <c r="A36" s="136" t="s">
        <v>455</v>
      </c>
      <c r="B36" s="187" t="s">
        <v>309</v>
      </c>
      <c r="C36" s="184"/>
      <c r="D36" s="73"/>
      <c r="E36" s="73"/>
      <c r="F36" s="175"/>
      <c r="G36" s="115"/>
      <c r="H36" s="73"/>
      <c r="I36" s="73"/>
      <c r="J36" s="215"/>
      <c r="K36" s="115"/>
      <c r="L36" s="73"/>
      <c r="M36" s="73"/>
      <c r="N36" s="215"/>
      <c r="O36" s="310">
        <v>0</v>
      </c>
      <c r="P36" s="184"/>
      <c r="Q36" s="73"/>
      <c r="R36" s="215"/>
    </row>
    <row r="37" spans="1:18" ht="15" customHeight="1">
      <c r="A37" s="136" t="s">
        <v>456</v>
      </c>
      <c r="B37" s="187" t="s">
        <v>310</v>
      </c>
      <c r="C37" s="184">
        <v>750</v>
      </c>
      <c r="D37" s="73"/>
      <c r="E37" s="73"/>
      <c r="F37" s="175">
        <v>750</v>
      </c>
      <c r="G37" s="115">
        <v>750</v>
      </c>
      <c r="H37" s="73"/>
      <c r="I37" s="73"/>
      <c r="J37" s="215">
        <v>750</v>
      </c>
      <c r="K37" s="115">
        <v>750</v>
      </c>
      <c r="L37" s="73"/>
      <c r="M37" s="73"/>
      <c r="N37" s="215">
        <v>750</v>
      </c>
      <c r="O37" s="310">
        <v>750</v>
      </c>
      <c r="P37" s="184"/>
      <c r="Q37" s="73"/>
      <c r="R37" s="215">
        <v>750</v>
      </c>
    </row>
    <row r="38" spans="1:18" ht="15" customHeight="1">
      <c r="A38" s="136" t="s">
        <v>457</v>
      </c>
      <c r="B38" s="187" t="s">
        <v>311</v>
      </c>
      <c r="C38" s="184"/>
      <c r="D38" s="73"/>
      <c r="E38" s="73"/>
      <c r="F38" s="175"/>
      <c r="G38" s="115"/>
      <c r="H38" s="73"/>
      <c r="I38" s="73"/>
      <c r="J38" s="215"/>
      <c r="K38" s="115"/>
      <c r="L38" s="73"/>
      <c r="M38" s="73"/>
      <c r="N38" s="215"/>
      <c r="O38" s="310">
        <v>0</v>
      </c>
      <c r="P38" s="184"/>
      <c r="Q38" s="73"/>
      <c r="R38" s="215"/>
    </row>
    <row r="39" spans="1:18" ht="15" customHeight="1">
      <c r="A39" s="136" t="s">
        <v>312</v>
      </c>
      <c r="B39" s="187" t="s">
        <v>313</v>
      </c>
      <c r="C39" s="184">
        <v>1390</v>
      </c>
      <c r="D39" s="73"/>
      <c r="E39" s="73"/>
      <c r="F39" s="175">
        <v>1390</v>
      </c>
      <c r="G39" s="115">
        <v>1390</v>
      </c>
      <c r="H39" s="73"/>
      <c r="I39" s="73"/>
      <c r="J39" s="215">
        <v>1390</v>
      </c>
      <c r="K39" s="115">
        <v>1390</v>
      </c>
      <c r="L39" s="73"/>
      <c r="M39" s="73"/>
      <c r="N39" s="215">
        <v>1390</v>
      </c>
      <c r="O39" s="310">
        <v>1390</v>
      </c>
      <c r="P39" s="184"/>
      <c r="Q39" s="73"/>
      <c r="R39" s="215">
        <v>1390</v>
      </c>
    </row>
    <row r="40" spans="1:18" ht="15" customHeight="1">
      <c r="A40" s="136" t="s">
        <v>314</v>
      </c>
      <c r="B40" s="187" t="s">
        <v>315</v>
      </c>
      <c r="C40" s="184"/>
      <c r="D40" s="73"/>
      <c r="E40" s="73"/>
      <c r="F40" s="175"/>
      <c r="G40" s="115"/>
      <c r="H40" s="73"/>
      <c r="I40" s="73"/>
      <c r="J40" s="215"/>
      <c r="K40" s="115"/>
      <c r="L40" s="73"/>
      <c r="M40" s="73"/>
      <c r="N40" s="215"/>
      <c r="O40" s="310">
        <v>0</v>
      </c>
      <c r="P40" s="184"/>
      <c r="Q40" s="73"/>
      <c r="R40" s="215"/>
    </row>
    <row r="41" spans="1:18" ht="15" customHeight="1">
      <c r="A41" s="136" t="s">
        <v>316</v>
      </c>
      <c r="B41" s="187" t="s">
        <v>317</v>
      </c>
      <c r="C41" s="184"/>
      <c r="D41" s="73"/>
      <c r="E41" s="73"/>
      <c r="F41" s="175"/>
      <c r="G41" s="115"/>
      <c r="H41" s="73"/>
      <c r="I41" s="73"/>
      <c r="J41" s="215"/>
      <c r="K41" s="115"/>
      <c r="L41" s="73"/>
      <c r="M41" s="73"/>
      <c r="N41" s="215"/>
      <c r="O41" s="310">
        <v>0</v>
      </c>
      <c r="P41" s="184"/>
      <c r="Q41" s="73"/>
      <c r="R41" s="215"/>
    </row>
    <row r="42" spans="1:18" ht="15" customHeight="1">
      <c r="A42" s="136" t="s">
        <v>458</v>
      </c>
      <c r="B42" s="187" t="s">
        <v>318</v>
      </c>
      <c r="C42" s="184">
        <v>0</v>
      </c>
      <c r="D42" s="73"/>
      <c r="E42" s="73"/>
      <c r="F42" s="175">
        <v>0</v>
      </c>
      <c r="G42" s="115">
        <v>0</v>
      </c>
      <c r="H42" s="73"/>
      <c r="I42" s="73"/>
      <c r="J42" s="215">
        <v>0</v>
      </c>
      <c r="K42" s="115">
        <v>0</v>
      </c>
      <c r="L42" s="73"/>
      <c r="M42" s="73"/>
      <c r="N42" s="215">
        <v>0</v>
      </c>
      <c r="O42" s="310">
        <v>0</v>
      </c>
      <c r="P42" s="184"/>
      <c r="Q42" s="73"/>
      <c r="R42" s="215">
        <v>0</v>
      </c>
    </row>
    <row r="43" spans="1:18" ht="15" customHeight="1">
      <c r="A43" s="136" t="s">
        <v>459</v>
      </c>
      <c r="B43" s="187" t="s">
        <v>319</v>
      </c>
      <c r="C43" s="184"/>
      <c r="D43" s="73"/>
      <c r="E43" s="73"/>
      <c r="F43" s="175"/>
      <c r="G43" s="115"/>
      <c r="H43" s="73"/>
      <c r="I43" s="73"/>
      <c r="J43" s="215"/>
      <c r="K43" s="115"/>
      <c r="L43" s="73"/>
      <c r="M43" s="73"/>
      <c r="N43" s="215"/>
      <c r="O43" s="310">
        <v>0</v>
      </c>
      <c r="P43" s="184"/>
      <c r="Q43" s="73"/>
      <c r="R43" s="215"/>
    </row>
    <row r="44" spans="1:18" ht="15" customHeight="1">
      <c r="A44" s="136" t="s">
        <v>460</v>
      </c>
      <c r="B44" s="187" t="s">
        <v>320</v>
      </c>
      <c r="C44" s="184">
        <v>3300</v>
      </c>
      <c r="D44" s="73"/>
      <c r="E44" s="73"/>
      <c r="F44" s="175">
        <v>3300</v>
      </c>
      <c r="G44" s="115">
        <v>3300</v>
      </c>
      <c r="H44" s="73"/>
      <c r="I44" s="73"/>
      <c r="J44" s="215">
        <v>3300</v>
      </c>
      <c r="K44" s="115">
        <v>3300</v>
      </c>
      <c r="L44" s="73"/>
      <c r="M44" s="73"/>
      <c r="N44" s="215">
        <v>3300</v>
      </c>
      <c r="O44" s="310">
        <v>3300</v>
      </c>
      <c r="P44" s="184"/>
      <c r="Q44" s="73"/>
      <c r="R44" s="215">
        <v>3300</v>
      </c>
    </row>
    <row r="45" spans="1:18" ht="15" customHeight="1">
      <c r="A45" s="105" t="s">
        <v>483</v>
      </c>
      <c r="B45" s="189" t="s">
        <v>321</v>
      </c>
      <c r="C45" s="185">
        <f>C37+C39+C42+C44</f>
        <v>5440</v>
      </c>
      <c r="D45" s="76"/>
      <c r="E45" s="76"/>
      <c r="F45" s="176">
        <f>F37+F39+F42+F44</f>
        <v>5440</v>
      </c>
      <c r="G45" s="117">
        <f>G37+G39+G42+G44</f>
        <v>5440</v>
      </c>
      <c r="H45" s="76"/>
      <c r="I45" s="76"/>
      <c r="J45" s="216">
        <f>J37+J39+J42+J44</f>
        <v>5440</v>
      </c>
      <c r="K45" s="117">
        <f>K37+K39+K42+K44</f>
        <v>5440</v>
      </c>
      <c r="L45" s="76"/>
      <c r="M45" s="76"/>
      <c r="N45" s="216">
        <f>N37+N39+N42+N44</f>
        <v>5440</v>
      </c>
      <c r="O45" s="311">
        <v>5440</v>
      </c>
      <c r="P45" s="185"/>
      <c r="Q45" s="76"/>
      <c r="R45" s="216">
        <f>R37+R39+R42+R44</f>
        <v>5440</v>
      </c>
    </row>
    <row r="46" spans="1:18" ht="15" customHeight="1">
      <c r="A46" s="136" t="s">
        <v>330</v>
      </c>
      <c r="B46" s="187" t="s">
        <v>331</v>
      </c>
      <c r="C46" s="184"/>
      <c r="D46" s="73"/>
      <c r="E46" s="73"/>
      <c r="F46" s="175"/>
      <c r="G46" s="115"/>
      <c r="H46" s="73"/>
      <c r="I46" s="73"/>
      <c r="J46" s="215"/>
      <c r="K46" s="115"/>
      <c r="L46" s="73"/>
      <c r="M46" s="73"/>
      <c r="N46" s="215"/>
      <c r="O46" s="310">
        <v>0</v>
      </c>
      <c r="P46" s="184"/>
      <c r="Q46" s="73"/>
      <c r="R46" s="215"/>
    </row>
    <row r="47" spans="1:18" ht="15" customHeight="1">
      <c r="A47" s="126" t="s">
        <v>464</v>
      </c>
      <c r="B47" s="187" t="s">
        <v>332</v>
      </c>
      <c r="C47" s="184"/>
      <c r="D47" s="73"/>
      <c r="E47" s="73"/>
      <c r="F47" s="175"/>
      <c r="G47" s="115"/>
      <c r="H47" s="73"/>
      <c r="I47" s="73"/>
      <c r="J47" s="215"/>
      <c r="K47" s="115"/>
      <c r="L47" s="73"/>
      <c r="M47" s="73"/>
      <c r="N47" s="215"/>
      <c r="O47" s="310">
        <v>0</v>
      </c>
      <c r="P47" s="184"/>
      <c r="Q47" s="73"/>
      <c r="R47" s="215"/>
    </row>
    <row r="48" spans="1:18" ht="15" customHeight="1">
      <c r="A48" s="136" t="s">
        <v>465</v>
      </c>
      <c r="B48" s="187" t="s">
        <v>333</v>
      </c>
      <c r="C48" s="184"/>
      <c r="D48" s="73"/>
      <c r="E48" s="73"/>
      <c r="F48" s="175"/>
      <c r="G48" s="115"/>
      <c r="H48" s="73"/>
      <c r="I48" s="73"/>
      <c r="J48" s="215"/>
      <c r="K48" s="115"/>
      <c r="L48" s="73"/>
      <c r="M48" s="73"/>
      <c r="N48" s="215"/>
      <c r="O48" s="310">
        <v>0</v>
      </c>
      <c r="P48" s="184"/>
      <c r="Q48" s="73"/>
      <c r="R48" s="215"/>
    </row>
    <row r="49" spans="1:18" ht="15" customHeight="1">
      <c r="A49" s="128" t="s">
        <v>485</v>
      </c>
      <c r="B49" s="189" t="s">
        <v>334</v>
      </c>
      <c r="C49" s="185">
        <v>0</v>
      </c>
      <c r="D49" s="76"/>
      <c r="E49" s="76"/>
      <c r="F49" s="176">
        <v>0</v>
      </c>
      <c r="G49" s="117">
        <v>0</v>
      </c>
      <c r="H49" s="76"/>
      <c r="I49" s="76"/>
      <c r="J49" s="216">
        <v>0</v>
      </c>
      <c r="K49" s="117">
        <v>0</v>
      </c>
      <c r="L49" s="76"/>
      <c r="M49" s="76"/>
      <c r="N49" s="216">
        <v>0</v>
      </c>
      <c r="O49" s="311">
        <v>0</v>
      </c>
      <c r="P49" s="185"/>
      <c r="Q49" s="76"/>
      <c r="R49" s="216">
        <v>0</v>
      </c>
    </row>
    <row r="50" spans="1:18" ht="15" customHeight="1">
      <c r="A50" s="154" t="s">
        <v>542</v>
      </c>
      <c r="B50" s="190"/>
      <c r="C50" s="191">
        <f>C49+C45+C34+C20</f>
        <v>54535</v>
      </c>
      <c r="D50" s="156"/>
      <c r="E50" s="156"/>
      <c r="F50" s="192">
        <f>F49+F45+F34+F20</f>
        <v>54535</v>
      </c>
      <c r="G50" s="217">
        <f>G49+G45+G34+G20</f>
        <v>55356</v>
      </c>
      <c r="H50" s="156"/>
      <c r="I50" s="156"/>
      <c r="J50" s="218">
        <f>J49+J45+J34+J20</f>
        <v>55356</v>
      </c>
      <c r="K50" s="217">
        <f>K49+K45+K34+K20</f>
        <v>55916</v>
      </c>
      <c r="L50" s="156"/>
      <c r="M50" s="156"/>
      <c r="N50" s="218">
        <f>N49+N45+N34+N20</f>
        <v>55916</v>
      </c>
      <c r="O50" s="313">
        <v>56488</v>
      </c>
      <c r="P50" s="312"/>
      <c r="Q50" s="156"/>
      <c r="R50" s="218">
        <f>R49+R45+R34+R20</f>
        <v>56488</v>
      </c>
    </row>
    <row r="51" spans="1:18" ht="15" customHeight="1">
      <c r="A51" s="126" t="s">
        <v>276</v>
      </c>
      <c r="B51" s="187" t="s">
        <v>277</v>
      </c>
      <c r="C51" s="184"/>
      <c r="D51" s="73"/>
      <c r="E51" s="73"/>
      <c r="F51" s="175"/>
      <c r="G51" s="115"/>
      <c r="H51" s="73"/>
      <c r="I51" s="73"/>
      <c r="J51" s="215"/>
      <c r="K51" s="115"/>
      <c r="L51" s="73"/>
      <c r="M51" s="73"/>
      <c r="N51" s="215"/>
      <c r="O51" s="310">
        <v>0</v>
      </c>
      <c r="P51" s="184"/>
      <c r="Q51" s="73"/>
      <c r="R51" s="215"/>
    </row>
    <row r="52" spans="1:18" ht="15" customHeight="1">
      <c r="A52" s="126" t="s">
        <v>278</v>
      </c>
      <c r="B52" s="187" t="s">
        <v>279</v>
      </c>
      <c r="C52" s="184"/>
      <c r="D52" s="73"/>
      <c r="E52" s="73"/>
      <c r="F52" s="175"/>
      <c r="G52" s="115"/>
      <c r="H52" s="73"/>
      <c r="I52" s="73"/>
      <c r="J52" s="215"/>
      <c r="K52" s="115"/>
      <c r="L52" s="73"/>
      <c r="M52" s="73"/>
      <c r="N52" s="215"/>
      <c r="O52" s="310">
        <v>0</v>
      </c>
      <c r="P52" s="184"/>
      <c r="Q52" s="73"/>
      <c r="R52" s="215"/>
    </row>
    <row r="53" spans="1:18" ht="15" customHeight="1">
      <c r="A53" s="126" t="s">
        <v>442</v>
      </c>
      <c r="B53" s="187" t="s">
        <v>280</v>
      </c>
      <c r="C53" s="184"/>
      <c r="D53" s="73"/>
      <c r="E53" s="73"/>
      <c r="F53" s="175"/>
      <c r="G53" s="115"/>
      <c r="H53" s="73"/>
      <c r="I53" s="73"/>
      <c r="J53" s="215"/>
      <c r="K53" s="115"/>
      <c r="L53" s="73"/>
      <c r="M53" s="73"/>
      <c r="N53" s="215"/>
      <c r="O53" s="310">
        <v>0</v>
      </c>
      <c r="P53" s="184"/>
      <c r="Q53" s="73"/>
      <c r="R53" s="215"/>
    </row>
    <row r="54" spans="1:18" ht="15" customHeight="1">
      <c r="A54" s="126" t="s">
        <v>443</v>
      </c>
      <c r="B54" s="187" t="s">
        <v>281</v>
      </c>
      <c r="C54" s="184"/>
      <c r="D54" s="73"/>
      <c r="E54" s="73"/>
      <c r="F54" s="175"/>
      <c r="G54" s="115"/>
      <c r="H54" s="73"/>
      <c r="I54" s="73"/>
      <c r="J54" s="215"/>
      <c r="K54" s="115"/>
      <c r="L54" s="73"/>
      <c r="M54" s="73"/>
      <c r="N54" s="215"/>
      <c r="O54" s="310">
        <v>0</v>
      </c>
      <c r="P54" s="184"/>
      <c r="Q54" s="73"/>
      <c r="R54" s="215"/>
    </row>
    <row r="55" spans="1:18" ht="15" customHeight="1">
      <c r="A55" s="126" t="s">
        <v>444</v>
      </c>
      <c r="B55" s="187" t="s">
        <v>282</v>
      </c>
      <c r="C55" s="184"/>
      <c r="D55" s="73"/>
      <c r="E55" s="73"/>
      <c r="F55" s="175"/>
      <c r="G55" s="115">
        <v>1870</v>
      </c>
      <c r="H55" s="73"/>
      <c r="I55" s="73"/>
      <c r="J55" s="215">
        <v>1870</v>
      </c>
      <c r="K55" s="115">
        <v>1870</v>
      </c>
      <c r="L55" s="73"/>
      <c r="M55" s="73"/>
      <c r="N55" s="215">
        <v>1870</v>
      </c>
      <c r="O55" s="310">
        <v>1870</v>
      </c>
      <c r="P55" s="184"/>
      <c r="Q55" s="73"/>
      <c r="R55" s="215">
        <v>1870</v>
      </c>
    </row>
    <row r="56" spans="1:18" ht="15" customHeight="1">
      <c r="A56" s="128" t="s">
        <v>479</v>
      </c>
      <c r="B56" s="189" t="s">
        <v>283</v>
      </c>
      <c r="C56" s="184"/>
      <c r="D56" s="73"/>
      <c r="E56" s="73"/>
      <c r="F56" s="175"/>
      <c r="G56" s="117">
        <f>G55</f>
        <v>1870</v>
      </c>
      <c r="H56" s="76"/>
      <c r="I56" s="76"/>
      <c r="J56" s="216">
        <f>J55</f>
        <v>1870</v>
      </c>
      <c r="K56" s="117">
        <f>K55</f>
        <v>1870</v>
      </c>
      <c r="L56" s="76"/>
      <c r="M56" s="76"/>
      <c r="N56" s="216">
        <f>N55</f>
        <v>1870</v>
      </c>
      <c r="O56" s="311">
        <v>1870</v>
      </c>
      <c r="P56" s="185"/>
      <c r="Q56" s="76"/>
      <c r="R56" s="216">
        <f>R55</f>
        <v>1870</v>
      </c>
    </row>
    <row r="57" spans="1:18" ht="15" customHeight="1">
      <c r="A57" s="136" t="s">
        <v>461</v>
      </c>
      <c r="B57" s="187" t="s">
        <v>322</v>
      </c>
      <c r="C57" s="184"/>
      <c r="D57" s="73"/>
      <c r="E57" s="73"/>
      <c r="F57" s="175"/>
      <c r="G57" s="115"/>
      <c r="H57" s="73"/>
      <c r="I57" s="73"/>
      <c r="J57" s="215"/>
      <c r="K57" s="115"/>
      <c r="L57" s="73"/>
      <c r="M57" s="73"/>
      <c r="N57" s="215"/>
      <c r="O57" s="310">
        <v>0</v>
      </c>
      <c r="P57" s="184"/>
      <c r="Q57" s="73"/>
      <c r="R57" s="215"/>
    </row>
    <row r="58" spans="1:18" ht="15" customHeight="1">
      <c r="A58" s="136" t="s">
        <v>462</v>
      </c>
      <c r="B58" s="187" t="s">
        <v>323</v>
      </c>
      <c r="C58" s="184">
        <v>500</v>
      </c>
      <c r="D58" s="73"/>
      <c r="E58" s="73"/>
      <c r="F58" s="175">
        <v>500</v>
      </c>
      <c r="G58" s="115">
        <v>500</v>
      </c>
      <c r="H58" s="73"/>
      <c r="I58" s="73"/>
      <c r="J58" s="215">
        <v>500</v>
      </c>
      <c r="K58" s="115">
        <v>500</v>
      </c>
      <c r="L58" s="73"/>
      <c r="M58" s="73"/>
      <c r="N58" s="215">
        <v>500</v>
      </c>
      <c r="O58" s="310">
        <v>500</v>
      </c>
      <c r="P58" s="184"/>
      <c r="Q58" s="73"/>
      <c r="R58" s="215">
        <v>500</v>
      </c>
    </row>
    <row r="59" spans="1:18" ht="15" customHeight="1">
      <c r="A59" s="136" t="s">
        <v>324</v>
      </c>
      <c r="B59" s="187" t="s">
        <v>325</v>
      </c>
      <c r="C59" s="184"/>
      <c r="D59" s="73"/>
      <c r="E59" s="73"/>
      <c r="F59" s="175"/>
      <c r="G59" s="115"/>
      <c r="H59" s="73"/>
      <c r="I59" s="73"/>
      <c r="J59" s="215"/>
      <c r="K59" s="115"/>
      <c r="L59" s="73"/>
      <c r="M59" s="73"/>
      <c r="N59" s="215"/>
      <c r="O59" s="310">
        <v>0</v>
      </c>
      <c r="P59" s="184"/>
      <c r="Q59" s="73"/>
      <c r="R59" s="215"/>
    </row>
    <row r="60" spans="1:18" ht="15" customHeight="1">
      <c r="A60" s="136" t="s">
        <v>463</v>
      </c>
      <c r="B60" s="187" t="s">
        <v>326</v>
      </c>
      <c r="C60" s="184"/>
      <c r="D60" s="73"/>
      <c r="E60" s="73"/>
      <c r="F60" s="175"/>
      <c r="G60" s="115"/>
      <c r="H60" s="73"/>
      <c r="I60" s="73"/>
      <c r="J60" s="215"/>
      <c r="K60" s="115"/>
      <c r="L60" s="73"/>
      <c r="M60" s="73"/>
      <c r="N60" s="215"/>
      <c r="O60" s="310">
        <v>0</v>
      </c>
      <c r="P60" s="184"/>
      <c r="Q60" s="73"/>
      <c r="R60" s="215"/>
    </row>
    <row r="61" spans="1:18" ht="15" customHeight="1">
      <c r="A61" s="136" t="s">
        <v>327</v>
      </c>
      <c r="B61" s="187" t="s">
        <v>328</v>
      </c>
      <c r="C61" s="184"/>
      <c r="D61" s="73"/>
      <c r="E61" s="73"/>
      <c r="F61" s="175"/>
      <c r="G61" s="115"/>
      <c r="H61" s="73"/>
      <c r="I61" s="73"/>
      <c r="J61" s="215"/>
      <c r="K61" s="115"/>
      <c r="L61" s="73"/>
      <c r="M61" s="73"/>
      <c r="N61" s="215"/>
      <c r="O61" s="310">
        <v>0</v>
      </c>
      <c r="P61" s="184"/>
      <c r="Q61" s="73"/>
      <c r="R61" s="215"/>
    </row>
    <row r="62" spans="1:18" ht="15" customHeight="1">
      <c r="A62" s="128" t="s">
        <v>484</v>
      </c>
      <c r="B62" s="189" t="s">
        <v>329</v>
      </c>
      <c r="C62" s="185">
        <f>C58</f>
        <v>500</v>
      </c>
      <c r="D62" s="76"/>
      <c r="E62" s="76"/>
      <c r="F62" s="176">
        <f>F58</f>
        <v>500</v>
      </c>
      <c r="G62" s="117">
        <f>G58</f>
        <v>500</v>
      </c>
      <c r="H62" s="76"/>
      <c r="I62" s="76"/>
      <c r="J62" s="216">
        <f>J58</f>
        <v>500</v>
      </c>
      <c r="K62" s="117">
        <f>K58</f>
        <v>500</v>
      </c>
      <c r="L62" s="76"/>
      <c r="M62" s="76"/>
      <c r="N62" s="216">
        <f>N58</f>
        <v>500</v>
      </c>
      <c r="O62" s="310">
        <v>500</v>
      </c>
      <c r="P62" s="185"/>
      <c r="Q62" s="76"/>
      <c r="R62" s="216">
        <f>R58</f>
        <v>500</v>
      </c>
    </row>
    <row r="63" spans="1:18" ht="15" customHeight="1">
      <c r="A63" s="136" t="s">
        <v>335</v>
      </c>
      <c r="B63" s="187" t="s">
        <v>336</v>
      </c>
      <c r="C63" s="184"/>
      <c r="D63" s="73"/>
      <c r="E63" s="73"/>
      <c r="F63" s="175"/>
      <c r="G63" s="115"/>
      <c r="H63" s="73"/>
      <c r="I63" s="73"/>
      <c r="J63" s="215"/>
      <c r="K63" s="115"/>
      <c r="L63" s="73"/>
      <c r="M63" s="73"/>
      <c r="N63" s="215"/>
      <c r="O63" s="310">
        <v>0</v>
      </c>
      <c r="P63" s="184"/>
      <c r="Q63" s="73"/>
      <c r="R63" s="215"/>
    </row>
    <row r="64" spans="1:18" ht="15" customHeight="1">
      <c r="A64" s="126" t="s">
        <v>466</v>
      </c>
      <c r="B64" s="187" t="s">
        <v>337</v>
      </c>
      <c r="C64" s="184"/>
      <c r="D64" s="73"/>
      <c r="E64" s="73"/>
      <c r="F64" s="175"/>
      <c r="G64" s="115"/>
      <c r="H64" s="73"/>
      <c r="I64" s="73"/>
      <c r="J64" s="215"/>
      <c r="K64" s="115"/>
      <c r="L64" s="73"/>
      <c r="M64" s="73"/>
      <c r="N64" s="215"/>
      <c r="O64" s="310">
        <v>0</v>
      </c>
      <c r="P64" s="184"/>
      <c r="Q64" s="73"/>
      <c r="R64" s="215"/>
    </row>
    <row r="65" spans="1:18" ht="15" customHeight="1">
      <c r="A65" s="136" t="s">
        <v>467</v>
      </c>
      <c r="B65" s="187" t="s">
        <v>338</v>
      </c>
      <c r="C65" s="184"/>
      <c r="D65" s="73"/>
      <c r="E65" s="73"/>
      <c r="F65" s="175"/>
      <c r="G65" s="115"/>
      <c r="H65" s="73"/>
      <c r="I65" s="73"/>
      <c r="J65" s="215"/>
      <c r="K65" s="115"/>
      <c r="L65" s="73"/>
      <c r="M65" s="73"/>
      <c r="N65" s="215"/>
      <c r="O65" s="310">
        <v>0</v>
      </c>
      <c r="P65" s="184"/>
      <c r="Q65" s="73"/>
      <c r="R65" s="215"/>
    </row>
    <row r="66" spans="1:18" ht="15" customHeight="1">
      <c r="A66" s="128" t="s">
        <v>487</v>
      </c>
      <c r="B66" s="189" t="s">
        <v>339</v>
      </c>
      <c r="C66" s="184"/>
      <c r="D66" s="73"/>
      <c r="E66" s="73"/>
      <c r="F66" s="175"/>
      <c r="G66" s="115"/>
      <c r="H66" s="73"/>
      <c r="I66" s="73"/>
      <c r="J66" s="215"/>
      <c r="K66" s="115"/>
      <c r="L66" s="73"/>
      <c r="M66" s="73"/>
      <c r="N66" s="215"/>
      <c r="O66" s="310">
        <v>0</v>
      </c>
      <c r="P66" s="184"/>
      <c r="Q66" s="73"/>
      <c r="R66" s="215"/>
    </row>
    <row r="67" spans="1:18" ht="15" customHeight="1">
      <c r="A67" s="154" t="s">
        <v>541</v>
      </c>
      <c r="B67" s="190"/>
      <c r="C67" s="191">
        <f>C62</f>
        <v>500</v>
      </c>
      <c r="D67" s="156"/>
      <c r="E67" s="156"/>
      <c r="F67" s="192">
        <f>F62</f>
        <v>500</v>
      </c>
      <c r="G67" s="217">
        <f>G56+G62</f>
        <v>2370</v>
      </c>
      <c r="H67" s="156"/>
      <c r="I67" s="156"/>
      <c r="J67" s="218">
        <f>J62+J56</f>
        <v>2370</v>
      </c>
      <c r="K67" s="217">
        <f>K56+K62</f>
        <v>2370</v>
      </c>
      <c r="L67" s="156"/>
      <c r="M67" s="156"/>
      <c r="N67" s="218">
        <f>N62+N56</f>
        <v>2370</v>
      </c>
      <c r="O67" s="313">
        <v>2370</v>
      </c>
      <c r="P67" s="191"/>
      <c r="Q67" s="156"/>
      <c r="R67" s="218">
        <f>R62+R56</f>
        <v>2370</v>
      </c>
    </row>
    <row r="68" spans="1:18" ht="15.75">
      <c r="A68" s="196" t="s">
        <v>486</v>
      </c>
      <c r="B68" s="197" t="s">
        <v>340</v>
      </c>
      <c r="C68" s="198">
        <f>C50+C62</f>
        <v>55035</v>
      </c>
      <c r="D68" s="160"/>
      <c r="E68" s="160"/>
      <c r="F68" s="199">
        <f>F50+F62</f>
        <v>55035</v>
      </c>
      <c r="G68" s="219">
        <f>G50+G62+G56</f>
        <v>57726</v>
      </c>
      <c r="H68" s="160"/>
      <c r="I68" s="160"/>
      <c r="J68" s="220">
        <f>J50+J62+J56</f>
        <v>57726</v>
      </c>
      <c r="K68" s="219">
        <f>K50+K62+K56</f>
        <v>58286</v>
      </c>
      <c r="L68" s="160"/>
      <c r="M68" s="160"/>
      <c r="N68" s="220">
        <f>N50+N62+N56</f>
        <v>58286</v>
      </c>
      <c r="O68" s="314">
        <v>58858</v>
      </c>
      <c r="P68" s="198"/>
      <c r="Q68" s="160"/>
      <c r="R68" s="220">
        <f>R50+R62+R56</f>
        <v>58858</v>
      </c>
    </row>
    <row r="69" spans="1:18" ht="15.75">
      <c r="A69" s="183" t="s">
        <v>35</v>
      </c>
      <c r="B69" s="203"/>
      <c r="C69" s="204"/>
      <c r="D69" s="205"/>
      <c r="E69" s="205"/>
      <c r="F69" s="206"/>
      <c r="G69" s="221"/>
      <c r="H69" s="205"/>
      <c r="I69" s="205"/>
      <c r="J69" s="222"/>
      <c r="K69" s="221"/>
      <c r="L69" s="205"/>
      <c r="M69" s="205"/>
      <c r="N69" s="222"/>
      <c r="O69" s="315">
        <v>0</v>
      </c>
      <c r="P69" s="204"/>
      <c r="Q69" s="205"/>
      <c r="R69" s="222"/>
    </row>
    <row r="70" spans="1:18" ht="15.75">
      <c r="A70" s="183" t="s">
        <v>36</v>
      </c>
      <c r="B70" s="203"/>
      <c r="C70" s="204"/>
      <c r="D70" s="205"/>
      <c r="E70" s="205"/>
      <c r="F70" s="206"/>
      <c r="G70" s="221"/>
      <c r="H70" s="205"/>
      <c r="I70" s="205"/>
      <c r="J70" s="222"/>
      <c r="K70" s="221"/>
      <c r="L70" s="205"/>
      <c r="M70" s="205"/>
      <c r="N70" s="222"/>
      <c r="O70" s="315">
        <v>0</v>
      </c>
      <c r="P70" s="204"/>
      <c r="Q70" s="205"/>
      <c r="R70" s="222"/>
    </row>
    <row r="71" spans="1:18" ht="15">
      <c r="A71" s="143" t="s">
        <v>468</v>
      </c>
      <c r="B71" s="151" t="s">
        <v>341</v>
      </c>
      <c r="C71" s="184"/>
      <c r="D71" s="73"/>
      <c r="E71" s="73"/>
      <c r="F71" s="175"/>
      <c r="G71" s="115"/>
      <c r="H71" s="73"/>
      <c r="I71" s="73"/>
      <c r="J71" s="215"/>
      <c r="K71" s="115"/>
      <c r="L71" s="73"/>
      <c r="M71" s="73"/>
      <c r="N71" s="215"/>
      <c r="O71" s="310">
        <v>0</v>
      </c>
      <c r="P71" s="184"/>
      <c r="Q71" s="73"/>
      <c r="R71" s="215"/>
    </row>
    <row r="72" spans="1:18" ht="15">
      <c r="A72" s="136" t="s">
        <v>342</v>
      </c>
      <c r="B72" s="151" t="s">
        <v>343</v>
      </c>
      <c r="C72" s="184"/>
      <c r="D72" s="73"/>
      <c r="E72" s="73"/>
      <c r="F72" s="175"/>
      <c r="G72" s="115"/>
      <c r="H72" s="73"/>
      <c r="I72" s="73"/>
      <c r="J72" s="215"/>
      <c r="K72" s="115"/>
      <c r="L72" s="73"/>
      <c r="M72" s="73"/>
      <c r="N72" s="215"/>
      <c r="O72" s="310">
        <v>0</v>
      </c>
      <c r="P72" s="184"/>
      <c r="Q72" s="73"/>
      <c r="R72" s="215"/>
    </row>
    <row r="73" spans="1:18" ht="15">
      <c r="A73" s="143" t="s">
        <v>469</v>
      </c>
      <c r="B73" s="151" t="s">
        <v>344</v>
      </c>
      <c r="C73" s="184"/>
      <c r="D73" s="73"/>
      <c r="E73" s="73"/>
      <c r="F73" s="175"/>
      <c r="G73" s="115"/>
      <c r="H73" s="73"/>
      <c r="I73" s="73"/>
      <c r="J73" s="215"/>
      <c r="K73" s="115"/>
      <c r="L73" s="73"/>
      <c r="M73" s="73"/>
      <c r="N73" s="215"/>
      <c r="O73" s="310">
        <v>0</v>
      </c>
      <c r="P73" s="184"/>
      <c r="Q73" s="73"/>
      <c r="R73" s="215"/>
    </row>
    <row r="74" spans="1:18" ht="15">
      <c r="A74" s="142" t="s">
        <v>488</v>
      </c>
      <c r="B74" s="152" t="s">
        <v>345</v>
      </c>
      <c r="C74" s="184"/>
      <c r="D74" s="73"/>
      <c r="E74" s="73"/>
      <c r="F74" s="175"/>
      <c r="G74" s="115"/>
      <c r="H74" s="73"/>
      <c r="I74" s="73"/>
      <c r="J74" s="215"/>
      <c r="K74" s="115"/>
      <c r="L74" s="73"/>
      <c r="M74" s="73"/>
      <c r="N74" s="215"/>
      <c r="O74" s="310">
        <v>0</v>
      </c>
      <c r="P74" s="184"/>
      <c r="Q74" s="73"/>
      <c r="R74" s="215"/>
    </row>
    <row r="75" spans="1:18" ht="15">
      <c r="A75" s="136" t="s">
        <v>470</v>
      </c>
      <c r="B75" s="151" t="s">
        <v>346</v>
      </c>
      <c r="C75" s="184"/>
      <c r="D75" s="73"/>
      <c r="E75" s="73"/>
      <c r="F75" s="175"/>
      <c r="G75" s="115"/>
      <c r="H75" s="73"/>
      <c r="I75" s="73"/>
      <c r="J75" s="215"/>
      <c r="K75" s="115"/>
      <c r="L75" s="73"/>
      <c r="M75" s="73"/>
      <c r="N75" s="215"/>
      <c r="O75" s="310">
        <v>0</v>
      </c>
      <c r="P75" s="184"/>
      <c r="Q75" s="73"/>
      <c r="R75" s="215"/>
    </row>
    <row r="76" spans="1:18" ht="15">
      <c r="A76" s="143" t="s">
        <v>347</v>
      </c>
      <c r="B76" s="151" t="s">
        <v>348</v>
      </c>
      <c r="C76" s="184"/>
      <c r="D76" s="73"/>
      <c r="E76" s="73"/>
      <c r="F76" s="175"/>
      <c r="G76" s="115"/>
      <c r="H76" s="73"/>
      <c r="I76" s="73"/>
      <c r="J76" s="215"/>
      <c r="K76" s="115"/>
      <c r="L76" s="73"/>
      <c r="M76" s="73"/>
      <c r="N76" s="215"/>
      <c r="O76" s="310">
        <v>0</v>
      </c>
      <c r="P76" s="184"/>
      <c r="Q76" s="73"/>
      <c r="R76" s="215"/>
    </row>
    <row r="77" spans="1:18" ht="15">
      <c r="A77" s="136" t="s">
        <v>471</v>
      </c>
      <c r="B77" s="151" t="s">
        <v>349</v>
      </c>
      <c r="C77" s="184"/>
      <c r="D77" s="73"/>
      <c r="E77" s="73"/>
      <c r="F77" s="175"/>
      <c r="G77" s="115"/>
      <c r="H77" s="73"/>
      <c r="I77" s="73"/>
      <c r="J77" s="215"/>
      <c r="K77" s="115"/>
      <c r="L77" s="73"/>
      <c r="M77" s="73"/>
      <c r="N77" s="215"/>
      <c r="O77" s="310">
        <v>0</v>
      </c>
      <c r="P77" s="184"/>
      <c r="Q77" s="73"/>
      <c r="R77" s="215"/>
    </row>
    <row r="78" spans="1:18" ht="15">
      <c r="A78" s="143" t="s">
        <v>350</v>
      </c>
      <c r="B78" s="151" t="s">
        <v>351</v>
      </c>
      <c r="C78" s="184"/>
      <c r="D78" s="73"/>
      <c r="E78" s="73"/>
      <c r="F78" s="175"/>
      <c r="G78" s="115"/>
      <c r="H78" s="73"/>
      <c r="I78" s="73"/>
      <c r="J78" s="215"/>
      <c r="K78" s="115"/>
      <c r="L78" s="73"/>
      <c r="M78" s="73"/>
      <c r="N78" s="215"/>
      <c r="O78" s="310">
        <v>0</v>
      </c>
      <c r="P78" s="184"/>
      <c r="Q78" s="73"/>
      <c r="R78" s="215"/>
    </row>
    <row r="79" spans="1:18" ht="15">
      <c r="A79" s="144" t="s">
        <v>489</v>
      </c>
      <c r="B79" s="152" t="s">
        <v>352</v>
      </c>
      <c r="C79" s="184"/>
      <c r="D79" s="73"/>
      <c r="E79" s="73"/>
      <c r="F79" s="175"/>
      <c r="G79" s="115"/>
      <c r="H79" s="73"/>
      <c r="I79" s="73"/>
      <c r="J79" s="215"/>
      <c r="K79" s="115"/>
      <c r="L79" s="73"/>
      <c r="M79" s="73"/>
      <c r="N79" s="215"/>
      <c r="O79" s="310">
        <v>0</v>
      </c>
      <c r="P79" s="184"/>
      <c r="Q79" s="73"/>
      <c r="R79" s="215"/>
    </row>
    <row r="80" spans="1:18" ht="15">
      <c r="A80" s="126" t="s">
        <v>547</v>
      </c>
      <c r="B80" s="151" t="s">
        <v>353</v>
      </c>
      <c r="C80" s="184"/>
      <c r="D80" s="73"/>
      <c r="E80" s="73"/>
      <c r="F80" s="175"/>
      <c r="G80" s="115">
        <v>12764</v>
      </c>
      <c r="H80" s="73"/>
      <c r="I80" s="73"/>
      <c r="J80" s="215">
        <v>12764</v>
      </c>
      <c r="K80" s="115">
        <v>12763</v>
      </c>
      <c r="L80" s="73"/>
      <c r="M80" s="73"/>
      <c r="N80" s="215">
        <v>12763</v>
      </c>
      <c r="O80" s="310">
        <v>12763</v>
      </c>
      <c r="P80" s="184"/>
      <c r="Q80" s="73"/>
      <c r="R80" s="215">
        <v>12763</v>
      </c>
    </row>
    <row r="81" spans="1:18" ht="15">
      <c r="A81" s="126" t="s">
        <v>548</v>
      </c>
      <c r="B81" s="151" t="s">
        <v>353</v>
      </c>
      <c r="C81" s="184"/>
      <c r="D81" s="73"/>
      <c r="E81" s="73"/>
      <c r="F81" s="175"/>
      <c r="G81" s="115"/>
      <c r="H81" s="73"/>
      <c r="I81" s="73"/>
      <c r="J81" s="215"/>
      <c r="K81" s="115"/>
      <c r="L81" s="73"/>
      <c r="M81" s="73"/>
      <c r="N81" s="215"/>
      <c r="O81" s="310">
        <v>0</v>
      </c>
      <c r="P81" s="184"/>
      <c r="Q81" s="73"/>
      <c r="R81" s="215"/>
    </row>
    <row r="82" spans="1:18" ht="15">
      <c r="A82" s="126" t="s">
        <v>545</v>
      </c>
      <c r="B82" s="151" t="s">
        <v>354</v>
      </c>
      <c r="C82" s="184"/>
      <c r="D82" s="73"/>
      <c r="E82" s="73"/>
      <c r="F82" s="175"/>
      <c r="G82" s="115"/>
      <c r="H82" s="73"/>
      <c r="I82" s="73"/>
      <c r="J82" s="215"/>
      <c r="K82" s="115"/>
      <c r="L82" s="73"/>
      <c r="M82" s="73"/>
      <c r="N82" s="215"/>
      <c r="O82" s="310">
        <v>0</v>
      </c>
      <c r="P82" s="184"/>
      <c r="Q82" s="73"/>
      <c r="R82" s="215"/>
    </row>
    <row r="83" spans="1:18" ht="15">
      <c r="A83" s="126" t="s">
        <v>546</v>
      </c>
      <c r="B83" s="151" t="s">
        <v>354</v>
      </c>
      <c r="C83" s="184"/>
      <c r="D83" s="73"/>
      <c r="E83" s="73"/>
      <c r="F83" s="175"/>
      <c r="G83" s="115"/>
      <c r="H83" s="73"/>
      <c r="I83" s="73"/>
      <c r="J83" s="215"/>
      <c r="K83" s="115"/>
      <c r="L83" s="73"/>
      <c r="M83" s="73"/>
      <c r="N83" s="215"/>
      <c r="O83" s="310">
        <v>0</v>
      </c>
      <c r="P83" s="184"/>
      <c r="Q83" s="73"/>
      <c r="R83" s="215"/>
    </row>
    <row r="84" spans="1:18" ht="15">
      <c r="A84" s="127" t="s">
        <v>490</v>
      </c>
      <c r="B84" s="152" t="s">
        <v>355</v>
      </c>
      <c r="C84" s="184">
        <f>C80</f>
        <v>0</v>
      </c>
      <c r="D84" s="73"/>
      <c r="E84" s="73"/>
      <c r="F84" s="175">
        <f>F80</f>
        <v>0</v>
      </c>
      <c r="G84" s="115">
        <f>G80</f>
        <v>12764</v>
      </c>
      <c r="H84" s="73"/>
      <c r="I84" s="73"/>
      <c r="J84" s="215">
        <f>J80</f>
        <v>12764</v>
      </c>
      <c r="K84" s="115">
        <f>K80</f>
        <v>12763</v>
      </c>
      <c r="L84" s="73"/>
      <c r="M84" s="73"/>
      <c r="N84" s="215">
        <f>N80</f>
        <v>12763</v>
      </c>
      <c r="O84" s="310">
        <v>12763</v>
      </c>
      <c r="P84" s="184"/>
      <c r="Q84" s="73"/>
      <c r="R84" s="215">
        <f>R80</f>
        <v>12763</v>
      </c>
    </row>
    <row r="85" spans="1:18" ht="15">
      <c r="A85" s="143" t="s">
        <v>356</v>
      </c>
      <c r="B85" s="151" t="s">
        <v>357</v>
      </c>
      <c r="C85" s="184"/>
      <c r="D85" s="73"/>
      <c r="E85" s="73"/>
      <c r="F85" s="175"/>
      <c r="G85" s="115"/>
      <c r="H85" s="73"/>
      <c r="I85" s="73"/>
      <c r="J85" s="215"/>
      <c r="K85" s="115"/>
      <c r="L85" s="73"/>
      <c r="M85" s="73"/>
      <c r="N85" s="215"/>
      <c r="O85" s="310">
        <v>0</v>
      </c>
      <c r="P85" s="184"/>
      <c r="Q85" s="73"/>
      <c r="R85" s="215"/>
    </row>
    <row r="86" spans="1:18" ht="15">
      <c r="A86" s="143" t="s">
        <v>358</v>
      </c>
      <c r="B86" s="151" t="s">
        <v>359</v>
      </c>
      <c r="C86" s="184"/>
      <c r="D86" s="73"/>
      <c r="E86" s="73"/>
      <c r="F86" s="175"/>
      <c r="G86" s="115"/>
      <c r="H86" s="73"/>
      <c r="I86" s="73"/>
      <c r="J86" s="215"/>
      <c r="K86" s="115"/>
      <c r="L86" s="73"/>
      <c r="M86" s="73"/>
      <c r="N86" s="215"/>
      <c r="O86" s="310">
        <v>0</v>
      </c>
      <c r="P86" s="184"/>
      <c r="Q86" s="73"/>
      <c r="R86" s="215"/>
    </row>
    <row r="87" spans="1:18" ht="15">
      <c r="A87" s="143" t="s">
        <v>360</v>
      </c>
      <c r="B87" s="151" t="s">
        <v>361</v>
      </c>
      <c r="C87" s="184"/>
      <c r="D87" s="73"/>
      <c r="E87" s="73"/>
      <c r="F87" s="175"/>
      <c r="G87" s="115"/>
      <c r="H87" s="73"/>
      <c r="I87" s="73"/>
      <c r="J87" s="215"/>
      <c r="K87" s="115"/>
      <c r="L87" s="73"/>
      <c r="M87" s="73"/>
      <c r="N87" s="215"/>
      <c r="O87" s="310">
        <v>0</v>
      </c>
      <c r="P87" s="184"/>
      <c r="Q87" s="73"/>
      <c r="R87" s="215"/>
    </row>
    <row r="88" spans="1:18" ht="15">
      <c r="A88" s="143" t="s">
        <v>362</v>
      </c>
      <c r="B88" s="151" t="s">
        <v>363</v>
      </c>
      <c r="C88" s="184"/>
      <c r="D88" s="73"/>
      <c r="E88" s="73"/>
      <c r="F88" s="175"/>
      <c r="G88" s="115"/>
      <c r="H88" s="73"/>
      <c r="I88" s="73"/>
      <c r="J88" s="215"/>
      <c r="K88" s="115"/>
      <c r="L88" s="73"/>
      <c r="M88" s="73"/>
      <c r="N88" s="215"/>
      <c r="O88" s="310">
        <v>0</v>
      </c>
      <c r="P88" s="184"/>
      <c r="Q88" s="73"/>
      <c r="R88" s="215"/>
    </row>
    <row r="89" spans="1:18" ht="15">
      <c r="A89" s="136" t="s">
        <v>472</v>
      </c>
      <c r="B89" s="151" t="s">
        <v>364</v>
      </c>
      <c r="C89" s="184"/>
      <c r="D89" s="73"/>
      <c r="E89" s="73"/>
      <c r="F89" s="175"/>
      <c r="G89" s="115"/>
      <c r="H89" s="73"/>
      <c r="I89" s="73"/>
      <c r="J89" s="215"/>
      <c r="K89" s="115"/>
      <c r="L89" s="73"/>
      <c r="M89" s="73"/>
      <c r="N89" s="215"/>
      <c r="O89" s="310">
        <v>0</v>
      </c>
      <c r="P89" s="184"/>
      <c r="Q89" s="73"/>
      <c r="R89" s="215"/>
    </row>
    <row r="90" spans="1:18" ht="15">
      <c r="A90" s="142" t="s">
        <v>491</v>
      </c>
      <c r="B90" s="152" t="s">
        <v>366</v>
      </c>
      <c r="C90" s="184">
        <f>C84+C85</f>
        <v>0</v>
      </c>
      <c r="D90" s="73"/>
      <c r="E90" s="73"/>
      <c r="F90" s="175">
        <f>F84+F85</f>
        <v>0</v>
      </c>
      <c r="G90" s="115">
        <f>G84+G85</f>
        <v>12764</v>
      </c>
      <c r="H90" s="73"/>
      <c r="I90" s="73"/>
      <c r="J90" s="215">
        <f>J84+J85</f>
        <v>12764</v>
      </c>
      <c r="K90" s="115">
        <f>K84+K85</f>
        <v>12763</v>
      </c>
      <c r="L90" s="73"/>
      <c r="M90" s="73"/>
      <c r="N90" s="215">
        <f>N84+N85</f>
        <v>12763</v>
      </c>
      <c r="O90" s="310">
        <v>12702</v>
      </c>
      <c r="P90" s="184"/>
      <c r="Q90" s="73"/>
      <c r="R90" s="215">
        <f>R84+R85</f>
        <v>12763</v>
      </c>
    </row>
    <row r="91" spans="1:18" ht="15">
      <c r="A91" s="136" t="s">
        <v>367</v>
      </c>
      <c r="B91" s="151" t="s">
        <v>368</v>
      </c>
      <c r="C91" s="184"/>
      <c r="D91" s="73"/>
      <c r="E91" s="73"/>
      <c r="F91" s="175"/>
      <c r="G91" s="115"/>
      <c r="H91" s="73"/>
      <c r="I91" s="73"/>
      <c r="J91" s="215"/>
      <c r="K91" s="115"/>
      <c r="L91" s="73"/>
      <c r="M91" s="73"/>
      <c r="N91" s="215"/>
      <c r="O91" s="310">
        <v>0</v>
      </c>
      <c r="P91" s="184"/>
      <c r="Q91" s="73"/>
      <c r="R91" s="215"/>
    </row>
    <row r="92" spans="1:18" ht="15">
      <c r="A92" s="136" t="s">
        <v>369</v>
      </c>
      <c r="B92" s="151" t="s">
        <v>370</v>
      </c>
      <c r="C92" s="184"/>
      <c r="D92" s="73"/>
      <c r="E92" s="73"/>
      <c r="F92" s="175"/>
      <c r="G92" s="115"/>
      <c r="H92" s="73"/>
      <c r="I92" s="73"/>
      <c r="J92" s="215"/>
      <c r="K92" s="115"/>
      <c r="L92" s="73"/>
      <c r="M92" s="73"/>
      <c r="N92" s="215"/>
      <c r="O92" s="310">
        <v>0</v>
      </c>
      <c r="P92" s="184"/>
      <c r="Q92" s="73"/>
      <c r="R92" s="215"/>
    </row>
    <row r="93" spans="1:18" ht="15">
      <c r="A93" s="143" t="s">
        <v>371</v>
      </c>
      <c r="B93" s="151" t="s">
        <v>372</v>
      </c>
      <c r="C93" s="184"/>
      <c r="D93" s="73"/>
      <c r="E93" s="73"/>
      <c r="F93" s="175"/>
      <c r="G93" s="115"/>
      <c r="H93" s="73"/>
      <c r="I93" s="73"/>
      <c r="J93" s="215"/>
      <c r="K93" s="115"/>
      <c r="L93" s="73"/>
      <c r="M93" s="73"/>
      <c r="N93" s="215"/>
      <c r="O93" s="310">
        <v>0</v>
      </c>
      <c r="P93" s="184"/>
      <c r="Q93" s="73"/>
      <c r="R93" s="215"/>
    </row>
    <row r="94" spans="1:18" ht="15">
      <c r="A94" s="143" t="s">
        <v>473</v>
      </c>
      <c r="B94" s="151" t="s">
        <v>373</v>
      </c>
      <c r="C94" s="184"/>
      <c r="D94" s="73"/>
      <c r="E94" s="73"/>
      <c r="F94" s="175"/>
      <c r="G94" s="115"/>
      <c r="H94" s="73"/>
      <c r="I94" s="73"/>
      <c r="J94" s="215"/>
      <c r="K94" s="115"/>
      <c r="L94" s="73"/>
      <c r="M94" s="73"/>
      <c r="N94" s="215"/>
      <c r="O94" s="310">
        <v>0</v>
      </c>
      <c r="P94" s="184"/>
      <c r="Q94" s="73"/>
      <c r="R94" s="215"/>
    </row>
    <row r="95" spans="1:18" ht="15">
      <c r="A95" s="144" t="s">
        <v>492</v>
      </c>
      <c r="B95" s="152" t="s">
        <v>374</v>
      </c>
      <c r="C95" s="184"/>
      <c r="D95" s="73"/>
      <c r="E95" s="73"/>
      <c r="F95" s="175"/>
      <c r="G95" s="115"/>
      <c r="H95" s="73"/>
      <c r="I95" s="73"/>
      <c r="J95" s="215"/>
      <c r="K95" s="115"/>
      <c r="L95" s="73"/>
      <c r="M95" s="73"/>
      <c r="N95" s="215"/>
      <c r="O95" s="310">
        <v>0</v>
      </c>
      <c r="P95" s="184"/>
      <c r="Q95" s="73"/>
      <c r="R95" s="215"/>
    </row>
    <row r="96" spans="1:18" ht="15">
      <c r="A96" s="142" t="s">
        <v>375</v>
      </c>
      <c r="B96" s="152" t="s">
        <v>376</v>
      </c>
      <c r="C96" s="184"/>
      <c r="D96" s="73"/>
      <c r="E96" s="73"/>
      <c r="F96" s="175"/>
      <c r="G96" s="115"/>
      <c r="H96" s="73"/>
      <c r="I96" s="73"/>
      <c r="J96" s="215"/>
      <c r="K96" s="115"/>
      <c r="L96" s="73"/>
      <c r="M96" s="73"/>
      <c r="N96" s="215"/>
      <c r="O96" s="310">
        <v>0</v>
      </c>
      <c r="P96" s="184"/>
      <c r="Q96" s="73"/>
      <c r="R96" s="215"/>
    </row>
    <row r="97" spans="1:18" ht="15.75">
      <c r="A97" s="162" t="s">
        <v>493</v>
      </c>
      <c r="B97" s="163" t="s">
        <v>377</v>
      </c>
      <c r="C97" s="198">
        <f>C90</f>
        <v>0</v>
      </c>
      <c r="D97" s="160"/>
      <c r="E97" s="160"/>
      <c r="F97" s="199">
        <f>F90</f>
        <v>0</v>
      </c>
      <c r="G97" s="219">
        <f>G90</f>
        <v>12764</v>
      </c>
      <c r="H97" s="160"/>
      <c r="I97" s="160"/>
      <c r="J97" s="220">
        <f>J90</f>
        <v>12764</v>
      </c>
      <c r="K97" s="219">
        <f>K90</f>
        <v>12763</v>
      </c>
      <c r="L97" s="160"/>
      <c r="M97" s="160"/>
      <c r="N97" s="220">
        <f>N90</f>
        <v>12763</v>
      </c>
      <c r="O97" s="314">
        <v>12763</v>
      </c>
      <c r="P97" s="198"/>
      <c r="Q97" s="160"/>
      <c r="R97" s="220">
        <f>R90</f>
        <v>12763</v>
      </c>
    </row>
    <row r="98" spans="1:18" ht="15.75">
      <c r="A98" s="167" t="s">
        <v>475</v>
      </c>
      <c r="B98" s="168"/>
      <c r="C98" s="210">
        <f>C97+C68</f>
        <v>55035</v>
      </c>
      <c r="D98" s="170"/>
      <c r="E98" s="170"/>
      <c r="F98" s="211">
        <f>F97+F68</f>
        <v>55035</v>
      </c>
      <c r="G98" s="223">
        <f>G97+G68</f>
        <v>70490</v>
      </c>
      <c r="H98" s="170"/>
      <c r="I98" s="170"/>
      <c r="J98" s="224">
        <f>J97+J68</f>
        <v>70490</v>
      </c>
      <c r="K98" s="223">
        <f>K97+K68</f>
        <v>71049</v>
      </c>
      <c r="L98" s="170"/>
      <c r="M98" s="170"/>
      <c r="N98" s="224">
        <f>N97+N68</f>
        <v>71049</v>
      </c>
      <c r="O98" s="316">
        <v>71621</v>
      </c>
      <c r="P98" s="210"/>
      <c r="Q98" s="170"/>
      <c r="R98" s="224">
        <f>R97+R68</f>
        <v>71621</v>
      </c>
    </row>
  </sheetData>
  <sheetProtection/>
  <mergeCells count="7">
    <mergeCell ref="L1:R1"/>
    <mergeCell ref="A3:J3"/>
    <mergeCell ref="A4:J4"/>
    <mergeCell ref="O6:R6"/>
    <mergeCell ref="K6:N6"/>
    <mergeCell ref="C6:F6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82"/>
  <sheetViews>
    <sheetView workbookViewId="0" topLeftCell="A1">
      <selection activeCell="I4" sqref="I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5" width="18.7109375" style="0" customWidth="1"/>
  </cols>
  <sheetData>
    <row r="1" spans="3:5" ht="15">
      <c r="C1" s="320" t="s">
        <v>707</v>
      </c>
      <c r="D1" s="320"/>
      <c r="E1" s="320"/>
    </row>
    <row r="3" spans="1:5" ht="21.75" customHeight="1">
      <c r="A3" s="321" t="s">
        <v>674</v>
      </c>
      <c r="B3" s="329"/>
      <c r="C3" s="329"/>
      <c r="D3" s="329"/>
      <c r="E3" s="329"/>
    </row>
    <row r="4" spans="1:5" ht="26.25" customHeight="1">
      <c r="A4" s="323" t="s">
        <v>13</v>
      </c>
      <c r="B4" s="330"/>
      <c r="C4" s="330"/>
      <c r="D4" s="330"/>
      <c r="E4" s="330"/>
    </row>
    <row r="5" spans="1:5" ht="26.25" customHeight="1">
      <c r="A5" s="46"/>
      <c r="B5" s="47"/>
      <c r="C5" s="47"/>
      <c r="D5" s="47"/>
      <c r="E5" s="47"/>
    </row>
    <row r="6" spans="1:5" ht="15" customHeight="1">
      <c r="A6" s="76" t="s">
        <v>673</v>
      </c>
      <c r="B6" s="298"/>
      <c r="C6" s="299"/>
      <c r="D6" s="299"/>
      <c r="E6" s="300"/>
    </row>
    <row r="7" spans="1:5" ht="26.25">
      <c r="A7" s="2" t="s">
        <v>75</v>
      </c>
      <c r="B7" s="3" t="s">
        <v>76</v>
      </c>
      <c r="C7" s="293" t="s">
        <v>678</v>
      </c>
      <c r="D7" s="293" t="s">
        <v>669</v>
      </c>
      <c r="E7" s="48" t="s">
        <v>1</v>
      </c>
    </row>
    <row r="8" spans="1:5" s="95" customFormat="1" ht="15">
      <c r="A8" s="13" t="s">
        <v>178</v>
      </c>
      <c r="B8" s="8" t="s">
        <v>179</v>
      </c>
      <c r="C8" s="92"/>
      <c r="D8" s="92"/>
      <c r="E8" s="92"/>
    </row>
    <row r="9" spans="1:5" ht="15">
      <c r="A9" s="11"/>
      <c r="B9" s="6"/>
      <c r="C9" s="89"/>
      <c r="D9" s="89"/>
      <c r="E9" s="89"/>
    </row>
    <row r="10" spans="1:5" ht="15">
      <c r="A10" s="11"/>
      <c r="B10" s="6"/>
      <c r="C10" s="89"/>
      <c r="D10" s="89"/>
      <c r="E10" s="89"/>
    </row>
    <row r="11" spans="1:5" s="95" customFormat="1" ht="15">
      <c r="A11" s="13" t="s">
        <v>390</v>
      </c>
      <c r="B11" s="8" t="s">
        <v>180</v>
      </c>
      <c r="C11" s="92">
        <v>718</v>
      </c>
      <c r="D11" s="92"/>
      <c r="E11" s="92">
        <f>C11</f>
        <v>718</v>
      </c>
    </row>
    <row r="12" spans="1:5" ht="15">
      <c r="A12" s="11" t="s">
        <v>697</v>
      </c>
      <c r="B12" s="6"/>
      <c r="C12" s="89">
        <v>718</v>
      </c>
      <c r="D12" s="89"/>
      <c r="E12" s="89">
        <f>C12</f>
        <v>718</v>
      </c>
    </row>
    <row r="13" spans="1:5" ht="15">
      <c r="A13" s="11"/>
      <c r="B13" s="6"/>
      <c r="C13" s="89"/>
      <c r="D13" s="89"/>
      <c r="E13" s="89"/>
    </row>
    <row r="14" spans="1:5" s="95" customFormat="1" ht="15">
      <c r="A14" s="7" t="s">
        <v>181</v>
      </c>
      <c r="B14" s="8" t="s">
        <v>182</v>
      </c>
      <c r="C14" s="317">
        <v>410</v>
      </c>
      <c r="D14" s="92"/>
      <c r="E14" s="317">
        <v>410</v>
      </c>
    </row>
    <row r="15" spans="1:5" ht="15">
      <c r="A15" s="5"/>
      <c r="B15" s="6"/>
      <c r="C15" s="89"/>
      <c r="D15" s="89"/>
      <c r="E15" s="89"/>
    </row>
    <row r="16" spans="1:5" ht="15">
      <c r="A16" s="5"/>
      <c r="B16" s="6"/>
      <c r="C16" s="89"/>
      <c r="D16" s="89"/>
      <c r="E16" s="89"/>
    </row>
    <row r="17" spans="1:5" s="95" customFormat="1" ht="15">
      <c r="A17" s="13" t="s">
        <v>183</v>
      </c>
      <c r="B17" s="8" t="s">
        <v>184</v>
      </c>
      <c r="C17" s="317">
        <v>681</v>
      </c>
      <c r="D17" s="92"/>
      <c r="E17" s="317">
        <f>C17</f>
        <v>681</v>
      </c>
    </row>
    <row r="18" spans="1:5" ht="15">
      <c r="A18" s="11" t="s">
        <v>679</v>
      </c>
      <c r="B18" s="6"/>
      <c r="C18" s="89">
        <v>315</v>
      </c>
      <c r="D18" s="89"/>
      <c r="E18" s="89">
        <v>315</v>
      </c>
    </row>
    <row r="19" spans="1:5" ht="15">
      <c r="A19" s="11" t="s">
        <v>680</v>
      </c>
      <c r="B19" s="6"/>
      <c r="C19" s="89">
        <v>157</v>
      </c>
      <c r="D19" s="89"/>
      <c r="E19" s="89">
        <v>157</v>
      </c>
    </row>
    <row r="20" spans="1:5" ht="15">
      <c r="A20" s="11" t="s">
        <v>696</v>
      </c>
      <c r="B20" s="6"/>
      <c r="C20" s="89">
        <v>209</v>
      </c>
      <c r="D20" s="89"/>
      <c r="E20" s="89">
        <v>209</v>
      </c>
    </row>
    <row r="21" spans="1:5" s="95" customFormat="1" ht="15">
      <c r="A21" s="13" t="s">
        <v>185</v>
      </c>
      <c r="B21" s="8" t="s">
        <v>186</v>
      </c>
      <c r="C21" s="92"/>
      <c r="D21" s="92"/>
      <c r="E21" s="92"/>
    </row>
    <row r="22" spans="1:5" ht="15">
      <c r="A22" s="11"/>
      <c r="B22" s="6"/>
      <c r="C22" s="89"/>
      <c r="D22" s="89"/>
      <c r="E22" s="89"/>
    </row>
    <row r="23" spans="1:5" ht="15">
      <c r="A23" s="11"/>
      <c r="B23" s="6"/>
      <c r="C23" s="89"/>
      <c r="D23" s="89"/>
      <c r="E23" s="89"/>
    </row>
    <row r="24" spans="1:5" s="95" customFormat="1" ht="15">
      <c r="A24" s="7" t="s">
        <v>187</v>
      </c>
      <c r="B24" s="8" t="s">
        <v>188</v>
      </c>
      <c r="C24" s="92"/>
      <c r="D24" s="92"/>
      <c r="E24" s="92"/>
    </row>
    <row r="25" spans="1:5" s="95" customFormat="1" ht="25.5">
      <c r="A25" s="7" t="s">
        <v>189</v>
      </c>
      <c r="B25" s="8" t="s">
        <v>190</v>
      </c>
      <c r="C25" s="317">
        <v>252</v>
      </c>
      <c r="D25" s="92"/>
      <c r="E25" s="317">
        <f>C25</f>
        <v>252</v>
      </c>
    </row>
    <row r="26" spans="1:5" s="95" customFormat="1" ht="15.75">
      <c r="A26" s="272" t="s">
        <v>391</v>
      </c>
      <c r="B26" s="273" t="s">
        <v>191</v>
      </c>
      <c r="C26" s="274">
        <v>2061</v>
      </c>
      <c r="D26" s="274"/>
      <c r="E26" s="274">
        <v>2061</v>
      </c>
    </row>
    <row r="27" spans="1:5" s="95" customFormat="1" ht="15">
      <c r="A27" s="13" t="s">
        <v>192</v>
      </c>
      <c r="B27" s="8" t="s">
        <v>193</v>
      </c>
      <c r="C27" s="92">
        <f>C28+C29+C30</f>
        <v>1025</v>
      </c>
      <c r="D27" s="92"/>
      <c r="E27" s="92">
        <f>E28+E29+E30</f>
        <v>1025</v>
      </c>
    </row>
    <row r="28" spans="1:5" ht="15">
      <c r="A28" s="11" t="s">
        <v>681</v>
      </c>
      <c r="B28" s="6"/>
      <c r="C28" s="89">
        <v>79</v>
      </c>
      <c r="D28" s="89"/>
      <c r="E28" s="89">
        <v>79</v>
      </c>
    </row>
    <row r="29" spans="1:5" ht="15">
      <c r="A29" s="11" t="s">
        <v>682</v>
      </c>
      <c r="B29" s="6"/>
      <c r="C29" s="89">
        <v>394</v>
      </c>
      <c r="D29" s="89"/>
      <c r="E29" s="89">
        <v>394</v>
      </c>
    </row>
    <row r="30" spans="1:5" ht="15">
      <c r="A30" s="11" t="s">
        <v>683</v>
      </c>
      <c r="B30" s="6"/>
      <c r="C30" s="89">
        <v>552</v>
      </c>
      <c r="D30" s="89"/>
      <c r="E30" s="89">
        <v>552</v>
      </c>
    </row>
    <row r="31" spans="1:5" s="95" customFormat="1" ht="15">
      <c r="A31" s="13" t="s">
        <v>194</v>
      </c>
      <c r="B31" s="8" t="s">
        <v>195</v>
      </c>
      <c r="C31" s="92"/>
      <c r="D31" s="92"/>
      <c r="E31" s="92"/>
    </row>
    <row r="32" spans="1:5" ht="15">
      <c r="A32" s="11"/>
      <c r="B32" s="6"/>
      <c r="C32" s="89"/>
      <c r="D32" s="89"/>
      <c r="E32" s="89"/>
    </row>
    <row r="33" spans="1:5" ht="15">
      <c r="A33" s="11"/>
      <c r="B33" s="6"/>
      <c r="C33" s="89"/>
      <c r="D33" s="89"/>
      <c r="E33" s="89"/>
    </row>
    <row r="34" spans="1:5" s="95" customFormat="1" ht="15">
      <c r="A34" s="13" t="s">
        <v>196</v>
      </c>
      <c r="B34" s="8" t="s">
        <v>197</v>
      </c>
      <c r="C34" s="92"/>
      <c r="D34" s="92"/>
      <c r="E34" s="92"/>
    </row>
    <row r="35" spans="1:5" s="95" customFormat="1" ht="15">
      <c r="A35" s="13"/>
      <c r="B35" s="8"/>
      <c r="C35" s="92"/>
      <c r="D35" s="92"/>
      <c r="E35" s="92"/>
    </row>
    <row r="36" spans="1:5" s="95" customFormat="1" ht="15">
      <c r="A36" s="13"/>
      <c r="B36" s="8"/>
      <c r="C36" s="92"/>
      <c r="D36" s="92"/>
      <c r="E36" s="92"/>
    </row>
    <row r="37" spans="1:5" s="95" customFormat="1" ht="15">
      <c r="A37" s="13" t="s">
        <v>198</v>
      </c>
      <c r="B37" s="8" t="s">
        <v>199</v>
      </c>
      <c r="C37" s="92">
        <v>275</v>
      </c>
      <c r="D37" s="92"/>
      <c r="E37" s="92">
        <v>275</v>
      </c>
    </row>
    <row r="38" spans="1:5" ht="15.75">
      <c r="A38" s="272" t="s">
        <v>392</v>
      </c>
      <c r="B38" s="273" t="s">
        <v>200</v>
      </c>
      <c r="C38" s="274">
        <f>C27+C37</f>
        <v>1300</v>
      </c>
      <c r="D38" s="274"/>
      <c r="E38" s="274">
        <f>E27+E37</f>
        <v>1300</v>
      </c>
    </row>
    <row r="41" spans="1:4" ht="15">
      <c r="A41" s="96"/>
      <c r="B41" s="96"/>
      <c r="C41" s="96"/>
      <c r="D41" s="4"/>
    </row>
    <row r="42" spans="1:4" ht="15">
      <c r="A42" s="69"/>
      <c r="B42" s="69"/>
      <c r="C42" s="69"/>
      <c r="D42" s="4"/>
    </row>
    <row r="43" spans="1:4" ht="15">
      <c r="A43" s="69"/>
      <c r="B43" s="69"/>
      <c r="C43" s="69"/>
      <c r="D43" s="4"/>
    </row>
    <row r="44" spans="1:4" ht="15">
      <c r="A44" s="69"/>
      <c r="B44" s="69"/>
      <c r="C44" s="69"/>
      <c r="D44" s="4"/>
    </row>
    <row r="45" spans="1:4" ht="15">
      <c r="A45" s="69"/>
      <c r="B45" s="69"/>
      <c r="C45" s="69"/>
      <c r="D45" s="4"/>
    </row>
    <row r="46" spans="1:4" ht="15">
      <c r="A46" s="88"/>
      <c r="B46" s="97"/>
      <c r="C46" s="69"/>
      <c r="D46" s="4"/>
    </row>
    <row r="47" spans="1:4" ht="15">
      <c r="A47" s="88"/>
      <c r="B47" s="97"/>
      <c r="C47" s="69"/>
      <c r="D47" s="4"/>
    </row>
    <row r="48" spans="1:4" ht="15">
      <c r="A48" s="88"/>
      <c r="B48" s="97"/>
      <c r="C48" s="69"/>
      <c r="D48" s="4"/>
    </row>
    <row r="49" spans="1:4" ht="15">
      <c r="A49" s="88"/>
      <c r="B49" s="97"/>
      <c r="C49" s="69"/>
      <c r="D49" s="4"/>
    </row>
    <row r="50" spans="1:4" ht="15">
      <c r="A50" s="88"/>
      <c r="B50" s="97"/>
      <c r="C50" s="69"/>
      <c r="D50" s="4"/>
    </row>
    <row r="51" spans="1:4" ht="15">
      <c r="A51" s="88"/>
      <c r="B51" s="97"/>
      <c r="C51" s="69"/>
      <c r="D51" s="4"/>
    </row>
    <row r="52" spans="1:4" ht="15">
      <c r="A52" s="88"/>
      <c r="B52" s="97"/>
      <c r="C52" s="69"/>
      <c r="D52" s="4"/>
    </row>
    <row r="53" spans="1:4" ht="15">
      <c r="A53" s="88"/>
      <c r="B53" s="97"/>
      <c r="C53" s="69"/>
      <c r="D53" s="4"/>
    </row>
    <row r="54" spans="1:4" ht="15">
      <c r="A54" s="88"/>
      <c r="B54" s="97"/>
      <c r="C54" s="69"/>
      <c r="D54" s="4"/>
    </row>
    <row r="55" spans="1:4" ht="15">
      <c r="A55" s="88"/>
      <c r="B55" s="97"/>
      <c r="C55" s="69"/>
      <c r="D55" s="4"/>
    </row>
    <row r="56" spans="1:4" ht="15">
      <c r="A56" s="98"/>
      <c r="B56" s="97"/>
      <c r="C56" s="69"/>
      <c r="D56" s="4"/>
    </row>
    <row r="57" spans="1:4" ht="15">
      <c r="A57" s="98"/>
      <c r="B57" s="97"/>
      <c r="C57" s="69"/>
      <c r="D57" s="4"/>
    </row>
    <row r="58" spans="1:4" ht="15">
      <c r="A58" s="98"/>
      <c r="B58" s="97"/>
      <c r="C58" s="69"/>
      <c r="D58" s="4"/>
    </row>
    <row r="59" spans="1:4" ht="15">
      <c r="A59" s="88"/>
      <c r="B59" s="97"/>
      <c r="C59" s="69"/>
      <c r="D59" s="4"/>
    </row>
    <row r="60" spans="1:4" ht="15.75">
      <c r="A60" s="99"/>
      <c r="B60" s="100"/>
      <c r="C60" s="69"/>
      <c r="D60" s="4"/>
    </row>
    <row r="61" spans="1:4" ht="15.75">
      <c r="A61" s="99"/>
      <c r="B61" s="100"/>
      <c r="C61" s="69"/>
      <c r="D61" s="4"/>
    </row>
    <row r="62" spans="1:4" ht="15.75">
      <c r="A62" s="99"/>
      <c r="B62" s="100"/>
      <c r="C62" s="69"/>
      <c r="D62" s="4"/>
    </row>
    <row r="63" spans="1:4" ht="15.75">
      <c r="A63" s="99"/>
      <c r="B63" s="100"/>
      <c r="C63" s="69"/>
      <c r="D63" s="4"/>
    </row>
    <row r="64" spans="1:4" ht="15.75">
      <c r="A64" s="99"/>
      <c r="B64" s="100"/>
      <c r="C64" s="69"/>
      <c r="D64" s="4"/>
    </row>
    <row r="65" spans="1:4" ht="15">
      <c r="A65" s="88"/>
      <c r="B65" s="97"/>
      <c r="C65" s="69"/>
      <c r="D65" s="4"/>
    </row>
    <row r="66" spans="1:4" ht="15">
      <c r="A66" s="88"/>
      <c r="B66" s="97"/>
      <c r="C66" s="69"/>
      <c r="D66" s="4"/>
    </row>
    <row r="67" spans="1:4" ht="15">
      <c r="A67" s="88"/>
      <c r="B67" s="97"/>
      <c r="C67" s="69"/>
      <c r="D67" s="4"/>
    </row>
    <row r="68" spans="1:4" ht="15">
      <c r="A68" s="88"/>
      <c r="B68" s="97"/>
      <c r="C68" s="69"/>
      <c r="D68" s="4"/>
    </row>
    <row r="69" spans="1:4" ht="15">
      <c r="A69" s="88"/>
      <c r="B69" s="97"/>
      <c r="C69" s="69"/>
      <c r="D69" s="4"/>
    </row>
    <row r="70" spans="1:4" ht="15">
      <c r="A70" s="88"/>
      <c r="B70" s="97"/>
      <c r="C70" s="69"/>
      <c r="D70" s="4"/>
    </row>
    <row r="71" spans="1:4" ht="15">
      <c r="A71" s="88"/>
      <c r="B71" s="97"/>
      <c r="C71" s="69"/>
      <c r="D71" s="4"/>
    </row>
    <row r="72" spans="1:4" ht="15">
      <c r="A72" s="88"/>
      <c r="B72" s="97"/>
      <c r="C72" s="69"/>
      <c r="D72" s="4"/>
    </row>
    <row r="73" spans="1:4" ht="15">
      <c r="A73" s="88"/>
      <c r="B73" s="97"/>
      <c r="C73" s="69"/>
      <c r="D73" s="4"/>
    </row>
    <row r="74" spans="1:4" ht="15">
      <c r="A74" s="88"/>
      <c r="B74" s="97"/>
      <c r="C74" s="69"/>
      <c r="D74" s="4"/>
    </row>
    <row r="75" spans="1:4" ht="15">
      <c r="A75" s="88"/>
      <c r="B75" s="97"/>
      <c r="C75" s="69"/>
      <c r="D75" s="4"/>
    </row>
    <row r="76" spans="1:4" ht="15.75">
      <c r="A76" s="101"/>
      <c r="B76" s="102"/>
      <c r="C76" s="69"/>
      <c r="D76" s="4"/>
    </row>
    <row r="77" spans="1:4" ht="15">
      <c r="A77" s="4"/>
      <c r="B77" s="4"/>
      <c r="C77" s="4"/>
      <c r="D77" s="4"/>
    </row>
    <row r="78" spans="1:4" ht="15">
      <c r="A78" s="4"/>
      <c r="B78" s="4"/>
      <c r="C78" s="4"/>
      <c r="D78" s="4"/>
    </row>
    <row r="79" spans="1:4" ht="15">
      <c r="A79" s="4"/>
      <c r="B79" s="4"/>
      <c r="C79" s="4"/>
      <c r="D79" s="4"/>
    </row>
    <row r="80" spans="1:4" ht="15">
      <c r="A80" s="4"/>
      <c r="B80" s="4"/>
      <c r="C80" s="4"/>
      <c r="D80" s="4"/>
    </row>
    <row r="81" spans="1:4" ht="15">
      <c r="A81" s="4"/>
      <c r="B81" s="4"/>
      <c r="C81" s="4"/>
      <c r="D81" s="4"/>
    </row>
    <row r="82" spans="1:4" ht="15">
      <c r="A82" s="4"/>
      <c r="B82" s="4"/>
      <c r="C82" s="4"/>
      <c r="D82" s="4"/>
    </row>
  </sheetData>
  <sheetProtection/>
  <mergeCells count="3">
    <mergeCell ref="A3:E3"/>
    <mergeCell ref="A4:E4"/>
    <mergeCell ref="C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">
      <selection activeCell="G7" sqref="G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spans="2:4" ht="15">
      <c r="B1" s="320" t="s">
        <v>708</v>
      </c>
      <c r="C1" s="320"/>
      <c r="D1" s="320"/>
    </row>
    <row r="3" spans="1:4" ht="25.5" customHeight="1">
      <c r="A3" s="321" t="s">
        <v>674</v>
      </c>
      <c r="B3" s="329"/>
      <c r="C3" s="329"/>
      <c r="D3" s="329"/>
    </row>
    <row r="4" spans="1:4" ht="23.25" customHeight="1">
      <c r="A4" s="323" t="s">
        <v>540</v>
      </c>
      <c r="B4" s="334"/>
      <c r="C4" s="334"/>
      <c r="D4" s="334"/>
    </row>
    <row r="5" ht="15">
      <c r="A5" s="1"/>
    </row>
    <row r="6" ht="15">
      <c r="A6" s="76" t="s">
        <v>673</v>
      </c>
    </row>
    <row r="7" spans="1:4" ht="64.5" customHeight="1">
      <c r="A7" s="39" t="s">
        <v>539</v>
      </c>
      <c r="B7" s="278" t="s">
        <v>693</v>
      </c>
      <c r="C7" s="278" t="s">
        <v>670</v>
      </c>
      <c r="D7" s="48" t="s">
        <v>1</v>
      </c>
    </row>
    <row r="8" spans="1:4" ht="15" customHeight="1">
      <c r="A8" s="40" t="s">
        <v>515</v>
      </c>
      <c r="B8" s="90"/>
      <c r="C8" s="90"/>
      <c r="D8" s="91"/>
    </row>
    <row r="9" spans="1:4" ht="15" customHeight="1">
      <c r="A9" s="40" t="s">
        <v>516</v>
      </c>
      <c r="B9" s="90"/>
      <c r="C9" s="90"/>
      <c r="D9" s="91"/>
    </row>
    <row r="10" spans="1:4" ht="15" customHeight="1">
      <c r="A10" s="40" t="s">
        <v>517</v>
      </c>
      <c r="B10" s="90"/>
      <c r="C10" s="90"/>
      <c r="D10" s="91"/>
    </row>
    <row r="11" spans="1:4" ht="15" customHeight="1">
      <c r="A11" s="40" t="s">
        <v>518</v>
      </c>
      <c r="B11" s="90"/>
      <c r="C11" s="90"/>
      <c r="D11" s="91"/>
    </row>
    <row r="12" spans="1:4" ht="15" customHeight="1">
      <c r="A12" s="39" t="s">
        <v>534</v>
      </c>
      <c r="B12" s="90"/>
      <c r="C12" s="90"/>
      <c r="D12" s="91"/>
    </row>
    <row r="13" spans="1:4" ht="15" customHeight="1">
      <c r="A13" s="40" t="s">
        <v>519</v>
      </c>
      <c r="B13" s="90"/>
      <c r="C13" s="90"/>
      <c r="D13" s="91"/>
    </row>
    <row r="14" spans="1:4" ht="33" customHeight="1">
      <c r="A14" s="40" t="s">
        <v>520</v>
      </c>
      <c r="B14" s="90"/>
      <c r="C14" s="90"/>
      <c r="D14" s="91"/>
    </row>
    <row r="15" spans="1:4" ht="15" customHeight="1">
      <c r="A15" s="40" t="s">
        <v>521</v>
      </c>
      <c r="B15" s="90"/>
      <c r="C15" s="90"/>
      <c r="D15" s="91"/>
    </row>
    <row r="16" spans="1:4" ht="15" customHeight="1">
      <c r="A16" s="40" t="s">
        <v>522</v>
      </c>
      <c r="B16" s="90"/>
      <c r="C16" s="90">
        <v>2</v>
      </c>
      <c r="D16" s="91">
        <v>2</v>
      </c>
    </row>
    <row r="17" spans="1:4" ht="15" customHeight="1">
      <c r="A17" s="40" t="s">
        <v>523</v>
      </c>
      <c r="B17" s="90"/>
      <c r="C17" s="90">
        <v>1</v>
      </c>
      <c r="D17" s="91">
        <v>1</v>
      </c>
    </row>
    <row r="18" spans="1:4" ht="15" customHeight="1">
      <c r="A18" s="40" t="s">
        <v>524</v>
      </c>
      <c r="B18" s="90"/>
      <c r="C18" s="90">
        <v>2</v>
      </c>
      <c r="D18" s="91">
        <v>2</v>
      </c>
    </row>
    <row r="19" spans="1:4" ht="15" customHeight="1">
      <c r="A19" s="40" t="s">
        <v>525</v>
      </c>
      <c r="B19" s="90"/>
      <c r="C19" s="90"/>
      <c r="D19" s="91"/>
    </row>
    <row r="20" spans="1:4" ht="15" customHeight="1">
      <c r="A20" s="39" t="s">
        <v>535</v>
      </c>
      <c r="B20" s="277"/>
      <c r="C20" s="277">
        <v>5</v>
      </c>
      <c r="D20" s="276">
        <v>5</v>
      </c>
    </row>
    <row r="21" spans="1:4" ht="30" customHeight="1">
      <c r="A21" s="40" t="s">
        <v>692</v>
      </c>
      <c r="B21" s="90">
        <v>2</v>
      </c>
      <c r="C21" s="90"/>
      <c r="D21" s="91">
        <v>2</v>
      </c>
    </row>
    <row r="22" spans="1:4" ht="15" customHeight="1">
      <c r="A22" s="40" t="s">
        <v>526</v>
      </c>
      <c r="B22" s="90"/>
      <c r="C22" s="90"/>
      <c r="D22" s="91"/>
    </row>
    <row r="23" spans="1:4" ht="15" customHeight="1">
      <c r="A23" s="40" t="s">
        <v>527</v>
      </c>
      <c r="B23" s="90"/>
      <c r="C23" s="90"/>
      <c r="D23" s="91"/>
    </row>
    <row r="24" spans="1:4" ht="15" customHeight="1">
      <c r="A24" s="39" t="s">
        <v>536</v>
      </c>
      <c r="B24" s="277">
        <f>B21</f>
        <v>2</v>
      </c>
      <c r="C24" s="277"/>
      <c r="D24" s="276">
        <v>2</v>
      </c>
    </row>
    <row r="25" spans="1:4" ht="15" customHeight="1">
      <c r="A25" s="40" t="s">
        <v>528</v>
      </c>
      <c r="B25" s="90">
        <v>1</v>
      </c>
      <c r="C25" s="90"/>
      <c r="D25" s="90">
        <v>1</v>
      </c>
    </row>
    <row r="26" spans="1:4" ht="15" customHeight="1">
      <c r="A26" s="40" t="s">
        <v>529</v>
      </c>
      <c r="B26" s="90">
        <v>3</v>
      </c>
      <c r="C26" s="90"/>
      <c r="D26" s="90">
        <v>3</v>
      </c>
    </row>
    <row r="27" spans="1:4" ht="15" customHeight="1">
      <c r="A27" s="40" t="s">
        <v>691</v>
      </c>
      <c r="B27" s="90">
        <v>1</v>
      </c>
      <c r="C27" s="90"/>
      <c r="D27" s="90">
        <v>1</v>
      </c>
    </row>
    <row r="28" spans="1:4" ht="15" customHeight="1">
      <c r="A28" s="39" t="s">
        <v>537</v>
      </c>
      <c r="B28" s="277">
        <f>B25+B26+B27</f>
        <v>5</v>
      </c>
      <c r="C28" s="277"/>
      <c r="D28" s="277">
        <f>D25+D26+D27</f>
        <v>5</v>
      </c>
    </row>
    <row r="29" spans="1:4" ht="37.5" customHeight="1">
      <c r="A29" s="39" t="s">
        <v>538</v>
      </c>
      <c r="B29" s="80">
        <f>B24+B28</f>
        <v>7</v>
      </c>
      <c r="C29" s="275">
        <f>C20</f>
        <v>5</v>
      </c>
      <c r="D29" s="276">
        <f>B29+C29</f>
        <v>12</v>
      </c>
    </row>
    <row r="30" spans="1:4" ht="30" customHeight="1">
      <c r="A30" s="40" t="s">
        <v>530</v>
      </c>
      <c r="B30" s="90"/>
      <c r="C30" s="90"/>
      <c r="D30" s="91"/>
    </row>
    <row r="31" spans="1:4" ht="32.25" customHeight="1">
      <c r="A31" s="40" t="s">
        <v>531</v>
      </c>
      <c r="B31" s="90"/>
      <c r="C31" s="90"/>
      <c r="D31" s="91"/>
    </row>
    <row r="32" spans="1:4" ht="33.75" customHeight="1">
      <c r="A32" s="40" t="s">
        <v>532</v>
      </c>
      <c r="B32" s="90"/>
      <c r="C32" s="90"/>
      <c r="D32" s="91"/>
    </row>
    <row r="33" spans="1:4" ht="18.75" customHeight="1">
      <c r="A33" s="40" t="s">
        <v>533</v>
      </c>
      <c r="B33" s="90"/>
      <c r="C33" s="90"/>
      <c r="D33" s="91"/>
    </row>
    <row r="34" spans="1:4" ht="33" customHeight="1">
      <c r="A34" s="39" t="s">
        <v>37</v>
      </c>
      <c r="B34" s="90"/>
      <c r="C34" s="90"/>
      <c r="D34" s="91"/>
    </row>
    <row r="35" spans="1:3" ht="15">
      <c r="A35" s="331"/>
      <c r="B35" s="332"/>
      <c r="C35" s="332"/>
    </row>
    <row r="36" spans="1:3" ht="15">
      <c r="A36" s="333"/>
      <c r="B36" s="332"/>
      <c r="C36" s="332"/>
    </row>
  </sheetData>
  <sheetProtection/>
  <mergeCells count="5">
    <mergeCell ref="A35:C35"/>
    <mergeCell ref="A36:C36"/>
    <mergeCell ref="A3:D3"/>
    <mergeCell ref="A4:D4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PC001</cp:lastModifiedBy>
  <cp:lastPrinted>2016-11-16T08:44:18Z</cp:lastPrinted>
  <dcterms:created xsi:type="dcterms:W3CDTF">2014-01-03T21:48:14Z</dcterms:created>
  <dcterms:modified xsi:type="dcterms:W3CDTF">2016-11-24T15:26:28Z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