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giasz\Desktop\2015\Egységes szerkezetű rendeletek\2014. zárszámadás\"/>
    </mc:Choice>
  </mc:AlternateContent>
  <bookViews>
    <workbookView xWindow="0" yWindow="0" windowWidth="21600" windowHeight="10425"/>
  </bookViews>
  <sheets>
    <sheet name="2.1.sz.mell  " sheetId="1" r:id="rId1"/>
  </sheets>
  <externalReferences>
    <externalReference r:id="rId2"/>
  </externalReferences>
  <definedNames>
    <definedName name="_xlnm.Print_Area" localSheetId="0">'2.1.sz.mell  '!$A$1:$J$32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  <c r="C18" i="1" l="1"/>
  <c r="I27" i="1" l="1"/>
  <c r="H27" i="1"/>
  <c r="G27" i="1"/>
  <c r="E24" i="1"/>
  <c r="D24" i="1"/>
  <c r="C24" i="1"/>
  <c r="E19" i="1"/>
  <c r="E27" i="1" s="1"/>
  <c r="D19" i="1"/>
  <c r="D27" i="1" s="1"/>
  <c r="C19" i="1"/>
  <c r="C27" i="1" s="1"/>
  <c r="I18" i="1"/>
  <c r="I28" i="1" s="1"/>
  <c r="H18" i="1"/>
  <c r="G18" i="1"/>
  <c r="E4" i="1"/>
  <c r="I4" i="1" s="1"/>
  <c r="D4" i="1"/>
  <c r="H4" i="1" s="1"/>
  <c r="C4" i="1"/>
  <c r="G4" i="1" s="1"/>
  <c r="E29" i="1" l="1"/>
  <c r="E28" i="1"/>
  <c r="I30" i="1" s="1"/>
  <c r="H29" i="1"/>
  <c r="G28" i="1"/>
  <c r="G29" i="1"/>
  <c r="C29" i="1"/>
  <c r="D28" i="1"/>
  <c r="D29" i="1"/>
  <c r="I29" i="1"/>
  <c r="C28" i="1"/>
  <c r="H28" i="1"/>
  <c r="E30" i="1" l="1"/>
  <c r="C30" i="1"/>
  <c r="G30" i="1"/>
  <c r="D30" i="1"/>
  <c r="H30" i="1"/>
</calcChain>
</file>

<file path=xl/sharedStrings.xml><?xml version="1.0" encoding="utf-8"?>
<sst xmlns="http://schemas.openxmlformats.org/spreadsheetml/2006/main" count="78" uniqueCount="77">
  <si>
    <t>I. Működési célú bevételek és kiadások mérlege
(Önkormányzati szinten)</t>
  </si>
  <si>
    <t xml:space="preserve"> Ezer forintban !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</si>
  <si>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</si>
  <si>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</si>
  <si>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</si>
  <si>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</si>
  <si>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</si>
  <si>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</si>
  <si>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</si>
  <si>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</si>
  <si>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</si>
  <si>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</si>
  <si>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</si>
  <si>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</si>
  <si>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</si>
  <si>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</si>
  <si>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</si>
  <si>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</si>
  <si>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</si>
  <si>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</si>
  <si>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</si>
  <si>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</si>
  <si>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</si>
  <si>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</si>
  <si>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</si>
  <si>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</si>
  <si>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</si>
  <si>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</si>
  <si>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</si>
  <si>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</si>
  <si>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</si>
  <si>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</si>
  <si>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</si>
  <si>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</si>
  <si>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</si>
  <si>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</si>
  <si>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</si>
  <si>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</si>
  <si>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</si>
  <si>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</si>
  <si>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</si>
  <si>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</si>
  <si>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</si>
  <si>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</si>
  <si>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</si>
  <si>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</si>
  <si>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</si>
  <si>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</si>
  <si>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</si>
  <si>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</si>
  <si>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</si>
  <si>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</si>
  <si>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</si>
  <si>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</si>
  <si>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</si>
  <si>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</si>
  <si>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</si>
  <si>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</si>
  <si>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</si>
  <si>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</si>
  <si>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</si>
  <si>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</si>
  <si>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</si>
  <si>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</si>
  <si>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</si>
  <si>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</si>
  <si>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</si>
  <si>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</si>
  <si>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</si>
  <si>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</si>
  <si>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</si>
  <si>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</si>
  <si>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</si>
  <si>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</si>
  <si>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</si>
  <si>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</si>
  <si>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2. melléklet a 14/2015. (V.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</si>
</sst>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1" fillId="0" borderId="21" xfId="0" applyNumberFormat="1" applyFont="1" applyFill="1" applyBorder="1" applyAlignment="1" applyProtection="1">
      <alignment horizontal="left" vertical="center" wrapText="1" indent="1"/>
    </xf>
    <xf numFmtId="164" fontId="10" fillId="0" borderId="22" xfId="0" applyNumberFormat="1" applyFont="1" applyFill="1" applyBorder="1" applyAlignment="1" applyProtection="1">
      <alignment horizontal="left" vertical="center" wrapText="1" indent="1"/>
    </xf>
    <xf numFmtId="164" fontId="12" fillId="0" borderId="23" xfId="0" applyNumberFormat="1" applyFont="1" applyFill="1" applyBorder="1" applyAlignment="1" applyProtection="1">
      <alignment horizontal="righ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2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 indent="1"/>
    </xf>
    <xf numFmtId="164" fontId="11" fillId="0" borderId="2" xfId="0" applyNumberFormat="1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/Documents/2014%20z&#225;rsz&#225;mad&#225;s/ZARSZREND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/>
      <sheetData sheetId="1">
        <row r="3">
          <cell r="C3" t="str">
            <v>2014. évi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0"/>
  <sheetViews>
    <sheetView tabSelected="1" view="pageBreakPreview" zoomScaleNormal="100" zoomScaleSheetLayoutView="100" workbookViewId="0">
      <selection activeCell="J1" sqref="J1:J30"/>
    </sheetView>
  </sheetViews>
  <sheetFormatPr defaultRowHeight="12.75" x14ac:dyDescent="0.2"/>
  <cols>
    <col min="1" max="1" width="6.83203125" style="1" customWidth="1"/>
    <col min="2" max="2" width="55.1640625" style="4" customWidth="1"/>
    <col min="3" max="5" width="16.33203125" style="1" customWidth="1"/>
    <col min="6" max="6" width="55.1640625" style="1" customWidth="1"/>
    <col min="7" max="9" width="16.33203125" style="1" customWidth="1"/>
    <col min="10" max="10" width="4.83203125" style="1" customWidth="1"/>
    <col min="11" max="16384" width="9.33203125" style="1"/>
  </cols>
  <sheetData>
    <row r="1" spans="1:10" ht="39.7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48" t="s">
        <v>76</v>
      </c>
    </row>
    <row r="2" spans="1:10" ht="14.25" thickBot="1" x14ac:dyDescent="0.25">
      <c r="G2" s="5"/>
      <c r="H2" s="5"/>
      <c r="I2" s="5" t="s">
        <v>1</v>
      </c>
      <c r="J2" s="48"/>
    </row>
    <row r="3" spans="1:10" ht="18" customHeight="1" thickBot="1" x14ac:dyDescent="0.25">
      <c r="A3" s="49" t="s">
        <v>2</v>
      </c>
      <c r="B3" s="6" t="s">
        <v>3</v>
      </c>
      <c r="C3" s="7"/>
      <c r="D3" s="7"/>
      <c r="E3" s="7"/>
      <c r="F3" s="6" t="s">
        <v>4</v>
      </c>
      <c r="G3" s="8"/>
      <c r="H3" s="8"/>
      <c r="I3" s="8"/>
      <c r="J3" s="48"/>
    </row>
    <row r="4" spans="1:10" s="13" customFormat="1" ht="35.25" customHeight="1" thickBot="1" x14ac:dyDescent="0.25">
      <c r="A4" s="50"/>
      <c r="B4" s="9" t="s">
        <v>5</v>
      </c>
      <c r="C4" s="10" t="str">
        <f>+CONCATENATE(LEFT('[1]1.1.sz.mell.'!C3,4),". évi eredeti előirányzat")</f>
        <v>2014. évi eredeti előirányzat</v>
      </c>
      <c r="D4" s="11" t="str">
        <f>+CONCATENATE(LEFT('[1]1.1.sz.mell.'!C3,4),". évi módosított előirányzat")</f>
        <v>2014. évi módosított előirányzat</v>
      </c>
      <c r="E4" s="10" t="str">
        <f>+CONCATENATE(LEFT('[1]1.1.sz.mell.'!C3,4),". évi teljesítés")</f>
        <v>2014. évi teljesítés</v>
      </c>
      <c r="F4" s="9" t="s">
        <v>5</v>
      </c>
      <c r="G4" s="10" t="str">
        <f>+C4</f>
        <v>2014. évi eredeti előirányzat</v>
      </c>
      <c r="H4" s="11" t="str">
        <f>+D4</f>
        <v>2014. évi módosított előirányzat</v>
      </c>
      <c r="I4" s="12" t="str">
        <f>+E4</f>
        <v>2014. évi teljesítés</v>
      </c>
      <c r="J4" s="48"/>
    </row>
    <row r="5" spans="1:10" s="18" customFormat="1" ht="12" customHeight="1" thickBot="1" x14ac:dyDescent="0.25">
      <c r="A5" s="14" t="s">
        <v>6</v>
      </c>
      <c r="B5" s="15" t="s">
        <v>7</v>
      </c>
      <c r="C5" s="16" t="s">
        <v>8</v>
      </c>
      <c r="D5" s="16" t="s">
        <v>9</v>
      </c>
      <c r="E5" s="16" t="s">
        <v>10</v>
      </c>
      <c r="F5" s="15" t="s">
        <v>11</v>
      </c>
      <c r="G5" s="16" t="s">
        <v>12</v>
      </c>
      <c r="H5" s="16" t="s">
        <v>13</v>
      </c>
      <c r="I5" s="17" t="s">
        <v>14</v>
      </c>
      <c r="J5" s="48"/>
    </row>
    <row r="6" spans="1:10" ht="15" customHeight="1" x14ac:dyDescent="0.2">
      <c r="A6" s="19" t="s">
        <v>15</v>
      </c>
      <c r="B6" s="20" t="s">
        <v>16</v>
      </c>
      <c r="C6" s="21">
        <v>603289</v>
      </c>
      <c r="D6" s="21">
        <v>1105114</v>
      </c>
      <c r="E6" s="21">
        <v>743456</v>
      </c>
      <c r="F6" s="20" t="s">
        <v>17</v>
      </c>
      <c r="G6" s="21">
        <v>322144</v>
      </c>
      <c r="H6" s="21">
        <v>482268</v>
      </c>
      <c r="I6" s="22">
        <v>438643</v>
      </c>
      <c r="J6" s="48"/>
    </row>
    <row r="7" spans="1:10" ht="15" customHeight="1" x14ac:dyDescent="0.2">
      <c r="A7" s="23" t="s">
        <v>18</v>
      </c>
      <c r="B7" s="24" t="s">
        <v>19</v>
      </c>
      <c r="C7" s="25">
        <v>19725</v>
      </c>
      <c r="D7" s="25">
        <v>185400</v>
      </c>
      <c r="E7" s="25">
        <v>189928</v>
      </c>
      <c r="F7" s="24" t="s">
        <v>20</v>
      </c>
      <c r="G7" s="25">
        <v>90464</v>
      </c>
      <c r="H7" s="25">
        <v>109545</v>
      </c>
      <c r="I7" s="26">
        <v>96439</v>
      </c>
      <c r="J7" s="48"/>
    </row>
    <row r="8" spans="1:10" ht="15" customHeight="1" x14ac:dyDescent="0.2">
      <c r="A8" s="23" t="s">
        <v>21</v>
      </c>
      <c r="B8" s="24" t="s">
        <v>24</v>
      </c>
      <c r="C8" s="25">
        <v>151137</v>
      </c>
      <c r="D8" s="25">
        <v>151137</v>
      </c>
      <c r="E8" s="25">
        <v>223556</v>
      </c>
      <c r="F8" s="24" t="s">
        <v>22</v>
      </c>
      <c r="G8" s="25">
        <v>351252</v>
      </c>
      <c r="H8" s="25">
        <v>816552</v>
      </c>
      <c r="I8" s="26">
        <v>684475</v>
      </c>
      <c r="J8" s="48"/>
    </row>
    <row r="9" spans="1:10" ht="15" customHeight="1" x14ac:dyDescent="0.2">
      <c r="A9" s="23" t="s">
        <v>23</v>
      </c>
      <c r="B9" s="24" t="s">
        <v>27</v>
      </c>
      <c r="C9" s="25"/>
      <c r="D9" s="25">
        <v>450</v>
      </c>
      <c r="E9" s="25">
        <v>3812</v>
      </c>
      <c r="F9" s="24" t="s">
        <v>25</v>
      </c>
      <c r="G9" s="25">
        <v>46700</v>
      </c>
      <c r="H9" s="25">
        <v>141091</v>
      </c>
      <c r="I9" s="26">
        <v>108953</v>
      </c>
      <c r="J9" s="48"/>
    </row>
    <row r="10" spans="1:10" ht="15" customHeight="1" x14ac:dyDescent="0.2">
      <c r="A10" s="23" t="s">
        <v>26</v>
      </c>
      <c r="B10" s="27" t="s">
        <v>32</v>
      </c>
      <c r="C10" s="25">
        <v>195122</v>
      </c>
      <c r="D10" s="25">
        <v>195122</v>
      </c>
      <c r="E10" s="25">
        <v>220779</v>
      </c>
      <c r="F10" s="24" t="s">
        <v>28</v>
      </c>
      <c r="G10" s="25">
        <v>87554</v>
      </c>
      <c r="H10" s="25">
        <v>43668</v>
      </c>
      <c r="I10" s="26">
        <v>42637</v>
      </c>
      <c r="J10" s="48"/>
    </row>
    <row r="11" spans="1:10" ht="15" customHeight="1" x14ac:dyDescent="0.2">
      <c r="A11" s="23" t="s">
        <v>29</v>
      </c>
      <c r="B11" s="24"/>
      <c r="C11" s="28"/>
      <c r="D11" s="28"/>
      <c r="E11" s="28"/>
      <c r="F11" s="24" t="s">
        <v>30</v>
      </c>
      <c r="G11" s="25"/>
      <c r="H11" s="25"/>
      <c r="I11" s="26"/>
      <c r="J11" s="48"/>
    </row>
    <row r="12" spans="1:10" ht="15" customHeight="1" x14ac:dyDescent="0.2">
      <c r="A12" s="23" t="s">
        <v>31</v>
      </c>
      <c r="B12" s="24"/>
      <c r="C12" s="25"/>
      <c r="D12" s="25"/>
      <c r="E12" s="25"/>
      <c r="F12" s="29"/>
      <c r="G12" s="25"/>
      <c r="H12" s="25"/>
      <c r="I12" s="26"/>
      <c r="J12" s="48"/>
    </row>
    <row r="13" spans="1:10" ht="15" customHeight="1" x14ac:dyDescent="0.2">
      <c r="A13" s="23" t="s">
        <v>33</v>
      </c>
      <c r="B13" s="29"/>
      <c r="C13" s="25"/>
      <c r="D13" s="25"/>
      <c r="E13" s="25"/>
      <c r="F13" s="29"/>
      <c r="G13" s="25"/>
      <c r="H13" s="25"/>
      <c r="I13" s="26"/>
      <c r="J13" s="48"/>
    </row>
    <row r="14" spans="1:10" ht="15" customHeight="1" x14ac:dyDescent="0.2">
      <c r="A14" s="23" t="s">
        <v>34</v>
      </c>
      <c r="B14" s="30"/>
      <c r="C14" s="28"/>
      <c r="D14" s="28"/>
      <c r="E14" s="28"/>
      <c r="F14" s="29"/>
      <c r="G14" s="25"/>
      <c r="H14" s="25"/>
      <c r="I14" s="26"/>
      <c r="J14" s="48"/>
    </row>
    <row r="15" spans="1:10" ht="15" customHeight="1" x14ac:dyDescent="0.2">
      <c r="A15" s="23" t="s">
        <v>35</v>
      </c>
      <c r="B15" s="29"/>
      <c r="C15" s="25"/>
      <c r="D15" s="25"/>
      <c r="E15" s="25"/>
      <c r="F15" s="29"/>
      <c r="G15" s="25"/>
      <c r="H15" s="25"/>
      <c r="I15" s="26"/>
      <c r="J15" s="48"/>
    </row>
    <row r="16" spans="1:10" ht="15" customHeight="1" x14ac:dyDescent="0.2">
      <c r="A16" s="23" t="s">
        <v>36</v>
      </c>
      <c r="B16" s="29"/>
      <c r="C16" s="25"/>
      <c r="D16" s="25"/>
      <c r="E16" s="25"/>
      <c r="F16" s="29"/>
      <c r="G16" s="25"/>
      <c r="H16" s="25"/>
      <c r="I16" s="26"/>
      <c r="J16" s="48"/>
    </row>
    <row r="17" spans="1:10" ht="15" customHeight="1" thickBot="1" x14ac:dyDescent="0.25">
      <c r="A17" s="23" t="s">
        <v>37</v>
      </c>
      <c r="B17" s="31"/>
      <c r="C17" s="32"/>
      <c r="D17" s="32"/>
      <c r="E17" s="32"/>
      <c r="F17" s="29"/>
      <c r="G17" s="32"/>
      <c r="H17" s="32"/>
      <c r="I17" s="33"/>
      <c r="J17" s="48"/>
    </row>
    <row r="18" spans="1:10" ht="17.25" customHeight="1" thickBot="1" x14ac:dyDescent="0.25">
      <c r="A18" s="34" t="s">
        <v>38</v>
      </c>
      <c r="B18" s="35" t="s">
        <v>39</v>
      </c>
      <c r="C18" s="36">
        <f>+C6+C7+C8+C9+C10+C12+C13+C14+C15+C16+C17</f>
        <v>969273</v>
      </c>
      <c r="D18" s="36">
        <f>+D6+D7+D8+D9+D10+D12+D13+D14+D15+D16+D17</f>
        <v>1637223</v>
      </c>
      <c r="E18" s="36">
        <f>+E6+E7+E8+E9+E10+E12+E13+E14+E15+E16+E17</f>
        <v>1381531</v>
      </c>
      <c r="F18" s="35" t="s">
        <v>40</v>
      </c>
      <c r="G18" s="36">
        <f>SUM(G6:G17)</f>
        <v>898114</v>
      </c>
      <c r="H18" s="36">
        <f>SUM(H6:H17)</f>
        <v>1593124</v>
      </c>
      <c r="I18" s="36">
        <f>SUM(I6:I17)</f>
        <v>1371147</v>
      </c>
      <c r="J18" s="48"/>
    </row>
    <row r="19" spans="1:10" ht="15" customHeight="1" x14ac:dyDescent="0.2">
      <c r="A19" s="37" t="s">
        <v>41</v>
      </c>
      <c r="B19" s="38" t="s">
        <v>42</v>
      </c>
      <c r="C19" s="39">
        <f>+C20+C21+C22+C23</f>
        <v>0</v>
      </c>
      <c r="D19" s="39">
        <f>+D20+D21+D22+D23</f>
        <v>27060</v>
      </c>
      <c r="E19" s="39">
        <f>+E20+E21+E22+E23</f>
        <v>106937</v>
      </c>
      <c r="F19" s="40" t="s">
        <v>43</v>
      </c>
      <c r="G19" s="41"/>
      <c r="H19" s="41"/>
      <c r="I19" s="41"/>
      <c r="J19" s="48"/>
    </row>
    <row r="20" spans="1:10" ht="15" customHeight="1" x14ac:dyDescent="0.2">
      <c r="A20" s="42" t="s">
        <v>44</v>
      </c>
      <c r="B20" s="40" t="s">
        <v>45</v>
      </c>
      <c r="C20" s="43"/>
      <c r="D20" s="43">
        <v>7862</v>
      </c>
      <c r="E20" s="43">
        <v>87764</v>
      </c>
      <c r="F20" s="40" t="s">
        <v>46</v>
      </c>
      <c r="G20" s="43">
        <v>24918</v>
      </c>
      <c r="H20" s="43">
        <v>24918</v>
      </c>
      <c r="I20" s="43">
        <v>24918</v>
      </c>
      <c r="J20" s="48"/>
    </row>
    <row r="21" spans="1:10" ht="15" customHeight="1" x14ac:dyDescent="0.2">
      <c r="A21" s="42" t="s">
        <v>47</v>
      </c>
      <c r="B21" s="40" t="s">
        <v>48</v>
      </c>
      <c r="C21" s="43"/>
      <c r="D21" s="43"/>
      <c r="E21" s="43"/>
      <c r="F21" s="40" t="s">
        <v>49</v>
      </c>
      <c r="G21" s="43"/>
      <c r="H21" s="43"/>
      <c r="I21" s="43"/>
      <c r="J21" s="48"/>
    </row>
    <row r="22" spans="1:10" ht="15" customHeight="1" x14ac:dyDescent="0.2">
      <c r="A22" s="42" t="s">
        <v>50</v>
      </c>
      <c r="B22" s="40" t="s">
        <v>51</v>
      </c>
      <c r="C22" s="43"/>
      <c r="D22" s="43"/>
      <c r="E22" s="43"/>
      <c r="F22" s="40" t="s">
        <v>52</v>
      </c>
      <c r="G22" s="43">
        <v>46241</v>
      </c>
      <c r="H22" s="43">
        <v>46241</v>
      </c>
      <c r="I22" s="43">
        <v>46241</v>
      </c>
      <c r="J22" s="48"/>
    </row>
    <row r="23" spans="1:10" ht="15" customHeight="1" x14ac:dyDescent="0.2">
      <c r="A23" s="42" t="s">
        <v>53</v>
      </c>
      <c r="B23" s="40" t="s">
        <v>54</v>
      </c>
      <c r="C23" s="43"/>
      <c r="D23" s="43">
        <v>19198</v>
      </c>
      <c r="E23" s="43">
        <v>19173</v>
      </c>
      <c r="F23" s="38" t="s">
        <v>55</v>
      </c>
      <c r="G23" s="43"/>
      <c r="H23" s="43"/>
      <c r="I23" s="43"/>
      <c r="J23" s="48"/>
    </row>
    <row r="24" spans="1:10" ht="15" customHeight="1" x14ac:dyDescent="0.2">
      <c r="A24" s="42" t="s">
        <v>56</v>
      </c>
      <c r="B24" s="40" t="s">
        <v>57</v>
      </c>
      <c r="C24" s="44">
        <f>+C25+C26</f>
        <v>0</v>
      </c>
      <c r="D24" s="44">
        <f>+D25+D26</f>
        <v>0</v>
      </c>
      <c r="E24" s="44">
        <f>+E25+E26</f>
        <v>0</v>
      </c>
      <c r="F24" s="40" t="s">
        <v>58</v>
      </c>
      <c r="G24" s="43"/>
      <c r="H24" s="43"/>
      <c r="I24" s="43"/>
      <c r="J24" s="48"/>
    </row>
    <row r="25" spans="1:10" ht="15" customHeight="1" x14ac:dyDescent="0.2">
      <c r="A25" s="37" t="s">
        <v>59</v>
      </c>
      <c r="B25" s="38" t="s">
        <v>60</v>
      </c>
      <c r="C25" s="41"/>
      <c r="D25" s="41"/>
      <c r="E25" s="41"/>
      <c r="F25" s="20" t="s">
        <v>61</v>
      </c>
      <c r="G25" s="41"/>
      <c r="H25" s="41"/>
      <c r="I25" s="41"/>
      <c r="J25" s="48"/>
    </row>
    <row r="26" spans="1:10" ht="15" customHeight="1" thickBot="1" x14ac:dyDescent="0.25">
      <c r="A26" s="42" t="s">
        <v>62</v>
      </c>
      <c r="B26" s="40" t="s">
        <v>63</v>
      </c>
      <c r="C26" s="43"/>
      <c r="D26" s="43"/>
      <c r="E26" s="43"/>
      <c r="F26" s="29"/>
      <c r="G26" s="43"/>
      <c r="H26" s="43"/>
      <c r="I26" s="43"/>
      <c r="J26" s="48"/>
    </row>
    <row r="27" spans="1:10" ht="17.25" customHeight="1" thickBot="1" x14ac:dyDescent="0.25">
      <c r="A27" s="34" t="s">
        <v>64</v>
      </c>
      <c r="B27" s="35" t="s">
        <v>65</v>
      </c>
      <c r="C27" s="36">
        <f>+C19+C24</f>
        <v>0</v>
      </c>
      <c r="D27" s="36">
        <f>+D19+D24</f>
        <v>27060</v>
      </c>
      <c r="E27" s="36">
        <f>+E19+E24</f>
        <v>106937</v>
      </c>
      <c r="F27" s="35" t="s">
        <v>66</v>
      </c>
      <c r="G27" s="36">
        <f>SUM(G19:G26)</f>
        <v>71159</v>
      </c>
      <c r="H27" s="36">
        <f>SUM(H19:H26)</f>
        <v>71159</v>
      </c>
      <c r="I27" s="36">
        <f>SUM(I19:I26)</f>
        <v>71159</v>
      </c>
      <c r="J27" s="48"/>
    </row>
    <row r="28" spans="1:10" ht="17.25" customHeight="1" thickBot="1" x14ac:dyDescent="0.25">
      <c r="A28" s="34" t="s">
        <v>67</v>
      </c>
      <c r="B28" s="45" t="s">
        <v>68</v>
      </c>
      <c r="C28" s="46">
        <f>+C18+C27</f>
        <v>969273</v>
      </c>
      <c r="D28" s="46">
        <f>+D18+D27</f>
        <v>1664283</v>
      </c>
      <c r="E28" s="47">
        <f>+E18+E27</f>
        <v>1488468</v>
      </c>
      <c r="F28" s="45" t="s">
        <v>69</v>
      </c>
      <c r="G28" s="46">
        <f>+G18+G27</f>
        <v>969273</v>
      </c>
      <c r="H28" s="46">
        <f>+H18+H27</f>
        <v>1664283</v>
      </c>
      <c r="I28" s="46">
        <f>+I18+I27</f>
        <v>1442306</v>
      </c>
      <c r="J28" s="48"/>
    </row>
    <row r="29" spans="1:10" ht="17.25" customHeight="1" thickBot="1" x14ac:dyDescent="0.25">
      <c r="A29" s="34" t="s">
        <v>70</v>
      </c>
      <c r="B29" s="45" t="s">
        <v>71</v>
      </c>
      <c r="C29" s="46" t="str">
        <f>IF(C18-G18&lt;0,G18-C18,"-")</f>
        <v>-</v>
      </c>
      <c r="D29" s="46" t="str">
        <f>IF(D18-H18&lt;0,H18-D18,"-")</f>
        <v>-</v>
      </c>
      <c r="E29" s="47" t="str">
        <f>IF(E18-I18&lt;0,I18-E18,"-")</f>
        <v>-</v>
      </c>
      <c r="F29" s="45" t="s">
        <v>72</v>
      </c>
      <c r="G29" s="46">
        <f>IF(C18-G18&gt;0,C18-G18,"-")</f>
        <v>71159</v>
      </c>
      <c r="H29" s="46">
        <f>IF(D18-H18&gt;0,D18-H18,"-")</f>
        <v>44099</v>
      </c>
      <c r="I29" s="46">
        <f>IF(E18-I18&gt;0,E18-I18,"-")</f>
        <v>10384</v>
      </c>
      <c r="J29" s="48"/>
    </row>
    <row r="30" spans="1:10" ht="17.25" customHeight="1" thickBot="1" x14ac:dyDescent="0.25">
      <c r="A30" s="34" t="s">
        <v>73</v>
      </c>
      <c r="B30" s="45" t="s">
        <v>74</v>
      </c>
      <c r="C30" s="46" t="str">
        <f>IF(C28-G28&lt;0,G28-C28,"-")</f>
        <v>-</v>
      </c>
      <c r="D30" s="46" t="str">
        <f>IF(D28-H28&lt;0,H28-D28,"-")</f>
        <v>-</v>
      </c>
      <c r="E30" s="47" t="str">
        <f>IF(E28-I28&lt;0,I28-E28,"-")</f>
        <v>-</v>
      </c>
      <c r="F30" s="45" t="s">
        <v>75</v>
      </c>
      <c r="G30" s="46" t="str">
        <f>IF(C28-G28&gt;0,C28-G28,"-")</f>
        <v>-</v>
      </c>
      <c r="H30" s="46" t="str">
        <f>IF(D28-H28&gt;0,D28-H28,"-")</f>
        <v>-</v>
      </c>
      <c r="I30" s="46">
        <f>IF(E28-I28&gt;0,E28-I28,"-")</f>
        <v>46162</v>
      </c>
      <c r="J30" s="48"/>
    </row>
  </sheetData>
  <mergeCells count="2">
    <mergeCell ref="J1:J30"/>
    <mergeCell ref="A3:A4"/>
  </mergeCells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 </vt:lpstr>
      <vt:lpstr>'2.1.sz.mell 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jogiasz</cp:lastModifiedBy>
  <dcterms:created xsi:type="dcterms:W3CDTF">2015-04-21T12:25:05Z</dcterms:created>
  <dcterms:modified xsi:type="dcterms:W3CDTF">2015-05-29T09:55:03Z</dcterms:modified>
</cp:coreProperties>
</file>