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Munka3" sheetId="3" r:id="rId1"/>
  </sheets>
  <calcPr calcId="144525"/>
</workbook>
</file>

<file path=xl/calcChain.xml><?xml version="1.0" encoding="utf-8"?>
<calcChain xmlns="http://schemas.openxmlformats.org/spreadsheetml/2006/main">
  <c r="H8" i="3" l="1"/>
  <c r="G42" i="3" l="1"/>
  <c r="G33" i="3"/>
  <c r="H31" i="3"/>
  <c r="G31" i="3"/>
  <c r="H30" i="3"/>
  <c r="H26" i="3"/>
  <c r="G28" i="3"/>
  <c r="H28" i="3" s="1"/>
  <c r="H27" i="3"/>
  <c r="H23" i="3"/>
  <c r="H21" i="3"/>
  <c r="G21" i="3"/>
  <c r="H18" i="3"/>
  <c r="H17" i="3"/>
  <c r="H15" i="3"/>
  <c r="H14" i="3"/>
  <c r="H33" i="3" s="1"/>
  <c r="H13" i="3"/>
  <c r="G12" i="3"/>
  <c r="H12" i="3" s="1"/>
  <c r="H11" i="3"/>
  <c r="H9" i="3"/>
  <c r="G44" i="3" l="1"/>
  <c r="F42" i="3"/>
  <c r="E42" i="3"/>
  <c r="H37" i="3"/>
  <c r="H10" i="3"/>
  <c r="H16" i="3"/>
  <c r="H19" i="3"/>
  <c r="H20" i="3"/>
  <c r="H22" i="3"/>
  <c r="H24" i="3"/>
  <c r="H25" i="3"/>
  <c r="H29" i="3"/>
  <c r="H32" i="3"/>
  <c r="H7" i="3"/>
  <c r="F21" i="3"/>
  <c r="E21" i="3"/>
  <c r="F31" i="3"/>
  <c r="E31" i="3"/>
  <c r="F28" i="3"/>
  <c r="E28" i="3"/>
  <c r="C28" i="3"/>
  <c r="F12" i="3"/>
  <c r="E12" i="3"/>
  <c r="E33" i="3" s="1"/>
  <c r="H42" i="3"/>
  <c r="C38" i="3"/>
  <c r="C42" i="3" s="1"/>
  <c r="C31" i="3"/>
  <c r="C21" i="3"/>
  <c r="C14" i="3"/>
  <c r="C12" i="3"/>
  <c r="F33" i="3" l="1"/>
  <c r="F44" i="3" s="1"/>
  <c r="C33" i="3"/>
  <c r="C44" i="3" s="1"/>
  <c r="E44" i="3" l="1"/>
  <c r="H44" i="3"/>
</calcChain>
</file>

<file path=xl/sharedStrings.xml><?xml version="1.0" encoding="utf-8"?>
<sst xmlns="http://schemas.openxmlformats.org/spreadsheetml/2006/main" count="47" uniqueCount="47">
  <si>
    <t>Ellátási díjak</t>
  </si>
  <si>
    <t>Összes bevétel</t>
  </si>
  <si>
    <t>Megnevezés</t>
  </si>
  <si>
    <t>Mezőhék Község Önkormányzata</t>
  </si>
  <si>
    <t>BEVÉTEL</t>
  </si>
  <si>
    <t>Tel. Önkorm. Szociális gyermekjóléti és gyermekétkeztetési fel. Támog.</t>
  </si>
  <si>
    <t>Települési önkomrányzatok egyes köznevelési feladatainak támogatása</t>
  </si>
  <si>
    <t>Önkormányzatok működési támogatása</t>
  </si>
  <si>
    <t>Egyéb működési célú támogatások bevételei államházt. Belülről</t>
  </si>
  <si>
    <t>Működési célú támogatások államháztartáson belülről</t>
  </si>
  <si>
    <t>Felhalmozási célú támogatások államháztartáson belülről</t>
  </si>
  <si>
    <t>Jövedelemadók</t>
  </si>
  <si>
    <t>Vagyoni tipusú adók</t>
  </si>
  <si>
    <t>Értékesítési és forgalmi adók</t>
  </si>
  <si>
    <t>Gépjárműadók</t>
  </si>
  <si>
    <t>Egyéb áruhasználati és szolgáltatási adók</t>
  </si>
  <si>
    <t>Termékek és szolgáltatások adói</t>
  </si>
  <si>
    <t>Szolgáltatások ellenértéke</t>
  </si>
  <si>
    <t>Kamatbevételek</t>
  </si>
  <si>
    <t>Egyéb működési bevételek</t>
  </si>
  <si>
    <t>Működési bevételek</t>
  </si>
  <si>
    <t>Felhalmozási bevételek</t>
  </si>
  <si>
    <t>Egyéb működési célú átvett pénzeszközök</t>
  </si>
  <si>
    <t>Működési célú átvett pénzeszközök</t>
  </si>
  <si>
    <t>Felhalmozási célú átvett pénzeszközök</t>
  </si>
  <si>
    <t>Költségvetési bevételek</t>
  </si>
  <si>
    <t>Hitel-, kölcsönfelvétel államháztartáson kívülről</t>
  </si>
  <si>
    <t>Belföldi értékpapírok bevételei</t>
  </si>
  <si>
    <t>Maradvány igénybevétel</t>
  </si>
  <si>
    <t>Belföldi finanszírozás bevételei</t>
  </si>
  <si>
    <t>Külföldi finanszírozás bevételei</t>
  </si>
  <si>
    <t>Adóssághoz nem kapcsolódó származékos ügyletek bevételei</t>
  </si>
  <si>
    <t>Finanszírozási bevételek</t>
  </si>
  <si>
    <t>Települési önkormányzatok kulturális feladatainak támogatása</t>
  </si>
  <si>
    <t>Előző évi költségvetési maradványának igénybevétele</t>
  </si>
  <si>
    <t>2016. év Költségvetés</t>
  </si>
  <si>
    <t xml:space="preserve">A helyi önkormányzatok működésének általános támogatása </t>
  </si>
  <si>
    <t>Egyéb közhatalmi bevételek</t>
  </si>
  <si>
    <t>Tulajdonosi bevételek</t>
  </si>
  <si>
    <t>Eredeti ei.</t>
  </si>
  <si>
    <t>Működési célú központosított előirányzatok</t>
  </si>
  <si>
    <t>Módosítás 1.</t>
  </si>
  <si>
    <t>Módosítás 2.</t>
  </si>
  <si>
    <t>Módosított ei.</t>
  </si>
  <si>
    <t xml:space="preserve"> Ft.</t>
  </si>
  <si>
    <t>Módosítás 3.</t>
  </si>
  <si>
    <t>5/2017. (V.30.) számú rendelet1.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</si>
</sst>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8">
    <xf numFmtId="0" fontId="0" fillId="0" borderId="0" xfId="0"/>
    <xf numFmtId="3" fontId="0" fillId="0" borderId="0" xfId="0" applyNumberFormat="1" applyAlignment="1">
      <alignment horizontal="right"/>
    </xf>
    <xf numFmtId="3" fontId="0" fillId="3" borderId="0" xfId="0" applyNumberFormat="1" applyFill="1" applyAlignment="1">
      <alignment horizontal="right"/>
    </xf>
    <xf numFmtId="3" fontId="2" fillId="3" borderId="1" xfId="1" applyNumberFormat="1" applyFont="1" applyFill="1" applyAlignment="1">
      <alignment horizontal="right"/>
    </xf>
    <xf numFmtId="3" fontId="1" fillId="3" borderId="1" xfId="1" applyNumberFormat="1" applyFill="1" applyAlignment="1">
      <alignment horizontal="right"/>
    </xf>
    <xf numFmtId="3" fontId="1" fillId="3" borderId="3" xfId="1" applyNumberFormat="1" applyFill="1" applyBorder="1" applyAlignment="1">
      <alignment horizontal="right"/>
    </xf>
    <xf numFmtId="3" fontId="2" fillId="3" borderId="3" xfId="1" applyNumberFormat="1" applyFont="1" applyFill="1" applyBorder="1" applyAlignment="1">
      <alignment horizontal="right"/>
    </xf>
    <xf numFmtId="3" fontId="1" fillId="3" borderId="0" xfId="1" applyNumberFormat="1" applyFill="1" applyBorder="1" applyAlignment="1">
      <alignment horizontal="right"/>
    </xf>
    <xf numFmtId="3" fontId="2" fillId="3" borderId="6" xfId="1" applyNumberFormat="1" applyFont="1" applyFill="1" applyBorder="1" applyAlignment="1">
      <alignment horizontal="right"/>
    </xf>
    <xf numFmtId="0" fontId="2" fillId="3" borderId="7" xfId="1" applyFont="1" applyFill="1" applyBorder="1" applyAlignment="1">
      <alignment horizontal="right"/>
    </xf>
    <xf numFmtId="3" fontId="1" fillId="3" borderId="2" xfId="1" applyNumberFormat="1" applyFill="1" applyBorder="1" applyAlignment="1"/>
    <xf numFmtId="3" fontId="1" fillId="3" borderId="1" xfId="1" applyNumberFormat="1" applyFont="1" applyFill="1" applyAlignment="1">
      <alignment horizontal="right"/>
    </xf>
    <xf numFmtId="3" fontId="1" fillId="3" borderId="8" xfId="1" applyNumberFormat="1" applyFill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1" fillId="3" borderId="7" xfId="1" applyNumberFormat="1" applyFill="1" applyBorder="1" applyAlignment="1">
      <alignment horizontal="right"/>
    </xf>
    <xf numFmtId="3" fontId="1" fillId="3" borderId="7" xfId="1" applyNumberFormat="1" applyFill="1" applyBorder="1" applyAlignment="1"/>
    <xf numFmtId="3" fontId="1" fillId="3" borderId="3" xfId="1" applyNumberFormat="1" applyFont="1" applyFill="1" applyBorder="1" applyAlignment="1">
      <alignment horizontal="right"/>
    </xf>
    <xf numFmtId="3" fontId="1" fillId="3" borderId="9" xfId="1" applyNumberFormat="1" applyFill="1" applyBorder="1" applyAlignment="1">
      <alignment horizontal="right"/>
    </xf>
    <xf numFmtId="3" fontId="3" fillId="3" borderId="7" xfId="0" applyNumberFormat="1" applyFont="1" applyFill="1" applyBorder="1" applyAlignment="1"/>
    <xf numFmtId="3" fontId="3" fillId="0" borderId="7" xfId="0" applyNumberFormat="1" applyFont="1" applyBorder="1"/>
    <xf numFmtId="3" fontId="2" fillId="3" borderId="2" xfId="1" applyNumberFormat="1" applyFont="1" applyFill="1" applyBorder="1" applyAlignment="1">
      <alignment horizontal="right"/>
    </xf>
    <xf numFmtId="3" fontId="1" fillId="3" borderId="5" xfId="1" applyNumberFormat="1" applyFill="1" applyBorder="1" applyAlignment="1">
      <alignment horizontal="right"/>
    </xf>
    <xf numFmtId="3" fontId="2" fillId="3" borderId="1" xfId="1" applyNumberFormat="1" applyFont="1" applyFill="1" applyAlignment="1">
      <alignment horizontal="right"/>
    </xf>
    <xf numFmtId="3" fontId="1" fillId="3" borderId="1" xfId="1" applyNumberFormat="1" applyFill="1" applyAlignment="1">
      <alignment horizontal="right"/>
    </xf>
    <xf numFmtId="3" fontId="1" fillId="3" borderId="1" xfId="1" applyNumberFormat="1" applyFont="1" applyFill="1" applyAlignment="1">
      <alignment horizontal="right"/>
    </xf>
    <xf numFmtId="3" fontId="2" fillId="3" borderId="5" xfId="1" applyNumberFormat="1" applyFont="1" applyFill="1" applyBorder="1" applyAlignment="1">
      <alignment horizontal="right"/>
    </xf>
    <xf numFmtId="3" fontId="2" fillId="3" borderId="10" xfId="1" applyNumberFormat="1" applyFont="1" applyFill="1" applyBorder="1" applyAlignment="1">
      <alignment horizontal="right"/>
    </xf>
    <xf numFmtId="3" fontId="1" fillId="3" borderId="11" xfId="1" applyNumberFormat="1" applyFill="1" applyBorder="1" applyAlignment="1">
      <alignment horizontal="right"/>
    </xf>
    <xf numFmtId="3" fontId="1" fillId="3" borderId="5" xfId="1" applyNumberFormat="1" applyFont="1" applyFill="1" applyBorder="1" applyAlignment="1">
      <alignment horizontal="right"/>
    </xf>
    <xf numFmtId="3" fontId="1" fillId="3" borderId="12" xfId="1" applyNumberFormat="1" applyFill="1" applyBorder="1" applyAlignment="1">
      <alignment horizontal="right"/>
    </xf>
    <xf numFmtId="0" fontId="2" fillId="3" borderId="13" xfId="1" applyFont="1" applyFill="1" applyBorder="1" applyAlignment="1">
      <alignment horizontal="right"/>
    </xf>
    <xf numFmtId="3" fontId="2" fillId="3" borderId="7" xfId="1" applyNumberFormat="1" applyFont="1" applyFill="1" applyBorder="1" applyAlignment="1">
      <alignment horizontal="right"/>
    </xf>
    <xf numFmtId="0" fontId="4" fillId="3" borderId="8" xfId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/>
    </xf>
    <xf numFmtId="3" fontId="3" fillId="0" borderId="13" xfId="0" applyNumberFormat="1" applyFont="1" applyBorder="1" applyAlignment="1">
      <alignment horizontal="right"/>
    </xf>
    <xf numFmtId="3" fontId="1" fillId="3" borderId="13" xfId="1" applyNumberFormat="1" applyFill="1" applyBorder="1" applyAlignment="1"/>
    <xf numFmtId="3" fontId="2" fillId="3" borderId="8" xfId="1" applyNumberFormat="1" applyFont="1" applyFill="1" applyBorder="1" applyAlignment="1">
      <alignment horizontal="right"/>
    </xf>
    <xf numFmtId="3" fontId="3" fillId="3" borderId="13" xfId="0" applyNumberFormat="1" applyFont="1" applyFill="1" applyBorder="1" applyAlignment="1"/>
    <xf numFmtId="3" fontId="1" fillId="3" borderId="13" xfId="1" applyNumberForma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3" borderId="2" xfId="1" applyFill="1" applyBorder="1" applyAlignment="1">
      <alignment horizontal="left"/>
    </xf>
    <xf numFmtId="0" fontId="1" fillId="3" borderId="3" xfId="1" applyFill="1" applyBorder="1" applyAlignment="1">
      <alignment horizontal="left"/>
    </xf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3" fontId="2" fillId="3" borderId="2" xfId="1" applyNumberFormat="1" applyFont="1" applyFill="1" applyBorder="1" applyAlignment="1">
      <alignment horizontal="right"/>
    </xf>
    <xf numFmtId="3" fontId="2" fillId="3" borderId="3" xfId="1" applyNumberFormat="1" applyFont="1" applyFill="1" applyBorder="1" applyAlignment="1">
      <alignment horizontal="right"/>
    </xf>
    <xf numFmtId="3" fontId="1" fillId="3" borderId="5" xfId="1" applyNumberFormat="1" applyFill="1" applyBorder="1" applyAlignment="1">
      <alignment horizontal="right"/>
    </xf>
    <xf numFmtId="3" fontId="1" fillId="3" borderId="3" xfId="1" applyNumberFormat="1" applyFill="1" applyBorder="1" applyAlignment="1">
      <alignment horizontal="right"/>
    </xf>
    <xf numFmtId="3" fontId="1" fillId="3" borderId="2" xfId="1" applyNumberFormat="1" applyFont="1" applyFill="1" applyBorder="1" applyAlignment="1">
      <alignment horizontal="right"/>
    </xf>
    <xf numFmtId="0" fontId="1" fillId="3" borderId="3" xfId="1" applyFont="1" applyFill="1" applyBorder="1" applyAlignment="1">
      <alignment horizontal="right"/>
    </xf>
    <xf numFmtId="0" fontId="2" fillId="3" borderId="3" xfId="1" applyFont="1" applyFill="1" applyBorder="1" applyAlignment="1">
      <alignment horizontal="right"/>
    </xf>
    <xf numFmtId="3" fontId="1" fillId="3" borderId="2" xfId="1" applyNumberFormat="1" applyFill="1" applyBorder="1" applyAlignment="1">
      <alignment horizontal="right"/>
    </xf>
    <xf numFmtId="3" fontId="1" fillId="3" borderId="5" xfId="1" applyNumberFormat="1" applyFont="1" applyFill="1" applyBorder="1" applyAlignment="1">
      <alignment horizontal="right"/>
    </xf>
    <xf numFmtId="3" fontId="2" fillId="3" borderId="5" xfId="1" applyNumberFormat="1" applyFont="1" applyFill="1" applyBorder="1" applyAlignment="1">
      <alignment horizontal="right"/>
    </xf>
    <xf numFmtId="0" fontId="0" fillId="3" borderId="0" xfId="0" applyFill="1" applyAlignment="1">
      <alignment horizontal="left"/>
    </xf>
    <xf numFmtId="0" fontId="1" fillId="3" borderId="1" xfId="1" applyFill="1" applyAlignment="1">
      <alignment horizontal="center"/>
    </xf>
    <xf numFmtId="3" fontId="1" fillId="3" borderId="1" xfId="1" applyNumberFormat="1" applyFill="1" applyAlignment="1">
      <alignment horizontal="right"/>
    </xf>
    <xf numFmtId="0" fontId="2" fillId="3" borderId="1" xfId="1" applyFont="1" applyFill="1" applyAlignment="1">
      <alignment horizontal="left"/>
    </xf>
    <xf numFmtId="3" fontId="2" fillId="3" borderId="1" xfId="1" applyNumberFormat="1" applyFont="1" applyFill="1" applyAlignment="1">
      <alignment horizontal="right"/>
    </xf>
    <xf numFmtId="0" fontId="1" fillId="3" borderId="1" xfId="1" applyFill="1" applyAlignment="1">
      <alignment horizontal="left"/>
    </xf>
    <xf numFmtId="3" fontId="1" fillId="3" borderId="1" xfId="1" applyNumberFormat="1" applyFont="1" applyFill="1" applyAlignment="1">
      <alignment horizontal="right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4" fillId="3" borderId="1" xfId="1" applyFont="1" applyFill="1" applyAlignment="1">
      <alignment horizont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/>
    </xf>
    <xf numFmtId="0" fontId="4" fillId="3" borderId="3" xfId="1" applyFont="1" applyFill="1" applyBorder="1" applyAlignment="1">
      <alignment horizontal="center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sqref="A1:I1"/>
    </sheetView>
  </sheetViews>
  <sheetFormatPr defaultRowHeight="15" x14ac:dyDescent="0.25"/>
  <cols>
    <col min="2" max="2" width="29.7109375" customWidth="1"/>
    <col min="4" max="4" width="2.28515625" customWidth="1"/>
    <col min="5" max="5" width="10.28515625" customWidth="1"/>
    <col min="6" max="7" width="10" customWidth="1"/>
    <col min="9" max="9" width="2.28515625" customWidth="1"/>
  </cols>
  <sheetData>
    <row r="1" spans="1:9" x14ac:dyDescent="0.25">
      <c r="A1" s="40" t="s">
        <v>46</v>
      </c>
      <c r="B1" s="40"/>
      <c r="C1" s="40"/>
      <c r="D1" s="40"/>
      <c r="E1" s="40"/>
      <c r="F1" s="40"/>
      <c r="G1" s="40"/>
      <c r="H1" s="40"/>
      <c r="I1" s="40"/>
    </row>
    <row r="2" spans="1:9" x14ac:dyDescent="0.25">
      <c r="A2" s="39" t="s">
        <v>35</v>
      </c>
      <c r="B2" s="39"/>
      <c r="C2" s="39"/>
      <c r="D2" s="39"/>
      <c r="E2" s="39"/>
      <c r="F2" s="39"/>
      <c r="G2" s="39"/>
      <c r="H2" s="39"/>
      <c r="I2" s="39"/>
    </row>
    <row r="3" spans="1:9" x14ac:dyDescent="0.25">
      <c r="A3" s="39" t="s">
        <v>3</v>
      </c>
      <c r="B3" s="39"/>
      <c r="C3" s="39"/>
      <c r="D3" s="39"/>
      <c r="E3" s="39"/>
      <c r="F3" s="39"/>
      <c r="G3" s="39"/>
      <c r="H3" s="39"/>
      <c r="I3" s="39"/>
    </row>
    <row r="4" spans="1:9" x14ac:dyDescent="0.25">
      <c r="A4" s="39" t="s">
        <v>4</v>
      </c>
      <c r="B4" s="39"/>
      <c r="C4" s="39"/>
      <c r="D4" s="39"/>
      <c r="E4" s="39"/>
      <c r="F4" s="39"/>
      <c r="G4" s="39"/>
      <c r="H4" s="39"/>
      <c r="I4" s="39"/>
    </row>
    <row r="5" spans="1:9" ht="14.45" x14ac:dyDescent="0.3">
      <c r="A5" s="65" t="s">
        <v>44</v>
      </c>
      <c r="B5" s="65"/>
      <c r="C5" s="65"/>
      <c r="D5" s="65"/>
      <c r="E5" s="65"/>
      <c r="F5" s="65"/>
      <c r="G5" s="66"/>
      <c r="H5" s="65"/>
    </row>
    <row r="6" spans="1:9" x14ac:dyDescent="0.25">
      <c r="A6" s="56" t="s">
        <v>2</v>
      </c>
      <c r="B6" s="56"/>
      <c r="C6" s="64" t="s">
        <v>39</v>
      </c>
      <c r="D6" s="64"/>
      <c r="E6" s="32" t="s">
        <v>41</v>
      </c>
      <c r="F6" s="33" t="s">
        <v>42</v>
      </c>
      <c r="G6" s="33" t="s">
        <v>45</v>
      </c>
      <c r="H6" s="67" t="s">
        <v>43</v>
      </c>
      <c r="I6" s="64"/>
    </row>
    <row r="7" spans="1:9" x14ac:dyDescent="0.25">
      <c r="A7" s="43" t="s">
        <v>36</v>
      </c>
      <c r="B7" s="44"/>
      <c r="C7" s="45">
        <v>28575</v>
      </c>
      <c r="D7" s="54"/>
      <c r="E7" s="9">
        <v>0</v>
      </c>
      <c r="F7" s="30">
        <v>0</v>
      </c>
      <c r="G7" s="9">
        <v>0</v>
      </c>
      <c r="H7" s="54">
        <f>C7+E7+F7</f>
        <v>28575</v>
      </c>
      <c r="I7" s="51"/>
    </row>
    <row r="8" spans="1:9" x14ac:dyDescent="0.25">
      <c r="A8" s="58" t="s">
        <v>6</v>
      </c>
      <c r="B8" s="58"/>
      <c r="C8" s="59">
        <v>10527100</v>
      </c>
      <c r="D8" s="59"/>
      <c r="E8" s="8">
        <v>0</v>
      </c>
      <c r="F8" s="26">
        <v>0</v>
      </c>
      <c r="G8" s="31">
        <v>547967</v>
      </c>
      <c r="H8" s="54">
        <f>C8+E8+F8+G8</f>
        <v>11075067</v>
      </c>
      <c r="I8" s="51"/>
    </row>
    <row r="9" spans="1:9" x14ac:dyDescent="0.25">
      <c r="A9" s="58" t="s">
        <v>5</v>
      </c>
      <c r="B9" s="58"/>
      <c r="C9" s="59">
        <v>1471554</v>
      </c>
      <c r="D9" s="59"/>
      <c r="E9" s="3">
        <v>0</v>
      </c>
      <c r="F9" s="20">
        <v>2000000</v>
      </c>
      <c r="G9" s="31">
        <v>610617</v>
      </c>
      <c r="H9" s="54">
        <f>C9+E9+F9+G9</f>
        <v>4082171</v>
      </c>
      <c r="I9" s="51"/>
    </row>
    <row r="10" spans="1:9" x14ac:dyDescent="0.25">
      <c r="A10" s="58" t="s">
        <v>33</v>
      </c>
      <c r="B10" s="58"/>
      <c r="C10" s="59">
        <v>1200000</v>
      </c>
      <c r="D10" s="59"/>
      <c r="E10" s="3">
        <v>0</v>
      </c>
      <c r="F10" s="3">
        <v>0</v>
      </c>
      <c r="G10" s="8">
        <v>0</v>
      </c>
      <c r="H10" s="45">
        <f>C10+E10+F10</f>
        <v>1200000</v>
      </c>
      <c r="I10" s="51"/>
    </row>
    <row r="11" spans="1:9" x14ac:dyDescent="0.25">
      <c r="A11" s="58" t="s">
        <v>40</v>
      </c>
      <c r="B11" s="58"/>
      <c r="C11" s="59">
        <v>0</v>
      </c>
      <c r="D11" s="59"/>
      <c r="E11" s="3">
        <v>712482</v>
      </c>
      <c r="F11" s="3">
        <v>180721</v>
      </c>
      <c r="G11" s="22">
        <v>767328</v>
      </c>
      <c r="H11" s="45">
        <f>C11+E11+F11+G11</f>
        <v>1660531</v>
      </c>
      <c r="I11" s="51"/>
    </row>
    <row r="12" spans="1:9" x14ac:dyDescent="0.25">
      <c r="A12" s="41" t="s">
        <v>7</v>
      </c>
      <c r="B12" s="42"/>
      <c r="C12" s="57">
        <f>C8+C9+C10+C11+C7</f>
        <v>13227229</v>
      </c>
      <c r="D12" s="57"/>
      <c r="E12" s="10">
        <f>E8+E9+E10+E11+E7</f>
        <v>712482</v>
      </c>
      <c r="F12" s="10">
        <f>F8+F9+F10+F11+F7</f>
        <v>2180721</v>
      </c>
      <c r="G12" s="10">
        <f>G8+G9+G10+G11+G7</f>
        <v>1925912</v>
      </c>
      <c r="H12" s="49">
        <f>C12+E12+F12+G12</f>
        <v>18046344</v>
      </c>
      <c r="I12" s="50"/>
    </row>
    <row r="13" spans="1:9" x14ac:dyDescent="0.25">
      <c r="A13" s="58" t="s">
        <v>8</v>
      </c>
      <c r="B13" s="58"/>
      <c r="C13" s="59">
        <v>16684000</v>
      </c>
      <c r="D13" s="59"/>
      <c r="E13" s="3">
        <v>23958</v>
      </c>
      <c r="F13" s="3">
        <v>1172837</v>
      </c>
      <c r="G13" s="22">
        <v>4111107</v>
      </c>
      <c r="H13" s="45">
        <f>C13+E13+F13+G13</f>
        <v>21991902</v>
      </c>
      <c r="I13" s="51"/>
    </row>
    <row r="14" spans="1:9" x14ac:dyDescent="0.25">
      <c r="A14" s="60" t="s">
        <v>9</v>
      </c>
      <c r="B14" s="60"/>
      <c r="C14" s="57">
        <f>C13</f>
        <v>16684000</v>
      </c>
      <c r="D14" s="57"/>
      <c r="E14" s="4">
        <v>23958</v>
      </c>
      <c r="F14" s="4">
        <v>1172837</v>
      </c>
      <c r="G14" s="23">
        <v>4111107</v>
      </c>
      <c r="H14" s="49">
        <f>C14+E14+F14+G14</f>
        <v>21991902</v>
      </c>
      <c r="I14" s="50"/>
    </row>
    <row r="15" spans="1:9" x14ac:dyDescent="0.25">
      <c r="A15" s="60" t="s">
        <v>10</v>
      </c>
      <c r="B15" s="60"/>
      <c r="C15" s="57">
        <v>0</v>
      </c>
      <c r="D15" s="57"/>
      <c r="E15" s="4">
        <v>0</v>
      </c>
      <c r="F15" s="4">
        <v>0</v>
      </c>
      <c r="G15" s="23">
        <v>6500000</v>
      </c>
      <c r="H15" s="49">
        <f>C15+E15+F15+G15</f>
        <v>6500000</v>
      </c>
      <c r="I15" s="50"/>
    </row>
    <row r="16" spans="1:9" x14ac:dyDescent="0.25">
      <c r="A16" s="60" t="s">
        <v>11</v>
      </c>
      <c r="B16" s="60"/>
      <c r="C16" s="57">
        <v>0</v>
      </c>
      <c r="D16" s="57"/>
      <c r="E16" s="4">
        <v>0</v>
      </c>
      <c r="F16" s="4">
        <v>92400</v>
      </c>
      <c r="G16" s="23">
        <v>0</v>
      </c>
      <c r="H16" s="49">
        <f>C16+E16+F16</f>
        <v>92400</v>
      </c>
      <c r="I16" s="50"/>
    </row>
    <row r="17" spans="1:9" x14ac:dyDescent="0.25">
      <c r="A17" s="58" t="s">
        <v>12</v>
      </c>
      <c r="B17" s="58"/>
      <c r="C17" s="59">
        <v>7500000</v>
      </c>
      <c r="D17" s="59"/>
      <c r="E17" s="3">
        <v>0</v>
      </c>
      <c r="F17" s="3">
        <v>-102400</v>
      </c>
      <c r="G17" s="22">
        <v>43427</v>
      </c>
      <c r="H17" s="45">
        <f>C17+E17+F17+G17</f>
        <v>7441027</v>
      </c>
      <c r="I17" s="51"/>
    </row>
    <row r="18" spans="1:9" x14ac:dyDescent="0.25">
      <c r="A18" s="58" t="s">
        <v>13</v>
      </c>
      <c r="B18" s="58"/>
      <c r="C18" s="59">
        <v>23300000</v>
      </c>
      <c r="D18" s="59"/>
      <c r="E18" s="3">
        <v>0</v>
      </c>
      <c r="F18" s="3">
        <v>1901914</v>
      </c>
      <c r="G18" s="22">
        <v>2315946</v>
      </c>
      <c r="H18" s="45">
        <f>C18+E18+F18+G18</f>
        <v>27517860</v>
      </c>
      <c r="I18" s="51"/>
    </row>
    <row r="19" spans="1:9" x14ac:dyDescent="0.25">
      <c r="A19" s="58" t="s">
        <v>14</v>
      </c>
      <c r="B19" s="58"/>
      <c r="C19" s="59">
        <v>1400000</v>
      </c>
      <c r="D19" s="59"/>
      <c r="E19" s="3">
        <v>0</v>
      </c>
      <c r="F19" s="3">
        <v>0</v>
      </c>
      <c r="G19" s="22">
        <v>0</v>
      </c>
      <c r="H19" s="45">
        <f>C19+E19+F19</f>
        <v>1400000</v>
      </c>
      <c r="I19" s="51"/>
    </row>
    <row r="20" spans="1:9" x14ac:dyDescent="0.25">
      <c r="A20" s="58" t="s">
        <v>15</v>
      </c>
      <c r="B20" s="58"/>
      <c r="C20" s="59">
        <v>0</v>
      </c>
      <c r="D20" s="59"/>
      <c r="E20" s="3">
        <v>0</v>
      </c>
      <c r="F20" s="3">
        <v>0</v>
      </c>
      <c r="G20" s="22">
        <v>0</v>
      </c>
      <c r="H20" s="45">
        <f>C20+E20+F20</f>
        <v>0</v>
      </c>
      <c r="I20" s="51"/>
    </row>
    <row r="21" spans="1:9" x14ac:dyDescent="0.25">
      <c r="A21" s="60" t="s">
        <v>16</v>
      </c>
      <c r="B21" s="60"/>
      <c r="C21" s="57">
        <f>C17+C18+C19+C20</f>
        <v>32200000</v>
      </c>
      <c r="D21" s="57"/>
      <c r="E21" s="4">
        <f>SUM(E17:E20)</f>
        <v>0</v>
      </c>
      <c r="F21" s="4">
        <f>SUM(F17:F20)</f>
        <v>1799514</v>
      </c>
      <c r="G21" s="23">
        <f>SUM(G17:G20)</f>
        <v>2359373</v>
      </c>
      <c r="H21" s="49">
        <f>C21+E21+F21+G21</f>
        <v>36358887</v>
      </c>
      <c r="I21" s="50"/>
    </row>
    <row r="22" spans="1:9" x14ac:dyDescent="0.25">
      <c r="A22" s="41" t="s">
        <v>37</v>
      </c>
      <c r="B22" s="42"/>
      <c r="C22" s="61">
        <v>0</v>
      </c>
      <c r="D22" s="61"/>
      <c r="E22" s="11">
        <v>84034</v>
      </c>
      <c r="F22" s="11">
        <v>10000</v>
      </c>
      <c r="G22" s="24">
        <v>0</v>
      </c>
      <c r="H22" s="49">
        <f>C22+E22+F22</f>
        <v>94034</v>
      </c>
      <c r="I22" s="50"/>
    </row>
    <row r="23" spans="1:9" x14ac:dyDescent="0.25">
      <c r="A23" s="58" t="s">
        <v>17</v>
      </c>
      <c r="B23" s="58"/>
      <c r="C23" s="59">
        <v>1789000</v>
      </c>
      <c r="D23" s="59"/>
      <c r="E23" s="3">
        <v>0</v>
      </c>
      <c r="F23" s="3">
        <v>0</v>
      </c>
      <c r="G23" s="22">
        <v>493547</v>
      </c>
      <c r="H23" s="45">
        <f>C23+E23+F23+G23</f>
        <v>2282547</v>
      </c>
      <c r="I23" s="51"/>
    </row>
    <row r="24" spans="1:9" x14ac:dyDescent="0.25">
      <c r="A24" s="43" t="s">
        <v>38</v>
      </c>
      <c r="B24" s="44"/>
      <c r="C24" s="59">
        <v>0</v>
      </c>
      <c r="D24" s="59"/>
      <c r="E24" s="3">
        <v>507862</v>
      </c>
      <c r="F24" s="3">
        <v>0</v>
      </c>
      <c r="G24" s="22">
        <v>0</v>
      </c>
      <c r="H24" s="45">
        <f>C24+E24+F24</f>
        <v>507862</v>
      </c>
      <c r="I24" s="51"/>
    </row>
    <row r="25" spans="1:9" x14ac:dyDescent="0.25">
      <c r="A25" s="58" t="s">
        <v>0</v>
      </c>
      <c r="B25" s="58"/>
      <c r="C25" s="45">
        <v>0</v>
      </c>
      <c r="D25" s="46"/>
      <c r="E25" s="3">
        <v>0</v>
      </c>
      <c r="F25" s="3">
        <v>0</v>
      </c>
      <c r="G25" s="22">
        <v>0</v>
      </c>
      <c r="H25" s="45">
        <f>C25+E25+F25</f>
        <v>0</v>
      </c>
      <c r="I25" s="51"/>
    </row>
    <row r="26" spans="1:9" x14ac:dyDescent="0.25">
      <c r="A26" s="58" t="s">
        <v>18</v>
      </c>
      <c r="B26" s="58"/>
      <c r="C26" s="45">
        <v>0</v>
      </c>
      <c r="D26" s="46"/>
      <c r="E26" s="3">
        <v>1107</v>
      </c>
      <c r="F26" s="3">
        <v>5000</v>
      </c>
      <c r="G26" s="22">
        <v>0</v>
      </c>
      <c r="H26" s="45">
        <f>C26+E26+F26+G26</f>
        <v>6107</v>
      </c>
      <c r="I26" s="51"/>
    </row>
    <row r="27" spans="1:9" x14ac:dyDescent="0.25">
      <c r="A27" s="58" t="s">
        <v>19</v>
      </c>
      <c r="B27" s="58"/>
      <c r="C27" s="59">
        <v>6499650</v>
      </c>
      <c r="D27" s="59"/>
      <c r="E27" s="3">
        <v>-188400</v>
      </c>
      <c r="F27" s="3">
        <v>-5000</v>
      </c>
      <c r="G27" s="22">
        <v>-1490640</v>
      </c>
      <c r="H27" s="45">
        <f>C27+E27+F27+G27</f>
        <v>4815610</v>
      </c>
      <c r="I27" s="51"/>
    </row>
    <row r="28" spans="1:9" x14ac:dyDescent="0.25">
      <c r="A28" s="60" t="s">
        <v>20</v>
      </c>
      <c r="B28" s="60"/>
      <c r="C28" s="57">
        <f>C23+C24+C25+C26+C27</f>
        <v>8288650</v>
      </c>
      <c r="D28" s="57"/>
      <c r="E28" s="10">
        <f>E23+E24+E25+E26+E27</f>
        <v>320569</v>
      </c>
      <c r="F28" s="10">
        <f>F23+F24+F25+F26+F27</f>
        <v>0</v>
      </c>
      <c r="G28" s="10">
        <f>G23+G24+G25+G26+G27</f>
        <v>-997093</v>
      </c>
      <c r="H28" s="49">
        <f>C28+E28+F28+G28</f>
        <v>7612126</v>
      </c>
      <c r="I28" s="50"/>
    </row>
    <row r="29" spans="1:9" x14ac:dyDescent="0.25">
      <c r="A29" s="60" t="s">
        <v>21</v>
      </c>
      <c r="B29" s="60"/>
      <c r="C29" s="57">
        <v>0</v>
      </c>
      <c r="D29" s="57"/>
      <c r="E29" s="4">
        <v>0</v>
      </c>
      <c r="F29" s="4">
        <v>0</v>
      </c>
      <c r="G29" s="23">
        <v>0</v>
      </c>
      <c r="H29" s="49">
        <f>C29+E29+F29</f>
        <v>0</v>
      </c>
      <c r="I29" s="50"/>
    </row>
    <row r="30" spans="1:9" x14ac:dyDescent="0.25">
      <c r="A30" s="58" t="s">
        <v>22</v>
      </c>
      <c r="B30" s="58"/>
      <c r="C30" s="59">
        <v>2500000</v>
      </c>
      <c r="D30" s="59"/>
      <c r="E30" s="3">
        <v>239400</v>
      </c>
      <c r="F30" s="3">
        <v>-147863</v>
      </c>
      <c r="G30" s="36">
        <v>1450</v>
      </c>
      <c r="H30" s="45">
        <f>C30+E30+F30+G30</f>
        <v>2592987</v>
      </c>
      <c r="I30" s="51"/>
    </row>
    <row r="31" spans="1:9" x14ac:dyDescent="0.25">
      <c r="A31" s="41" t="s">
        <v>23</v>
      </c>
      <c r="B31" s="42"/>
      <c r="C31" s="57">
        <f>C30</f>
        <v>2500000</v>
      </c>
      <c r="D31" s="57"/>
      <c r="E31" s="12">
        <f>E29+E30</f>
        <v>239400</v>
      </c>
      <c r="F31" s="27">
        <f>F29+F30</f>
        <v>-147863</v>
      </c>
      <c r="G31" s="27">
        <f>G29+G30</f>
        <v>1450</v>
      </c>
      <c r="H31" s="53">
        <f>C31+E31+F31+G31</f>
        <v>2592987</v>
      </c>
      <c r="I31" s="50"/>
    </row>
    <row r="32" spans="1:9" x14ac:dyDescent="0.25">
      <c r="A32" s="41" t="s">
        <v>24</v>
      </c>
      <c r="B32" s="42"/>
      <c r="C32" s="57">
        <v>0</v>
      </c>
      <c r="D32" s="52"/>
      <c r="E32" s="13">
        <v>0</v>
      </c>
      <c r="F32" s="34">
        <v>0</v>
      </c>
      <c r="G32" s="13">
        <v>0</v>
      </c>
      <c r="H32" s="53">
        <f>C32+E32+F32</f>
        <v>0</v>
      </c>
      <c r="I32" s="50"/>
    </row>
    <row r="33" spans="1:9" x14ac:dyDescent="0.25">
      <c r="A33" s="62" t="s">
        <v>25</v>
      </c>
      <c r="B33" s="63"/>
      <c r="C33" s="52">
        <f>C12+C14+C15+C16+C21+C28+C29+C31+C32</f>
        <v>72899879</v>
      </c>
      <c r="D33" s="47"/>
      <c r="E33" s="15">
        <f>E12+E14+E15+E16+E21+E28+E29+E31+E32+E22</f>
        <v>1380443</v>
      </c>
      <c r="F33" s="35">
        <f>F12+F14+F15+F16+F21+F28+F29+F31+F32+F22</f>
        <v>5107609</v>
      </c>
      <c r="G33" s="35">
        <f>G12+G14+G15+G16+G21+G28+G29+G31+G32+G22</f>
        <v>13900749</v>
      </c>
      <c r="H33" s="53">
        <f>H12+H14+H15+H16+H21+H22+H28+H31</f>
        <v>93288680</v>
      </c>
      <c r="I33" s="50"/>
    </row>
    <row r="34" spans="1:9" x14ac:dyDescent="0.25">
      <c r="C34" s="1"/>
      <c r="D34" s="1"/>
      <c r="E34" s="7"/>
      <c r="F34" s="7"/>
      <c r="G34" s="7"/>
      <c r="H34" s="1"/>
      <c r="I34" s="1"/>
    </row>
    <row r="35" spans="1:9" x14ac:dyDescent="0.25">
      <c r="A35" s="60" t="s">
        <v>26</v>
      </c>
      <c r="B35" s="60"/>
      <c r="C35" s="52">
        <v>0</v>
      </c>
      <c r="D35" s="48"/>
      <c r="E35" s="16">
        <v>0</v>
      </c>
      <c r="F35" s="16">
        <v>0</v>
      </c>
      <c r="G35" s="28">
        <v>0</v>
      </c>
      <c r="H35" s="52">
        <v>0</v>
      </c>
      <c r="I35" s="48"/>
    </row>
    <row r="36" spans="1:9" x14ac:dyDescent="0.25">
      <c r="A36" s="60" t="s">
        <v>27</v>
      </c>
      <c r="B36" s="60"/>
      <c r="C36" s="52">
        <v>0</v>
      </c>
      <c r="D36" s="48"/>
      <c r="E36" s="5">
        <v>0</v>
      </c>
      <c r="F36" s="5">
        <v>0</v>
      </c>
      <c r="G36" s="21">
        <v>0</v>
      </c>
      <c r="H36" s="52">
        <v>0</v>
      </c>
      <c r="I36" s="48"/>
    </row>
    <row r="37" spans="1:9" x14ac:dyDescent="0.25">
      <c r="A37" s="58" t="s">
        <v>34</v>
      </c>
      <c r="B37" s="58"/>
      <c r="C37" s="45">
        <v>36300000</v>
      </c>
      <c r="D37" s="46"/>
      <c r="E37" s="6">
        <v>12504306</v>
      </c>
      <c r="F37" s="6">
        <v>0</v>
      </c>
      <c r="G37" s="25">
        <v>0</v>
      </c>
      <c r="H37" s="45">
        <f>C37+E37+F37</f>
        <v>48804306</v>
      </c>
      <c r="I37" s="46"/>
    </row>
    <row r="38" spans="1:9" x14ac:dyDescent="0.25">
      <c r="A38" s="60" t="s">
        <v>28</v>
      </c>
      <c r="B38" s="60"/>
      <c r="C38" s="52">
        <f>C37</f>
        <v>36300000</v>
      </c>
      <c r="D38" s="48"/>
      <c r="E38" s="5">
        <v>12504306</v>
      </c>
      <c r="F38" s="5">
        <v>0</v>
      </c>
      <c r="G38" s="21">
        <v>0</v>
      </c>
      <c r="H38" s="52">
        <v>48804306</v>
      </c>
      <c r="I38" s="48"/>
    </row>
    <row r="39" spans="1:9" x14ac:dyDescent="0.25">
      <c r="A39" s="60" t="s">
        <v>29</v>
      </c>
      <c r="B39" s="60"/>
      <c r="C39" s="52">
        <v>0</v>
      </c>
      <c r="D39" s="48"/>
      <c r="E39" s="5">
        <v>0</v>
      </c>
      <c r="F39" s="5">
        <v>0</v>
      </c>
      <c r="G39" s="29">
        <v>558642</v>
      </c>
      <c r="H39" s="52">
        <v>558642</v>
      </c>
      <c r="I39" s="48"/>
    </row>
    <row r="40" spans="1:9" x14ac:dyDescent="0.25">
      <c r="A40" s="60" t="s">
        <v>30</v>
      </c>
      <c r="B40" s="60"/>
      <c r="C40" s="52">
        <v>0</v>
      </c>
      <c r="D40" s="48"/>
      <c r="E40" s="17">
        <v>0</v>
      </c>
      <c r="F40" s="29">
        <v>0</v>
      </c>
      <c r="G40" s="14">
        <v>0</v>
      </c>
      <c r="H40" s="47">
        <v>0</v>
      </c>
      <c r="I40" s="48"/>
    </row>
    <row r="41" spans="1:9" x14ac:dyDescent="0.25">
      <c r="A41" s="60" t="s">
        <v>31</v>
      </c>
      <c r="B41" s="60"/>
      <c r="C41" s="52">
        <v>0</v>
      </c>
      <c r="D41" s="47"/>
      <c r="E41" s="18">
        <v>0</v>
      </c>
      <c r="F41" s="37">
        <v>0</v>
      </c>
      <c r="G41" s="18">
        <v>0</v>
      </c>
      <c r="H41" s="47">
        <v>0</v>
      </c>
      <c r="I41" s="48"/>
    </row>
    <row r="42" spans="1:9" x14ac:dyDescent="0.25">
      <c r="A42" s="62" t="s">
        <v>32</v>
      </c>
      <c r="B42" s="63"/>
      <c r="C42" s="52">
        <f>C35+C36+C38+C39+C40+C41</f>
        <v>36300000</v>
      </c>
      <c r="D42" s="47"/>
      <c r="E42" s="14">
        <f>E35+E36+E38+E39+E40+E41</f>
        <v>12504306</v>
      </c>
      <c r="F42" s="38">
        <f>F35+F36+F38+F39+F40+F41</f>
        <v>0</v>
      </c>
      <c r="G42" s="38">
        <f>G35+G36+G38+G39+G40+G41</f>
        <v>558642</v>
      </c>
      <c r="H42" s="47">
        <f>H35+H36+H38+H39+H40+H41</f>
        <v>49362948</v>
      </c>
      <c r="I42" s="48"/>
    </row>
    <row r="43" spans="1:9" x14ac:dyDescent="0.25">
      <c r="A43" s="55"/>
      <c r="B43" s="55"/>
      <c r="C43" s="2"/>
      <c r="D43" s="2"/>
      <c r="H43" s="2"/>
      <c r="I43" s="2"/>
    </row>
    <row r="44" spans="1:9" x14ac:dyDescent="0.25">
      <c r="A44" s="56" t="s">
        <v>1</v>
      </c>
      <c r="B44" s="56"/>
      <c r="C44" s="52">
        <f>C33+C42</f>
        <v>109199879</v>
      </c>
      <c r="D44" s="47"/>
      <c r="E44" s="19">
        <f>E33+E42</f>
        <v>13884749</v>
      </c>
      <c r="F44" s="19">
        <f>F33+F42</f>
        <v>5107609</v>
      </c>
      <c r="G44" s="19">
        <f>G33+G42</f>
        <v>14459391</v>
      </c>
      <c r="H44" s="47">
        <f>H33+H42</f>
        <v>142651628</v>
      </c>
      <c r="I44" s="48"/>
    </row>
  </sheetData>
  <mergeCells count="117">
    <mergeCell ref="A7:B7"/>
    <mergeCell ref="C7:D7"/>
    <mergeCell ref="A8:B8"/>
    <mergeCell ref="C8:D8"/>
    <mergeCell ref="A9:B9"/>
    <mergeCell ref="C9:D9"/>
    <mergeCell ref="A6:B6"/>
    <mergeCell ref="C6:D6"/>
    <mergeCell ref="A5:H5"/>
    <mergeCell ref="H6:I6"/>
    <mergeCell ref="H7:I7"/>
    <mergeCell ref="H8:I8"/>
    <mergeCell ref="A13:B13"/>
    <mergeCell ref="C13:D13"/>
    <mergeCell ref="A14:B14"/>
    <mergeCell ref="C14:D14"/>
    <mergeCell ref="A15:B15"/>
    <mergeCell ref="C15:D15"/>
    <mergeCell ref="A10:B10"/>
    <mergeCell ref="C10:D10"/>
    <mergeCell ref="A11:B11"/>
    <mergeCell ref="C11:D11"/>
    <mergeCell ref="A12:B12"/>
    <mergeCell ref="C12:D12"/>
    <mergeCell ref="C24:D24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40:B40"/>
    <mergeCell ref="C40:D40"/>
    <mergeCell ref="A41:B41"/>
    <mergeCell ref="C41:D41"/>
    <mergeCell ref="A42:B42"/>
    <mergeCell ref="C42:D42"/>
    <mergeCell ref="A37:B37"/>
    <mergeCell ref="C37:D37"/>
    <mergeCell ref="A38:B38"/>
    <mergeCell ref="C38:D38"/>
    <mergeCell ref="A39:B39"/>
    <mergeCell ref="C39:D39"/>
    <mergeCell ref="A33:B33"/>
    <mergeCell ref="C33:D33"/>
    <mergeCell ref="A35:B35"/>
    <mergeCell ref="C35:D35"/>
    <mergeCell ref="A36:B36"/>
    <mergeCell ref="C36:D36"/>
    <mergeCell ref="A30:B30"/>
    <mergeCell ref="C30:D30"/>
    <mergeCell ref="A31:B31"/>
    <mergeCell ref="H13:I13"/>
    <mergeCell ref="H14:I14"/>
    <mergeCell ref="H15:I15"/>
    <mergeCell ref="H9:I9"/>
    <mergeCell ref="H10:I10"/>
    <mergeCell ref="H11:I11"/>
    <mergeCell ref="H12:I12"/>
    <mergeCell ref="A43:B43"/>
    <mergeCell ref="A44:B44"/>
    <mergeCell ref="C44:D44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3:B23"/>
    <mergeCell ref="C22:D22"/>
    <mergeCell ref="A25:B25"/>
    <mergeCell ref="C23:D23"/>
    <mergeCell ref="A26:B26"/>
    <mergeCell ref="H42:I42"/>
    <mergeCell ref="H44:I44"/>
    <mergeCell ref="H38:I38"/>
    <mergeCell ref="H39:I39"/>
    <mergeCell ref="H40:I40"/>
    <mergeCell ref="H35:I35"/>
    <mergeCell ref="H36:I36"/>
    <mergeCell ref="H37:I37"/>
    <mergeCell ref="H31:I31"/>
    <mergeCell ref="H32:I32"/>
    <mergeCell ref="H33:I33"/>
    <mergeCell ref="A2:I2"/>
    <mergeCell ref="A3:I3"/>
    <mergeCell ref="A4:I4"/>
    <mergeCell ref="A1:I1"/>
    <mergeCell ref="A22:B22"/>
    <mergeCell ref="A24:B24"/>
    <mergeCell ref="C25:D25"/>
    <mergeCell ref="C26:D26"/>
    <mergeCell ref="H41:I41"/>
    <mergeCell ref="H28:I28"/>
    <mergeCell ref="H29:I29"/>
    <mergeCell ref="H30:I30"/>
    <mergeCell ref="H25:I25"/>
    <mergeCell ref="H26:I26"/>
    <mergeCell ref="H27:I27"/>
    <mergeCell ref="H22:I22"/>
    <mergeCell ref="H23:I23"/>
    <mergeCell ref="H24:I24"/>
    <mergeCell ref="H19:I19"/>
    <mergeCell ref="H20:I20"/>
    <mergeCell ref="H21:I21"/>
    <mergeCell ref="H16:I16"/>
    <mergeCell ref="H17:I17"/>
    <mergeCell ref="H18:I18"/>
  </mergeCells>
  <pageMargins left="0.25" right="0.25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2017-06-13T12:42:21Z</dcterms:modified>
</cp:coreProperties>
</file>