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firstSheet="7" activeTab="16"/>
  </bookViews>
  <sheets>
    <sheet name="ÖSSZEFÜGGÉSEK" sheetId="1" r:id="rId1"/>
    <sheet name="1 sz. tábla " sheetId="2" r:id="rId2"/>
    <sheet name="1.1 tábla" sheetId="3" r:id="rId3"/>
    <sheet name="1.2 sz. tábla   " sheetId="4" r:id="rId4"/>
    <sheet name="2.1.sz.mell   " sheetId="5" r:id="rId5"/>
    <sheet name="2.2.sz.mell   " sheetId="6" r:id="rId6"/>
    <sheet name="ELLENŐRZÉS-1.sz.2.a.sz.2.b.sz." sheetId="7" r:id="rId7"/>
    <sheet name="9.1. sz. mell  " sheetId="8" r:id="rId8"/>
    <sheet name="9.1.1" sheetId="9" r:id="rId9"/>
    <sheet name="9.1.2. sz. mell." sheetId="10" r:id="rId10"/>
    <sheet name="9.2. sz. mell " sheetId="11" r:id="rId11"/>
    <sheet name="9.2.1 sz." sheetId="12" r:id="rId12"/>
    <sheet name="9.3. sz. mell ." sheetId="13" r:id="rId13"/>
    <sheet name="9.3.1 sz. mell . (2)" sheetId="14" r:id="rId14"/>
    <sheet name="9.4. sz. mell  " sheetId="15" r:id="rId15"/>
    <sheet name="9.4.1 sz" sheetId="16" r:id="rId16"/>
    <sheet name="3. táj." sheetId="17" r:id="rId17"/>
  </sheets>
  <definedNames>
    <definedName name="_xlfn.IFERROR" hidden="1">#NAME?</definedName>
    <definedName name="_xlnm.Print_Titles" localSheetId="7">'9.1. sz. mell  '!$1:$6</definedName>
    <definedName name="_xlnm.Print_Titles" localSheetId="8">'9.1.1'!$1:$6</definedName>
    <definedName name="_xlnm.Print_Titles" localSheetId="9">'9.1.2. sz. mell.'!$1:$6</definedName>
    <definedName name="_xlnm.Print_Titles" localSheetId="10">'9.2. sz. mell '!$1:$6</definedName>
    <definedName name="_xlnm.Print_Titles" localSheetId="11">'9.2.1 sz.'!$1:$6</definedName>
    <definedName name="_xlnm.Print_Titles" localSheetId="12">'9.3. sz. mell .'!$1:$6</definedName>
    <definedName name="_xlnm.Print_Titles" localSheetId="13">'9.3.1 sz. mell . (2)'!$1:$6</definedName>
    <definedName name="_xlnm.Print_Titles" localSheetId="14">'9.4. sz. mell  '!$1:$6</definedName>
    <definedName name="_xlnm.Print_Titles" localSheetId="15">'9.4.1 sz'!$1:$6</definedName>
    <definedName name="_xlnm.Print_Area" localSheetId="1">'1 sz. tábla '!$A$1:$D$145</definedName>
    <definedName name="_xlnm.Print_Area" localSheetId="2">'1.1 tábla'!$A$1:$D$145</definedName>
    <definedName name="_xlnm.Print_Area" localSheetId="3">'1.2 sz. tábla   '!$A$1:$D$145</definedName>
  </definedNames>
  <calcPr fullCalcOnLoad="1"/>
</workbook>
</file>

<file path=xl/sharedStrings.xml><?xml version="1.0" encoding="utf-8"?>
<sst xmlns="http://schemas.openxmlformats.org/spreadsheetml/2006/main" count="3623" uniqueCount="412">
  <si>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</si>
  <si>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</si>
  <si>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</si>
  <si>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</si>
  <si>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</si>
  <si>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</si>
  <si>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</si>
  <si>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</si>
  <si>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</si>
  <si>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</si>
  <si>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</si>
  <si>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</si>
  <si>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</si>
  <si>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</si>
  <si>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</si>
  <si>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</si>
  <si>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</si>
  <si>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</si>
  <si>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</si>
  <si>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</si>
  <si>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</si>
  <si>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</si>
  <si>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</si>
  <si>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</si>
  <si>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</si>
  <si>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</si>
  <si>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</si>
  <si>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</si>
  <si>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</si>
  <si>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</si>
  <si>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</si>
  <si>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</si>
  <si>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01</t>
  </si>
  <si>
    <t>Előirányzat-csoport, kiemelt előirányzat megnevezése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</si>
  <si>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</si>
  <si>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</si>
  <si>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</si>
  <si>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</si>
  <si>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</si>
  <si>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</si>
  <si>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</si>
  <si>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</si>
  <si>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</si>
  <si>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</si>
  <si>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</si>
  <si>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</si>
  <si>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</si>
  <si>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</si>
  <si>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</si>
  <si>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</si>
  <si>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</si>
  <si>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</si>
  <si>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</si>
  <si>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</si>
  <si>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</si>
  <si>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</si>
  <si>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</si>
  <si>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</si>
  <si>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</si>
  <si>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</si>
  <si>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</si>
  <si>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</si>
  <si>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</si>
  <si>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</si>
  <si>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</si>
  <si>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</si>
  <si>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</si>
  <si>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</si>
  <si>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</si>
  <si>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</si>
  <si>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</si>
  <si>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</si>
  <si>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11.1.</t>
  </si>
  <si>
    <t>11.2.</t>
  </si>
  <si>
    <t>Költségvetési rendelet űrlapjainak összefüggései:</t>
  </si>
  <si>
    <t>1.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</si>
  <si>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</si>
  <si>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</si>
  <si>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</si>
  <si>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</si>
  <si>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</si>
  <si>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</si>
  <si>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</si>
  <si>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</si>
  <si>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</si>
  <si>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</si>
  <si>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</si>
  <si>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</si>
  <si>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</si>
  <si>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</si>
  <si>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</si>
  <si>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</si>
  <si>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</si>
  <si>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</si>
  <si>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</si>
  <si>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</si>
  <si>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</si>
  <si>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</si>
  <si>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</si>
  <si>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</si>
  <si>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</si>
  <si>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</si>
  <si>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</si>
  <si>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</si>
  <si>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</si>
  <si>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</si>
  <si>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</si>
  <si>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</si>
  <si>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</si>
  <si>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</si>
  <si>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</si>
  <si>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</si>
  <si>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</si>
  <si>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</si>
  <si>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</si>
  <si>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</si>
  <si>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</si>
  <si>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</si>
  <si>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</si>
  <si>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</si>
  <si>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</si>
  <si>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</si>
  <si>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</si>
  <si>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</si>
  <si>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</si>
  <si>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</si>
  <si>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</si>
  <si>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</si>
  <si>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</si>
  <si>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</si>
  <si>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</si>
  <si>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</si>
  <si>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</si>
  <si>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</si>
  <si>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</si>
  <si>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</si>
  <si>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</si>
  <si>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Önkormányzat működési támogatásai (1.1.+…+.1.6.)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</si>
  <si>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</si>
  <si>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</si>
  <si>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</si>
  <si>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>2.5.-ből EU-s támogatás</t>
  </si>
  <si>
    <t>Felhalmozási célú támogatások államháztartáson belülről (3.1.+…+3.5.)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</si>
  <si>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</si>
  <si>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</si>
  <si>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</si>
  <si>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</si>
  <si>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</si>
  <si>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</si>
  <si>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</si>
  <si>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</si>
  <si>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</si>
  <si>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</si>
  <si>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</si>
  <si>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</si>
  <si>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</si>
  <si>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</si>
  <si>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</si>
  <si>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</si>
  <si>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</si>
  <si>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Általános forgalmi adó visszatérítése</t>
  </si>
  <si>
    <t>Kamatbevételek</t>
  </si>
  <si>
    <t>Egyéb pénzügyi műveletek bevételei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</si>
  <si>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</si>
  <si>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</si>
  <si>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</si>
  <si>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</si>
  <si>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</si>
  <si>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</si>
  <si>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</si>
  <si>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</si>
  <si>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</si>
  <si>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</si>
  <si>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</si>
  <si>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</si>
  <si>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</si>
  <si>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</si>
  <si>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</si>
  <si>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Egyéb felhalmozási célú átvett pénzeszköz</t>
  </si>
  <si>
    <t>8.3.-ból EU-s támogatás (közvetlen)</t>
  </si>
  <si>
    <t>KÖLTSÉGVETÉSI BEVÉTELEK ÖSSZESEN: (1+…+8)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</si>
  <si>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</si>
  <si>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</si>
  <si>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</si>
  <si>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</si>
  <si>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</si>
  <si>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</si>
  <si>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</si>
  <si>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</si>
  <si>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</si>
  <si>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</si>
  <si>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</si>
  <si>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</si>
  <si>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</si>
  <si>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</si>
  <si>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</si>
  <si>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</si>
  <si>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</si>
  <si>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</si>
  <si>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</si>
  <si>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</si>
  <si>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</si>
  <si>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</si>
  <si>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</si>
  <si>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</si>
  <si>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</si>
  <si>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</si>
  <si>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</si>
  <si>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</si>
  <si>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</si>
  <si>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</si>
  <si>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</si>
  <si>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</si>
  <si>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</si>
  <si>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</si>
  <si>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</si>
  <si>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</si>
  <si>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</si>
  <si>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</si>
  <si>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</si>
  <si>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</si>
  <si>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</si>
  <si>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</si>
  <si>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</si>
  <si>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</si>
  <si>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</si>
  <si>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</si>
  <si>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</si>
  <si>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</si>
  <si>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</si>
  <si>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</si>
  <si>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</si>
  <si>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</si>
  <si>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</si>
  <si>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</si>
  <si>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</si>
  <si>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</si>
  <si>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</si>
  <si>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</si>
  <si>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</si>
  <si>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</si>
  <si>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</si>
  <si>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</si>
  <si>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</si>
  <si>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</si>
  <si>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</si>
  <si>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</si>
  <si>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</si>
  <si>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</si>
  <si>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</si>
  <si>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</si>
  <si>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</si>
  <si>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</si>
  <si>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</si>
  <si>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</si>
  <si>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</si>
  <si>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</si>
  <si>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</si>
  <si>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</si>
  <si>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</si>
  <si>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</si>
  <si>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</si>
  <si>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</si>
  <si>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</si>
  <si>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</si>
  <si>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</si>
  <si>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</si>
  <si>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</si>
  <si>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</si>
  <si>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</si>
  <si>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</si>
  <si>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</si>
  <si>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</si>
  <si>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</si>
  <si>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</si>
  <si>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</si>
  <si>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</si>
  <si>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</si>
  <si>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</si>
  <si>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</si>
  <si>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</si>
  <si>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</si>
  <si>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</si>
  <si>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</si>
  <si>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</si>
  <si>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</si>
  <si>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</si>
  <si>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</si>
  <si>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</si>
  <si>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</si>
  <si>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</si>
  <si>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</si>
  <si>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</si>
  <si>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</si>
  <si>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</si>
  <si>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</si>
  <si>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</si>
  <si>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</si>
  <si>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</si>
  <si>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</si>
  <si>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</si>
  <si>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</si>
  <si>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</si>
  <si>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</si>
  <si>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</si>
  <si>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</si>
  <si>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</si>
  <si>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</si>
  <si>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</si>
  <si>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</si>
  <si>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BEVÉTELEK ÖSSZESEN: (9+16)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</si>
  <si>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</si>
  <si>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</si>
  <si>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</si>
  <si>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</si>
  <si>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</si>
  <si>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</si>
  <si>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</si>
  <si>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</si>
  <si>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</si>
  <si>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</si>
  <si>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Nagymányoki Pitypang Óvoda</t>
  </si>
  <si>
    <t>Nagymányoki Közművelődési Központ</t>
  </si>
  <si>
    <t>Nagymányoki Polgármesteri Hivatal</t>
  </si>
  <si>
    <t>Eredeti ei.</t>
  </si>
  <si>
    <t>Módosított ei.</t>
  </si>
  <si>
    <t>Eredeti ei</t>
  </si>
  <si>
    <t>Módosított</t>
  </si>
  <si>
    <t>1.4</t>
  </si>
  <si>
    <t>1.6</t>
  </si>
  <si>
    <t>1.7</t>
  </si>
  <si>
    <t>Felhalmozási célú önkormányzati támogatások ÁH-n belülről</t>
  </si>
  <si>
    <t>Központi, irányítószervi kiadások</t>
  </si>
  <si>
    <t>Helyi önkormányzatok működésének általános támogatása(B111)</t>
  </si>
  <si>
    <t>Önkormányzatok egyes köznevelési feladatainak támogatása(B112)</t>
  </si>
  <si>
    <t>Önkormányzatok szociális és gyermekjóléti feladatainak támogatása(B113)</t>
  </si>
  <si>
    <t>Önkormányzat kulturális feladat támogatása(B114)</t>
  </si>
  <si>
    <t>Elszámolásból származó bevétel (B116)</t>
  </si>
  <si>
    <t>Működési célú költségvetési támogatások és kiegészítő támogatások (B115)</t>
  </si>
  <si>
    <t>Egyéb működési célú támogatások bevételei államháztartáson belülről  (B16)</t>
  </si>
  <si>
    <t>Működési célú átvett pénzeszközök ÁH kívülről (7.1. + … + 7.3.)</t>
  </si>
  <si>
    <r>
      <t xml:space="preserve">   Működési költségvetés kiadásai </t>
    </r>
    <r>
      <rPr>
        <sz val="11"/>
        <rFont val="Arial"/>
        <family val="2"/>
      </rPr>
      <t>(1.1+…+1.5.)</t>
    </r>
  </si>
  <si>
    <r>
      <t xml:space="preserve">   Felhalmozási költségvetés kiadásai </t>
    </r>
    <r>
      <rPr>
        <sz val="11"/>
        <rFont val="Arial"/>
        <family val="2"/>
      </rPr>
      <t>(2.1.+2.3.+2.5.)</t>
    </r>
  </si>
  <si>
    <t xml:space="preserve">           Vagyoni típusú adók (B34)</t>
  </si>
  <si>
    <t xml:space="preserve">     Értékesítési és forgalmi adók(B35)</t>
  </si>
  <si>
    <t>Gépjárműadó (B354)</t>
  </si>
  <si>
    <t>Szolgáltatások ellenértéke (B402)</t>
  </si>
  <si>
    <t>Közvetített szolgáltatások értéke (B403)</t>
  </si>
  <si>
    <t>Tulajdonosi bevételek(B404)</t>
  </si>
  <si>
    <t>Ellátási díjak (B405)</t>
  </si>
  <si>
    <t>Kiszámlázott általános forgalmi adó (B406)</t>
  </si>
  <si>
    <t>Egyéb működési bevételek (B411)</t>
  </si>
  <si>
    <t>Éves tervezett létszám előirányzat (fő)</t>
  </si>
  <si>
    <t>Önkormányzat önként vállalt feladatinak mérlege</t>
  </si>
  <si>
    <t>Központi , irányító szervi támogatás</t>
  </si>
  <si>
    <t>Belföldi finanszírozás bevételei (14.1. + … + 14.3.)</t>
  </si>
  <si>
    <t>14.1.</t>
  </si>
  <si>
    <t>14.2.</t>
  </si>
  <si>
    <t>14.3.</t>
  </si>
  <si>
    <t xml:space="preserve">    15.1.</t>
  </si>
  <si>
    <t xml:space="preserve">    15.2.</t>
  </si>
  <si>
    <t xml:space="preserve">    15.3.</t>
  </si>
  <si>
    <t xml:space="preserve">    15.4.</t>
  </si>
  <si>
    <t xml:space="preserve">    18.</t>
  </si>
  <si>
    <t>Külföldi finanszírozás bevételei (15.1.+…15.4.)</t>
  </si>
  <si>
    <t>FINANSZÍROZÁSI BEVÉTELEK ÖSSZESEN: (10. + … +16.)</t>
  </si>
  <si>
    <t>Működési célú átvett pénzeszközök ÁH kívülről</t>
  </si>
  <si>
    <t>Személyi juttatás</t>
  </si>
  <si>
    <t>rendelethez</t>
  </si>
  <si>
    <t>Biztosító által fizetett kártérítés</t>
  </si>
  <si>
    <t xml:space="preserve">Kötelező feladatok </t>
  </si>
  <si>
    <t>kötelező feladat bevétel, kiadás</t>
  </si>
  <si>
    <t>Kötelező feladatok  bevétel, kiadás</t>
  </si>
  <si>
    <t>Kötelező feladat  bevétel, kiadás</t>
  </si>
  <si>
    <t xml:space="preserve"> </t>
  </si>
  <si>
    <t>2.1 melléklet a 8/2017. (V.29.) önkormányzati rendeletéhez</t>
  </si>
  <si>
    <t xml:space="preserve">2.2. melléklet a 8/2017. (V.29.) önkormányzati rendelethez     </t>
  </si>
  <si>
    <t xml:space="preserve">9.2.melléklet a 8/2017. (V.29.) önkormányzati  </t>
  </si>
  <si>
    <t xml:space="preserve">9.2.1melléklet a 8/2017. (V.29.) önkormányzati  </t>
  </si>
  <si>
    <t xml:space="preserve">9.3.melléklet a 8/2017. (V.29.) önkormányzati    </t>
  </si>
  <si>
    <t xml:space="preserve">9.3.1melléklet a 8/2017. (V.29.) önkormányzati    </t>
  </si>
  <si>
    <t xml:space="preserve">9.4.melléklet a 8/2017. (V.29.) önkormányzati  </t>
  </si>
  <si>
    <t xml:space="preserve">9.4.1melléklet a 8/2017. (V.29.) önkormányzati  </t>
  </si>
  <si>
    <t>2016.évi likvidítási terv</t>
  </si>
  <si>
    <t>Ezer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</si>
  <si>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</si>
  <si>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</si>
  <si>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</si>
  <si>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</si>
  <si>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</si>
  <si>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</si>
  <si>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</si>
  <si>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</si>
  <si>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</si>
  <si>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</si>
  <si>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</si>
  <si>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</si>
  <si>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</si>
  <si>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</si>
  <si>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</si>
  <si>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</si>
  <si>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célú átvett pénze.</t>
  </si>
  <si>
    <t>Előző évi maradvány igénybev.</t>
  </si>
  <si>
    <t>11.</t>
  </si>
  <si>
    <t>Bevételek összesen:</t>
  </si>
  <si>
    <t>Személyi juttatások</t>
  </si>
  <si>
    <t xml:space="preserve"> Egyéb működési célú kiad.</t>
  </si>
  <si>
    <t>Finanszírozási kiadások</t>
  </si>
  <si>
    <t>Kiadások összesen:</t>
  </si>
  <si>
    <t>Egyenleg</t>
  </si>
  <si>
    <t>Államháztartáson belüli megelőlegezés</t>
  </si>
  <si>
    <t>3. számú tájékoztató tábla a 8/2017.(V.29.)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</si>
</sst>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;[Red]0"/>
    <numFmt numFmtId="173" formatCode="m\.\ d\.;@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color indexed="10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2"/>
      <name val="Times New Roman CE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9" fillId="0" borderId="0" xfId="0" applyFont="1" applyAlignment="1">
      <alignment horizontal="center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58" applyFill="1" applyProtection="1">
      <alignment/>
      <protection/>
    </xf>
    <xf numFmtId="0" fontId="16" fillId="0" borderId="0" xfId="0" applyFont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8" fillId="0" borderId="0" xfId="58" applyFont="1" applyFill="1" applyProtection="1">
      <alignment/>
      <protection/>
    </xf>
    <xf numFmtId="0" fontId="19" fillId="0" borderId="10" xfId="0" applyFont="1" applyFill="1" applyBorder="1" applyAlignment="1" applyProtection="1">
      <alignment horizontal="right" vertical="center"/>
      <protection/>
    </xf>
    <xf numFmtId="0" fontId="12" fillId="0" borderId="11" xfId="58" applyFont="1" applyFill="1" applyBorder="1" applyAlignment="1" applyProtection="1">
      <alignment horizontal="center" vertical="center" wrapText="1"/>
      <protection/>
    </xf>
    <xf numFmtId="0" fontId="12" fillId="0" borderId="12" xfId="58" applyFont="1" applyFill="1" applyBorder="1" applyAlignment="1" applyProtection="1">
      <alignment horizontal="center" vertical="center" wrapText="1"/>
      <protection/>
    </xf>
    <xf numFmtId="0" fontId="12" fillId="0" borderId="13" xfId="58" applyFont="1" applyFill="1" applyBorder="1" applyAlignment="1" applyProtection="1">
      <alignment horizontal="center" vertical="center" wrapText="1"/>
      <protection/>
    </xf>
    <xf numFmtId="0" fontId="12" fillId="0" borderId="14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center" vertical="center" wrapText="1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18" fillId="0" borderId="0" xfId="58" applyFont="1" applyFill="1" applyProtection="1">
      <alignment/>
      <protection/>
    </xf>
    <xf numFmtId="0" fontId="18" fillId="0" borderId="0" xfId="58" applyFont="1" applyFill="1" applyAlignment="1" applyProtection="1">
      <alignment/>
      <protection/>
    </xf>
    <xf numFmtId="0" fontId="17" fillId="0" borderId="0" xfId="58" applyFont="1" applyFill="1" applyProtection="1">
      <alignment/>
      <protection/>
    </xf>
    <xf numFmtId="0" fontId="12" fillId="0" borderId="0" xfId="58" applyFont="1" applyFill="1" applyProtection="1">
      <alignment/>
      <protection/>
    </xf>
    <xf numFmtId="0" fontId="18" fillId="0" borderId="0" xfId="58" applyFont="1" applyFill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" fontId="2" fillId="0" borderId="0" xfId="0" applyNumberFormat="1" applyFont="1" applyFill="1" applyAlignment="1">
      <alignment vertical="center" wrapText="1"/>
    </xf>
    <xf numFmtId="0" fontId="0" fillId="0" borderId="0" xfId="0" applyFill="1" applyAlignment="1" applyProtection="1">
      <alignment vertical="center" shrinkToFit="1"/>
      <protection/>
    </xf>
    <xf numFmtId="0" fontId="21" fillId="0" borderId="0" xfId="0" applyFont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right" vertical="center" wrapText="1" indent="1"/>
      <protection/>
    </xf>
    <xf numFmtId="0" fontId="23" fillId="0" borderId="18" xfId="0" applyFont="1" applyFill="1" applyBorder="1" applyAlignment="1" applyProtection="1">
      <alignment horizontal="center" vertical="center" shrinkToFit="1"/>
      <protection/>
    </xf>
    <xf numFmtId="0" fontId="23" fillId="0" borderId="19" xfId="0" applyFont="1" applyFill="1" applyBorder="1" applyAlignment="1" applyProtection="1">
      <alignment horizontal="center" vertical="center" shrinkToFit="1"/>
      <protection/>
    </xf>
    <xf numFmtId="0" fontId="23" fillId="0" borderId="20" xfId="0" applyFont="1" applyFill="1" applyBorder="1" applyAlignment="1" applyProtection="1" quotePrefix="1">
      <alignment horizontal="right" vertical="center" indent="1"/>
      <protection/>
    </xf>
    <xf numFmtId="0" fontId="24" fillId="0" borderId="21" xfId="0" applyFont="1" applyFill="1" applyBorder="1" applyAlignment="1" applyProtection="1">
      <alignment vertical="center" wrapText="1" shrinkToFit="1"/>
      <protection/>
    </xf>
    <xf numFmtId="0" fontId="23" fillId="0" borderId="22" xfId="0" applyFont="1" applyFill="1" applyBorder="1" applyAlignment="1" applyProtection="1">
      <alignment horizontal="center" vertical="center" shrinkToFit="1"/>
      <protection/>
    </xf>
    <xf numFmtId="0" fontId="23" fillId="0" borderId="23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 applyProtection="1">
      <alignment horizontal="right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25" xfId="0" applyFont="1" applyFill="1" applyBorder="1" applyAlignment="1" applyProtection="1">
      <alignment horizontal="right" vertical="center" wrapText="1" indent="1"/>
      <protection/>
    </xf>
    <xf numFmtId="0" fontId="23" fillId="0" borderId="26" xfId="0" applyFont="1" applyFill="1" applyBorder="1" applyAlignment="1" applyProtection="1">
      <alignment horizontal="right" vertical="center" wrapText="1" inden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7" xfId="0" applyFont="1" applyFill="1" applyBorder="1" applyAlignment="1" applyProtection="1">
      <alignment horizontal="center" vertical="center" wrapText="1"/>
      <protection/>
    </xf>
    <xf numFmtId="0" fontId="23" fillId="0" borderId="28" xfId="0" applyFont="1" applyFill="1" applyBorder="1" applyAlignment="1" applyProtection="1">
      <alignment horizontal="center" vertical="center" wrapText="1"/>
      <protection/>
    </xf>
    <xf numFmtId="0" fontId="23" fillId="0" borderId="11" xfId="58" applyFont="1" applyFill="1" applyBorder="1" applyAlignment="1" applyProtection="1">
      <alignment horizontal="left" vertical="center" wrapText="1" indent="1"/>
      <protection/>
    </xf>
    <xf numFmtId="0" fontId="23" fillId="0" borderId="12" xfId="58" applyFont="1" applyFill="1" applyBorder="1" applyAlignment="1" applyProtection="1">
      <alignment horizontal="left" vertical="center" wrapText="1" indent="1"/>
      <protection/>
    </xf>
    <xf numFmtId="164" fontId="23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29" xfId="0" applyFont="1" applyBorder="1" applyAlignment="1" applyProtection="1">
      <alignment horizontal="left" wrapTex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7" xfId="0" applyFont="1" applyBorder="1" applyAlignment="1" applyProtection="1">
      <alignment horizontal="left" wrapText="1"/>
      <protection/>
    </xf>
    <xf numFmtId="164" fontId="22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33" borderId="31" xfId="58" applyNumberFormat="1" applyFont="1" applyFill="1" applyBorder="1" applyAlignment="1" applyProtection="1">
      <alignment horizontal="right" vertical="center" wrapText="1" indent="1"/>
      <protection/>
    </xf>
    <xf numFmtId="164" fontId="22" fillId="33" borderId="32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11" xfId="58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49" fontId="22" fillId="0" borderId="33" xfId="58" applyNumberFormat="1" applyFont="1" applyFill="1" applyBorder="1" applyAlignment="1" applyProtection="1">
      <alignment horizontal="center" vertical="center" wrapText="1"/>
      <protection/>
    </xf>
    <xf numFmtId="49" fontId="22" fillId="0" borderId="34" xfId="58" applyNumberFormat="1" applyFont="1" applyFill="1" applyBorder="1" applyAlignment="1" applyProtection="1">
      <alignment horizontal="center" vertical="center" wrapText="1"/>
      <protection/>
    </xf>
    <xf numFmtId="49" fontId="22" fillId="0" borderId="35" xfId="58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Font="1" applyBorder="1" applyAlignment="1" applyProtection="1">
      <alignment horizontal="left" wrapText="1"/>
      <protection/>
    </xf>
    <xf numFmtId="164" fontId="22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58" applyFont="1" applyFill="1" applyBorder="1" applyAlignment="1" applyProtection="1">
      <alignment horizontal="left" vertical="center" wrapTex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11" xfId="0" applyFont="1" applyBorder="1" applyAlignment="1" applyProtection="1">
      <alignment horizontal="center" wrapText="1"/>
      <protection/>
    </xf>
    <xf numFmtId="0" fontId="22" fillId="0" borderId="36" xfId="0" applyFont="1" applyBorder="1" applyAlignment="1" applyProtection="1">
      <alignment wrapText="1"/>
      <protection/>
    </xf>
    <xf numFmtId="0" fontId="22" fillId="0" borderId="33" xfId="0" applyFont="1" applyBorder="1" applyAlignment="1" applyProtection="1">
      <alignment horizontal="center" wrapText="1"/>
      <protection/>
    </xf>
    <xf numFmtId="0" fontId="22" fillId="0" borderId="34" xfId="0" applyFont="1" applyBorder="1" applyAlignment="1" applyProtection="1">
      <alignment horizontal="center" wrapText="1"/>
      <protection/>
    </xf>
    <xf numFmtId="0" fontId="22" fillId="0" borderId="35" xfId="0" applyFont="1" applyBorder="1" applyAlignment="1" applyProtection="1">
      <alignment horizontal="center" wrapText="1"/>
      <protection/>
    </xf>
    <xf numFmtId="164" fontId="23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0" applyFont="1" applyBorder="1" applyAlignment="1" applyProtection="1">
      <alignment wrapText="1"/>
      <protection/>
    </xf>
    <xf numFmtId="0" fontId="23" fillId="0" borderId="37" xfId="0" applyFont="1" applyBorder="1" applyAlignment="1" applyProtection="1">
      <alignment horizontal="center" wrapText="1"/>
      <protection/>
    </xf>
    <xf numFmtId="0" fontId="23" fillId="0" borderId="38" xfId="0" applyFont="1" applyBorder="1" applyAlignment="1" applyProtection="1">
      <alignment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shrinkToFi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vertical="center" shrinkToFit="1"/>
      <protection/>
    </xf>
    <xf numFmtId="0" fontId="22" fillId="0" borderId="0" xfId="0" applyFont="1" applyFill="1" applyAlignment="1" applyProtection="1">
      <alignment horizontal="right" vertical="center" wrapText="1" indent="1"/>
      <protection/>
    </xf>
    <xf numFmtId="0" fontId="23" fillId="0" borderId="24" xfId="0" applyFont="1" applyFill="1" applyBorder="1" applyAlignment="1" applyProtection="1">
      <alignment vertical="center" shrinkToFit="1"/>
      <protection/>
    </xf>
    <xf numFmtId="0" fontId="23" fillId="0" borderId="39" xfId="0" applyFont="1" applyFill="1" applyBorder="1" applyAlignment="1" applyProtection="1">
      <alignment vertical="center" shrinkToFit="1"/>
      <protection/>
    </xf>
    <xf numFmtId="0" fontId="23" fillId="0" borderId="14" xfId="58" applyFont="1" applyFill="1" applyBorder="1" applyAlignment="1" applyProtection="1">
      <alignment horizontal="center" vertical="center" wrapText="1"/>
      <protection/>
    </xf>
    <xf numFmtId="0" fontId="23" fillId="0" borderId="15" xfId="58" applyFont="1" applyFill="1" applyBorder="1" applyAlignment="1" applyProtection="1">
      <alignment vertical="center" shrinkToFi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2" fillId="0" borderId="26" xfId="58" applyNumberFormat="1" applyFont="1" applyFill="1" applyBorder="1" applyAlignment="1" applyProtection="1">
      <alignment horizontal="center" vertical="center" wrapText="1"/>
      <protection/>
    </xf>
    <xf numFmtId="0" fontId="22" fillId="0" borderId="19" xfId="58" applyFont="1" applyFill="1" applyBorder="1" applyAlignment="1" applyProtection="1">
      <alignment horizontal="left" vertical="center" wrapText="1"/>
      <protection/>
    </xf>
    <xf numFmtId="164" fontId="22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7" xfId="58" applyFont="1" applyFill="1" applyBorder="1" applyAlignment="1" applyProtection="1">
      <alignment horizontal="left" vertical="center" wrapText="1"/>
      <protection/>
    </xf>
    <xf numFmtId="0" fontId="22" fillId="0" borderId="40" xfId="58" applyFont="1" applyFill="1" applyBorder="1" applyAlignment="1" applyProtection="1">
      <alignment horizontal="left" vertical="center" wrapText="1"/>
      <protection/>
    </xf>
    <xf numFmtId="0" fontId="22" fillId="0" borderId="0" xfId="58" applyFont="1" applyFill="1" applyBorder="1" applyAlignment="1" applyProtection="1">
      <alignment horizontal="left" vertical="center" wrapText="1"/>
      <protection/>
    </xf>
    <xf numFmtId="49" fontId="22" fillId="0" borderId="41" xfId="58" applyNumberFormat="1" applyFont="1" applyFill="1" applyBorder="1" applyAlignment="1" applyProtection="1">
      <alignment horizontal="center" vertical="center" wrapText="1"/>
      <protection/>
    </xf>
    <xf numFmtId="0" fontId="22" fillId="0" borderId="36" xfId="58" applyFont="1" applyFill="1" applyBorder="1" applyAlignment="1" applyProtection="1">
      <alignment horizontal="left" vertical="center" wrapText="1"/>
      <protection/>
    </xf>
    <xf numFmtId="49" fontId="22" fillId="0" borderId="28" xfId="58" applyNumberFormat="1" applyFont="1" applyFill="1" applyBorder="1" applyAlignment="1" applyProtection="1">
      <alignment horizontal="center" vertical="center" wrapText="1"/>
      <protection/>
    </xf>
    <xf numFmtId="0" fontId="23" fillId="0" borderId="12" xfId="58" applyFont="1" applyFill="1" applyBorder="1" applyAlignment="1" applyProtection="1">
      <alignment vertical="center" wrapText="1"/>
      <protection/>
    </xf>
    <xf numFmtId="164" fontId="22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6" xfId="0" applyFont="1" applyBorder="1" applyAlignment="1" applyProtection="1">
      <alignment horizontal="left" vertical="center" wrapTex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0" fontId="22" fillId="0" borderId="29" xfId="58" applyFont="1" applyFill="1" applyBorder="1" applyAlignment="1" applyProtection="1">
      <alignment horizontal="left" vertical="center" wrapText="1"/>
      <protection/>
    </xf>
    <xf numFmtId="0" fontId="22" fillId="0" borderId="43" xfId="58" applyFont="1" applyFill="1" applyBorder="1" applyAlignment="1" applyProtection="1">
      <alignment horizontal="left" vertical="center" wrapText="1"/>
      <protection/>
    </xf>
    <xf numFmtId="164" fontId="23" fillId="0" borderId="13" xfId="0" applyNumberFormat="1" applyFont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3" fillId="0" borderId="37" xfId="0" applyFont="1" applyBorder="1" applyAlignment="1" applyProtection="1">
      <alignment horizontal="center" vertical="center" wrapText="1"/>
      <protection/>
    </xf>
    <xf numFmtId="0" fontId="23" fillId="0" borderId="38" xfId="0" applyFont="1" applyBorder="1" applyAlignment="1" applyProtection="1">
      <alignment horizontal="left" vertical="center" shrinkToFit="1"/>
      <protection/>
    </xf>
    <xf numFmtId="0" fontId="22" fillId="0" borderId="0" xfId="0" applyFont="1" applyFill="1" applyAlignment="1" applyProtection="1">
      <alignment horizontal="left"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0" fontId="23" fillId="0" borderId="11" xfId="0" applyFont="1" applyFill="1" applyBorder="1" applyAlignment="1" applyProtection="1">
      <alignment horizontal="left" vertical="center"/>
      <protection/>
    </xf>
    <xf numFmtId="0" fontId="23" fillId="0" borderId="44" xfId="0" applyFont="1" applyFill="1" applyBorder="1" applyAlignment="1" applyProtection="1">
      <alignment vertical="center" wrapText="1"/>
      <protection/>
    </xf>
    <xf numFmtId="3" fontId="2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7" xfId="0" applyFont="1" applyBorder="1" applyAlignment="1" applyProtection="1">
      <alignment horizontal="left" wrapText="1"/>
      <protection/>
    </xf>
    <xf numFmtId="164" fontId="21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7" xfId="58" applyFont="1" applyFill="1" applyBorder="1" applyAlignment="1" applyProtection="1">
      <alignment horizontal="left" vertical="center" wrapText="1"/>
      <protection/>
    </xf>
    <xf numFmtId="164" fontId="2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7" xfId="58" applyFont="1" applyFill="1" applyBorder="1" applyAlignment="1" applyProtection="1">
      <alignment horizontal="left" wrapText="1"/>
      <protection/>
    </xf>
    <xf numFmtId="0" fontId="21" fillId="0" borderId="36" xfId="58" applyFont="1" applyFill="1" applyBorder="1" applyAlignment="1" applyProtection="1">
      <alignment horizontal="left" vertical="center" wrapText="1"/>
      <protection/>
    </xf>
    <xf numFmtId="0" fontId="21" fillId="0" borderId="22" xfId="58" applyFont="1" applyFill="1" applyBorder="1" applyAlignment="1" applyProtection="1">
      <alignment horizontal="left" vertical="center" wrapText="1"/>
      <protection/>
    </xf>
    <xf numFmtId="164" fontId="21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9" xfId="58" applyFont="1" applyFill="1" applyBorder="1" applyAlignment="1" applyProtection="1">
      <alignment horizontal="left" vertical="center" wrapText="1"/>
      <protection/>
    </xf>
    <xf numFmtId="164" fontId="21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11" xfId="58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left" wrapText="1"/>
      <protection/>
    </xf>
    <xf numFmtId="0" fontId="23" fillId="0" borderId="19" xfId="0" applyFont="1" applyFill="1" applyBorder="1" applyAlignment="1" applyProtection="1">
      <alignment horizontal="center" vertical="center" wrapText="1" shrinkToFit="1"/>
      <protection/>
    </xf>
    <xf numFmtId="164" fontId="22" fillId="0" borderId="0" xfId="0" applyNumberFormat="1" applyFont="1" applyFill="1" applyAlignment="1" applyProtection="1">
      <alignment vertical="center" wrapText="1"/>
      <protection/>
    </xf>
    <xf numFmtId="164" fontId="23" fillId="0" borderId="0" xfId="0" applyNumberFormat="1" applyFont="1" applyFill="1" applyAlignment="1" applyProtection="1">
      <alignment horizontal="centerContinuous" vertical="center" wrapText="1"/>
      <protection/>
    </xf>
    <xf numFmtId="164" fontId="22" fillId="0" borderId="0" xfId="0" applyNumberFormat="1" applyFont="1" applyFill="1" applyAlignment="1" applyProtection="1">
      <alignment horizontal="centerContinuous" vertical="center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 applyProtection="1">
      <alignment horizontal="right" vertical="center"/>
      <protection/>
    </xf>
    <xf numFmtId="164" fontId="23" fillId="0" borderId="47" xfId="0" applyNumberFormat="1" applyFont="1" applyFill="1" applyBorder="1" applyAlignment="1" applyProtection="1">
      <alignment horizontal="center" vertical="center" wrapText="1"/>
      <protection/>
    </xf>
    <xf numFmtId="164" fontId="22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50" xfId="0" applyNumberFormat="1" applyFont="1" applyFill="1" applyBorder="1" applyAlignment="1" applyProtection="1">
      <alignment horizontal="right" vertical="center" wrapText="1"/>
      <protection/>
    </xf>
    <xf numFmtId="164" fontId="23" fillId="0" borderId="11" xfId="0" applyNumberFormat="1" applyFont="1" applyFill="1" applyBorder="1" applyAlignment="1" applyProtection="1">
      <alignment horizontal="left" vertical="center" wrapText="1" shrinkToFit="1"/>
      <protection/>
    </xf>
    <xf numFmtId="164" fontId="21" fillId="0" borderId="34" xfId="0" applyNumberFormat="1" applyFont="1" applyFill="1" applyBorder="1" applyAlignment="1" applyProtection="1">
      <alignment horizontal="left" vertical="center" wrapText="1" shrinkToFit="1"/>
      <protection/>
    </xf>
    <xf numFmtId="164" fontId="2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41" xfId="0" applyNumberFormat="1" applyFont="1" applyFill="1" applyBorder="1" applyAlignment="1" applyProtection="1">
      <alignment horizontal="left" vertical="center" wrapText="1" shrinkToFit="1"/>
      <protection/>
    </xf>
    <xf numFmtId="164" fontId="28" fillId="0" borderId="17" xfId="0" applyNumberFormat="1" applyFont="1" applyFill="1" applyBorder="1" applyAlignment="1" applyProtection="1">
      <alignment horizontal="right" vertical="center" wrapText="1"/>
      <protection/>
    </xf>
    <xf numFmtId="164" fontId="21" fillId="0" borderId="33" xfId="0" applyNumberFormat="1" applyFont="1" applyFill="1" applyBorder="1" applyAlignment="1" applyProtection="1">
      <alignment horizontal="left" vertical="center" wrapText="1" shrinkToFit="1"/>
      <protection/>
    </xf>
    <xf numFmtId="164" fontId="25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5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5" fillId="0" borderId="44" xfId="0" applyNumberFormat="1" applyFont="1" applyFill="1" applyBorder="1" applyAlignment="1" applyProtection="1">
      <alignment horizontal="centerContinuous" vertical="center" wrapText="1"/>
      <protection/>
    </xf>
    <xf numFmtId="164" fontId="25" fillId="0" borderId="39" xfId="0" applyNumberFormat="1" applyFont="1" applyFill="1" applyBorder="1" applyAlignment="1" applyProtection="1">
      <alignment horizontal="centerContinuous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center" vertical="center" wrapText="1"/>
      <protection/>
    </xf>
    <xf numFmtId="164" fontId="25" fillId="0" borderId="38" xfId="0" applyNumberFormat="1" applyFont="1" applyFill="1" applyBorder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1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51" xfId="0" applyNumberFormat="1" applyFont="1" applyFill="1" applyBorder="1" applyAlignment="1" applyProtection="1">
      <alignment horizontal="left" vertical="center" wrapText="1" shrinkToFit="1"/>
      <protection/>
    </xf>
    <xf numFmtId="164" fontId="21" fillId="0" borderId="35" xfId="0" applyNumberFormat="1" applyFont="1" applyFill="1" applyBorder="1" applyAlignment="1" applyProtection="1">
      <alignment horizontal="left" vertical="center" wrapText="1" shrinkToFit="1"/>
      <protection/>
    </xf>
    <xf numFmtId="164" fontId="21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11" xfId="0" applyNumberFormat="1" applyFont="1" applyFill="1" applyBorder="1" applyAlignment="1" applyProtection="1">
      <alignment horizontal="left" vertical="center" wrapText="1" shrinkToFit="1"/>
      <protection/>
    </xf>
    <xf numFmtId="164" fontId="25" fillId="0" borderId="12" xfId="0" applyNumberFormat="1" applyFont="1" applyFill="1" applyBorder="1" applyAlignment="1" applyProtection="1">
      <alignment horizontal="right" vertical="center" wrapText="1"/>
      <protection/>
    </xf>
    <xf numFmtId="164" fontId="25" fillId="0" borderId="13" xfId="0" applyNumberFormat="1" applyFont="1" applyFill="1" applyBorder="1" applyAlignment="1" applyProtection="1">
      <alignment horizontal="right" vertical="center" wrapText="1"/>
      <protection/>
    </xf>
    <xf numFmtId="164" fontId="28" fillId="0" borderId="43" xfId="0" applyNumberFormat="1" applyFont="1" applyFill="1" applyBorder="1" applyAlignment="1" applyProtection="1">
      <alignment horizontal="right" vertical="center" wrapText="1"/>
      <protection/>
    </xf>
    <xf numFmtId="164" fontId="21" fillId="0" borderId="53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34" xfId="0" applyNumberFormat="1" applyFont="1" applyFill="1" applyBorder="1" applyAlignment="1" applyProtection="1">
      <alignment horizontal="left" vertical="center" wrapText="1" shrinkToFit="1"/>
      <protection locked="0"/>
    </xf>
    <xf numFmtId="164" fontId="25" fillId="0" borderId="50" xfId="0" applyNumberFormat="1" applyFont="1" applyFill="1" applyBorder="1" applyAlignment="1" applyProtection="1">
      <alignment horizontal="right" vertical="center" wrapText="1"/>
      <protection/>
    </xf>
    <xf numFmtId="164" fontId="22" fillId="0" borderId="0" xfId="0" applyNumberFormat="1" applyFont="1" applyFill="1" applyAlignment="1" applyProtection="1">
      <alignment horizontal="centerContinuous" vertical="center" wrapText="1"/>
      <protection/>
    </xf>
    <xf numFmtId="164" fontId="26" fillId="0" borderId="0" xfId="0" applyNumberFormat="1" applyFont="1" applyFill="1" applyAlignment="1" applyProtection="1">
      <alignment horizontal="right" vertical="center" wrapText="1"/>
      <protection/>
    </xf>
    <xf numFmtId="164" fontId="23" fillId="0" borderId="47" xfId="0" applyNumberFormat="1" applyFont="1" applyFill="1" applyBorder="1" applyAlignment="1" applyProtection="1">
      <alignment horizontal="left" vertical="center" wrapText="1"/>
      <protection/>
    </xf>
    <xf numFmtId="164" fontId="23" fillId="0" borderId="50" xfId="0" applyNumberFormat="1" applyFont="1" applyFill="1" applyBorder="1" applyAlignment="1" applyProtection="1">
      <alignment horizontal="right" vertical="center" wrapText="1" shrinkToFit="1"/>
      <protection/>
    </xf>
    <xf numFmtId="164" fontId="23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0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0" xfId="0" applyNumberFormat="1" applyFont="1" applyFill="1" applyBorder="1" applyAlignment="1" applyProtection="1">
      <alignment horizontal="righ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164" fontId="25" fillId="0" borderId="0" xfId="0" applyNumberFormat="1" applyFont="1" applyFill="1" applyAlignment="1" applyProtection="1">
      <alignment horizontal="centerContinuous" vertical="center" wrapText="1"/>
      <protection/>
    </xf>
    <xf numFmtId="164" fontId="21" fillId="0" borderId="0" xfId="0" applyNumberFormat="1" applyFont="1" applyFill="1" applyAlignment="1" applyProtection="1">
      <alignment horizontal="centerContinuous" vertical="center" wrapText="1"/>
      <protection/>
    </xf>
    <xf numFmtId="164" fontId="21" fillId="0" borderId="0" xfId="0" applyNumberFormat="1" applyFont="1" applyFill="1" applyAlignment="1" applyProtection="1">
      <alignment horizontal="center" vertical="center" wrapText="1"/>
      <protection/>
    </xf>
    <xf numFmtId="164" fontId="29" fillId="0" borderId="0" xfId="0" applyNumberFormat="1" applyFont="1" applyFill="1" applyAlignment="1" applyProtection="1">
      <alignment horizontal="right" vertical="center" wrapText="1"/>
      <protection/>
    </xf>
    <xf numFmtId="164" fontId="25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25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25" fillId="0" borderId="47" xfId="0" applyNumberFormat="1" applyFont="1" applyFill="1" applyBorder="1" applyAlignment="1" applyProtection="1">
      <alignment horizontal="center" vertical="center" wrapText="1"/>
      <protection/>
    </xf>
    <xf numFmtId="164" fontId="21" fillId="0" borderId="48" xfId="0" applyNumberFormat="1" applyFont="1" applyFill="1" applyBorder="1" applyAlignment="1" applyProtection="1">
      <alignment horizontal="left" vertical="center" wrapText="1"/>
      <protection/>
    </xf>
    <xf numFmtId="164" fontId="21" fillId="0" borderId="29" xfId="0" applyNumberFormat="1" applyFont="1" applyFill="1" applyBorder="1" applyAlignment="1" applyProtection="1">
      <alignment horizontal="right" vertical="center" wrapText="1" shrinkToFit="1"/>
      <protection locked="0"/>
    </xf>
    <xf numFmtId="164" fontId="21" fillId="0" borderId="49" xfId="0" applyNumberFormat="1" applyFont="1" applyFill="1" applyBorder="1" applyAlignment="1" applyProtection="1">
      <alignment horizontal="left" vertical="center" wrapText="1"/>
      <protection/>
    </xf>
    <xf numFmtId="164" fontId="21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164" fontId="21" fillId="0" borderId="54" xfId="0" applyNumberFormat="1" applyFont="1" applyFill="1" applyBorder="1" applyAlignment="1" applyProtection="1">
      <alignment horizontal="right" vertical="center" wrapText="1" shrinkToFit="1"/>
      <protection locked="0"/>
    </xf>
    <xf numFmtId="164" fontId="25" fillId="0" borderId="47" xfId="0" applyNumberFormat="1" applyFont="1" applyFill="1" applyBorder="1" applyAlignment="1" applyProtection="1">
      <alignment horizontal="left" vertical="center" wrapText="1"/>
      <protection/>
    </xf>
    <xf numFmtId="164" fontId="25" fillId="0" borderId="12" xfId="0" applyNumberFormat="1" applyFont="1" applyFill="1" applyBorder="1" applyAlignment="1" applyProtection="1">
      <alignment horizontal="right" vertical="center" wrapText="1" shrinkToFit="1"/>
      <protection/>
    </xf>
    <xf numFmtId="164" fontId="28" fillId="0" borderId="41" xfId="0" applyNumberFormat="1" applyFont="1" applyFill="1" applyBorder="1" applyAlignment="1" applyProtection="1">
      <alignment horizontal="left" vertical="center" wrapText="1" shrinkToFit="1"/>
      <protection/>
    </xf>
    <xf numFmtId="164" fontId="28" fillId="0" borderId="29" xfId="0" applyNumberFormat="1" applyFont="1" applyFill="1" applyBorder="1" applyAlignment="1" applyProtection="1">
      <alignment horizontal="right" vertical="center" wrapText="1" shrinkToFit="1"/>
      <protection/>
    </xf>
    <xf numFmtId="164" fontId="21" fillId="0" borderId="17" xfId="0" applyNumberFormat="1" applyFont="1" applyFill="1" applyBorder="1" applyAlignment="1" applyProtection="1">
      <alignment horizontal="left" vertical="center" wrapText="1" shrinkToFit="1"/>
      <protection/>
    </xf>
    <xf numFmtId="164" fontId="28" fillId="0" borderId="17" xfId="0" applyNumberFormat="1" applyFont="1" applyFill="1" applyBorder="1" applyAlignment="1" applyProtection="1">
      <alignment horizontal="left" vertical="center" wrapText="1" shrinkToFit="1"/>
      <protection/>
    </xf>
    <xf numFmtId="164" fontId="28" fillId="0" borderId="17" xfId="0" applyNumberFormat="1" applyFont="1" applyFill="1" applyBorder="1" applyAlignment="1" applyProtection="1">
      <alignment horizontal="right" vertical="center" wrapText="1" shrinkToFit="1"/>
      <protection/>
    </xf>
    <xf numFmtId="164" fontId="21" fillId="0" borderId="33" xfId="0" applyNumberFormat="1" applyFont="1" applyFill="1" applyBorder="1" applyAlignment="1" applyProtection="1">
      <alignment horizontal="left" vertical="center" wrapText="1" shrinkToFit="1"/>
      <protection locked="0"/>
    </xf>
    <xf numFmtId="164" fontId="25" fillId="0" borderId="50" xfId="0" applyNumberFormat="1" applyFont="1" applyFill="1" applyBorder="1" applyAlignment="1" applyProtection="1">
      <alignment horizontal="right" vertical="center" wrapText="1" shrinkToFit="1"/>
      <protection/>
    </xf>
    <xf numFmtId="164" fontId="23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Fill="1" applyBorder="1" applyAlignment="1" applyProtection="1">
      <alignment horizontal="right" vertical="center" wrapText="1" indent="1"/>
      <protection/>
    </xf>
    <xf numFmtId="164" fontId="21" fillId="0" borderId="55" xfId="0" applyNumberFormat="1" applyFont="1" applyFill="1" applyBorder="1" applyAlignment="1" applyProtection="1">
      <alignment horizontal="left" vertical="center" wrapText="1" shrinkToFit="1"/>
      <protection/>
    </xf>
    <xf numFmtId="164" fontId="22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Alignment="1" applyProtection="1">
      <alignment horizontal="center" vertical="center" shrinkToFi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Protection="1">
      <alignment/>
      <protection locked="0"/>
    </xf>
    <xf numFmtId="0" fontId="30" fillId="0" borderId="0" xfId="0" applyFont="1" applyFill="1" applyAlignment="1">
      <alignment horizontal="right"/>
    </xf>
    <xf numFmtId="0" fontId="4" fillId="0" borderId="14" xfId="59" applyFont="1" applyFill="1" applyBorder="1" applyAlignment="1" applyProtection="1">
      <alignment horizontal="center" vertical="center" wrapText="1"/>
      <protection/>
    </xf>
    <xf numFmtId="0" fontId="4" fillId="0" borderId="15" xfId="59" applyFont="1" applyFill="1" applyBorder="1" applyAlignment="1" applyProtection="1">
      <alignment horizontal="center" vertical="center"/>
      <protection/>
    </xf>
    <xf numFmtId="0" fontId="4" fillId="0" borderId="16" xfId="59" applyFont="1" applyFill="1" applyBorder="1" applyAlignment="1" applyProtection="1">
      <alignment horizontal="center" vertical="center"/>
      <protection/>
    </xf>
    <xf numFmtId="0" fontId="2" fillId="0" borderId="11" xfId="59" applyFont="1" applyFill="1" applyBorder="1" applyAlignment="1" applyProtection="1">
      <alignment horizontal="left" vertical="center" indent="1"/>
      <protection/>
    </xf>
    <xf numFmtId="0" fontId="2" fillId="0" borderId="41" xfId="59" applyFont="1" applyFill="1" applyBorder="1" applyAlignment="1" applyProtection="1">
      <alignment horizontal="left" vertical="center" indent="1"/>
      <protection/>
    </xf>
    <xf numFmtId="0" fontId="2" fillId="0" borderId="43" xfId="59" applyFont="1" applyFill="1" applyBorder="1" applyAlignment="1" applyProtection="1">
      <alignment horizontal="left" vertical="center" wrapText="1" indent="1"/>
      <protection/>
    </xf>
    <xf numFmtId="164" fontId="2" fillId="0" borderId="43" xfId="59" applyNumberFormat="1" applyFont="1" applyFill="1" applyBorder="1" applyAlignment="1" applyProtection="1">
      <alignment vertical="center"/>
      <protection locked="0"/>
    </xf>
    <xf numFmtId="164" fontId="2" fillId="0" borderId="53" xfId="59" applyNumberFormat="1" applyFont="1" applyFill="1" applyBorder="1" applyAlignment="1" applyProtection="1">
      <alignment vertical="center"/>
      <protection/>
    </xf>
    <xf numFmtId="0" fontId="2" fillId="0" borderId="34" xfId="59" applyFont="1" applyFill="1" applyBorder="1" applyAlignment="1" applyProtection="1">
      <alignment horizontal="left" vertical="center" indent="1"/>
      <protection/>
    </xf>
    <xf numFmtId="0" fontId="2" fillId="0" borderId="17" xfId="59" applyFont="1" applyFill="1" applyBorder="1" applyAlignment="1" applyProtection="1">
      <alignment horizontal="left" vertical="center" wrapText="1" indent="1"/>
      <protection/>
    </xf>
    <xf numFmtId="164" fontId="2" fillId="0" borderId="17" xfId="59" applyNumberFormat="1" applyFont="1" applyFill="1" applyBorder="1" applyAlignment="1" applyProtection="1">
      <alignment vertical="center"/>
      <protection locked="0"/>
    </xf>
    <xf numFmtId="164" fontId="2" fillId="0" borderId="31" xfId="59" applyNumberFormat="1" applyFont="1" applyFill="1" applyBorder="1" applyAlignment="1" applyProtection="1">
      <alignment vertical="center"/>
      <protection/>
    </xf>
    <xf numFmtId="0" fontId="2" fillId="0" borderId="29" xfId="59" applyFont="1" applyFill="1" applyBorder="1" applyAlignment="1" applyProtection="1">
      <alignment horizontal="left" vertical="center" wrapText="1" indent="1"/>
      <protection/>
    </xf>
    <xf numFmtId="164" fontId="2" fillId="0" borderId="29" xfId="59" applyNumberFormat="1" applyFont="1" applyFill="1" applyBorder="1" applyAlignment="1" applyProtection="1">
      <alignment vertical="center"/>
      <protection locked="0"/>
    </xf>
    <xf numFmtId="164" fontId="2" fillId="0" borderId="30" xfId="59" applyNumberFormat="1" applyFont="1" applyFill="1" applyBorder="1" applyAlignment="1" applyProtection="1">
      <alignment vertical="center"/>
      <protection/>
    </xf>
    <xf numFmtId="0" fontId="2" fillId="0" borderId="17" xfId="59" applyFont="1" applyFill="1" applyBorder="1" applyAlignment="1" applyProtection="1">
      <alignment horizontal="left" vertical="center" indent="1"/>
      <protection/>
    </xf>
    <xf numFmtId="0" fontId="4" fillId="0" borderId="12" xfId="59" applyFont="1" applyFill="1" applyBorder="1" applyAlignment="1" applyProtection="1">
      <alignment horizontal="left" vertical="center" indent="1"/>
      <protection/>
    </xf>
    <xf numFmtId="164" fontId="4" fillId="0" borderId="12" xfId="59" applyNumberFormat="1" applyFont="1" applyFill="1" applyBorder="1" applyAlignment="1" applyProtection="1">
      <alignment vertical="center"/>
      <protection/>
    </xf>
    <xf numFmtId="164" fontId="4" fillId="0" borderId="13" xfId="59" applyNumberFormat="1" applyFont="1" applyFill="1" applyBorder="1" applyAlignment="1" applyProtection="1">
      <alignment vertical="center"/>
      <protection/>
    </xf>
    <xf numFmtId="0" fontId="2" fillId="0" borderId="33" xfId="59" applyFont="1" applyFill="1" applyBorder="1" applyAlignment="1" applyProtection="1">
      <alignment horizontal="left" vertical="center" indent="1"/>
      <protection/>
    </xf>
    <xf numFmtId="0" fontId="2" fillId="0" borderId="29" xfId="59" applyFont="1" applyFill="1" applyBorder="1" applyAlignment="1" applyProtection="1">
      <alignment horizontal="left" vertical="center" indent="1"/>
      <protection/>
    </xf>
    <xf numFmtId="0" fontId="4" fillId="0" borderId="11" xfId="59" applyFont="1" applyFill="1" applyBorder="1" applyAlignment="1" applyProtection="1">
      <alignment horizontal="left" vertical="center" indent="1"/>
      <protection/>
    </xf>
    <xf numFmtId="0" fontId="4" fillId="0" borderId="12" xfId="59" applyFont="1" applyFill="1" applyBorder="1" applyAlignment="1" applyProtection="1">
      <alignment horizontal="left" indent="1"/>
      <protection/>
    </xf>
    <xf numFmtId="164" fontId="4" fillId="0" borderId="12" xfId="59" applyNumberFormat="1" applyFont="1" applyFill="1" applyBorder="1" applyProtection="1">
      <alignment/>
      <protection/>
    </xf>
    <xf numFmtId="164" fontId="4" fillId="0" borderId="13" xfId="59" applyNumberFormat="1" applyFont="1" applyFill="1" applyBorder="1" applyProtection="1">
      <alignment/>
      <protection/>
    </xf>
    <xf numFmtId="164" fontId="12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10" xfId="58" applyNumberFormat="1" applyFont="1" applyFill="1" applyBorder="1" applyAlignment="1" applyProtection="1">
      <alignment horizontal="left" vertical="center"/>
      <protection/>
    </xf>
    <xf numFmtId="164" fontId="23" fillId="0" borderId="56" xfId="0" applyNumberFormat="1" applyFont="1" applyFill="1" applyBorder="1" applyAlignment="1" applyProtection="1">
      <alignment horizontal="center" vertical="center" wrapText="1"/>
      <protection/>
    </xf>
    <xf numFmtId="164" fontId="23" fillId="0" borderId="57" xfId="0" applyNumberFormat="1" applyFont="1" applyFill="1" applyBorder="1" applyAlignment="1" applyProtection="1">
      <alignment horizontal="center" vertical="center" wrapText="1"/>
      <protection/>
    </xf>
    <xf numFmtId="164" fontId="17" fillId="0" borderId="58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center" vertical="center" textRotation="180" wrapText="1"/>
      <protection/>
    </xf>
    <xf numFmtId="164" fontId="27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59" xfId="0" applyNumberFormat="1" applyFont="1" applyFill="1" applyBorder="1" applyAlignment="1" applyProtection="1">
      <alignment horizontal="center" vertical="center" wrapText="1"/>
      <protection/>
    </xf>
    <xf numFmtId="164" fontId="25" fillId="0" borderId="60" xfId="0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39" xfId="0" applyFont="1" applyFill="1" applyBorder="1" applyAlignment="1" applyProtection="1">
      <alignment horizontal="center" vertical="center" wrapText="1"/>
      <protection/>
    </xf>
    <xf numFmtId="0" fontId="4" fillId="0" borderId="0" xfId="59" applyFont="1" applyFill="1" applyAlignment="1" applyProtection="1">
      <alignment horizontal="center" wrapText="1"/>
      <protection/>
    </xf>
    <xf numFmtId="0" fontId="4" fillId="0" borderId="0" xfId="59" applyFont="1" applyFill="1" applyAlignment="1" applyProtection="1">
      <alignment horizontal="center"/>
      <protection/>
    </xf>
    <xf numFmtId="0" fontId="30" fillId="0" borderId="27" xfId="59" applyFont="1" applyFill="1" applyBorder="1" applyAlignment="1" applyProtection="1">
      <alignment horizontal="left" vertical="center" indent="1"/>
      <protection/>
    </xf>
    <xf numFmtId="0" fontId="30" fillId="0" borderId="39" xfId="59" applyFont="1" applyFill="1" applyBorder="1" applyAlignment="1" applyProtection="1">
      <alignment horizontal="left" vertical="center" indent="1"/>
      <protection/>
    </xf>
    <xf numFmtId="0" fontId="30" fillId="0" borderId="50" xfId="59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74</v>
      </c>
    </row>
    <row r="4" spans="1:2" ht="12.75">
      <c r="A4" s="15"/>
      <c r="B4" s="15"/>
    </row>
    <row r="5" spans="1:2" s="20" customFormat="1" ht="15.75">
      <c r="A5" s="5" t="s">
        <v>290</v>
      </c>
      <c r="B5" s="19"/>
    </row>
    <row r="6" spans="1:2" ht="12.75">
      <c r="A6" s="15"/>
      <c r="B6" s="15"/>
    </row>
    <row r="7" spans="1:2" ht="12.75">
      <c r="A7" s="15" t="s">
        <v>292</v>
      </c>
      <c r="B7" s="15" t="s">
        <v>293</v>
      </c>
    </row>
    <row r="8" spans="1:2" ht="12.75">
      <c r="A8" s="15" t="s">
        <v>294</v>
      </c>
      <c r="B8" s="15" t="s">
        <v>295</v>
      </c>
    </row>
    <row r="9" spans="1:2" ht="12.75">
      <c r="A9" s="15" t="s">
        <v>296</v>
      </c>
      <c r="B9" s="15" t="s">
        <v>297</v>
      </c>
    </row>
    <row r="10" spans="1:2" ht="12.75">
      <c r="A10" s="15"/>
      <c r="B10" s="15"/>
    </row>
    <row r="11" spans="1:2" ht="12.75">
      <c r="A11" s="15"/>
      <c r="B11" s="15"/>
    </row>
    <row r="12" spans="1:2" s="20" customFormat="1" ht="15.75">
      <c r="A12" s="5" t="s">
        <v>291</v>
      </c>
      <c r="B12" s="19"/>
    </row>
    <row r="13" spans="1:2" ht="12.75">
      <c r="A13" s="15"/>
      <c r="B13" s="15"/>
    </row>
    <row r="14" spans="1:2" ht="12.75">
      <c r="A14" s="15" t="s">
        <v>301</v>
      </c>
      <c r="B14" s="15" t="s">
        <v>300</v>
      </c>
    </row>
    <row r="15" spans="1:2" ht="12.75">
      <c r="A15" s="15" t="s">
        <v>136</v>
      </c>
      <c r="B15" s="15" t="s">
        <v>299</v>
      </c>
    </row>
    <row r="16" spans="1:2" ht="12.75">
      <c r="A16" s="15" t="s">
        <v>302</v>
      </c>
      <c r="B16" s="15" t="s">
        <v>298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view="pageLayout" workbookViewId="0" topLeftCell="A89">
      <selection activeCell="A76" sqref="A75:IV76"/>
    </sheetView>
  </sheetViews>
  <sheetFormatPr defaultColWidth="9.00390625" defaultRowHeight="12.75"/>
  <cols>
    <col min="1" max="1" width="8.625" style="29" customWidth="1"/>
    <col min="2" max="2" width="53.50390625" style="30" customWidth="1"/>
    <col min="3" max="3" width="18.625" style="31" customWidth="1"/>
    <col min="4" max="4" width="15.375" style="36" customWidth="1"/>
    <col min="5" max="16384" width="9.375" style="2" customWidth="1"/>
  </cols>
  <sheetData>
    <row r="1" spans="1:4" s="1" customFormat="1" ht="16.5" customHeight="1" thickBot="1">
      <c r="A1" s="22"/>
      <c r="B1" s="23"/>
      <c r="C1" s="33"/>
      <c r="D1" s="33"/>
    </row>
    <row r="2" spans="1:4" s="6" customFormat="1" ht="30">
      <c r="A2" s="62" t="s">
        <v>39</v>
      </c>
      <c r="B2" s="155" t="s">
        <v>353</v>
      </c>
      <c r="C2" s="64" t="s">
        <v>32</v>
      </c>
      <c r="D2" s="64"/>
    </row>
    <row r="3" spans="1:4" s="6" customFormat="1" ht="34.5" thickBot="1">
      <c r="A3" s="65" t="s">
        <v>108</v>
      </c>
      <c r="B3" s="66" t="s">
        <v>309</v>
      </c>
      <c r="C3" s="67">
        <v>1</v>
      </c>
      <c r="D3" s="67"/>
    </row>
    <row r="4" spans="1:4" s="6" customFormat="1" ht="18" customHeight="1" thickBot="1">
      <c r="A4" s="68"/>
      <c r="B4" s="68"/>
      <c r="C4" s="69"/>
      <c r="D4" s="70"/>
    </row>
    <row r="5" spans="1:4" s="52" customFormat="1" ht="18" customHeight="1" thickBot="1">
      <c r="A5" s="71" t="s">
        <v>109</v>
      </c>
      <c r="B5" s="72" t="s">
        <v>33</v>
      </c>
      <c r="C5" s="73" t="s">
        <v>326</v>
      </c>
      <c r="D5" s="74" t="s">
        <v>327</v>
      </c>
    </row>
    <row r="6" spans="1:4" s="4" customFormat="1" ht="18" customHeight="1" thickBot="1">
      <c r="A6" s="75">
        <v>1</v>
      </c>
      <c r="B6" s="76">
        <v>2</v>
      </c>
      <c r="C6" s="77">
        <v>3</v>
      </c>
      <c r="D6" s="78">
        <v>4</v>
      </c>
    </row>
    <row r="7" spans="1:4" s="4" customFormat="1" ht="18" customHeight="1" thickBot="1">
      <c r="A7" s="266" t="s">
        <v>34</v>
      </c>
      <c r="B7" s="267"/>
      <c r="C7" s="267"/>
      <c r="D7" s="267"/>
    </row>
    <row r="8" spans="1:4" s="4" customFormat="1" ht="30.75" thickBot="1">
      <c r="A8" s="79" t="s">
        <v>3</v>
      </c>
      <c r="B8" s="80" t="s">
        <v>137</v>
      </c>
      <c r="C8" s="81">
        <f>SUM(C9:C12)</f>
        <v>0</v>
      </c>
      <c r="D8" s="81">
        <f>SUM(D9:D14)</f>
        <v>0</v>
      </c>
    </row>
    <row r="9" spans="1:4" s="53" customFormat="1" ht="28.5">
      <c r="A9" s="90" t="s">
        <v>52</v>
      </c>
      <c r="B9" s="82" t="s">
        <v>333</v>
      </c>
      <c r="C9" s="83">
        <v>0</v>
      </c>
      <c r="D9" s="83"/>
    </row>
    <row r="10" spans="1:4" s="54" customFormat="1" ht="28.5">
      <c r="A10" s="91" t="s">
        <v>53</v>
      </c>
      <c r="B10" s="84" t="s">
        <v>334</v>
      </c>
      <c r="C10" s="85">
        <v>0</v>
      </c>
      <c r="D10" s="85"/>
    </row>
    <row r="11" spans="1:4" s="54" customFormat="1" ht="28.5">
      <c r="A11" s="91" t="s">
        <v>54</v>
      </c>
      <c r="B11" s="84" t="s">
        <v>335</v>
      </c>
      <c r="C11" s="85">
        <v>0</v>
      </c>
      <c r="D11" s="85"/>
    </row>
    <row r="12" spans="1:4" s="54" customFormat="1" ht="28.5">
      <c r="A12" s="91" t="s">
        <v>328</v>
      </c>
      <c r="B12" s="84" t="s">
        <v>336</v>
      </c>
      <c r="C12" s="85">
        <v>0</v>
      </c>
      <c r="D12" s="85"/>
    </row>
    <row r="13" spans="1:4" s="54" customFormat="1" ht="28.5">
      <c r="A13" s="91" t="s">
        <v>329</v>
      </c>
      <c r="B13" s="58" t="s">
        <v>338</v>
      </c>
      <c r="C13" s="86"/>
      <c r="D13" s="85"/>
    </row>
    <row r="14" spans="1:4" s="53" customFormat="1" ht="16.5" thickBot="1">
      <c r="A14" s="92" t="s">
        <v>330</v>
      </c>
      <c r="B14" s="84" t="s">
        <v>337</v>
      </c>
      <c r="C14" s="87"/>
      <c r="D14" s="85"/>
    </row>
    <row r="15" spans="1:4" s="53" customFormat="1" ht="18" customHeight="1" thickBot="1">
      <c r="A15" s="88" t="s">
        <v>4</v>
      </c>
      <c r="B15" s="89" t="s">
        <v>138</v>
      </c>
      <c r="C15" s="81">
        <f>+C16+C17+C18+C19+C20</f>
        <v>0</v>
      </c>
      <c r="D15" s="81">
        <f>+D16+D17+D18+D19+D20</f>
        <v>0</v>
      </c>
    </row>
    <row r="16" spans="1:4" s="53" customFormat="1" ht="15.75">
      <c r="A16" s="90" t="s">
        <v>58</v>
      </c>
      <c r="B16" s="82" t="s">
        <v>139</v>
      </c>
      <c r="C16" s="83"/>
      <c r="D16" s="83"/>
    </row>
    <row r="17" spans="1:4" s="53" customFormat="1" ht="28.5">
      <c r="A17" s="91" t="s">
        <v>59</v>
      </c>
      <c r="B17" s="84" t="s">
        <v>140</v>
      </c>
      <c r="C17" s="85"/>
      <c r="D17" s="85"/>
    </row>
    <row r="18" spans="1:4" s="53" customFormat="1" ht="28.5">
      <c r="A18" s="91" t="s">
        <v>60</v>
      </c>
      <c r="B18" s="84" t="s">
        <v>312</v>
      </c>
      <c r="C18" s="85"/>
      <c r="D18" s="85"/>
    </row>
    <row r="19" spans="1:4" s="53" customFormat="1" ht="28.5">
      <c r="A19" s="91" t="s">
        <v>61</v>
      </c>
      <c r="B19" s="84" t="s">
        <v>313</v>
      </c>
      <c r="C19" s="85"/>
      <c r="D19" s="85"/>
    </row>
    <row r="20" spans="1:4" s="53" customFormat="1" ht="25.5">
      <c r="A20" s="91" t="s">
        <v>62</v>
      </c>
      <c r="B20" s="57" t="s">
        <v>339</v>
      </c>
      <c r="C20" s="85">
        <v>0</v>
      </c>
      <c r="D20" s="85"/>
    </row>
    <row r="21" spans="1:4" s="53" customFormat="1" ht="16.5" thickBot="1">
      <c r="A21" s="92" t="s">
        <v>68</v>
      </c>
      <c r="B21" s="93" t="s">
        <v>141</v>
      </c>
      <c r="C21" s="94"/>
      <c r="D21" s="94"/>
    </row>
    <row r="22" spans="1:4" s="54" customFormat="1" ht="18" customHeight="1" thickBot="1">
      <c r="A22" s="88" t="s">
        <v>5</v>
      </c>
      <c r="B22" s="95" t="s">
        <v>142</v>
      </c>
      <c r="C22" s="81">
        <f>+C23+C24+C25+C26+C27</f>
        <v>0</v>
      </c>
      <c r="D22" s="81">
        <f>+D23+D24+D25+D26+D27</f>
        <v>0</v>
      </c>
    </row>
    <row r="23" spans="1:4" s="54" customFormat="1" ht="28.5">
      <c r="A23" s="90" t="s">
        <v>41</v>
      </c>
      <c r="B23" s="82" t="s">
        <v>331</v>
      </c>
      <c r="C23" s="83"/>
      <c r="D23" s="83"/>
    </row>
    <row r="24" spans="1:4" s="54" customFormat="1" ht="28.5">
      <c r="A24" s="91" t="s">
        <v>42</v>
      </c>
      <c r="B24" s="84" t="s">
        <v>143</v>
      </c>
      <c r="C24" s="85"/>
      <c r="D24" s="85"/>
    </row>
    <row r="25" spans="1:4" s="53" customFormat="1" ht="28.5">
      <c r="A25" s="91" t="s">
        <v>43</v>
      </c>
      <c r="B25" s="84" t="s">
        <v>314</v>
      </c>
      <c r="C25" s="85"/>
      <c r="D25" s="85"/>
    </row>
    <row r="26" spans="1:4" s="54" customFormat="1" ht="28.5">
      <c r="A26" s="91" t="s">
        <v>44</v>
      </c>
      <c r="B26" s="84" t="s">
        <v>315</v>
      </c>
      <c r="C26" s="85"/>
      <c r="D26" s="85"/>
    </row>
    <row r="27" spans="1:4" s="54" customFormat="1" ht="28.5">
      <c r="A27" s="91" t="s">
        <v>83</v>
      </c>
      <c r="B27" s="84" t="s">
        <v>144</v>
      </c>
      <c r="C27" s="85"/>
      <c r="D27" s="85"/>
    </row>
    <row r="28" spans="1:4" s="54" customFormat="1" ht="16.5" thickBot="1">
      <c r="A28" s="92" t="s">
        <v>84</v>
      </c>
      <c r="B28" s="93" t="s">
        <v>145</v>
      </c>
      <c r="C28" s="94"/>
      <c r="D28" s="94"/>
    </row>
    <row r="29" spans="1:4" s="54" customFormat="1" ht="18" customHeight="1" thickBot="1">
      <c r="A29" s="88" t="s">
        <v>85</v>
      </c>
      <c r="B29" s="95" t="s">
        <v>146</v>
      </c>
      <c r="C29" s="81">
        <f>+C30+C33+C34+C35</f>
        <v>0</v>
      </c>
      <c r="D29" s="81">
        <f>+D30+D33+D34+D35</f>
        <v>0</v>
      </c>
    </row>
    <row r="30" spans="1:4" s="54" customFormat="1" ht="18" customHeight="1">
      <c r="A30" s="90" t="s">
        <v>147</v>
      </c>
      <c r="B30" s="82" t="s">
        <v>153</v>
      </c>
      <c r="C30" s="96">
        <v>0</v>
      </c>
      <c r="D30" s="96"/>
    </row>
    <row r="31" spans="1:4" s="54" customFormat="1" ht="18" customHeight="1">
      <c r="A31" s="91" t="s">
        <v>148</v>
      </c>
      <c r="B31" s="141" t="s">
        <v>343</v>
      </c>
      <c r="C31" s="142">
        <v>0</v>
      </c>
      <c r="D31" s="85"/>
    </row>
    <row r="32" spans="1:4" s="54" customFormat="1" ht="18" customHeight="1">
      <c r="A32" s="91" t="s">
        <v>149</v>
      </c>
      <c r="B32" s="141" t="s">
        <v>344</v>
      </c>
      <c r="C32" s="142">
        <v>0</v>
      </c>
      <c r="D32" s="85"/>
    </row>
    <row r="33" spans="1:4" s="54" customFormat="1" ht="18" customHeight="1">
      <c r="A33" s="91" t="s">
        <v>150</v>
      </c>
      <c r="B33" s="84" t="s">
        <v>345</v>
      </c>
      <c r="C33" s="85">
        <v>0</v>
      </c>
      <c r="D33" s="85"/>
    </row>
    <row r="34" spans="1:4" s="54" customFormat="1" ht="18" customHeight="1">
      <c r="A34" s="91" t="s">
        <v>151</v>
      </c>
      <c r="B34" s="84" t="s">
        <v>154</v>
      </c>
      <c r="C34" s="85"/>
      <c r="D34" s="85"/>
    </row>
    <row r="35" spans="1:4" s="54" customFormat="1" ht="18" customHeight="1" thickBot="1">
      <c r="A35" s="92" t="s">
        <v>152</v>
      </c>
      <c r="B35" s="93" t="s">
        <v>155</v>
      </c>
      <c r="C35" s="94"/>
      <c r="D35" s="94"/>
    </row>
    <row r="36" spans="1:4" s="54" customFormat="1" ht="18" customHeight="1" thickBot="1">
      <c r="A36" s="88" t="s">
        <v>7</v>
      </c>
      <c r="B36" s="95" t="s">
        <v>156</v>
      </c>
      <c r="C36" s="81">
        <f>SUM(C37:C46)</f>
        <v>0</v>
      </c>
      <c r="D36" s="81">
        <f>SUM(D37:D46)</f>
        <v>0</v>
      </c>
    </row>
    <row r="37" spans="1:4" s="54" customFormat="1" ht="18" customHeight="1">
      <c r="A37" s="90" t="s">
        <v>45</v>
      </c>
      <c r="B37" s="82" t="s">
        <v>159</v>
      </c>
      <c r="C37" s="83"/>
      <c r="D37" s="83"/>
    </row>
    <row r="38" spans="1:4" s="54" customFormat="1" ht="18" customHeight="1">
      <c r="A38" s="91" t="s">
        <v>46</v>
      </c>
      <c r="B38" s="84" t="s">
        <v>346</v>
      </c>
      <c r="C38" s="85">
        <v>0</v>
      </c>
      <c r="D38" s="85"/>
    </row>
    <row r="39" spans="1:4" s="54" customFormat="1" ht="18" customHeight="1">
      <c r="A39" s="91" t="s">
        <v>47</v>
      </c>
      <c r="B39" s="84" t="s">
        <v>347</v>
      </c>
      <c r="C39" s="85">
        <v>0</v>
      </c>
      <c r="D39" s="85"/>
    </row>
    <row r="40" spans="1:4" s="54" customFormat="1" ht="18" customHeight="1">
      <c r="A40" s="91" t="s">
        <v>87</v>
      </c>
      <c r="B40" s="84" t="s">
        <v>348</v>
      </c>
      <c r="C40" s="85"/>
      <c r="D40" s="85"/>
    </row>
    <row r="41" spans="1:4" s="54" customFormat="1" ht="18" customHeight="1">
      <c r="A41" s="91" t="s">
        <v>88</v>
      </c>
      <c r="B41" s="84" t="s">
        <v>349</v>
      </c>
      <c r="C41" s="85">
        <v>0</v>
      </c>
      <c r="D41" s="85"/>
    </row>
    <row r="42" spans="1:4" s="54" customFormat="1" ht="18" customHeight="1">
      <c r="A42" s="91" t="s">
        <v>89</v>
      </c>
      <c r="B42" s="84" t="s">
        <v>350</v>
      </c>
      <c r="C42" s="85">
        <v>0</v>
      </c>
      <c r="D42" s="85"/>
    </row>
    <row r="43" spans="1:4" s="54" customFormat="1" ht="18" customHeight="1">
      <c r="A43" s="91" t="s">
        <v>90</v>
      </c>
      <c r="B43" s="84" t="s">
        <v>160</v>
      </c>
      <c r="C43" s="85"/>
      <c r="D43" s="85"/>
    </row>
    <row r="44" spans="1:4" s="54" customFormat="1" ht="18" customHeight="1">
      <c r="A44" s="91" t="s">
        <v>91</v>
      </c>
      <c r="B44" s="84" t="s">
        <v>161</v>
      </c>
      <c r="C44" s="85"/>
      <c r="D44" s="85"/>
    </row>
    <row r="45" spans="1:4" s="54" customFormat="1" ht="18" customHeight="1">
      <c r="A45" s="91" t="s">
        <v>157</v>
      </c>
      <c r="B45" s="84" t="s">
        <v>162</v>
      </c>
      <c r="C45" s="85"/>
      <c r="D45" s="85"/>
    </row>
    <row r="46" spans="1:4" s="54" customFormat="1" ht="18" customHeight="1" thickBot="1">
      <c r="A46" s="92" t="s">
        <v>158</v>
      </c>
      <c r="B46" s="93" t="s">
        <v>351</v>
      </c>
      <c r="C46" s="94">
        <v>0</v>
      </c>
      <c r="D46" s="94">
        <v>0</v>
      </c>
    </row>
    <row r="47" spans="1:4" s="54" customFormat="1" ht="18" customHeight="1" thickBot="1">
      <c r="A47" s="88" t="s">
        <v>8</v>
      </c>
      <c r="B47" s="95" t="s">
        <v>163</v>
      </c>
      <c r="C47" s="81">
        <f>SUM(C48:C52)</f>
        <v>0</v>
      </c>
      <c r="D47" s="81">
        <f>SUM(D48:D52)</f>
        <v>0</v>
      </c>
    </row>
    <row r="48" spans="1:4" s="54" customFormat="1" ht="18" customHeight="1">
      <c r="A48" s="90" t="s">
        <v>48</v>
      </c>
      <c r="B48" s="82" t="s">
        <v>167</v>
      </c>
      <c r="C48" s="83"/>
      <c r="D48" s="83"/>
    </row>
    <row r="49" spans="1:4" s="54" customFormat="1" ht="18" customHeight="1">
      <c r="A49" s="91" t="s">
        <v>49</v>
      </c>
      <c r="B49" s="84" t="s">
        <v>168</v>
      </c>
      <c r="C49" s="85"/>
      <c r="D49" s="85"/>
    </row>
    <row r="50" spans="1:4" s="54" customFormat="1" ht="18" customHeight="1">
      <c r="A50" s="91" t="s">
        <v>164</v>
      </c>
      <c r="B50" s="84" t="s">
        <v>169</v>
      </c>
      <c r="C50" s="85"/>
      <c r="D50" s="85"/>
    </row>
    <row r="51" spans="1:4" s="54" customFormat="1" ht="18" customHeight="1">
      <c r="A51" s="91" t="s">
        <v>165</v>
      </c>
      <c r="B51" s="84" t="s">
        <v>170</v>
      </c>
      <c r="C51" s="85"/>
      <c r="D51" s="85"/>
    </row>
    <row r="52" spans="1:4" s="54" customFormat="1" ht="29.25" thickBot="1">
      <c r="A52" s="92" t="s">
        <v>166</v>
      </c>
      <c r="B52" s="93" t="s">
        <v>171</v>
      </c>
      <c r="C52" s="94"/>
      <c r="D52" s="94"/>
    </row>
    <row r="53" spans="1:4" s="54" customFormat="1" ht="30.75" thickBot="1">
      <c r="A53" s="88" t="s">
        <v>92</v>
      </c>
      <c r="B53" s="95" t="s">
        <v>340</v>
      </c>
      <c r="C53" s="81">
        <f>SUM(C54:C56)</f>
        <v>0</v>
      </c>
      <c r="D53" s="81">
        <f>SUM(D54:D56)</f>
        <v>0</v>
      </c>
    </row>
    <row r="54" spans="1:4" s="54" customFormat="1" ht="28.5">
      <c r="A54" s="90" t="s">
        <v>50</v>
      </c>
      <c r="B54" s="82" t="s">
        <v>317</v>
      </c>
      <c r="C54" s="83"/>
      <c r="D54" s="83"/>
    </row>
    <row r="55" spans="1:4" s="54" customFormat="1" ht="28.5">
      <c r="A55" s="91" t="s">
        <v>51</v>
      </c>
      <c r="B55" s="84" t="s">
        <v>318</v>
      </c>
      <c r="C55" s="85"/>
      <c r="D55" s="85"/>
    </row>
    <row r="56" spans="1:4" s="54" customFormat="1" ht="15.75">
      <c r="A56" s="91" t="s">
        <v>174</v>
      </c>
      <c r="B56" s="84" t="s">
        <v>172</v>
      </c>
      <c r="C56" s="85"/>
      <c r="D56" s="85"/>
    </row>
    <row r="57" spans="1:4" s="54" customFormat="1" ht="18" customHeight="1" thickBot="1">
      <c r="A57" s="92" t="s">
        <v>175</v>
      </c>
      <c r="B57" s="93" t="s">
        <v>173</v>
      </c>
      <c r="C57" s="94"/>
      <c r="D57" s="94"/>
    </row>
    <row r="58" spans="1:4" s="54" customFormat="1" ht="30.75" thickBot="1">
      <c r="A58" s="88" t="s">
        <v>10</v>
      </c>
      <c r="B58" s="89" t="s">
        <v>176</v>
      </c>
      <c r="C58" s="81">
        <f>SUM(C59:C61)</f>
        <v>0</v>
      </c>
      <c r="D58" s="81">
        <f>SUM(D59:D61)</f>
        <v>0</v>
      </c>
    </row>
    <row r="59" spans="1:4" s="54" customFormat="1" ht="28.5">
      <c r="A59" s="90" t="s">
        <v>93</v>
      </c>
      <c r="B59" s="82" t="s">
        <v>319</v>
      </c>
      <c r="C59" s="85"/>
      <c r="D59" s="85"/>
    </row>
    <row r="60" spans="1:4" s="54" customFormat="1" ht="28.5">
      <c r="A60" s="91" t="s">
        <v>94</v>
      </c>
      <c r="B60" s="84" t="s">
        <v>320</v>
      </c>
      <c r="C60" s="85"/>
      <c r="D60" s="85"/>
    </row>
    <row r="61" spans="1:4" s="54" customFormat="1" ht="15.75">
      <c r="A61" s="91" t="s">
        <v>116</v>
      </c>
      <c r="B61" s="84" t="s">
        <v>178</v>
      </c>
      <c r="C61" s="85"/>
      <c r="D61" s="85"/>
    </row>
    <row r="62" spans="1:4" s="54" customFormat="1" ht="16.5" thickBot="1">
      <c r="A62" s="92" t="s">
        <v>177</v>
      </c>
      <c r="B62" s="93" t="s">
        <v>179</v>
      </c>
      <c r="C62" s="85"/>
      <c r="D62" s="85"/>
    </row>
    <row r="63" spans="1:4" s="54" customFormat="1" ht="30.75" thickBot="1">
      <c r="A63" s="88" t="s">
        <v>11</v>
      </c>
      <c r="B63" s="95" t="s">
        <v>180</v>
      </c>
      <c r="C63" s="81">
        <f>+C8+C15+C22+C29+C36+C47+C53+C58</f>
        <v>0</v>
      </c>
      <c r="D63" s="81">
        <f>+D8+D15+D22+D29+D36+D47+D53+D58</f>
        <v>0</v>
      </c>
    </row>
    <row r="64" spans="1:4" s="54" customFormat="1" ht="30.75" thickBot="1">
      <c r="A64" s="97" t="s">
        <v>304</v>
      </c>
      <c r="B64" s="89" t="s">
        <v>181</v>
      </c>
      <c r="C64" s="81">
        <f>SUM(C65:C67)</f>
        <v>0</v>
      </c>
      <c r="D64" s="81">
        <f>SUM(D65:D67)</f>
        <v>0</v>
      </c>
    </row>
    <row r="65" spans="1:4" s="54" customFormat="1" ht="15.75">
      <c r="A65" s="90" t="s">
        <v>213</v>
      </c>
      <c r="B65" s="82" t="s">
        <v>182</v>
      </c>
      <c r="C65" s="85"/>
      <c r="D65" s="85"/>
    </row>
    <row r="66" spans="1:4" s="54" customFormat="1" ht="28.5">
      <c r="A66" s="91" t="s">
        <v>222</v>
      </c>
      <c r="B66" s="84" t="s">
        <v>183</v>
      </c>
      <c r="C66" s="85"/>
      <c r="D66" s="85"/>
    </row>
    <row r="67" spans="1:4" s="54" customFormat="1" ht="16.5" thickBot="1">
      <c r="A67" s="92" t="s">
        <v>223</v>
      </c>
      <c r="B67" s="98" t="s">
        <v>184</v>
      </c>
      <c r="C67" s="85"/>
      <c r="D67" s="85"/>
    </row>
    <row r="68" spans="1:4" s="54" customFormat="1" ht="30.75" thickBot="1">
      <c r="A68" s="97" t="s">
        <v>185</v>
      </c>
      <c r="B68" s="89" t="s">
        <v>186</v>
      </c>
      <c r="C68" s="81">
        <f>SUM(C69:C72)</f>
        <v>0</v>
      </c>
      <c r="D68" s="81">
        <f>SUM(D69:D72)</f>
        <v>0</v>
      </c>
    </row>
    <row r="69" spans="1:4" s="54" customFormat="1" ht="28.5">
      <c r="A69" s="90" t="s">
        <v>72</v>
      </c>
      <c r="B69" s="82" t="s">
        <v>187</v>
      </c>
      <c r="C69" s="85"/>
      <c r="D69" s="85"/>
    </row>
    <row r="70" spans="1:4" s="54" customFormat="1" ht="28.5">
      <c r="A70" s="91" t="s">
        <v>73</v>
      </c>
      <c r="B70" s="84" t="s">
        <v>188</v>
      </c>
      <c r="C70" s="85"/>
      <c r="D70" s="85"/>
    </row>
    <row r="71" spans="1:4" s="54" customFormat="1" ht="28.5">
      <c r="A71" s="91" t="s">
        <v>214</v>
      </c>
      <c r="B71" s="84" t="s">
        <v>189</v>
      </c>
      <c r="C71" s="85"/>
      <c r="D71" s="85"/>
    </row>
    <row r="72" spans="1:4" s="54" customFormat="1" ht="29.25" thickBot="1">
      <c r="A72" s="92" t="s">
        <v>215</v>
      </c>
      <c r="B72" s="93" t="s">
        <v>190</v>
      </c>
      <c r="C72" s="85"/>
      <c r="D72" s="85"/>
    </row>
    <row r="73" spans="1:4" s="54" customFormat="1" ht="16.5" thickBot="1">
      <c r="A73" s="97" t="s">
        <v>191</v>
      </c>
      <c r="B73" s="89" t="s">
        <v>192</v>
      </c>
      <c r="C73" s="81">
        <f>SUM(C74:C75)</f>
        <v>2000</v>
      </c>
      <c r="D73" s="81">
        <f>SUM(D74:D75)</f>
        <v>3205</v>
      </c>
    </row>
    <row r="74" spans="1:4" s="54" customFormat="1" ht="28.5">
      <c r="A74" s="90" t="s">
        <v>216</v>
      </c>
      <c r="B74" s="82" t="s">
        <v>193</v>
      </c>
      <c r="C74" s="85">
        <v>2000</v>
      </c>
      <c r="D74" s="85">
        <v>3205</v>
      </c>
    </row>
    <row r="75" spans="1:4" s="54" customFormat="1" ht="29.25" thickBot="1">
      <c r="A75" s="92" t="s">
        <v>217</v>
      </c>
      <c r="B75" s="93" t="s">
        <v>194</v>
      </c>
      <c r="C75" s="85"/>
      <c r="D75" s="85"/>
    </row>
    <row r="76" spans="1:4" s="54" customFormat="1" ht="30.75" thickBot="1">
      <c r="A76" s="97" t="s">
        <v>195</v>
      </c>
      <c r="B76" s="89" t="s">
        <v>196</v>
      </c>
      <c r="C76" s="81">
        <f>SUM(C77:C79)</f>
        <v>0</v>
      </c>
      <c r="D76" s="81">
        <f>SUM(D77:D79)</f>
        <v>0</v>
      </c>
    </row>
    <row r="77" spans="1:4" s="53" customFormat="1" ht="15.75">
      <c r="A77" s="90" t="s">
        <v>218</v>
      </c>
      <c r="B77" s="82" t="s">
        <v>197</v>
      </c>
      <c r="C77" s="85"/>
      <c r="D77" s="85"/>
    </row>
    <row r="78" spans="1:4" s="54" customFormat="1" ht="28.5">
      <c r="A78" s="91" t="s">
        <v>219</v>
      </c>
      <c r="B78" s="84" t="s">
        <v>198</v>
      </c>
      <c r="C78" s="85"/>
      <c r="D78" s="85"/>
    </row>
    <row r="79" spans="1:4" s="54" customFormat="1" ht="16.5" thickBot="1">
      <c r="A79" s="92" t="s">
        <v>220</v>
      </c>
      <c r="B79" s="93" t="s">
        <v>199</v>
      </c>
      <c r="C79" s="85"/>
      <c r="D79" s="85"/>
    </row>
    <row r="80" spans="1:4" s="54" customFormat="1" ht="30.75" thickBot="1">
      <c r="A80" s="97" t="s">
        <v>200</v>
      </c>
      <c r="B80" s="89" t="s">
        <v>221</v>
      </c>
      <c r="C80" s="81">
        <f>SUM(C81:C84)</f>
        <v>0</v>
      </c>
      <c r="D80" s="81">
        <f>SUM(D81:D84)</f>
        <v>0</v>
      </c>
    </row>
    <row r="81" spans="1:4" s="54" customFormat="1" ht="28.5">
      <c r="A81" s="99" t="s">
        <v>201</v>
      </c>
      <c r="B81" s="82" t="s">
        <v>202</v>
      </c>
      <c r="C81" s="85"/>
      <c r="D81" s="85"/>
    </row>
    <row r="82" spans="1:4" s="54" customFormat="1" ht="28.5">
      <c r="A82" s="100" t="s">
        <v>203</v>
      </c>
      <c r="B82" s="84" t="s">
        <v>204</v>
      </c>
      <c r="C82" s="85"/>
      <c r="D82" s="85"/>
    </row>
    <row r="83" spans="1:4" s="54" customFormat="1" ht="28.5">
      <c r="A83" s="100" t="s">
        <v>205</v>
      </c>
      <c r="B83" s="84" t="s">
        <v>206</v>
      </c>
      <c r="C83" s="85"/>
      <c r="D83" s="85"/>
    </row>
    <row r="84" spans="1:4" s="54" customFormat="1" ht="29.25" thickBot="1">
      <c r="A84" s="101" t="s">
        <v>207</v>
      </c>
      <c r="B84" s="93" t="s">
        <v>208</v>
      </c>
      <c r="C84" s="85"/>
      <c r="D84" s="85"/>
    </row>
    <row r="85" spans="1:4" s="53" customFormat="1" ht="30.75" thickBot="1">
      <c r="A85" s="97" t="s">
        <v>209</v>
      </c>
      <c r="B85" s="89" t="s">
        <v>210</v>
      </c>
      <c r="C85" s="102"/>
      <c r="D85" s="102"/>
    </row>
    <row r="86" spans="1:4" s="53" customFormat="1" ht="30.75" thickBot="1">
      <c r="A86" s="97" t="s">
        <v>211</v>
      </c>
      <c r="B86" s="103" t="s">
        <v>212</v>
      </c>
      <c r="C86" s="81">
        <f>+C64+C68+C73+C76+C80+C85</f>
        <v>2000</v>
      </c>
      <c r="D86" s="81">
        <f>+D64+D68+D73+D76+D80+D85</f>
        <v>3205</v>
      </c>
    </row>
    <row r="87" spans="1:4" s="53" customFormat="1" ht="16.5" thickBot="1">
      <c r="A87" s="104" t="s">
        <v>224</v>
      </c>
      <c r="B87" s="105" t="s">
        <v>310</v>
      </c>
      <c r="C87" s="81">
        <f>+C63+C86</f>
        <v>2000</v>
      </c>
      <c r="D87" s="81">
        <f>+D63+D86</f>
        <v>3205</v>
      </c>
    </row>
    <row r="88" spans="1:4" s="53" customFormat="1" ht="18" customHeight="1">
      <c r="A88" s="106"/>
      <c r="B88" s="107"/>
      <c r="C88" s="108"/>
      <c r="D88" s="108"/>
    </row>
    <row r="89" spans="1:4" s="54" customFormat="1" ht="18" customHeight="1" thickBot="1">
      <c r="A89" s="109"/>
      <c r="B89" s="110"/>
      <c r="C89" s="111"/>
      <c r="D89" s="111"/>
    </row>
    <row r="90" spans="1:4" s="52" customFormat="1" ht="18" customHeight="1" thickBot="1">
      <c r="A90" s="112" t="s">
        <v>35</v>
      </c>
      <c r="B90" s="113"/>
      <c r="C90" s="113"/>
      <c r="D90" s="113"/>
    </row>
    <row r="91" spans="1:4" s="4" customFormat="1" ht="18" customHeight="1" thickBot="1">
      <c r="A91" s="114" t="s">
        <v>3</v>
      </c>
      <c r="B91" s="115" t="s">
        <v>341</v>
      </c>
      <c r="C91" s="116">
        <f>SUM(C92:C96)</f>
        <v>2000</v>
      </c>
      <c r="D91" s="116">
        <f>SUM(D92:D96)</f>
        <v>3205</v>
      </c>
    </row>
    <row r="92" spans="1:4" s="53" customFormat="1" ht="18" customHeight="1">
      <c r="A92" s="117" t="s">
        <v>52</v>
      </c>
      <c r="B92" s="118" t="s">
        <v>30</v>
      </c>
      <c r="C92" s="119">
        <v>0</v>
      </c>
      <c r="D92" s="119"/>
    </row>
    <row r="93" spans="1:4" s="52" customFormat="1" ht="18" customHeight="1">
      <c r="A93" s="91" t="s">
        <v>53</v>
      </c>
      <c r="B93" s="120" t="s">
        <v>95</v>
      </c>
      <c r="C93" s="85">
        <v>0</v>
      </c>
      <c r="D93" s="85"/>
    </row>
    <row r="94" spans="1:4" s="52" customFormat="1" ht="18" customHeight="1">
      <c r="A94" s="91" t="s">
        <v>54</v>
      </c>
      <c r="B94" s="120" t="s">
        <v>71</v>
      </c>
      <c r="C94" s="94">
        <v>0</v>
      </c>
      <c r="D94" s="94"/>
    </row>
    <row r="95" spans="1:4" s="52" customFormat="1" ht="18" customHeight="1">
      <c r="A95" s="91" t="s">
        <v>55</v>
      </c>
      <c r="B95" s="121" t="s">
        <v>96</v>
      </c>
      <c r="C95" s="94">
        <v>0</v>
      </c>
      <c r="D95" s="94"/>
    </row>
    <row r="96" spans="1:4" s="52" customFormat="1" ht="18" customHeight="1">
      <c r="A96" s="91" t="s">
        <v>63</v>
      </c>
      <c r="B96" s="122" t="s">
        <v>97</v>
      </c>
      <c r="C96" s="94">
        <f>SUM(C97:C106)</f>
        <v>2000</v>
      </c>
      <c r="D96" s="94">
        <v>3205</v>
      </c>
    </row>
    <row r="97" spans="1:4" s="52" customFormat="1" ht="18" customHeight="1">
      <c r="A97" s="91" t="s">
        <v>56</v>
      </c>
      <c r="B97" s="143" t="s">
        <v>227</v>
      </c>
      <c r="C97" s="144"/>
      <c r="D97" s="144"/>
    </row>
    <row r="98" spans="1:4" s="52" customFormat="1" ht="25.5">
      <c r="A98" s="91" t="s">
        <v>57</v>
      </c>
      <c r="B98" s="145" t="s">
        <v>228</v>
      </c>
      <c r="C98" s="144"/>
      <c r="D98" s="144"/>
    </row>
    <row r="99" spans="1:4" s="52" customFormat="1" ht="25.5">
      <c r="A99" s="91" t="s">
        <v>64</v>
      </c>
      <c r="B99" s="143" t="s">
        <v>229</v>
      </c>
      <c r="C99" s="144"/>
      <c r="D99" s="144"/>
    </row>
    <row r="100" spans="1:4" s="52" customFormat="1" ht="25.5">
      <c r="A100" s="91" t="s">
        <v>65</v>
      </c>
      <c r="B100" s="143" t="s">
        <v>230</v>
      </c>
      <c r="C100" s="144"/>
      <c r="D100" s="144"/>
    </row>
    <row r="101" spans="1:4" s="52" customFormat="1" ht="15.75">
      <c r="A101" s="91" t="s">
        <v>66</v>
      </c>
      <c r="B101" s="145" t="s">
        <v>231</v>
      </c>
      <c r="C101" s="144">
        <v>0</v>
      </c>
      <c r="D101" s="144"/>
    </row>
    <row r="102" spans="1:4" s="52" customFormat="1" ht="25.5">
      <c r="A102" s="91" t="s">
        <v>67</v>
      </c>
      <c r="B102" s="145" t="s">
        <v>232</v>
      </c>
      <c r="C102" s="144"/>
      <c r="D102" s="144"/>
    </row>
    <row r="103" spans="1:4" s="52" customFormat="1" ht="25.5">
      <c r="A103" s="91" t="s">
        <v>69</v>
      </c>
      <c r="B103" s="143" t="s">
        <v>233</v>
      </c>
      <c r="C103" s="144"/>
      <c r="D103" s="144"/>
    </row>
    <row r="104" spans="1:4" s="52" customFormat="1" ht="15.75">
      <c r="A104" s="123" t="s">
        <v>98</v>
      </c>
      <c r="B104" s="146" t="s">
        <v>234</v>
      </c>
      <c r="C104" s="144"/>
      <c r="D104" s="144"/>
    </row>
    <row r="105" spans="1:4" s="52" customFormat="1" ht="18" customHeight="1">
      <c r="A105" s="91" t="s">
        <v>225</v>
      </c>
      <c r="B105" s="146" t="s">
        <v>235</v>
      </c>
      <c r="C105" s="144"/>
      <c r="D105" s="144"/>
    </row>
    <row r="106" spans="1:4" s="52" customFormat="1" ht="26.25" thickBot="1">
      <c r="A106" s="125" t="s">
        <v>226</v>
      </c>
      <c r="B106" s="147" t="s">
        <v>236</v>
      </c>
      <c r="C106" s="148">
        <v>2000</v>
      </c>
      <c r="D106" s="148">
        <v>3205</v>
      </c>
    </row>
    <row r="107" spans="1:4" s="52" customFormat="1" ht="30" thickBot="1">
      <c r="A107" s="88" t="s">
        <v>4</v>
      </c>
      <c r="B107" s="126" t="s">
        <v>342</v>
      </c>
      <c r="C107" s="81">
        <f>+C108+C110+C112</f>
        <v>0</v>
      </c>
      <c r="D107" s="81">
        <f>+D108+D110+D112</f>
        <v>0</v>
      </c>
    </row>
    <row r="108" spans="1:4" s="52" customFormat="1" ht="18" customHeight="1">
      <c r="A108" s="90" t="s">
        <v>58</v>
      </c>
      <c r="B108" s="120" t="s">
        <v>114</v>
      </c>
      <c r="C108" s="83"/>
      <c r="D108" s="83"/>
    </row>
    <row r="109" spans="1:4" s="52" customFormat="1" ht="18" customHeight="1">
      <c r="A109" s="90" t="s">
        <v>59</v>
      </c>
      <c r="B109" s="146" t="s">
        <v>240</v>
      </c>
      <c r="C109" s="149"/>
      <c r="D109" s="149"/>
    </row>
    <row r="110" spans="1:4" s="52" customFormat="1" ht="18" customHeight="1">
      <c r="A110" s="90" t="s">
        <v>60</v>
      </c>
      <c r="B110" s="124" t="s">
        <v>99</v>
      </c>
      <c r="C110" s="85"/>
      <c r="D110" s="85"/>
    </row>
    <row r="111" spans="1:4" s="52" customFormat="1" ht="18" customHeight="1">
      <c r="A111" s="90" t="s">
        <v>61</v>
      </c>
      <c r="B111" s="124" t="s">
        <v>241</v>
      </c>
      <c r="C111" s="127"/>
      <c r="D111" s="127"/>
    </row>
    <row r="112" spans="1:4" s="52" customFormat="1" ht="18" customHeight="1">
      <c r="A112" s="90" t="s">
        <v>62</v>
      </c>
      <c r="B112" s="128" t="s">
        <v>117</v>
      </c>
      <c r="C112" s="127"/>
      <c r="D112" s="127"/>
    </row>
    <row r="113" spans="1:4" s="52" customFormat="1" ht="28.5">
      <c r="A113" s="90" t="s">
        <v>68</v>
      </c>
      <c r="B113" s="129" t="s">
        <v>316</v>
      </c>
      <c r="C113" s="127"/>
      <c r="D113" s="127"/>
    </row>
    <row r="114" spans="1:4" s="52" customFormat="1" ht="25.5">
      <c r="A114" s="90" t="s">
        <v>70</v>
      </c>
      <c r="B114" s="150" t="s">
        <v>246</v>
      </c>
      <c r="C114" s="151"/>
      <c r="D114" s="151"/>
    </row>
    <row r="115" spans="1:4" s="52" customFormat="1" ht="25.5">
      <c r="A115" s="90" t="s">
        <v>100</v>
      </c>
      <c r="B115" s="143" t="s">
        <v>230</v>
      </c>
      <c r="C115" s="151"/>
      <c r="D115" s="151"/>
    </row>
    <row r="116" spans="1:4" s="52" customFormat="1" ht="25.5">
      <c r="A116" s="90" t="s">
        <v>101</v>
      </c>
      <c r="B116" s="143" t="s">
        <v>245</v>
      </c>
      <c r="C116" s="151"/>
      <c r="D116" s="151"/>
    </row>
    <row r="117" spans="1:4" s="52" customFormat="1" ht="25.5">
      <c r="A117" s="90" t="s">
        <v>102</v>
      </c>
      <c r="B117" s="143" t="s">
        <v>244</v>
      </c>
      <c r="C117" s="151"/>
      <c r="D117" s="151"/>
    </row>
    <row r="118" spans="1:4" s="52" customFormat="1" ht="25.5">
      <c r="A118" s="90" t="s">
        <v>237</v>
      </c>
      <c r="B118" s="143" t="s">
        <v>233</v>
      </c>
      <c r="C118" s="151"/>
      <c r="D118" s="151"/>
    </row>
    <row r="119" spans="1:4" s="52" customFormat="1" ht="15.75">
      <c r="A119" s="90" t="s">
        <v>238</v>
      </c>
      <c r="B119" s="143" t="s">
        <v>243</v>
      </c>
      <c r="C119" s="151"/>
      <c r="D119" s="151"/>
    </row>
    <row r="120" spans="1:4" s="52" customFormat="1" ht="26.25" thickBot="1">
      <c r="A120" s="123" t="s">
        <v>239</v>
      </c>
      <c r="B120" s="143" t="s">
        <v>242</v>
      </c>
      <c r="C120" s="152"/>
      <c r="D120" s="152"/>
    </row>
    <row r="121" spans="1:4" s="52" customFormat="1" ht="18" customHeight="1" thickBot="1">
      <c r="A121" s="88" t="s">
        <v>5</v>
      </c>
      <c r="B121" s="95" t="s">
        <v>247</v>
      </c>
      <c r="C121" s="81">
        <f>+C122+C123</f>
        <v>0</v>
      </c>
      <c r="D121" s="81">
        <f>+D122+D123</f>
        <v>0</v>
      </c>
    </row>
    <row r="122" spans="1:4" s="52" customFormat="1" ht="18" customHeight="1">
      <c r="A122" s="90" t="s">
        <v>41</v>
      </c>
      <c r="B122" s="130" t="s">
        <v>36</v>
      </c>
      <c r="C122" s="83">
        <v>0</v>
      </c>
      <c r="D122" s="83"/>
    </row>
    <row r="123" spans="1:4" s="52" customFormat="1" ht="18" customHeight="1" thickBot="1">
      <c r="A123" s="92" t="s">
        <v>42</v>
      </c>
      <c r="B123" s="124" t="s">
        <v>37</v>
      </c>
      <c r="C123" s="94"/>
      <c r="D123" s="94"/>
    </row>
    <row r="124" spans="1:4" s="52" customFormat="1" ht="30.75" thickBot="1">
      <c r="A124" s="88" t="s">
        <v>6</v>
      </c>
      <c r="B124" s="95" t="s">
        <v>248</v>
      </c>
      <c r="C124" s="81">
        <f>+C91+C107+C121</f>
        <v>2000</v>
      </c>
      <c r="D124" s="81">
        <f>+D91+D107+D121</f>
        <v>3205</v>
      </c>
    </row>
    <row r="125" spans="1:4" s="52" customFormat="1" ht="30.75" thickBot="1">
      <c r="A125" s="88" t="s">
        <v>7</v>
      </c>
      <c r="B125" s="95" t="s">
        <v>249</v>
      </c>
      <c r="C125" s="81">
        <f>+C126+C127+C128</f>
        <v>0</v>
      </c>
      <c r="D125" s="81">
        <f>+D126+D127+D128</f>
        <v>0</v>
      </c>
    </row>
    <row r="126" spans="1:4" s="52" customFormat="1" ht="18" customHeight="1">
      <c r="A126" s="90" t="s">
        <v>45</v>
      </c>
      <c r="B126" s="130" t="s">
        <v>250</v>
      </c>
      <c r="C126" s="127"/>
      <c r="D126" s="127"/>
    </row>
    <row r="127" spans="1:4" s="53" customFormat="1" ht="28.5">
      <c r="A127" s="90" t="s">
        <v>46</v>
      </c>
      <c r="B127" s="130" t="s">
        <v>251</v>
      </c>
      <c r="C127" s="127"/>
      <c r="D127" s="127"/>
    </row>
    <row r="128" spans="1:4" s="52" customFormat="1" ht="16.5" thickBot="1">
      <c r="A128" s="123" t="s">
        <v>47</v>
      </c>
      <c r="B128" s="131" t="s">
        <v>252</v>
      </c>
      <c r="C128" s="127"/>
      <c r="D128" s="127"/>
    </row>
    <row r="129" spans="1:4" s="52" customFormat="1" ht="18" customHeight="1" thickBot="1">
      <c r="A129" s="88" t="s">
        <v>8</v>
      </c>
      <c r="B129" s="95" t="s">
        <v>303</v>
      </c>
      <c r="C129" s="81">
        <f>+C130+C131+C132+C133</f>
        <v>0</v>
      </c>
      <c r="D129" s="81">
        <f>+D130+D131+D132+D133</f>
        <v>0</v>
      </c>
    </row>
    <row r="130" spans="1:4" s="52" customFormat="1" ht="15.75">
      <c r="A130" s="90" t="s">
        <v>48</v>
      </c>
      <c r="B130" s="130" t="s">
        <v>253</v>
      </c>
      <c r="C130" s="127"/>
      <c r="D130" s="127"/>
    </row>
    <row r="131" spans="1:4" s="52" customFormat="1" ht="15.75">
      <c r="A131" s="90" t="s">
        <v>49</v>
      </c>
      <c r="B131" s="130" t="s">
        <v>254</v>
      </c>
      <c r="C131" s="127"/>
      <c r="D131" s="127"/>
    </row>
    <row r="132" spans="1:4" s="52" customFormat="1" ht="28.5">
      <c r="A132" s="90" t="s">
        <v>164</v>
      </c>
      <c r="B132" s="130" t="s">
        <v>255</v>
      </c>
      <c r="C132" s="127"/>
      <c r="D132" s="127"/>
    </row>
    <row r="133" spans="1:4" s="52" customFormat="1" ht="29.25" thickBot="1">
      <c r="A133" s="123" t="s">
        <v>165</v>
      </c>
      <c r="B133" s="131" t="s">
        <v>256</v>
      </c>
      <c r="C133" s="127"/>
      <c r="D133" s="127"/>
    </row>
    <row r="134" spans="1:4" s="53" customFormat="1" ht="30.75" thickBot="1">
      <c r="A134" s="88" t="s">
        <v>9</v>
      </c>
      <c r="B134" s="95" t="s">
        <v>257</v>
      </c>
      <c r="C134" s="81">
        <f>+C135+C136+C137+C138</f>
        <v>0</v>
      </c>
      <c r="D134" s="81">
        <f>+D135+D136+D137+D138</f>
        <v>0</v>
      </c>
    </row>
    <row r="135" spans="1:9" s="52" customFormat="1" ht="28.5">
      <c r="A135" s="90" t="s">
        <v>50</v>
      </c>
      <c r="B135" s="130" t="s">
        <v>258</v>
      </c>
      <c r="C135" s="127"/>
      <c r="D135" s="127"/>
      <c r="I135" s="55"/>
    </row>
    <row r="136" spans="1:4" s="52" customFormat="1" ht="28.5">
      <c r="A136" s="90" t="s">
        <v>51</v>
      </c>
      <c r="B136" s="130" t="s">
        <v>267</v>
      </c>
      <c r="C136" s="127"/>
      <c r="D136" s="127"/>
    </row>
    <row r="137" spans="1:4" s="52" customFormat="1" ht="15.75">
      <c r="A137" s="90" t="s">
        <v>174</v>
      </c>
      <c r="B137" s="130" t="s">
        <v>259</v>
      </c>
      <c r="C137" s="127"/>
      <c r="D137" s="127"/>
    </row>
    <row r="138" spans="1:4" s="53" customFormat="1" ht="16.5" thickBot="1">
      <c r="A138" s="123" t="s">
        <v>175</v>
      </c>
      <c r="B138" s="131" t="s">
        <v>332</v>
      </c>
      <c r="C138" s="127">
        <v>0</v>
      </c>
      <c r="D138" s="127"/>
    </row>
    <row r="139" spans="1:4" s="53" customFormat="1" ht="30.75" thickBot="1">
      <c r="A139" s="88" t="s">
        <v>10</v>
      </c>
      <c r="B139" s="95" t="s">
        <v>260</v>
      </c>
      <c r="C139" s="132">
        <f>+C140+C141+C142+C143</f>
        <v>0</v>
      </c>
      <c r="D139" s="132">
        <f>+D140+D141+D142+D143</f>
        <v>0</v>
      </c>
    </row>
    <row r="140" spans="1:4" s="53" customFormat="1" ht="15.75">
      <c r="A140" s="90" t="s">
        <v>93</v>
      </c>
      <c r="B140" s="130" t="s">
        <v>261</v>
      </c>
      <c r="C140" s="127"/>
      <c r="D140" s="127"/>
    </row>
    <row r="141" spans="1:4" s="53" customFormat="1" ht="15.75">
      <c r="A141" s="90" t="s">
        <v>94</v>
      </c>
      <c r="B141" s="130" t="s">
        <v>262</v>
      </c>
      <c r="C141" s="127"/>
      <c r="D141" s="127"/>
    </row>
    <row r="142" spans="1:4" s="53" customFormat="1" ht="15.75">
      <c r="A142" s="90" t="s">
        <v>116</v>
      </c>
      <c r="B142" s="130" t="s">
        <v>263</v>
      </c>
      <c r="C142" s="127"/>
      <c r="D142" s="127"/>
    </row>
    <row r="143" spans="1:4" s="53" customFormat="1" ht="16.5" thickBot="1">
      <c r="A143" s="90" t="s">
        <v>177</v>
      </c>
      <c r="B143" s="130" t="s">
        <v>264</v>
      </c>
      <c r="C143" s="127"/>
      <c r="D143" s="127"/>
    </row>
    <row r="144" spans="1:4" s="52" customFormat="1" ht="18" customHeight="1" thickBot="1">
      <c r="A144" s="88" t="s">
        <v>11</v>
      </c>
      <c r="B144" s="95" t="s">
        <v>265</v>
      </c>
      <c r="C144" s="133">
        <f>+C125+C129+C134+C139</f>
        <v>0</v>
      </c>
      <c r="D144" s="133">
        <f>+D125+D129+D134+D139</f>
        <v>0</v>
      </c>
    </row>
    <row r="145" spans="1:4" s="52" customFormat="1" ht="18" customHeight="1" thickBot="1">
      <c r="A145" s="134" t="s">
        <v>12</v>
      </c>
      <c r="B145" s="135" t="s">
        <v>266</v>
      </c>
      <c r="C145" s="133">
        <f>+C124+C144</f>
        <v>2000</v>
      </c>
      <c r="D145" s="133">
        <f>+D124+D144</f>
        <v>3205</v>
      </c>
    </row>
    <row r="146" spans="1:4" s="52" customFormat="1" ht="18" customHeight="1" thickBot="1">
      <c r="A146" s="136"/>
      <c r="B146" s="137"/>
      <c r="C146" s="111"/>
      <c r="D146" s="111"/>
    </row>
    <row r="147" spans="1:4" s="52" customFormat="1" ht="18" customHeight="1" thickBot="1">
      <c r="A147" s="138" t="s">
        <v>352</v>
      </c>
      <c r="B147" s="139"/>
      <c r="C147" s="140">
        <v>0</v>
      </c>
      <c r="D147" s="140"/>
    </row>
    <row r="148" spans="1:4" s="52" customFormat="1" ht="18" customHeight="1" thickBot="1">
      <c r="A148" s="138" t="s">
        <v>110</v>
      </c>
      <c r="B148" s="139"/>
      <c r="C148" s="140">
        <v>0</v>
      </c>
      <c r="D148" s="14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 xml:space="preserve">&amp;C9.1.2. melléklet a 8/2017. (V.29.) önkormányzati rendelethez     </oddHeader>
  </headerFooter>
  <rowBreaks count="1" manualBreakCount="1">
    <brk id="8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5"/>
  <sheetViews>
    <sheetView workbookViewId="0" topLeftCell="A1">
      <selection activeCell="B1" sqref="B1"/>
    </sheetView>
  </sheetViews>
  <sheetFormatPr defaultColWidth="9.00390625" defaultRowHeight="12.75"/>
  <cols>
    <col min="1" max="1" width="10.00390625" style="24" customWidth="1"/>
    <col min="2" max="2" width="52.00390625" style="25" customWidth="1"/>
    <col min="3" max="3" width="14.375" style="25" customWidth="1"/>
    <col min="4" max="4" width="15.00390625" style="25" customWidth="1"/>
    <col min="5" max="16384" width="9.375" style="25" customWidth="1"/>
  </cols>
  <sheetData>
    <row r="1" spans="1:4" s="1" customFormat="1" ht="18.75" customHeight="1" thickBot="1">
      <c r="A1" s="22"/>
      <c r="B1" s="23" t="s">
        <v>377</v>
      </c>
      <c r="C1" s="33" t="s">
        <v>368</v>
      </c>
      <c r="D1" s="33"/>
    </row>
    <row r="2" spans="1:4" s="6" customFormat="1" ht="18.75" customHeight="1">
      <c r="A2" s="62" t="s">
        <v>39</v>
      </c>
      <c r="B2" s="63" t="s">
        <v>323</v>
      </c>
      <c r="C2" s="64" t="s">
        <v>32</v>
      </c>
      <c r="D2" s="64"/>
    </row>
    <row r="3" spans="1:4" s="6" customFormat="1" ht="34.5" thickBot="1">
      <c r="A3" s="65" t="s">
        <v>108</v>
      </c>
      <c r="B3" s="66" t="s">
        <v>309</v>
      </c>
      <c r="C3" s="67">
        <v>1</v>
      </c>
      <c r="D3" s="67"/>
    </row>
    <row r="4" spans="1:4" s="7" customFormat="1" ht="18.75" customHeight="1" thickBot="1">
      <c r="A4" s="68"/>
      <c r="B4" s="68"/>
      <c r="C4" s="69"/>
      <c r="D4" s="70"/>
    </row>
    <row r="5" spans="1:4" s="2" customFormat="1" ht="30.75" thickBot="1">
      <c r="A5" s="71" t="s">
        <v>109</v>
      </c>
      <c r="B5" s="72" t="s">
        <v>33</v>
      </c>
      <c r="C5" s="73" t="s">
        <v>326</v>
      </c>
      <c r="D5" s="74" t="s">
        <v>327</v>
      </c>
    </row>
    <row r="6" spans="1:4" s="4" customFormat="1" ht="18.75" customHeight="1" thickBot="1">
      <c r="A6" s="75">
        <v>1</v>
      </c>
      <c r="B6" s="76">
        <v>2</v>
      </c>
      <c r="C6" s="77">
        <v>3</v>
      </c>
      <c r="D6" s="78">
        <v>4</v>
      </c>
    </row>
    <row r="7" spans="1:4" s="4" customFormat="1" ht="18.75" customHeight="1" thickBot="1">
      <c r="A7" s="266" t="s">
        <v>34</v>
      </c>
      <c r="B7" s="267"/>
      <c r="C7" s="267"/>
      <c r="D7" s="267"/>
    </row>
    <row r="8" spans="1:4" s="4" customFormat="1" ht="30.75" thickBot="1">
      <c r="A8" s="79" t="s">
        <v>3</v>
      </c>
      <c r="B8" s="80" t="s">
        <v>137</v>
      </c>
      <c r="C8" s="81">
        <f>SUM(C9:C12)</f>
        <v>0</v>
      </c>
      <c r="D8" s="81">
        <f>SUM(D9:D14)</f>
        <v>0</v>
      </c>
    </row>
    <row r="9" spans="1:4" s="8" customFormat="1" ht="28.5">
      <c r="A9" s="90" t="s">
        <v>52</v>
      </c>
      <c r="B9" s="82" t="s">
        <v>333</v>
      </c>
      <c r="C9" s="83"/>
      <c r="D9" s="83"/>
    </row>
    <row r="10" spans="1:4" s="9" customFormat="1" ht="28.5">
      <c r="A10" s="91" t="s">
        <v>53</v>
      </c>
      <c r="B10" s="84" t="s">
        <v>334</v>
      </c>
      <c r="C10" s="85"/>
      <c r="D10" s="85"/>
    </row>
    <row r="11" spans="1:4" s="9" customFormat="1" ht="28.5">
      <c r="A11" s="91" t="s">
        <v>54</v>
      </c>
      <c r="B11" s="84" t="s">
        <v>335</v>
      </c>
      <c r="C11" s="85"/>
      <c r="D11" s="85"/>
    </row>
    <row r="12" spans="1:4" s="9" customFormat="1" ht="28.5">
      <c r="A12" s="91" t="s">
        <v>328</v>
      </c>
      <c r="B12" s="84" t="s">
        <v>336</v>
      </c>
      <c r="C12" s="85"/>
      <c r="D12" s="85"/>
    </row>
    <row r="13" spans="1:4" s="8" customFormat="1" ht="28.5">
      <c r="A13" s="91" t="s">
        <v>329</v>
      </c>
      <c r="B13" s="58" t="s">
        <v>338</v>
      </c>
      <c r="C13" s="86"/>
      <c r="D13" s="85"/>
    </row>
    <row r="14" spans="1:4" s="8" customFormat="1" ht="15.75" thickBot="1">
      <c r="A14" s="92" t="s">
        <v>330</v>
      </c>
      <c r="B14" s="84" t="s">
        <v>337</v>
      </c>
      <c r="C14" s="87"/>
      <c r="D14" s="85"/>
    </row>
    <row r="15" spans="1:4" s="8" customFormat="1" ht="30.75" thickBot="1">
      <c r="A15" s="88" t="s">
        <v>4</v>
      </c>
      <c r="B15" s="89" t="s">
        <v>138</v>
      </c>
      <c r="C15" s="81">
        <f>+C16+C17+C18+C19+C20</f>
        <v>0</v>
      </c>
      <c r="D15" s="81">
        <f>+D16+D17+D18+D19+D20</f>
        <v>486</v>
      </c>
    </row>
    <row r="16" spans="1:4" s="8" customFormat="1" ht="15">
      <c r="A16" s="90" t="s">
        <v>58</v>
      </c>
      <c r="B16" s="82" t="s">
        <v>139</v>
      </c>
      <c r="C16" s="83"/>
      <c r="D16" s="83"/>
    </row>
    <row r="17" spans="1:9" s="8" customFormat="1" ht="28.5">
      <c r="A17" s="91" t="s">
        <v>59</v>
      </c>
      <c r="B17" s="84" t="s">
        <v>140</v>
      </c>
      <c r="C17" s="85"/>
      <c r="D17" s="85"/>
      <c r="I17" s="57"/>
    </row>
    <row r="18" spans="1:4" s="8" customFormat="1" ht="28.5">
      <c r="A18" s="91" t="s">
        <v>60</v>
      </c>
      <c r="B18" s="84" t="s">
        <v>312</v>
      </c>
      <c r="C18" s="85"/>
      <c r="D18" s="85"/>
    </row>
    <row r="19" spans="1:4" s="8" customFormat="1" ht="28.5">
      <c r="A19" s="91" t="s">
        <v>61</v>
      </c>
      <c r="B19" s="84" t="s">
        <v>313</v>
      </c>
      <c r="C19" s="85"/>
      <c r="D19" s="85"/>
    </row>
    <row r="20" spans="1:4" s="8" customFormat="1" ht="25.5">
      <c r="A20" s="91" t="s">
        <v>62</v>
      </c>
      <c r="B20" s="57" t="s">
        <v>339</v>
      </c>
      <c r="C20" s="85"/>
      <c r="D20" s="85">
        <v>486</v>
      </c>
    </row>
    <row r="21" spans="1:4" s="9" customFormat="1" ht="15.75" thickBot="1">
      <c r="A21" s="92" t="s">
        <v>68</v>
      </c>
      <c r="B21" s="93" t="s">
        <v>141</v>
      </c>
      <c r="C21" s="94"/>
      <c r="D21" s="94"/>
    </row>
    <row r="22" spans="1:4" s="9" customFormat="1" ht="18.75" customHeight="1" thickBot="1">
      <c r="A22" s="88" t="s">
        <v>5</v>
      </c>
      <c r="B22" s="95" t="s">
        <v>142</v>
      </c>
      <c r="C22" s="81">
        <f>+C23+C24+C25+C26+C27</f>
        <v>0</v>
      </c>
      <c r="D22" s="81">
        <f>+D23+D24+D25+D26+D27</f>
        <v>0</v>
      </c>
    </row>
    <row r="23" spans="1:4" s="9" customFormat="1" ht="28.5">
      <c r="A23" s="90" t="s">
        <v>41</v>
      </c>
      <c r="B23" s="82" t="s">
        <v>331</v>
      </c>
      <c r="C23" s="83"/>
      <c r="D23" s="83"/>
    </row>
    <row r="24" spans="1:4" s="8" customFormat="1" ht="36.75" customHeight="1">
      <c r="A24" s="91" t="s">
        <v>42</v>
      </c>
      <c r="B24" s="84" t="s">
        <v>143</v>
      </c>
      <c r="C24" s="85"/>
      <c r="D24" s="85"/>
    </row>
    <row r="25" spans="1:4" s="9" customFormat="1" ht="37.5" customHeight="1">
      <c r="A25" s="91" t="s">
        <v>43</v>
      </c>
      <c r="B25" s="84" t="s">
        <v>314</v>
      </c>
      <c r="C25" s="85"/>
      <c r="D25" s="85"/>
    </row>
    <row r="26" spans="1:4" s="9" customFormat="1" ht="38.25" customHeight="1">
      <c r="A26" s="91" t="s">
        <v>44</v>
      </c>
      <c r="B26" s="84" t="s">
        <v>315</v>
      </c>
      <c r="C26" s="85"/>
      <c r="D26" s="85"/>
    </row>
    <row r="27" spans="1:4" s="9" customFormat="1" ht="28.5">
      <c r="A27" s="91" t="s">
        <v>83</v>
      </c>
      <c r="B27" s="84" t="s">
        <v>144</v>
      </c>
      <c r="C27" s="85"/>
      <c r="D27" s="85"/>
    </row>
    <row r="28" spans="1:4" s="9" customFormat="1" ht="18.75" customHeight="1" thickBot="1">
      <c r="A28" s="92" t="s">
        <v>84</v>
      </c>
      <c r="B28" s="93" t="s">
        <v>145</v>
      </c>
      <c r="C28" s="94"/>
      <c r="D28" s="94"/>
    </row>
    <row r="29" spans="1:4" s="9" customFormat="1" ht="18.75" customHeight="1" thickBot="1">
      <c r="A29" s="88" t="s">
        <v>85</v>
      </c>
      <c r="B29" s="95" t="s">
        <v>146</v>
      </c>
      <c r="C29" s="81">
        <f>+C30+C33+C34+C35</f>
        <v>0</v>
      </c>
      <c r="D29" s="81">
        <f>+D30+D33+D34+D35</f>
        <v>18</v>
      </c>
    </row>
    <row r="30" spans="1:4" s="9" customFormat="1" ht="18.75" customHeight="1">
      <c r="A30" s="90" t="s">
        <v>147</v>
      </c>
      <c r="B30" s="82" t="s">
        <v>153</v>
      </c>
      <c r="C30" s="96">
        <f>+C31+C32</f>
        <v>0</v>
      </c>
      <c r="D30" s="96"/>
    </row>
    <row r="31" spans="1:4" s="9" customFormat="1" ht="18.75" customHeight="1">
      <c r="A31" s="91" t="s">
        <v>148</v>
      </c>
      <c r="B31" s="141" t="s">
        <v>343</v>
      </c>
      <c r="C31" s="142"/>
      <c r="D31" s="85"/>
    </row>
    <row r="32" spans="1:4" s="9" customFormat="1" ht="18.75" customHeight="1">
      <c r="A32" s="91" t="s">
        <v>149</v>
      </c>
      <c r="B32" s="141" t="s">
        <v>344</v>
      </c>
      <c r="C32" s="142"/>
      <c r="D32" s="85"/>
    </row>
    <row r="33" spans="1:4" s="9" customFormat="1" ht="18.75" customHeight="1">
      <c r="A33" s="91" t="s">
        <v>150</v>
      </c>
      <c r="B33" s="84" t="s">
        <v>345</v>
      </c>
      <c r="C33" s="85"/>
      <c r="D33" s="85"/>
    </row>
    <row r="34" spans="1:4" s="9" customFormat="1" ht="18.75" customHeight="1">
      <c r="A34" s="91" t="s">
        <v>151</v>
      </c>
      <c r="B34" s="84" t="s">
        <v>154</v>
      </c>
      <c r="C34" s="85"/>
      <c r="D34" s="85"/>
    </row>
    <row r="35" spans="1:4" s="9" customFormat="1" ht="18.75" customHeight="1" thickBot="1">
      <c r="A35" s="92" t="s">
        <v>152</v>
      </c>
      <c r="B35" s="93" t="s">
        <v>155</v>
      </c>
      <c r="C35" s="94"/>
      <c r="D35" s="94">
        <v>18</v>
      </c>
    </row>
    <row r="36" spans="1:4" s="9" customFormat="1" ht="18.75" customHeight="1" thickBot="1">
      <c r="A36" s="88" t="s">
        <v>7</v>
      </c>
      <c r="B36" s="95" t="s">
        <v>156</v>
      </c>
      <c r="C36" s="81">
        <f>SUM(C37:C46)</f>
        <v>0</v>
      </c>
      <c r="D36" s="81">
        <f>SUM(D37:D46)</f>
        <v>544</v>
      </c>
    </row>
    <row r="37" spans="1:4" s="9" customFormat="1" ht="18.75" customHeight="1">
      <c r="A37" s="90" t="s">
        <v>45</v>
      </c>
      <c r="B37" s="82" t="s">
        <v>159</v>
      </c>
      <c r="C37" s="83"/>
      <c r="D37" s="83"/>
    </row>
    <row r="38" spans="1:4" s="9" customFormat="1" ht="18.75" customHeight="1">
      <c r="A38" s="91" t="s">
        <v>46</v>
      </c>
      <c r="B38" s="84" t="s">
        <v>346</v>
      </c>
      <c r="C38" s="85"/>
      <c r="D38" s="85">
        <v>544</v>
      </c>
    </row>
    <row r="39" spans="1:4" s="9" customFormat="1" ht="18.75" customHeight="1">
      <c r="A39" s="91" t="s">
        <v>47</v>
      </c>
      <c r="B39" s="84" t="s">
        <v>347</v>
      </c>
      <c r="C39" s="85"/>
      <c r="D39" s="85"/>
    </row>
    <row r="40" spans="1:4" s="9" customFormat="1" ht="18.75" customHeight="1">
      <c r="A40" s="91" t="s">
        <v>87</v>
      </c>
      <c r="B40" s="84" t="s">
        <v>348</v>
      </c>
      <c r="C40" s="85"/>
      <c r="D40" s="85"/>
    </row>
    <row r="41" spans="1:4" s="9" customFormat="1" ht="18.75" customHeight="1">
      <c r="A41" s="91" t="s">
        <v>88</v>
      </c>
      <c r="B41" s="84" t="s">
        <v>349</v>
      </c>
      <c r="C41" s="85"/>
      <c r="D41" s="85"/>
    </row>
    <row r="42" spans="1:4" s="9" customFormat="1" ht="18.75" customHeight="1">
      <c r="A42" s="91" t="s">
        <v>89</v>
      </c>
      <c r="B42" s="84" t="s">
        <v>350</v>
      </c>
      <c r="C42" s="85"/>
      <c r="D42" s="85"/>
    </row>
    <row r="43" spans="1:4" s="9" customFormat="1" ht="18.75" customHeight="1">
      <c r="A43" s="91" t="s">
        <v>90</v>
      </c>
      <c r="B43" s="84" t="s">
        <v>160</v>
      </c>
      <c r="C43" s="85"/>
      <c r="D43" s="85"/>
    </row>
    <row r="44" spans="1:4" s="9" customFormat="1" ht="18.75" customHeight="1">
      <c r="A44" s="91" t="s">
        <v>91</v>
      </c>
      <c r="B44" s="84" t="s">
        <v>161</v>
      </c>
      <c r="C44" s="85"/>
      <c r="D44" s="85">
        <v>0</v>
      </c>
    </row>
    <row r="45" spans="1:4" s="9" customFormat="1" ht="18.75" customHeight="1">
      <c r="A45" s="91" t="s">
        <v>157</v>
      </c>
      <c r="B45" s="84" t="s">
        <v>162</v>
      </c>
      <c r="C45" s="85"/>
      <c r="D45" s="85"/>
    </row>
    <row r="46" spans="1:4" s="9" customFormat="1" ht="18.75" customHeight="1" thickBot="1">
      <c r="A46" s="92" t="s">
        <v>158</v>
      </c>
      <c r="B46" s="93" t="s">
        <v>351</v>
      </c>
      <c r="C46" s="94"/>
      <c r="D46" s="94">
        <v>0</v>
      </c>
    </row>
    <row r="47" spans="1:4" s="9" customFormat="1" ht="18.75" customHeight="1" thickBot="1">
      <c r="A47" s="88" t="s">
        <v>8</v>
      </c>
      <c r="B47" s="95" t="s">
        <v>163</v>
      </c>
      <c r="C47" s="81">
        <f>SUM(C48:C52)</f>
        <v>0</v>
      </c>
      <c r="D47" s="81">
        <f>SUM(D48:D52)</f>
        <v>0</v>
      </c>
    </row>
    <row r="48" spans="1:4" s="9" customFormat="1" ht="18.75" customHeight="1">
      <c r="A48" s="90" t="s">
        <v>48</v>
      </c>
      <c r="B48" s="82" t="s">
        <v>167</v>
      </c>
      <c r="C48" s="83"/>
      <c r="D48" s="83"/>
    </row>
    <row r="49" spans="1:4" s="9" customFormat="1" ht="18.75" customHeight="1">
      <c r="A49" s="91" t="s">
        <v>49</v>
      </c>
      <c r="B49" s="84" t="s">
        <v>168</v>
      </c>
      <c r="C49" s="85"/>
      <c r="D49" s="85"/>
    </row>
    <row r="50" spans="1:4" s="9" customFormat="1" ht="18.75" customHeight="1">
      <c r="A50" s="91" t="s">
        <v>164</v>
      </c>
      <c r="B50" s="84" t="s">
        <v>169</v>
      </c>
      <c r="C50" s="85"/>
      <c r="D50" s="85"/>
    </row>
    <row r="51" spans="1:4" s="9" customFormat="1" ht="18.75" customHeight="1">
      <c r="A51" s="91" t="s">
        <v>165</v>
      </c>
      <c r="B51" s="84" t="s">
        <v>170</v>
      </c>
      <c r="C51" s="85"/>
      <c r="D51" s="85"/>
    </row>
    <row r="52" spans="1:4" s="9" customFormat="1" ht="18.75" customHeight="1" thickBot="1">
      <c r="A52" s="92" t="s">
        <v>166</v>
      </c>
      <c r="B52" s="93" t="s">
        <v>171</v>
      </c>
      <c r="C52" s="94"/>
      <c r="D52" s="94"/>
    </row>
    <row r="53" spans="1:4" s="9" customFormat="1" ht="30.75" thickBot="1">
      <c r="A53" s="88" t="s">
        <v>92</v>
      </c>
      <c r="B53" s="95" t="s">
        <v>340</v>
      </c>
      <c r="C53" s="81">
        <f>SUM(C54:C56)</f>
        <v>0</v>
      </c>
      <c r="D53" s="81">
        <f>SUM(D54:D56)</f>
        <v>0</v>
      </c>
    </row>
    <row r="54" spans="1:4" s="9" customFormat="1" ht="28.5">
      <c r="A54" s="90" t="s">
        <v>50</v>
      </c>
      <c r="B54" s="82" t="s">
        <v>317</v>
      </c>
      <c r="C54" s="83"/>
      <c r="D54" s="83"/>
    </row>
    <row r="55" spans="1:4" s="9" customFormat="1" ht="28.5">
      <c r="A55" s="91" t="s">
        <v>51</v>
      </c>
      <c r="B55" s="84" t="s">
        <v>318</v>
      </c>
      <c r="C55" s="85"/>
      <c r="D55" s="85"/>
    </row>
    <row r="56" spans="1:4" s="9" customFormat="1" ht="15">
      <c r="A56" s="91" t="s">
        <v>174</v>
      </c>
      <c r="B56" s="84" t="s">
        <v>172</v>
      </c>
      <c r="C56" s="85"/>
      <c r="D56" s="85"/>
    </row>
    <row r="57" spans="1:4" s="9" customFormat="1" ht="18.75" customHeight="1" thickBot="1">
      <c r="A57" s="92" t="s">
        <v>175</v>
      </c>
      <c r="B57" s="93" t="s">
        <v>173</v>
      </c>
      <c r="C57" s="94"/>
      <c r="D57" s="94"/>
    </row>
    <row r="58" spans="1:4" s="9" customFormat="1" ht="18.75" customHeight="1" thickBot="1">
      <c r="A58" s="88" t="s">
        <v>10</v>
      </c>
      <c r="B58" s="89" t="s">
        <v>176</v>
      </c>
      <c r="C58" s="81">
        <f>SUM(C59:C61)</f>
        <v>0</v>
      </c>
      <c r="D58" s="81">
        <f>SUM(D59:D61)</f>
        <v>0</v>
      </c>
    </row>
    <row r="59" spans="1:4" s="9" customFormat="1" ht="28.5">
      <c r="A59" s="90" t="s">
        <v>93</v>
      </c>
      <c r="B59" s="82" t="s">
        <v>319</v>
      </c>
      <c r="C59" s="85"/>
      <c r="D59" s="85"/>
    </row>
    <row r="60" spans="1:4" s="9" customFormat="1" ht="28.5">
      <c r="A60" s="91" t="s">
        <v>94</v>
      </c>
      <c r="B60" s="84" t="s">
        <v>320</v>
      </c>
      <c r="C60" s="85"/>
      <c r="D60" s="85"/>
    </row>
    <row r="61" spans="1:4" s="9" customFormat="1" ht="15">
      <c r="A61" s="91" t="s">
        <v>116</v>
      </c>
      <c r="B61" s="84" t="s">
        <v>178</v>
      </c>
      <c r="C61" s="85"/>
      <c r="D61" s="85"/>
    </row>
    <row r="62" spans="1:4" s="9" customFormat="1" ht="18.75" customHeight="1" thickBot="1">
      <c r="A62" s="92" t="s">
        <v>177</v>
      </c>
      <c r="B62" s="93" t="s">
        <v>179</v>
      </c>
      <c r="C62" s="85"/>
      <c r="D62" s="85"/>
    </row>
    <row r="63" spans="1:4" s="9" customFormat="1" ht="30.75" thickBot="1">
      <c r="A63" s="88" t="s">
        <v>11</v>
      </c>
      <c r="B63" s="95" t="s">
        <v>180</v>
      </c>
      <c r="C63" s="81">
        <f>+C8+C15+C22+C29+C36+C47+C53+C58</f>
        <v>0</v>
      </c>
      <c r="D63" s="81">
        <f>+D8+D15+D22+D29+D36+D47+D53+D58</f>
        <v>1048</v>
      </c>
    </row>
    <row r="64" spans="1:4" s="9" customFormat="1" ht="18.75" customHeight="1" thickBot="1">
      <c r="A64" s="97" t="s">
        <v>304</v>
      </c>
      <c r="B64" s="89" t="s">
        <v>181</v>
      </c>
      <c r="C64" s="81">
        <f>SUM(C65:C67)</f>
        <v>0</v>
      </c>
      <c r="D64" s="81">
        <f>SUM(D65:D67)</f>
        <v>0</v>
      </c>
    </row>
    <row r="65" spans="1:4" s="9" customFormat="1" ht="18.75" customHeight="1">
      <c r="A65" s="90" t="s">
        <v>213</v>
      </c>
      <c r="B65" s="82" t="s">
        <v>182</v>
      </c>
      <c r="C65" s="85"/>
      <c r="D65" s="85"/>
    </row>
    <row r="66" spans="1:4" s="9" customFormat="1" ht="28.5">
      <c r="A66" s="91" t="s">
        <v>222</v>
      </c>
      <c r="B66" s="84" t="s">
        <v>183</v>
      </c>
      <c r="C66" s="85"/>
      <c r="D66" s="85"/>
    </row>
    <row r="67" spans="1:4" s="9" customFormat="1" ht="15.75" thickBot="1">
      <c r="A67" s="92" t="s">
        <v>223</v>
      </c>
      <c r="B67" s="98" t="s">
        <v>184</v>
      </c>
      <c r="C67" s="85"/>
      <c r="D67" s="85"/>
    </row>
    <row r="68" spans="1:4" s="9" customFormat="1" ht="30.75" thickBot="1">
      <c r="A68" s="97" t="s">
        <v>185</v>
      </c>
      <c r="B68" s="89" t="s">
        <v>186</v>
      </c>
      <c r="C68" s="81">
        <f>SUM(C69:C72)</f>
        <v>0</v>
      </c>
      <c r="D68" s="81">
        <f>SUM(D69:D72)</f>
        <v>0</v>
      </c>
    </row>
    <row r="69" spans="1:4" s="9" customFormat="1" ht="28.5">
      <c r="A69" s="90" t="s">
        <v>72</v>
      </c>
      <c r="B69" s="82" t="s">
        <v>187</v>
      </c>
      <c r="C69" s="85"/>
      <c r="D69" s="85"/>
    </row>
    <row r="70" spans="1:4" s="9" customFormat="1" ht="28.5">
      <c r="A70" s="91" t="s">
        <v>73</v>
      </c>
      <c r="B70" s="84" t="s">
        <v>188</v>
      </c>
      <c r="C70" s="85"/>
      <c r="D70" s="85"/>
    </row>
    <row r="71" spans="1:4" s="9" customFormat="1" ht="28.5">
      <c r="A71" s="91" t="s">
        <v>214</v>
      </c>
      <c r="B71" s="84" t="s">
        <v>189</v>
      </c>
      <c r="C71" s="85"/>
      <c r="D71" s="85"/>
    </row>
    <row r="72" spans="1:4" s="9" customFormat="1" ht="29.25" thickBot="1">
      <c r="A72" s="92" t="s">
        <v>215</v>
      </c>
      <c r="B72" s="93" t="s">
        <v>190</v>
      </c>
      <c r="C72" s="85"/>
      <c r="D72" s="85"/>
    </row>
    <row r="73" spans="1:4" s="9" customFormat="1" ht="18.75" customHeight="1" thickBot="1">
      <c r="A73" s="97" t="s">
        <v>191</v>
      </c>
      <c r="B73" s="89" t="s">
        <v>192</v>
      </c>
      <c r="C73" s="81">
        <f>SUM(C74:C75)</f>
        <v>0</v>
      </c>
      <c r="D73" s="81">
        <f>SUM(D74:D75)</f>
        <v>309</v>
      </c>
    </row>
    <row r="74" spans="1:4" s="9" customFormat="1" ht="28.5">
      <c r="A74" s="90" t="s">
        <v>216</v>
      </c>
      <c r="B74" s="82" t="s">
        <v>193</v>
      </c>
      <c r="C74" s="85"/>
      <c r="D74" s="85">
        <v>309</v>
      </c>
    </row>
    <row r="75" spans="1:4" s="9" customFormat="1" ht="29.25" thickBot="1">
      <c r="A75" s="92" t="s">
        <v>217</v>
      </c>
      <c r="B75" s="93" t="s">
        <v>194</v>
      </c>
      <c r="C75" s="94"/>
      <c r="D75" s="94"/>
    </row>
    <row r="76" spans="1:4" s="9" customFormat="1" ht="15.75" thickBot="1">
      <c r="A76" s="153" t="s">
        <v>14</v>
      </c>
      <c r="B76" s="154" t="s">
        <v>354</v>
      </c>
      <c r="C76" s="102">
        <v>59751</v>
      </c>
      <c r="D76" s="102">
        <v>52977</v>
      </c>
    </row>
    <row r="77" spans="1:4" s="8" customFormat="1" ht="30.75" thickBot="1">
      <c r="A77" s="97">
        <v>14</v>
      </c>
      <c r="B77" s="89" t="s">
        <v>355</v>
      </c>
      <c r="C77" s="81">
        <f>SUM(C78:C80)</f>
        <v>0</v>
      </c>
      <c r="D77" s="81">
        <f>SUM(D78:D80)</f>
        <v>0</v>
      </c>
    </row>
    <row r="78" spans="1:4" s="9" customFormat="1" ht="15">
      <c r="A78" s="90" t="s">
        <v>356</v>
      </c>
      <c r="B78" s="82" t="s">
        <v>197</v>
      </c>
      <c r="C78" s="85"/>
      <c r="D78" s="85"/>
    </row>
    <row r="79" spans="1:4" s="9" customFormat="1" ht="28.5">
      <c r="A79" s="91" t="s">
        <v>357</v>
      </c>
      <c r="B79" s="84" t="s">
        <v>198</v>
      </c>
      <c r="C79" s="85"/>
      <c r="D79" s="85"/>
    </row>
    <row r="80" spans="1:4" s="9" customFormat="1" ht="15.75" thickBot="1">
      <c r="A80" s="92" t="s">
        <v>358</v>
      </c>
      <c r="B80" s="93" t="s">
        <v>199</v>
      </c>
      <c r="C80" s="85"/>
      <c r="D80" s="85"/>
    </row>
    <row r="81" spans="1:4" s="9" customFormat="1" ht="30.75" thickBot="1">
      <c r="A81" s="97" t="s">
        <v>209</v>
      </c>
      <c r="B81" s="89" t="s">
        <v>364</v>
      </c>
      <c r="C81" s="81">
        <f>SUM(C82:C85)</f>
        <v>0</v>
      </c>
      <c r="D81" s="81">
        <f>SUM(D82:D85)</f>
        <v>0</v>
      </c>
    </row>
    <row r="82" spans="1:4" s="9" customFormat="1" ht="28.5">
      <c r="A82" s="99" t="s">
        <v>359</v>
      </c>
      <c r="B82" s="82" t="s">
        <v>202</v>
      </c>
      <c r="C82" s="85"/>
      <c r="D82" s="85"/>
    </row>
    <row r="83" spans="1:4" s="9" customFormat="1" ht="28.5">
      <c r="A83" s="100" t="s">
        <v>360</v>
      </c>
      <c r="B83" s="84" t="s">
        <v>204</v>
      </c>
      <c r="C83" s="85"/>
      <c r="D83" s="85"/>
    </row>
    <row r="84" spans="1:4" s="9" customFormat="1" ht="15">
      <c r="A84" s="100" t="s">
        <v>361</v>
      </c>
      <c r="B84" s="84" t="s">
        <v>206</v>
      </c>
      <c r="C84" s="85"/>
      <c r="D84" s="85"/>
    </row>
    <row r="85" spans="1:4" s="8" customFormat="1" ht="15.75" thickBot="1">
      <c r="A85" s="101" t="s">
        <v>362</v>
      </c>
      <c r="B85" s="93" t="s">
        <v>208</v>
      </c>
      <c r="C85" s="85"/>
      <c r="D85" s="85"/>
    </row>
    <row r="86" spans="1:4" s="8" customFormat="1" ht="30.75" thickBot="1">
      <c r="A86" s="97" t="s">
        <v>211</v>
      </c>
      <c r="B86" s="89" t="s">
        <v>210</v>
      </c>
      <c r="C86" s="102"/>
      <c r="D86" s="102"/>
    </row>
    <row r="87" spans="1:4" s="8" customFormat="1" ht="30.75" thickBot="1">
      <c r="A87" s="97" t="s">
        <v>224</v>
      </c>
      <c r="B87" s="103" t="s">
        <v>365</v>
      </c>
      <c r="C87" s="81">
        <f>(+C64+C68+C73+C77+C81+C86+C76)</f>
        <v>59751</v>
      </c>
      <c r="D87" s="81">
        <f>(+D64+D68+D73+D77+D81+D86+D76)</f>
        <v>53286</v>
      </c>
    </row>
    <row r="88" spans="1:4" s="8" customFormat="1" ht="15.75" thickBot="1">
      <c r="A88" s="104" t="s">
        <v>363</v>
      </c>
      <c r="B88" s="105" t="s">
        <v>310</v>
      </c>
      <c r="C88" s="81">
        <f>+C63+C87</f>
        <v>59751</v>
      </c>
      <c r="D88" s="81">
        <f>+D63+D87</f>
        <v>54334</v>
      </c>
    </row>
    <row r="89" spans="1:4" s="9" customFormat="1" ht="18.75" customHeight="1">
      <c r="A89" s="106"/>
      <c r="B89" s="107"/>
      <c r="C89" s="108"/>
      <c r="D89" s="108"/>
    </row>
    <row r="90" spans="1:4" s="2" customFormat="1" ht="18.75" customHeight="1" thickBot="1">
      <c r="A90" s="109"/>
      <c r="B90" s="110"/>
      <c r="C90" s="111"/>
      <c r="D90" s="111"/>
    </row>
    <row r="91" spans="1:4" s="4" customFormat="1" ht="18.75" customHeight="1" thickBot="1">
      <c r="A91" s="112" t="s">
        <v>35</v>
      </c>
      <c r="B91" s="113"/>
      <c r="C91" s="113"/>
      <c r="D91" s="113"/>
    </row>
    <row r="92" spans="1:4" s="10" customFormat="1" ht="18.75" customHeight="1" thickBot="1">
      <c r="A92" s="114" t="s">
        <v>3</v>
      </c>
      <c r="B92" s="115" t="s">
        <v>341</v>
      </c>
      <c r="C92" s="116">
        <f>SUM(C93:C97)</f>
        <v>59751</v>
      </c>
      <c r="D92" s="116">
        <f>SUM(D93:D97)</f>
        <v>54247</v>
      </c>
    </row>
    <row r="93" spans="1:4" s="2" customFormat="1" ht="18.75" customHeight="1">
      <c r="A93" s="117" t="s">
        <v>52</v>
      </c>
      <c r="B93" s="118" t="s">
        <v>30</v>
      </c>
      <c r="C93" s="119">
        <v>40135</v>
      </c>
      <c r="D93" s="119">
        <v>38079</v>
      </c>
    </row>
    <row r="94" spans="1:4" s="2" customFormat="1" ht="28.5">
      <c r="A94" s="91" t="s">
        <v>53</v>
      </c>
      <c r="B94" s="120" t="s">
        <v>95</v>
      </c>
      <c r="C94" s="85">
        <v>12174</v>
      </c>
      <c r="D94" s="85">
        <v>10216</v>
      </c>
    </row>
    <row r="95" spans="1:4" s="2" customFormat="1" ht="18.75" customHeight="1">
      <c r="A95" s="91" t="s">
        <v>54</v>
      </c>
      <c r="B95" s="120" t="s">
        <v>71</v>
      </c>
      <c r="C95" s="94">
        <v>7442</v>
      </c>
      <c r="D95" s="94">
        <v>5842</v>
      </c>
    </row>
    <row r="96" spans="1:4" s="2" customFormat="1" ht="18.75" customHeight="1">
      <c r="A96" s="91" t="s">
        <v>55</v>
      </c>
      <c r="B96" s="121" t="s">
        <v>96</v>
      </c>
      <c r="C96" s="94">
        <f>SUM(C107)</f>
        <v>0</v>
      </c>
      <c r="D96" s="94">
        <v>110</v>
      </c>
    </row>
    <row r="97" spans="1:4" s="2" customFormat="1" ht="14.25">
      <c r="A97" s="91" t="s">
        <v>63</v>
      </c>
      <c r="B97" s="122" t="s">
        <v>97</v>
      </c>
      <c r="C97" s="94">
        <v>0</v>
      </c>
      <c r="D97" s="94"/>
    </row>
    <row r="98" spans="1:4" s="2" customFormat="1" ht="18.75" customHeight="1">
      <c r="A98" s="91" t="s">
        <v>56</v>
      </c>
      <c r="B98" s="143" t="s">
        <v>227</v>
      </c>
      <c r="C98" s="144"/>
      <c r="D98" s="144"/>
    </row>
    <row r="99" spans="1:4" s="2" customFormat="1" ht="25.5">
      <c r="A99" s="91" t="s">
        <v>57</v>
      </c>
      <c r="B99" s="145" t="s">
        <v>228</v>
      </c>
      <c r="C99" s="144"/>
      <c r="D99" s="144"/>
    </row>
    <row r="100" spans="1:4" s="2" customFormat="1" ht="38.25" customHeight="1">
      <c r="A100" s="91" t="s">
        <v>64</v>
      </c>
      <c r="B100" s="143" t="s">
        <v>229</v>
      </c>
      <c r="C100" s="144"/>
      <c r="D100" s="144"/>
    </row>
    <row r="101" spans="1:4" s="2" customFormat="1" ht="49.5" customHeight="1">
      <c r="A101" s="91" t="s">
        <v>65</v>
      </c>
      <c r="B101" s="143" t="s">
        <v>230</v>
      </c>
      <c r="C101" s="144"/>
      <c r="D101" s="144"/>
    </row>
    <row r="102" spans="1:4" s="2" customFormat="1" ht="25.5">
      <c r="A102" s="91" t="s">
        <v>66</v>
      </c>
      <c r="B102" s="145" t="s">
        <v>231</v>
      </c>
      <c r="C102" s="144">
        <v>0</v>
      </c>
      <c r="D102" s="144"/>
    </row>
    <row r="103" spans="1:4" s="2" customFormat="1" ht="25.5">
      <c r="A103" s="91" t="s">
        <v>67</v>
      </c>
      <c r="B103" s="145" t="s">
        <v>232</v>
      </c>
      <c r="C103" s="144"/>
      <c r="D103" s="144"/>
    </row>
    <row r="104" spans="1:4" s="2" customFormat="1" ht="25.5">
      <c r="A104" s="91" t="s">
        <v>69</v>
      </c>
      <c r="B104" s="143" t="s">
        <v>233</v>
      </c>
      <c r="C104" s="144"/>
      <c r="D104" s="144"/>
    </row>
    <row r="105" spans="1:4" s="2" customFormat="1" ht="14.25">
      <c r="A105" s="123" t="s">
        <v>98</v>
      </c>
      <c r="B105" s="146" t="s">
        <v>234</v>
      </c>
      <c r="C105" s="144"/>
      <c r="D105" s="144"/>
    </row>
    <row r="106" spans="1:4" s="2" customFormat="1" ht="18.75" customHeight="1">
      <c r="A106" s="91" t="s">
        <v>225</v>
      </c>
      <c r="B106" s="146" t="s">
        <v>235</v>
      </c>
      <c r="C106" s="144"/>
      <c r="D106" s="144"/>
    </row>
    <row r="107" spans="1:4" s="2" customFormat="1" ht="26.25" thickBot="1">
      <c r="A107" s="125" t="s">
        <v>226</v>
      </c>
      <c r="B107" s="147" t="s">
        <v>236</v>
      </c>
      <c r="C107" s="148">
        <v>0</v>
      </c>
      <c r="D107" s="148"/>
    </row>
    <row r="108" spans="1:4" s="2" customFormat="1" ht="30" thickBot="1">
      <c r="A108" s="88" t="s">
        <v>4</v>
      </c>
      <c r="B108" s="126" t="s">
        <v>342</v>
      </c>
      <c r="C108" s="81">
        <f>+C109+C111+C113</f>
        <v>0</v>
      </c>
      <c r="D108" s="81">
        <f>+D109+D111+D113</f>
        <v>87</v>
      </c>
    </row>
    <row r="109" spans="1:4" s="2" customFormat="1" ht="18.75" customHeight="1">
      <c r="A109" s="90" t="s">
        <v>58</v>
      </c>
      <c r="B109" s="120" t="s">
        <v>114</v>
      </c>
      <c r="C109" s="83"/>
      <c r="D109" s="83">
        <v>87</v>
      </c>
    </row>
    <row r="110" spans="1:4" s="2" customFormat="1" ht="14.25">
      <c r="A110" s="90" t="s">
        <v>59</v>
      </c>
      <c r="B110" s="146" t="s">
        <v>240</v>
      </c>
      <c r="C110" s="149"/>
      <c r="D110" s="149"/>
    </row>
    <row r="111" spans="1:4" s="2" customFormat="1" ht="18.75" customHeight="1">
      <c r="A111" s="90" t="s">
        <v>60</v>
      </c>
      <c r="B111" s="124" t="s">
        <v>99</v>
      </c>
      <c r="C111" s="85"/>
      <c r="D111" s="85"/>
    </row>
    <row r="112" spans="1:4" s="2" customFormat="1" ht="18.75" customHeight="1">
      <c r="A112" s="90" t="s">
        <v>61</v>
      </c>
      <c r="B112" s="124" t="s">
        <v>241</v>
      </c>
      <c r="C112" s="127"/>
      <c r="D112" s="127"/>
    </row>
    <row r="113" spans="1:4" s="2" customFormat="1" ht="18.75" customHeight="1">
      <c r="A113" s="90" t="s">
        <v>62</v>
      </c>
      <c r="B113" s="128" t="s">
        <v>117</v>
      </c>
      <c r="C113" s="127"/>
      <c r="D113" s="127"/>
    </row>
    <row r="114" spans="1:4" s="2" customFormat="1" ht="28.5">
      <c r="A114" s="90" t="s">
        <v>68</v>
      </c>
      <c r="B114" s="129" t="s">
        <v>316</v>
      </c>
      <c r="C114" s="127"/>
      <c r="D114" s="127"/>
    </row>
    <row r="115" spans="1:4" s="2" customFormat="1" ht="25.5">
      <c r="A115" s="90" t="s">
        <v>70</v>
      </c>
      <c r="B115" s="150" t="s">
        <v>246</v>
      </c>
      <c r="C115" s="151"/>
      <c r="D115" s="151"/>
    </row>
    <row r="116" spans="1:4" s="2" customFormat="1" ht="25.5">
      <c r="A116" s="90" t="s">
        <v>100</v>
      </c>
      <c r="B116" s="143" t="s">
        <v>230</v>
      </c>
      <c r="C116" s="151"/>
      <c r="D116" s="151"/>
    </row>
    <row r="117" spans="1:4" s="2" customFormat="1" ht="25.5">
      <c r="A117" s="90" t="s">
        <v>101</v>
      </c>
      <c r="B117" s="143" t="s">
        <v>245</v>
      </c>
      <c r="C117" s="151"/>
      <c r="D117" s="151"/>
    </row>
    <row r="118" spans="1:4" s="2" customFormat="1" ht="25.5">
      <c r="A118" s="90" t="s">
        <v>102</v>
      </c>
      <c r="B118" s="143" t="s">
        <v>244</v>
      </c>
      <c r="C118" s="151"/>
      <c r="D118" s="151"/>
    </row>
    <row r="119" spans="1:4" s="2" customFormat="1" ht="25.5">
      <c r="A119" s="90" t="s">
        <v>237</v>
      </c>
      <c r="B119" s="143" t="s">
        <v>233</v>
      </c>
      <c r="C119" s="151"/>
      <c r="D119" s="151"/>
    </row>
    <row r="120" spans="1:4" s="2" customFormat="1" ht="14.25">
      <c r="A120" s="90" t="s">
        <v>238</v>
      </c>
      <c r="B120" s="143" t="s">
        <v>243</v>
      </c>
      <c r="C120" s="151"/>
      <c r="D120" s="151"/>
    </row>
    <row r="121" spans="1:4" s="2" customFormat="1" ht="26.25" thickBot="1">
      <c r="A121" s="123" t="s">
        <v>239</v>
      </c>
      <c r="B121" s="143" t="s">
        <v>242</v>
      </c>
      <c r="C121" s="152"/>
      <c r="D121" s="152"/>
    </row>
    <row r="122" spans="1:4" s="2" customFormat="1" ht="18.75" customHeight="1" thickBot="1">
      <c r="A122" s="88" t="s">
        <v>5</v>
      </c>
      <c r="B122" s="95" t="s">
        <v>247</v>
      </c>
      <c r="C122" s="81">
        <f>+C123+C124</f>
        <v>0</v>
      </c>
      <c r="D122" s="81">
        <f>+D123+D124</f>
        <v>0</v>
      </c>
    </row>
    <row r="123" spans="1:4" s="2" customFormat="1" ht="18.75" customHeight="1">
      <c r="A123" s="90" t="s">
        <v>41</v>
      </c>
      <c r="B123" s="130" t="s">
        <v>36</v>
      </c>
      <c r="C123" s="83">
        <v>0</v>
      </c>
      <c r="D123" s="83"/>
    </row>
    <row r="124" spans="1:4" s="2" customFormat="1" ht="18.75" customHeight="1" thickBot="1">
      <c r="A124" s="92" t="s">
        <v>42</v>
      </c>
      <c r="B124" s="124" t="s">
        <v>37</v>
      </c>
      <c r="C124" s="94"/>
      <c r="D124" s="94"/>
    </row>
    <row r="125" spans="1:4" s="2" customFormat="1" ht="18.75" customHeight="1" thickBot="1">
      <c r="A125" s="88" t="s">
        <v>6</v>
      </c>
      <c r="B125" s="95" t="s">
        <v>248</v>
      </c>
      <c r="C125" s="81">
        <f>+C92+C108+C122</f>
        <v>59751</v>
      </c>
      <c r="D125" s="81">
        <f>+D92+D108+D122</f>
        <v>54334</v>
      </c>
    </row>
    <row r="126" spans="1:4" s="2" customFormat="1" ht="30.75" thickBot="1">
      <c r="A126" s="88" t="s">
        <v>7</v>
      </c>
      <c r="B126" s="95" t="s">
        <v>249</v>
      </c>
      <c r="C126" s="81">
        <f>+C127+C128+C129</f>
        <v>0</v>
      </c>
      <c r="D126" s="81">
        <f>+D127+D128+D129</f>
        <v>0</v>
      </c>
    </row>
    <row r="127" spans="1:4" s="10" customFormat="1" ht="28.5">
      <c r="A127" s="90" t="s">
        <v>45</v>
      </c>
      <c r="B127" s="130" t="s">
        <v>250</v>
      </c>
      <c r="C127" s="127"/>
      <c r="D127" s="127"/>
    </row>
    <row r="128" spans="1:4" s="2" customFormat="1" ht="28.5">
      <c r="A128" s="90" t="s">
        <v>46</v>
      </c>
      <c r="B128" s="130" t="s">
        <v>251</v>
      </c>
      <c r="C128" s="127"/>
      <c r="D128" s="127"/>
    </row>
    <row r="129" spans="1:4" s="2" customFormat="1" ht="15" thickBot="1">
      <c r="A129" s="123" t="s">
        <v>47</v>
      </c>
      <c r="B129" s="131" t="s">
        <v>252</v>
      </c>
      <c r="C129" s="127"/>
      <c r="D129" s="127"/>
    </row>
    <row r="130" spans="1:4" s="2" customFormat="1" ht="30.75" thickBot="1">
      <c r="A130" s="88" t="s">
        <v>8</v>
      </c>
      <c r="B130" s="95" t="s">
        <v>303</v>
      </c>
      <c r="C130" s="81">
        <f>+C131+C132+C133+C134</f>
        <v>0</v>
      </c>
      <c r="D130" s="81">
        <f>+D131+D132+D133+D134</f>
        <v>0</v>
      </c>
    </row>
    <row r="131" spans="1:4" s="2" customFormat="1" ht="28.5">
      <c r="A131" s="90" t="s">
        <v>48</v>
      </c>
      <c r="B131" s="130" t="s">
        <v>253</v>
      </c>
      <c r="C131" s="127"/>
      <c r="D131" s="127"/>
    </row>
    <row r="132" spans="1:4" s="2" customFormat="1" ht="28.5">
      <c r="A132" s="90" t="s">
        <v>49</v>
      </c>
      <c r="B132" s="130" t="s">
        <v>254</v>
      </c>
      <c r="C132" s="127"/>
      <c r="D132" s="127"/>
    </row>
    <row r="133" spans="1:4" s="2" customFormat="1" ht="28.5">
      <c r="A133" s="90" t="s">
        <v>164</v>
      </c>
      <c r="B133" s="130" t="s">
        <v>255</v>
      </c>
      <c r="C133" s="127"/>
      <c r="D133" s="127"/>
    </row>
    <row r="134" spans="1:4" s="10" customFormat="1" ht="29.25" thickBot="1">
      <c r="A134" s="123" t="s">
        <v>165</v>
      </c>
      <c r="B134" s="131" t="s">
        <v>256</v>
      </c>
      <c r="C134" s="127"/>
      <c r="D134" s="127"/>
    </row>
    <row r="135" spans="1:11" s="2" customFormat="1" ht="30.75" thickBot="1">
      <c r="A135" s="88" t="s">
        <v>9</v>
      </c>
      <c r="B135" s="95" t="s">
        <v>257</v>
      </c>
      <c r="C135" s="81">
        <f>+C136+C137+C138+C139</f>
        <v>0</v>
      </c>
      <c r="D135" s="81">
        <f>+D136+D137+D138+D139</f>
        <v>0</v>
      </c>
      <c r="K135" s="26"/>
    </row>
    <row r="136" spans="1:4" s="2" customFormat="1" ht="28.5">
      <c r="A136" s="90" t="s">
        <v>50</v>
      </c>
      <c r="B136" s="130" t="s">
        <v>258</v>
      </c>
      <c r="C136" s="127"/>
      <c r="D136" s="127"/>
    </row>
    <row r="137" spans="1:4" s="2" customFormat="1" ht="28.5">
      <c r="A137" s="90" t="s">
        <v>51</v>
      </c>
      <c r="B137" s="130" t="s">
        <v>267</v>
      </c>
      <c r="C137" s="127"/>
      <c r="D137" s="127"/>
    </row>
    <row r="138" spans="1:4" s="10" customFormat="1" ht="18.75" customHeight="1">
      <c r="A138" s="90" t="s">
        <v>174</v>
      </c>
      <c r="B138" s="130" t="s">
        <v>259</v>
      </c>
      <c r="C138" s="127"/>
      <c r="D138" s="127"/>
    </row>
    <row r="139" spans="1:4" s="10" customFormat="1" ht="15" thickBot="1">
      <c r="A139" s="123" t="s">
        <v>175</v>
      </c>
      <c r="B139" s="131" t="s">
        <v>332</v>
      </c>
      <c r="C139" s="127">
        <v>0</v>
      </c>
      <c r="D139" s="127"/>
    </row>
    <row r="140" spans="1:4" s="10" customFormat="1" ht="30.75" thickBot="1">
      <c r="A140" s="88" t="s">
        <v>10</v>
      </c>
      <c r="B140" s="95" t="s">
        <v>260</v>
      </c>
      <c r="C140" s="132">
        <f>+C141+C142+C143+C144</f>
        <v>0</v>
      </c>
      <c r="D140" s="132">
        <f>+D141+D142+D143+D144</f>
        <v>0</v>
      </c>
    </row>
    <row r="141" spans="1:4" s="10" customFormat="1" ht="14.25">
      <c r="A141" s="90" t="s">
        <v>93</v>
      </c>
      <c r="B141" s="130" t="s">
        <v>261</v>
      </c>
      <c r="C141" s="127"/>
      <c r="D141" s="127"/>
    </row>
    <row r="142" spans="1:4" s="10" customFormat="1" ht="28.5">
      <c r="A142" s="90" t="s">
        <v>94</v>
      </c>
      <c r="B142" s="130" t="s">
        <v>262</v>
      </c>
      <c r="C142" s="127"/>
      <c r="D142" s="127"/>
    </row>
    <row r="143" spans="1:4" s="10" customFormat="1" ht="14.25">
      <c r="A143" s="90" t="s">
        <v>116</v>
      </c>
      <c r="B143" s="130" t="s">
        <v>263</v>
      </c>
      <c r="C143" s="127"/>
      <c r="D143" s="127"/>
    </row>
    <row r="144" spans="1:4" s="2" customFormat="1" ht="15" thickBot="1">
      <c r="A144" s="90" t="s">
        <v>177</v>
      </c>
      <c r="B144" s="130" t="s">
        <v>264</v>
      </c>
      <c r="C144" s="127"/>
      <c r="D144" s="127"/>
    </row>
    <row r="145" spans="1:4" s="2" customFormat="1" ht="18.75" customHeight="1" thickBot="1">
      <c r="A145" s="88" t="s">
        <v>11</v>
      </c>
      <c r="B145" s="95" t="s">
        <v>265</v>
      </c>
      <c r="C145" s="133">
        <f>+C126+C130+C135+C140</f>
        <v>0</v>
      </c>
      <c r="D145" s="133">
        <f>+D126+D130+D135+D140</f>
        <v>0</v>
      </c>
    </row>
    <row r="146" spans="1:4" s="2" customFormat="1" ht="18.75" customHeight="1" thickBot="1">
      <c r="A146" s="134" t="s">
        <v>12</v>
      </c>
      <c r="B146" s="135" t="s">
        <v>266</v>
      </c>
      <c r="C146" s="133">
        <f>+C125+C145</f>
        <v>59751</v>
      </c>
      <c r="D146" s="133">
        <f>+D125+D145</f>
        <v>54334</v>
      </c>
    </row>
    <row r="147" spans="1:4" s="2" customFormat="1" ht="18.75" customHeight="1" thickBot="1">
      <c r="A147" s="136"/>
      <c r="B147" s="137"/>
      <c r="C147" s="111"/>
      <c r="D147" s="111"/>
    </row>
    <row r="148" spans="1:4" s="2" customFormat="1" ht="18.75" customHeight="1" thickBot="1">
      <c r="A148" s="138" t="s">
        <v>352</v>
      </c>
      <c r="B148" s="139"/>
      <c r="C148" s="140">
        <v>10</v>
      </c>
      <c r="D148" s="140">
        <v>10</v>
      </c>
    </row>
    <row r="149" spans="1:4" s="2" customFormat="1" ht="18.75" customHeight="1" thickBot="1">
      <c r="A149" s="138" t="s">
        <v>110</v>
      </c>
      <c r="B149" s="139"/>
      <c r="C149" s="140">
        <v>0</v>
      </c>
      <c r="D149" s="140">
        <v>0</v>
      </c>
    </row>
    <row r="150" ht="12.75">
      <c r="B150" s="56"/>
    </row>
    <row r="151" ht="12.75">
      <c r="B151" s="56"/>
    </row>
    <row r="152" ht="12.75">
      <c r="B152" s="56"/>
    </row>
    <row r="153" ht="12.75">
      <c r="B153" s="56"/>
    </row>
    <row r="154" ht="12.75">
      <c r="B154" s="56"/>
    </row>
    <row r="155" ht="12.75">
      <c r="B155" s="56"/>
    </row>
    <row r="156" ht="12.75">
      <c r="B156" s="56"/>
    </row>
    <row r="157" ht="12.75">
      <c r="B157" s="56"/>
    </row>
    <row r="158" ht="12.75">
      <c r="B158" s="56"/>
    </row>
    <row r="159" ht="12.75">
      <c r="B159" s="56"/>
    </row>
    <row r="160" ht="12.75">
      <c r="B160" s="56"/>
    </row>
    <row r="161" ht="12.75">
      <c r="B161" s="56"/>
    </row>
    <row r="162" ht="12.75">
      <c r="B162" s="56"/>
    </row>
    <row r="163" ht="12.75">
      <c r="B163" s="56"/>
    </row>
    <row r="164" ht="12.75">
      <c r="B164" s="56"/>
    </row>
    <row r="165" ht="12.75">
      <c r="B165" s="56"/>
    </row>
    <row r="166" ht="12.75">
      <c r="B166" s="56"/>
    </row>
    <row r="167" ht="12.75">
      <c r="B167" s="56"/>
    </row>
    <row r="168" ht="12.75">
      <c r="B168" s="56"/>
    </row>
    <row r="169" ht="12.75">
      <c r="B169" s="56"/>
    </row>
    <row r="170" ht="12.75">
      <c r="B170" s="56"/>
    </row>
    <row r="171" ht="12.75">
      <c r="B171" s="56"/>
    </row>
    <row r="172" ht="12.75">
      <c r="B172" s="56"/>
    </row>
    <row r="173" ht="12.75">
      <c r="B173" s="56"/>
    </row>
    <row r="174" ht="12.75">
      <c r="B174" s="56"/>
    </row>
    <row r="175" ht="12.75">
      <c r="B175" s="56"/>
    </row>
    <row r="176" ht="12.75">
      <c r="B176" s="56"/>
    </row>
    <row r="177" ht="12.75">
      <c r="B177" s="56"/>
    </row>
    <row r="178" ht="12.75">
      <c r="B178" s="56"/>
    </row>
    <row r="179" ht="12.75">
      <c r="B179" s="56"/>
    </row>
    <row r="180" ht="12.75">
      <c r="B180" s="56"/>
    </row>
    <row r="181" ht="12.75">
      <c r="B181" s="56"/>
    </row>
    <row r="182" ht="12.75">
      <c r="B182" s="56"/>
    </row>
    <row r="183" ht="12.75">
      <c r="B183" s="56"/>
    </row>
    <row r="184" ht="12.75">
      <c r="B184" s="56"/>
    </row>
    <row r="185" ht="12.75">
      <c r="B185" s="56"/>
    </row>
    <row r="186" ht="12.75">
      <c r="B186" s="56"/>
    </row>
    <row r="187" ht="12.75">
      <c r="B187" s="56"/>
    </row>
    <row r="188" ht="12.75">
      <c r="B188" s="56"/>
    </row>
    <row r="189" ht="12.75">
      <c r="B189" s="56"/>
    </row>
    <row r="190" ht="12.75">
      <c r="B190" s="56"/>
    </row>
    <row r="191" ht="12.75">
      <c r="B191" s="56"/>
    </row>
    <row r="192" ht="12.75">
      <c r="B192" s="56"/>
    </row>
    <row r="193" ht="12.75">
      <c r="B193" s="56"/>
    </row>
    <row r="194" ht="12.75">
      <c r="B194" s="56"/>
    </row>
    <row r="195" ht="12.75">
      <c r="B195" s="56"/>
    </row>
    <row r="196" ht="12.75">
      <c r="B196" s="56"/>
    </row>
    <row r="197" ht="12.75">
      <c r="B197" s="56"/>
    </row>
    <row r="198" ht="12.75">
      <c r="B198" s="56"/>
    </row>
    <row r="199" ht="12.75">
      <c r="B199" s="56"/>
    </row>
    <row r="200" ht="12.75">
      <c r="B200" s="56"/>
    </row>
    <row r="201" ht="12.75">
      <c r="B201" s="56"/>
    </row>
    <row r="202" ht="12.75">
      <c r="B202" s="56"/>
    </row>
    <row r="203" ht="12.75">
      <c r="B203" s="56"/>
    </row>
    <row r="204" ht="12.75">
      <c r="B204" s="56"/>
    </row>
    <row r="205" ht="12.75">
      <c r="B205" s="56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5"/>
  <sheetViews>
    <sheetView workbookViewId="0" topLeftCell="A1">
      <selection activeCell="B1" sqref="B1"/>
    </sheetView>
  </sheetViews>
  <sheetFormatPr defaultColWidth="9.00390625" defaultRowHeight="12.75"/>
  <cols>
    <col min="1" max="1" width="10.00390625" style="24" customWidth="1"/>
    <col min="2" max="2" width="52.00390625" style="25" customWidth="1"/>
    <col min="3" max="3" width="14.375" style="25" customWidth="1"/>
    <col min="4" max="4" width="15.00390625" style="25" customWidth="1"/>
    <col min="5" max="16384" width="9.375" style="25" customWidth="1"/>
  </cols>
  <sheetData>
    <row r="1" spans="1:4" s="1" customFormat="1" ht="18.75" customHeight="1" thickBot="1">
      <c r="A1" s="22"/>
      <c r="B1" s="23" t="s">
        <v>378</v>
      </c>
      <c r="C1" s="33" t="s">
        <v>368</v>
      </c>
      <c r="D1" s="33"/>
    </row>
    <row r="2" spans="1:4" s="6" customFormat="1" ht="18.75" customHeight="1">
      <c r="A2" s="62" t="s">
        <v>39</v>
      </c>
      <c r="B2" s="63" t="s">
        <v>323</v>
      </c>
      <c r="C2" s="64" t="s">
        <v>32</v>
      </c>
      <c r="D2" s="64"/>
    </row>
    <row r="3" spans="1:4" s="6" customFormat="1" ht="34.5" thickBot="1">
      <c r="A3" s="65" t="s">
        <v>108</v>
      </c>
      <c r="B3" s="66" t="s">
        <v>371</v>
      </c>
      <c r="C3" s="67">
        <v>1</v>
      </c>
      <c r="D3" s="67"/>
    </row>
    <row r="4" spans="1:4" s="7" customFormat="1" ht="18.75" customHeight="1" thickBot="1">
      <c r="A4" s="68"/>
      <c r="B4" s="68"/>
      <c r="C4" s="69"/>
      <c r="D4" s="70"/>
    </row>
    <row r="5" spans="1:4" s="2" customFormat="1" ht="30.75" thickBot="1">
      <c r="A5" s="71" t="s">
        <v>109</v>
      </c>
      <c r="B5" s="72" t="s">
        <v>33</v>
      </c>
      <c r="C5" s="73" t="s">
        <v>326</v>
      </c>
      <c r="D5" s="74" t="s">
        <v>327</v>
      </c>
    </row>
    <row r="6" spans="1:4" s="4" customFormat="1" ht="18.75" customHeight="1" thickBot="1">
      <c r="A6" s="75">
        <v>1</v>
      </c>
      <c r="B6" s="76">
        <v>2</v>
      </c>
      <c r="C6" s="77">
        <v>3</v>
      </c>
      <c r="D6" s="78">
        <v>4</v>
      </c>
    </row>
    <row r="7" spans="1:4" s="4" customFormat="1" ht="18.75" customHeight="1" thickBot="1">
      <c r="A7" s="266" t="s">
        <v>34</v>
      </c>
      <c r="B7" s="267"/>
      <c r="C7" s="267"/>
      <c r="D7" s="267"/>
    </row>
    <row r="8" spans="1:4" s="4" customFormat="1" ht="30.75" thickBot="1">
      <c r="A8" s="79" t="s">
        <v>3</v>
      </c>
      <c r="B8" s="80" t="s">
        <v>137</v>
      </c>
      <c r="C8" s="81">
        <f>SUM(C9:C12)</f>
        <v>0</v>
      </c>
      <c r="D8" s="81">
        <f>SUM(D9:D14)</f>
        <v>0</v>
      </c>
    </row>
    <row r="9" spans="1:4" s="8" customFormat="1" ht="28.5">
      <c r="A9" s="90" t="s">
        <v>52</v>
      </c>
      <c r="B9" s="82" t="s">
        <v>333</v>
      </c>
      <c r="C9" s="83"/>
      <c r="D9" s="83"/>
    </row>
    <row r="10" spans="1:4" s="9" customFormat="1" ht="28.5">
      <c r="A10" s="91" t="s">
        <v>53</v>
      </c>
      <c r="B10" s="84" t="s">
        <v>334</v>
      </c>
      <c r="C10" s="85"/>
      <c r="D10" s="85"/>
    </row>
    <row r="11" spans="1:4" s="9" customFormat="1" ht="28.5">
      <c r="A11" s="91" t="s">
        <v>54</v>
      </c>
      <c r="B11" s="84" t="s">
        <v>335</v>
      </c>
      <c r="C11" s="85"/>
      <c r="D11" s="85"/>
    </row>
    <row r="12" spans="1:4" s="9" customFormat="1" ht="28.5">
      <c r="A12" s="91" t="s">
        <v>328</v>
      </c>
      <c r="B12" s="84" t="s">
        <v>336</v>
      </c>
      <c r="C12" s="85"/>
      <c r="D12" s="85"/>
    </row>
    <row r="13" spans="1:4" s="8" customFormat="1" ht="28.5">
      <c r="A13" s="91" t="s">
        <v>329</v>
      </c>
      <c r="B13" s="58" t="s">
        <v>338</v>
      </c>
      <c r="C13" s="86"/>
      <c r="D13" s="85"/>
    </row>
    <row r="14" spans="1:4" s="8" customFormat="1" ht="15.75" thickBot="1">
      <c r="A14" s="92" t="s">
        <v>330</v>
      </c>
      <c r="B14" s="84" t="s">
        <v>337</v>
      </c>
      <c r="C14" s="87"/>
      <c r="D14" s="85"/>
    </row>
    <row r="15" spans="1:4" s="8" customFormat="1" ht="30.75" thickBot="1">
      <c r="A15" s="88" t="s">
        <v>4</v>
      </c>
      <c r="B15" s="89" t="s">
        <v>138</v>
      </c>
      <c r="C15" s="81">
        <f>+C16+C17+C18+C19+C20</f>
        <v>0</v>
      </c>
      <c r="D15" s="81">
        <f>+D16+D17+D18+D19+D20</f>
        <v>486</v>
      </c>
    </row>
    <row r="16" spans="1:4" s="8" customFormat="1" ht="15">
      <c r="A16" s="90" t="s">
        <v>58</v>
      </c>
      <c r="B16" s="82" t="s">
        <v>139</v>
      </c>
      <c r="C16" s="83"/>
      <c r="D16" s="83"/>
    </row>
    <row r="17" spans="1:9" s="8" customFormat="1" ht="28.5">
      <c r="A17" s="91" t="s">
        <v>59</v>
      </c>
      <c r="B17" s="84" t="s">
        <v>140</v>
      </c>
      <c r="C17" s="85"/>
      <c r="D17" s="85"/>
      <c r="I17" s="57"/>
    </row>
    <row r="18" spans="1:4" s="8" customFormat="1" ht="28.5">
      <c r="A18" s="91" t="s">
        <v>60</v>
      </c>
      <c r="B18" s="84" t="s">
        <v>312</v>
      </c>
      <c r="C18" s="85"/>
      <c r="D18" s="85"/>
    </row>
    <row r="19" spans="1:4" s="8" customFormat="1" ht="28.5">
      <c r="A19" s="91" t="s">
        <v>61</v>
      </c>
      <c r="B19" s="84" t="s">
        <v>313</v>
      </c>
      <c r="C19" s="85"/>
      <c r="D19" s="85"/>
    </row>
    <row r="20" spans="1:4" s="8" customFormat="1" ht="25.5">
      <c r="A20" s="91" t="s">
        <v>62</v>
      </c>
      <c r="B20" s="57" t="s">
        <v>339</v>
      </c>
      <c r="C20" s="85"/>
      <c r="D20" s="85">
        <v>486</v>
      </c>
    </row>
    <row r="21" spans="1:4" s="9" customFormat="1" ht="15.75" thickBot="1">
      <c r="A21" s="92" t="s">
        <v>68</v>
      </c>
      <c r="B21" s="93" t="s">
        <v>141</v>
      </c>
      <c r="C21" s="94"/>
      <c r="D21" s="94"/>
    </row>
    <row r="22" spans="1:4" s="9" customFormat="1" ht="18.75" customHeight="1" thickBot="1">
      <c r="A22" s="88" t="s">
        <v>5</v>
      </c>
      <c r="B22" s="95" t="s">
        <v>142</v>
      </c>
      <c r="C22" s="81">
        <f>+C23+C24+C25+C26+C27</f>
        <v>0</v>
      </c>
      <c r="D22" s="81">
        <f>+D23+D24+D25+D26+D27</f>
        <v>0</v>
      </c>
    </row>
    <row r="23" spans="1:4" s="9" customFormat="1" ht="28.5">
      <c r="A23" s="90" t="s">
        <v>41</v>
      </c>
      <c r="B23" s="82" t="s">
        <v>331</v>
      </c>
      <c r="C23" s="83"/>
      <c r="D23" s="83"/>
    </row>
    <row r="24" spans="1:4" s="8" customFormat="1" ht="36.75" customHeight="1">
      <c r="A24" s="91" t="s">
        <v>42</v>
      </c>
      <c r="B24" s="84" t="s">
        <v>143</v>
      </c>
      <c r="C24" s="85"/>
      <c r="D24" s="85"/>
    </row>
    <row r="25" spans="1:4" s="9" customFormat="1" ht="37.5" customHeight="1">
      <c r="A25" s="91" t="s">
        <v>43</v>
      </c>
      <c r="B25" s="84" t="s">
        <v>314</v>
      </c>
      <c r="C25" s="85"/>
      <c r="D25" s="85"/>
    </row>
    <row r="26" spans="1:4" s="9" customFormat="1" ht="38.25" customHeight="1">
      <c r="A26" s="91" t="s">
        <v>44</v>
      </c>
      <c r="B26" s="84" t="s">
        <v>315</v>
      </c>
      <c r="C26" s="85"/>
      <c r="D26" s="85"/>
    </row>
    <row r="27" spans="1:4" s="9" customFormat="1" ht="28.5">
      <c r="A27" s="91" t="s">
        <v>83</v>
      </c>
      <c r="B27" s="84" t="s">
        <v>144</v>
      </c>
      <c r="C27" s="85"/>
      <c r="D27" s="85"/>
    </row>
    <row r="28" spans="1:4" s="9" customFormat="1" ht="18.75" customHeight="1" thickBot="1">
      <c r="A28" s="92" t="s">
        <v>84</v>
      </c>
      <c r="B28" s="93" t="s">
        <v>145</v>
      </c>
      <c r="C28" s="94"/>
      <c r="D28" s="94"/>
    </row>
    <row r="29" spans="1:4" s="9" customFormat="1" ht="18.75" customHeight="1" thickBot="1">
      <c r="A29" s="88" t="s">
        <v>85</v>
      </c>
      <c r="B29" s="95" t="s">
        <v>146</v>
      </c>
      <c r="C29" s="81">
        <f>+C30+C33+C34+C35</f>
        <v>0</v>
      </c>
      <c r="D29" s="81">
        <f>+D30+D33+D34+D35</f>
        <v>18</v>
      </c>
    </row>
    <row r="30" spans="1:4" s="9" customFormat="1" ht="18.75" customHeight="1">
      <c r="A30" s="90" t="s">
        <v>147</v>
      </c>
      <c r="B30" s="82" t="s">
        <v>153</v>
      </c>
      <c r="C30" s="96">
        <f>+C31+C32</f>
        <v>0</v>
      </c>
      <c r="D30" s="96"/>
    </row>
    <row r="31" spans="1:4" s="9" customFormat="1" ht="18.75" customHeight="1">
      <c r="A31" s="91" t="s">
        <v>148</v>
      </c>
      <c r="B31" s="141" t="s">
        <v>343</v>
      </c>
      <c r="C31" s="142"/>
      <c r="D31" s="85"/>
    </row>
    <row r="32" spans="1:4" s="9" customFormat="1" ht="18.75" customHeight="1">
      <c r="A32" s="91" t="s">
        <v>149</v>
      </c>
      <c r="B32" s="141" t="s">
        <v>344</v>
      </c>
      <c r="C32" s="142"/>
      <c r="D32" s="85"/>
    </row>
    <row r="33" spans="1:4" s="9" customFormat="1" ht="18.75" customHeight="1">
      <c r="A33" s="91" t="s">
        <v>150</v>
      </c>
      <c r="B33" s="84" t="s">
        <v>345</v>
      </c>
      <c r="C33" s="85"/>
      <c r="D33" s="85"/>
    </row>
    <row r="34" spans="1:4" s="9" customFormat="1" ht="18.75" customHeight="1">
      <c r="A34" s="91" t="s">
        <v>151</v>
      </c>
      <c r="B34" s="84" t="s">
        <v>154</v>
      </c>
      <c r="C34" s="85"/>
      <c r="D34" s="85"/>
    </row>
    <row r="35" spans="1:4" s="9" customFormat="1" ht="18.75" customHeight="1" thickBot="1">
      <c r="A35" s="92" t="s">
        <v>152</v>
      </c>
      <c r="B35" s="93" t="s">
        <v>155</v>
      </c>
      <c r="C35" s="94"/>
      <c r="D35" s="94">
        <v>18</v>
      </c>
    </row>
    <row r="36" spans="1:4" s="9" customFormat="1" ht="18.75" customHeight="1" thickBot="1">
      <c r="A36" s="88" t="s">
        <v>7</v>
      </c>
      <c r="B36" s="95" t="s">
        <v>156</v>
      </c>
      <c r="C36" s="81">
        <f>SUM(C37:C46)</f>
        <v>0</v>
      </c>
      <c r="D36" s="81">
        <f>SUM(D37:D46)</f>
        <v>544</v>
      </c>
    </row>
    <row r="37" spans="1:4" s="9" customFormat="1" ht="18.75" customHeight="1">
      <c r="A37" s="90" t="s">
        <v>45</v>
      </c>
      <c r="B37" s="82" t="s">
        <v>159</v>
      </c>
      <c r="C37" s="83"/>
      <c r="D37" s="83"/>
    </row>
    <row r="38" spans="1:4" s="9" customFormat="1" ht="18.75" customHeight="1">
      <c r="A38" s="91" t="s">
        <v>46</v>
      </c>
      <c r="B38" s="84" t="s">
        <v>346</v>
      </c>
      <c r="C38" s="85"/>
      <c r="D38" s="85">
        <v>544</v>
      </c>
    </row>
    <row r="39" spans="1:4" s="9" customFormat="1" ht="18.75" customHeight="1">
      <c r="A39" s="91" t="s">
        <v>47</v>
      </c>
      <c r="B39" s="84" t="s">
        <v>347</v>
      </c>
      <c r="C39" s="85"/>
      <c r="D39" s="85"/>
    </row>
    <row r="40" spans="1:4" s="9" customFormat="1" ht="18.75" customHeight="1">
      <c r="A40" s="91" t="s">
        <v>87</v>
      </c>
      <c r="B40" s="84" t="s">
        <v>348</v>
      </c>
      <c r="C40" s="85"/>
      <c r="D40" s="85"/>
    </row>
    <row r="41" spans="1:4" s="9" customFormat="1" ht="18.75" customHeight="1">
      <c r="A41" s="91" t="s">
        <v>88</v>
      </c>
      <c r="B41" s="84" t="s">
        <v>349</v>
      </c>
      <c r="C41" s="85"/>
      <c r="D41" s="85"/>
    </row>
    <row r="42" spans="1:4" s="9" customFormat="1" ht="18.75" customHeight="1">
      <c r="A42" s="91" t="s">
        <v>89</v>
      </c>
      <c r="B42" s="84" t="s">
        <v>350</v>
      </c>
      <c r="C42" s="85"/>
      <c r="D42" s="85"/>
    </row>
    <row r="43" spans="1:4" s="9" customFormat="1" ht="18.75" customHeight="1">
      <c r="A43" s="91" t="s">
        <v>90</v>
      </c>
      <c r="B43" s="84" t="s">
        <v>160</v>
      </c>
      <c r="C43" s="85"/>
      <c r="D43" s="85"/>
    </row>
    <row r="44" spans="1:4" s="9" customFormat="1" ht="18.75" customHeight="1">
      <c r="A44" s="91" t="s">
        <v>91</v>
      </c>
      <c r="B44" s="84" t="s">
        <v>161</v>
      </c>
      <c r="C44" s="85"/>
      <c r="D44" s="85">
        <v>0</v>
      </c>
    </row>
    <row r="45" spans="1:4" s="9" customFormat="1" ht="18.75" customHeight="1">
      <c r="A45" s="91" t="s">
        <v>157</v>
      </c>
      <c r="B45" s="84" t="s">
        <v>162</v>
      </c>
      <c r="C45" s="85"/>
      <c r="D45" s="85"/>
    </row>
    <row r="46" spans="1:4" s="9" customFormat="1" ht="18.75" customHeight="1" thickBot="1">
      <c r="A46" s="92" t="s">
        <v>158</v>
      </c>
      <c r="B46" s="93" t="s">
        <v>351</v>
      </c>
      <c r="C46" s="94"/>
      <c r="D46" s="94">
        <v>0</v>
      </c>
    </row>
    <row r="47" spans="1:4" s="9" customFormat="1" ht="18.75" customHeight="1" thickBot="1">
      <c r="A47" s="88" t="s">
        <v>8</v>
      </c>
      <c r="B47" s="95" t="s">
        <v>163</v>
      </c>
      <c r="C47" s="81">
        <f>SUM(C48:C52)</f>
        <v>0</v>
      </c>
      <c r="D47" s="81">
        <f>SUM(D48:D52)</f>
        <v>0</v>
      </c>
    </row>
    <row r="48" spans="1:4" s="9" customFormat="1" ht="18.75" customHeight="1">
      <c r="A48" s="90" t="s">
        <v>48</v>
      </c>
      <c r="B48" s="82" t="s">
        <v>167</v>
      </c>
      <c r="C48" s="83"/>
      <c r="D48" s="83"/>
    </row>
    <row r="49" spans="1:4" s="9" customFormat="1" ht="18.75" customHeight="1">
      <c r="A49" s="91" t="s">
        <v>49</v>
      </c>
      <c r="B49" s="84" t="s">
        <v>168</v>
      </c>
      <c r="C49" s="85"/>
      <c r="D49" s="85"/>
    </row>
    <row r="50" spans="1:4" s="9" customFormat="1" ht="18.75" customHeight="1">
      <c r="A50" s="91" t="s">
        <v>164</v>
      </c>
      <c r="B50" s="84" t="s">
        <v>169</v>
      </c>
      <c r="C50" s="85"/>
      <c r="D50" s="85"/>
    </row>
    <row r="51" spans="1:4" s="9" customFormat="1" ht="18.75" customHeight="1">
      <c r="A51" s="91" t="s">
        <v>165</v>
      </c>
      <c r="B51" s="84" t="s">
        <v>170</v>
      </c>
      <c r="C51" s="85"/>
      <c r="D51" s="85"/>
    </row>
    <row r="52" spans="1:4" s="9" customFormat="1" ht="18.75" customHeight="1" thickBot="1">
      <c r="A52" s="92" t="s">
        <v>166</v>
      </c>
      <c r="B52" s="93" t="s">
        <v>171</v>
      </c>
      <c r="C52" s="94"/>
      <c r="D52" s="94"/>
    </row>
    <row r="53" spans="1:4" s="9" customFormat="1" ht="30.75" thickBot="1">
      <c r="A53" s="88" t="s">
        <v>92</v>
      </c>
      <c r="B53" s="95" t="s">
        <v>340</v>
      </c>
      <c r="C53" s="81">
        <f>SUM(C54:C56)</f>
        <v>0</v>
      </c>
      <c r="D53" s="81">
        <f>SUM(D54:D56)</f>
        <v>0</v>
      </c>
    </row>
    <row r="54" spans="1:4" s="9" customFormat="1" ht="28.5">
      <c r="A54" s="90" t="s">
        <v>50</v>
      </c>
      <c r="B54" s="82" t="s">
        <v>317</v>
      </c>
      <c r="C54" s="83"/>
      <c r="D54" s="83"/>
    </row>
    <row r="55" spans="1:4" s="9" customFormat="1" ht="28.5">
      <c r="A55" s="91" t="s">
        <v>51</v>
      </c>
      <c r="B55" s="84" t="s">
        <v>318</v>
      </c>
      <c r="C55" s="85"/>
      <c r="D55" s="85"/>
    </row>
    <row r="56" spans="1:4" s="9" customFormat="1" ht="15">
      <c r="A56" s="91" t="s">
        <v>174</v>
      </c>
      <c r="B56" s="84" t="s">
        <v>172</v>
      </c>
      <c r="C56" s="85"/>
      <c r="D56" s="85"/>
    </row>
    <row r="57" spans="1:4" s="9" customFormat="1" ht="18.75" customHeight="1" thickBot="1">
      <c r="A57" s="92" t="s">
        <v>175</v>
      </c>
      <c r="B57" s="93" t="s">
        <v>173</v>
      </c>
      <c r="C57" s="94"/>
      <c r="D57" s="94"/>
    </row>
    <row r="58" spans="1:4" s="9" customFormat="1" ht="18.75" customHeight="1" thickBot="1">
      <c r="A58" s="88" t="s">
        <v>10</v>
      </c>
      <c r="B58" s="89" t="s">
        <v>176</v>
      </c>
      <c r="C58" s="81">
        <f>SUM(C59:C61)</f>
        <v>0</v>
      </c>
      <c r="D58" s="81">
        <f>SUM(D59:D61)</f>
        <v>0</v>
      </c>
    </row>
    <row r="59" spans="1:4" s="9" customFormat="1" ht="28.5">
      <c r="A59" s="90" t="s">
        <v>93</v>
      </c>
      <c r="B59" s="82" t="s">
        <v>319</v>
      </c>
      <c r="C59" s="85"/>
      <c r="D59" s="85"/>
    </row>
    <row r="60" spans="1:4" s="9" customFormat="1" ht="28.5">
      <c r="A60" s="91" t="s">
        <v>94</v>
      </c>
      <c r="B60" s="84" t="s">
        <v>320</v>
      </c>
      <c r="C60" s="85"/>
      <c r="D60" s="85"/>
    </row>
    <row r="61" spans="1:4" s="9" customFormat="1" ht="15">
      <c r="A61" s="91" t="s">
        <v>116</v>
      </c>
      <c r="B61" s="84" t="s">
        <v>178</v>
      </c>
      <c r="C61" s="85"/>
      <c r="D61" s="85"/>
    </row>
    <row r="62" spans="1:4" s="9" customFormat="1" ht="18.75" customHeight="1" thickBot="1">
      <c r="A62" s="92" t="s">
        <v>177</v>
      </c>
      <c r="B62" s="93" t="s">
        <v>179</v>
      </c>
      <c r="C62" s="85"/>
      <c r="D62" s="85"/>
    </row>
    <row r="63" spans="1:4" s="9" customFormat="1" ht="30.75" thickBot="1">
      <c r="A63" s="88" t="s">
        <v>11</v>
      </c>
      <c r="B63" s="95" t="s">
        <v>180</v>
      </c>
      <c r="C63" s="81">
        <f>+C8+C15+C22+C29+C36+C47+C53+C58</f>
        <v>0</v>
      </c>
      <c r="D63" s="81">
        <f>+D8+D15+D22+D29+D36+D47+D53+D58</f>
        <v>1048</v>
      </c>
    </row>
    <row r="64" spans="1:4" s="9" customFormat="1" ht="18.75" customHeight="1" thickBot="1">
      <c r="A64" s="97" t="s">
        <v>304</v>
      </c>
      <c r="B64" s="89" t="s">
        <v>181</v>
      </c>
      <c r="C64" s="81">
        <f>SUM(C65:C67)</f>
        <v>0</v>
      </c>
      <c r="D64" s="81">
        <f>SUM(D65:D67)</f>
        <v>0</v>
      </c>
    </row>
    <row r="65" spans="1:4" s="9" customFormat="1" ht="18.75" customHeight="1">
      <c r="A65" s="90" t="s">
        <v>213</v>
      </c>
      <c r="B65" s="82" t="s">
        <v>182</v>
      </c>
      <c r="C65" s="85"/>
      <c r="D65" s="85"/>
    </row>
    <row r="66" spans="1:4" s="9" customFormat="1" ht="28.5">
      <c r="A66" s="91" t="s">
        <v>222</v>
      </c>
      <c r="B66" s="84" t="s">
        <v>183</v>
      </c>
      <c r="C66" s="85"/>
      <c r="D66" s="85"/>
    </row>
    <row r="67" spans="1:4" s="9" customFormat="1" ht="15.75" thickBot="1">
      <c r="A67" s="92" t="s">
        <v>223</v>
      </c>
      <c r="B67" s="98" t="s">
        <v>184</v>
      </c>
      <c r="C67" s="85"/>
      <c r="D67" s="85"/>
    </row>
    <row r="68" spans="1:4" s="9" customFormat="1" ht="30.75" thickBot="1">
      <c r="A68" s="97" t="s">
        <v>185</v>
      </c>
      <c r="B68" s="89" t="s">
        <v>186</v>
      </c>
      <c r="C68" s="81">
        <f>SUM(C69:C72)</f>
        <v>0</v>
      </c>
      <c r="D68" s="81">
        <f>SUM(D69:D72)</f>
        <v>0</v>
      </c>
    </row>
    <row r="69" spans="1:4" s="9" customFormat="1" ht="28.5">
      <c r="A69" s="90" t="s">
        <v>72</v>
      </c>
      <c r="B69" s="82" t="s">
        <v>187</v>
      </c>
      <c r="C69" s="85"/>
      <c r="D69" s="85"/>
    </row>
    <row r="70" spans="1:4" s="9" customFormat="1" ht="28.5">
      <c r="A70" s="91" t="s">
        <v>73</v>
      </c>
      <c r="B70" s="84" t="s">
        <v>188</v>
      </c>
      <c r="C70" s="85"/>
      <c r="D70" s="85"/>
    </row>
    <row r="71" spans="1:4" s="9" customFormat="1" ht="28.5">
      <c r="A71" s="91" t="s">
        <v>214</v>
      </c>
      <c r="B71" s="84" t="s">
        <v>189</v>
      </c>
      <c r="C71" s="85"/>
      <c r="D71" s="85"/>
    </row>
    <row r="72" spans="1:4" s="9" customFormat="1" ht="29.25" thickBot="1">
      <c r="A72" s="92" t="s">
        <v>215</v>
      </c>
      <c r="B72" s="93" t="s">
        <v>190</v>
      </c>
      <c r="C72" s="85"/>
      <c r="D72" s="85"/>
    </row>
    <row r="73" spans="1:4" s="9" customFormat="1" ht="18.75" customHeight="1" thickBot="1">
      <c r="A73" s="97" t="s">
        <v>191</v>
      </c>
      <c r="B73" s="89" t="s">
        <v>192</v>
      </c>
      <c r="C73" s="81">
        <f>SUM(C74:C75)</f>
        <v>0</v>
      </c>
      <c r="D73" s="81">
        <f>SUM(D74:D75)</f>
        <v>309</v>
      </c>
    </row>
    <row r="74" spans="1:4" s="9" customFormat="1" ht="28.5">
      <c r="A74" s="90" t="s">
        <v>216</v>
      </c>
      <c r="B74" s="82" t="s">
        <v>193</v>
      </c>
      <c r="C74" s="85"/>
      <c r="D74" s="85">
        <v>309</v>
      </c>
    </row>
    <row r="75" spans="1:4" s="9" customFormat="1" ht="29.25" thickBot="1">
      <c r="A75" s="92" t="s">
        <v>217</v>
      </c>
      <c r="B75" s="93" t="s">
        <v>194</v>
      </c>
      <c r="C75" s="94"/>
      <c r="D75" s="94"/>
    </row>
    <row r="76" spans="1:4" s="9" customFormat="1" ht="15.75" thickBot="1">
      <c r="A76" s="153" t="s">
        <v>14</v>
      </c>
      <c r="B76" s="154" t="s">
        <v>354</v>
      </c>
      <c r="C76" s="102">
        <v>59751</v>
      </c>
      <c r="D76" s="102">
        <v>52977</v>
      </c>
    </row>
    <row r="77" spans="1:4" s="8" customFormat="1" ht="30.75" thickBot="1">
      <c r="A77" s="97">
        <v>14</v>
      </c>
      <c r="B77" s="89" t="s">
        <v>355</v>
      </c>
      <c r="C77" s="81">
        <f>SUM(C78:C80)</f>
        <v>0</v>
      </c>
      <c r="D77" s="81">
        <f>SUM(D78:D80)</f>
        <v>0</v>
      </c>
    </row>
    <row r="78" spans="1:4" s="9" customFormat="1" ht="15">
      <c r="A78" s="90" t="s">
        <v>356</v>
      </c>
      <c r="B78" s="82" t="s">
        <v>197</v>
      </c>
      <c r="C78" s="85"/>
      <c r="D78" s="85"/>
    </row>
    <row r="79" spans="1:4" s="9" customFormat="1" ht="28.5">
      <c r="A79" s="91" t="s">
        <v>357</v>
      </c>
      <c r="B79" s="84" t="s">
        <v>198</v>
      </c>
      <c r="C79" s="85"/>
      <c r="D79" s="85"/>
    </row>
    <row r="80" spans="1:4" s="9" customFormat="1" ht="15.75" thickBot="1">
      <c r="A80" s="92" t="s">
        <v>358</v>
      </c>
      <c r="B80" s="93" t="s">
        <v>199</v>
      </c>
      <c r="C80" s="85"/>
      <c r="D80" s="85"/>
    </row>
    <row r="81" spans="1:4" s="9" customFormat="1" ht="30.75" thickBot="1">
      <c r="A81" s="97" t="s">
        <v>209</v>
      </c>
      <c r="B81" s="89" t="s">
        <v>364</v>
      </c>
      <c r="C81" s="81">
        <f>SUM(C82:C85)</f>
        <v>0</v>
      </c>
      <c r="D81" s="81">
        <f>SUM(D82:D85)</f>
        <v>0</v>
      </c>
    </row>
    <row r="82" spans="1:4" s="9" customFormat="1" ht="28.5">
      <c r="A82" s="99" t="s">
        <v>359</v>
      </c>
      <c r="B82" s="82" t="s">
        <v>202</v>
      </c>
      <c r="C82" s="85"/>
      <c r="D82" s="85"/>
    </row>
    <row r="83" spans="1:4" s="9" customFormat="1" ht="28.5">
      <c r="A83" s="100" t="s">
        <v>360</v>
      </c>
      <c r="B83" s="84" t="s">
        <v>204</v>
      </c>
      <c r="C83" s="85"/>
      <c r="D83" s="85"/>
    </row>
    <row r="84" spans="1:4" s="9" customFormat="1" ht="15">
      <c r="A84" s="100" t="s">
        <v>361</v>
      </c>
      <c r="B84" s="84" t="s">
        <v>206</v>
      </c>
      <c r="C84" s="85"/>
      <c r="D84" s="85"/>
    </row>
    <row r="85" spans="1:4" s="8" customFormat="1" ht="15.75" thickBot="1">
      <c r="A85" s="101" t="s">
        <v>362</v>
      </c>
      <c r="B85" s="93" t="s">
        <v>208</v>
      </c>
      <c r="C85" s="85"/>
      <c r="D85" s="85"/>
    </row>
    <row r="86" spans="1:4" s="8" customFormat="1" ht="30.75" thickBot="1">
      <c r="A86" s="97" t="s">
        <v>211</v>
      </c>
      <c r="B86" s="89" t="s">
        <v>210</v>
      </c>
      <c r="C86" s="102"/>
      <c r="D86" s="102"/>
    </row>
    <row r="87" spans="1:4" s="8" customFormat="1" ht="30.75" thickBot="1">
      <c r="A87" s="97" t="s">
        <v>224</v>
      </c>
      <c r="B87" s="103" t="s">
        <v>365</v>
      </c>
      <c r="C87" s="81">
        <f>(+C64+C68+C73+C77+C81+C86+C76)</f>
        <v>59751</v>
      </c>
      <c r="D87" s="81">
        <f>(+D64+D68+D73+D77+D81+D86+D76)</f>
        <v>53286</v>
      </c>
    </row>
    <row r="88" spans="1:4" s="8" customFormat="1" ht="15.75" thickBot="1">
      <c r="A88" s="104" t="s">
        <v>363</v>
      </c>
      <c r="B88" s="105" t="s">
        <v>310</v>
      </c>
      <c r="C88" s="81">
        <f>+C63+C87</f>
        <v>59751</v>
      </c>
      <c r="D88" s="81">
        <f>+D63+D87</f>
        <v>54334</v>
      </c>
    </row>
    <row r="89" spans="1:4" s="9" customFormat="1" ht="18.75" customHeight="1">
      <c r="A89" s="106"/>
      <c r="B89" s="107"/>
      <c r="C89" s="108"/>
      <c r="D89" s="108"/>
    </row>
    <row r="90" spans="1:4" s="2" customFormat="1" ht="18.75" customHeight="1" thickBot="1">
      <c r="A90" s="109"/>
      <c r="B90" s="110"/>
      <c r="C90" s="111"/>
      <c r="D90" s="111"/>
    </row>
    <row r="91" spans="1:4" s="4" customFormat="1" ht="18.75" customHeight="1" thickBot="1">
      <c r="A91" s="112" t="s">
        <v>35</v>
      </c>
      <c r="B91" s="113"/>
      <c r="C91" s="113"/>
      <c r="D91" s="113"/>
    </row>
    <row r="92" spans="1:4" s="10" customFormat="1" ht="18.75" customHeight="1" thickBot="1">
      <c r="A92" s="114" t="s">
        <v>3</v>
      </c>
      <c r="B92" s="115" t="s">
        <v>341</v>
      </c>
      <c r="C92" s="116">
        <f>SUM(C93:C97)</f>
        <v>59751</v>
      </c>
      <c r="D92" s="116">
        <f>SUM(D93:D97)</f>
        <v>54247</v>
      </c>
    </row>
    <row r="93" spans="1:4" s="2" customFormat="1" ht="18.75" customHeight="1">
      <c r="A93" s="117" t="s">
        <v>52</v>
      </c>
      <c r="B93" s="118" t="s">
        <v>30</v>
      </c>
      <c r="C93" s="119">
        <v>40135</v>
      </c>
      <c r="D93" s="119">
        <v>38079</v>
      </c>
    </row>
    <row r="94" spans="1:4" s="2" customFormat="1" ht="28.5">
      <c r="A94" s="91" t="s">
        <v>53</v>
      </c>
      <c r="B94" s="120" t="s">
        <v>95</v>
      </c>
      <c r="C94" s="85">
        <v>12174</v>
      </c>
      <c r="D94" s="85">
        <v>10216</v>
      </c>
    </row>
    <row r="95" spans="1:4" s="2" customFormat="1" ht="18.75" customHeight="1">
      <c r="A95" s="91" t="s">
        <v>54</v>
      </c>
      <c r="B95" s="120" t="s">
        <v>71</v>
      </c>
      <c r="C95" s="94">
        <v>7442</v>
      </c>
      <c r="D95" s="94">
        <v>5842</v>
      </c>
    </row>
    <row r="96" spans="1:4" s="2" customFormat="1" ht="18.75" customHeight="1">
      <c r="A96" s="91" t="s">
        <v>55</v>
      </c>
      <c r="B96" s="121" t="s">
        <v>96</v>
      </c>
      <c r="C96" s="94">
        <f>SUM(C107)</f>
        <v>0</v>
      </c>
      <c r="D96" s="94">
        <v>110</v>
      </c>
    </row>
    <row r="97" spans="1:4" s="2" customFormat="1" ht="14.25">
      <c r="A97" s="91" t="s">
        <v>63</v>
      </c>
      <c r="B97" s="122" t="s">
        <v>97</v>
      </c>
      <c r="C97" s="94">
        <v>0</v>
      </c>
      <c r="D97" s="94"/>
    </row>
    <row r="98" spans="1:4" s="2" customFormat="1" ht="18.75" customHeight="1">
      <c r="A98" s="91" t="s">
        <v>56</v>
      </c>
      <c r="B98" s="143" t="s">
        <v>227</v>
      </c>
      <c r="C98" s="144"/>
      <c r="D98" s="144"/>
    </row>
    <row r="99" spans="1:4" s="2" customFormat="1" ht="25.5">
      <c r="A99" s="91" t="s">
        <v>57</v>
      </c>
      <c r="B99" s="145" t="s">
        <v>228</v>
      </c>
      <c r="C99" s="144"/>
      <c r="D99" s="144"/>
    </row>
    <row r="100" spans="1:4" s="2" customFormat="1" ht="38.25" customHeight="1">
      <c r="A100" s="91" t="s">
        <v>64</v>
      </c>
      <c r="B100" s="143" t="s">
        <v>229</v>
      </c>
      <c r="C100" s="144"/>
      <c r="D100" s="144"/>
    </row>
    <row r="101" spans="1:4" s="2" customFormat="1" ht="49.5" customHeight="1">
      <c r="A101" s="91" t="s">
        <v>65</v>
      </c>
      <c r="B101" s="143" t="s">
        <v>230</v>
      </c>
      <c r="C101" s="144"/>
      <c r="D101" s="144"/>
    </row>
    <row r="102" spans="1:4" s="2" customFormat="1" ht="25.5">
      <c r="A102" s="91" t="s">
        <v>66</v>
      </c>
      <c r="B102" s="145" t="s">
        <v>231</v>
      </c>
      <c r="C102" s="144">
        <v>0</v>
      </c>
      <c r="D102" s="144"/>
    </row>
    <row r="103" spans="1:4" s="2" customFormat="1" ht="25.5">
      <c r="A103" s="91" t="s">
        <v>67</v>
      </c>
      <c r="B103" s="145" t="s">
        <v>232</v>
      </c>
      <c r="C103" s="144"/>
      <c r="D103" s="144"/>
    </row>
    <row r="104" spans="1:4" s="2" customFormat="1" ht="25.5">
      <c r="A104" s="91" t="s">
        <v>69</v>
      </c>
      <c r="B104" s="143" t="s">
        <v>233</v>
      </c>
      <c r="C104" s="144"/>
      <c r="D104" s="144"/>
    </row>
    <row r="105" spans="1:4" s="2" customFormat="1" ht="14.25">
      <c r="A105" s="123" t="s">
        <v>98</v>
      </c>
      <c r="B105" s="146" t="s">
        <v>234</v>
      </c>
      <c r="C105" s="144"/>
      <c r="D105" s="144"/>
    </row>
    <row r="106" spans="1:4" s="2" customFormat="1" ht="18.75" customHeight="1">
      <c r="A106" s="91" t="s">
        <v>225</v>
      </c>
      <c r="B106" s="146" t="s">
        <v>235</v>
      </c>
      <c r="C106" s="144"/>
      <c r="D106" s="144"/>
    </row>
    <row r="107" spans="1:4" s="2" customFormat="1" ht="26.25" thickBot="1">
      <c r="A107" s="125" t="s">
        <v>226</v>
      </c>
      <c r="B107" s="147" t="s">
        <v>236</v>
      </c>
      <c r="C107" s="148">
        <v>0</v>
      </c>
      <c r="D107" s="148"/>
    </row>
    <row r="108" spans="1:4" s="2" customFormat="1" ht="30" thickBot="1">
      <c r="A108" s="88" t="s">
        <v>4</v>
      </c>
      <c r="B108" s="126" t="s">
        <v>342</v>
      </c>
      <c r="C108" s="81">
        <f>+C109+C111+C113</f>
        <v>0</v>
      </c>
      <c r="D108" s="81">
        <f>+D109+D111+D113</f>
        <v>87</v>
      </c>
    </row>
    <row r="109" spans="1:4" s="2" customFormat="1" ht="18.75" customHeight="1">
      <c r="A109" s="90" t="s">
        <v>58</v>
      </c>
      <c r="B109" s="120" t="s">
        <v>114</v>
      </c>
      <c r="C109" s="83"/>
      <c r="D109" s="83">
        <v>87</v>
      </c>
    </row>
    <row r="110" spans="1:4" s="2" customFormat="1" ht="14.25">
      <c r="A110" s="90" t="s">
        <v>59</v>
      </c>
      <c r="B110" s="146" t="s">
        <v>240</v>
      </c>
      <c r="C110" s="149"/>
      <c r="D110" s="149"/>
    </row>
    <row r="111" spans="1:4" s="2" customFormat="1" ht="18.75" customHeight="1">
      <c r="A111" s="90" t="s">
        <v>60</v>
      </c>
      <c r="B111" s="124" t="s">
        <v>99</v>
      </c>
      <c r="C111" s="85"/>
      <c r="D111" s="85"/>
    </row>
    <row r="112" spans="1:4" s="2" customFormat="1" ht="18.75" customHeight="1">
      <c r="A112" s="90" t="s">
        <v>61</v>
      </c>
      <c r="B112" s="124" t="s">
        <v>241</v>
      </c>
      <c r="C112" s="127"/>
      <c r="D112" s="127"/>
    </row>
    <row r="113" spans="1:4" s="2" customFormat="1" ht="18.75" customHeight="1">
      <c r="A113" s="90" t="s">
        <v>62</v>
      </c>
      <c r="B113" s="128" t="s">
        <v>117</v>
      </c>
      <c r="C113" s="127"/>
      <c r="D113" s="127"/>
    </row>
    <row r="114" spans="1:4" s="2" customFormat="1" ht="28.5">
      <c r="A114" s="90" t="s">
        <v>68</v>
      </c>
      <c r="B114" s="129" t="s">
        <v>316</v>
      </c>
      <c r="C114" s="127"/>
      <c r="D114" s="127"/>
    </row>
    <row r="115" spans="1:4" s="2" customFormat="1" ht="25.5">
      <c r="A115" s="90" t="s">
        <v>70</v>
      </c>
      <c r="B115" s="150" t="s">
        <v>246</v>
      </c>
      <c r="C115" s="151"/>
      <c r="D115" s="151"/>
    </row>
    <row r="116" spans="1:4" s="2" customFormat="1" ht="25.5">
      <c r="A116" s="90" t="s">
        <v>100</v>
      </c>
      <c r="B116" s="143" t="s">
        <v>230</v>
      </c>
      <c r="C116" s="151"/>
      <c r="D116" s="151"/>
    </row>
    <row r="117" spans="1:4" s="2" customFormat="1" ht="25.5">
      <c r="A117" s="90" t="s">
        <v>101</v>
      </c>
      <c r="B117" s="143" t="s">
        <v>245</v>
      </c>
      <c r="C117" s="151"/>
      <c r="D117" s="151"/>
    </row>
    <row r="118" spans="1:4" s="2" customFormat="1" ht="25.5">
      <c r="A118" s="90" t="s">
        <v>102</v>
      </c>
      <c r="B118" s="143" t="s">
        <v>244</v>
      </c>
      <c r="C118" s="151"/>
      <c r="D118" s="151"/>
    </row>
    <row r="119" spans="1:4" s="2" customFormat="1" ht="25.5">
      <c r="A119" s="90" t="s">
        <v>237</v>
      </c>
      <c r="B119" s="143" t="s">
        <v>233</v>
      </c>
      <c r="C119" s="151"/>
      <c r="D119" s="151"/>
    </row>
    <row r="120" spans="1:4" s="2" customFormat="1" ht="14.25">
      <c r="A120" s="90" t="s">
        <v>238</v>
      </c>
      <c r="B120" s="143" t="s">
        <v>243</v>
      </c>
      <c r="C120" s="151"/>
      <c r="D120" s="151"/>
    </row>
    <row r="121" spans="1:4" s="2" customFormat="1" ht="26.25" thickBot="1">
      <c r="A121" s="123" t="s">
        <v>239</v>
      </c>
      <c r="B121" s="143" t="s">
        <v>242</v>
      </c>
      <c r="C121" s="152"/>
      <c r="D121" s="152"/>
    </row>
    <row r="122" spans="1:4" s="2" customFormat="1" ht="18.75" customHeight="1" thickBot="1">
      <c r="A122" s="88" t="s">
        <v>5</v>
      </c>
      <c r="B122" s="95" t="s">
        <v>247</v>
      </c>
      <c r="C122" s="81">
        <f>+C123+C124</f>
        <v>0</v>
      </c>
      <c r="D122" s="81">
        <f>+D123+D124</f>
        <v>0</v>
      </c>
    </row>
    <row r="123" spans="1:4" s="2" customFormat="1" ht="18.75" customHeight="1">
      <c r="A123" s="90" t="s">
        <v>41</v>
      </c>
      <c r="B123" s="130" t="s">
        <v>36</v>
      </c>
      <c r="C123" s="83">
        <v>0</v>
      </c>
      <c r="D123" s="83"/>
    </row>
    <row r="124" spans="1:4" s="2" customFormat="1" ht="18.75" customHeight="1" thickBot="1">
      <c r="A124" s="92" t="s">
        <v>42</v>
      </c>
      <c r="B124" s="124" t="s">
        <v>37</v>
      </c>
      <c r="C124" s="94"/>
      <c r="D124" s="94"/>
    </row>
    <row r="125" spans="1:4" s="2" customFormat="1" ht="18.75" customHeight="1" thickBot="1">
      <c r="A125" s="88" t="s">
        <v>6</v>
      </c>
      <c r="B125" s="95" t="s">
        <v>248</v>
      </c>
      <c r="C125" s="81">
        <f>+C92+C108+C122</f>
        <v>59751</v>
      </c>
      <c r="D125" s="81">
        <f>+D92+D108+D122</f>
        <v>54334</v>
      </c>
    </row>
    <row r="126" spans="1:4" s="2" customFormat="1" ht="30.75" thickBot="1">
      <c r="A126" s="88" t="s">
        <v>7</v>
      </c>
      <c r="B126" s="95" t="s">
        <v>249</v>
      </c>
      <c r="C126" s="81">
        <f>+C127+C128+C129</f>
        <v>0</v>
      </c>
      <c r="D126" s="81">
        <f>+D127+D128+D129</f>
        <v>0</v>
      </c>
    </row>
    <row r="127" spans="1:4" s="10" customFormat="1" ht="28.5">
      <c r="A127" s="90" t="s">
        <v>45</v>
      </c>
      <c r="B127" s="130" t="s">
        <v>250</v>
      </c>
      <c r="C127" s="127"/>
      <c r="D127" s="127"/>
    </row>
    <row r="128" spans="1:4" s="2" customFormat="1" ht="28.5">
      <c r="A128" s="90" t="s">
        <v>46</v>
      </c>
      <c r="B128" s="130" t="s">
        <v>251</v>
      </c>
      <c r="C128" s="127"/>
      <c r="D128" s="127"/>
    </row>
    <row r="129" spans="1:4" s="2" customFormat="1" ht="15" thickBot="1">
      <c r="A129" s="123" t="s">
        <v>47</v>
      </c>
      <c r="B129" s="131" t="s">
        <v>252</v>
      </c>
      <c r="C129" s="127"/>
      <c r="D129" s="127"/>
    </row>
    <row r="130" spans="1:4" s="2" customFormat="1" ht="30.75" thickBot="1">
      <c r="A130" s="88" t="s">
        <v>8</v>
      </c>
      <c r="B130" s="95" t="s">
        <v>303</v>
      </c>
      <c r="C130" s="81">
        <f>+C131+C132+C133+C134</f>
        <v>0</v>
      </c>
      <c r="D130" s="81">
        <f>+D131+D132+D133+D134</f>
        <v>0</v>
      </c>
    </row>
    <row r="131" spans="1:4" s="2" customFormat="1" ht="28.5">
      <c r="A131" s="90" t="s">
        <v>48</v>
      </c>
      <c r="B131" s="130" t="s">
        <v>253</v>
      </c>
      <c r="C131" s="127"/>
      <c r="D131" s="127"/>
    </row>
    <row r="132" spans="1:4" s="2" customFormat="1" ht="28.5">
      <c r="A132" s="90" t="s">
        <v>49</v>
      </c>
      <c r="B132" s="130" t="s">
        <v>254</v>
      </c>
      <c r="C132" s="127"/>
      <c r="D132" s="127"/>
    </row>
    <row r="133" spans="1:4" s="2" customFormat="1" ht="28.5">
      <c r="A133" s="90" t="s">
        <v>164</v>
      </c>
      <c r="B133" s="130" t="s">
        <v>255</v>
      </c>
      <c r="C133" s="127"/>
      <c r="D133" s="127"/>
    </row>
    <row r="134" spans="1:4" s="10" customFormat="1" ht="29.25" thickBot="1">
      <c r="A134" s="123" t="s">
        <v>165</v>
      </c>
      <c r="B134" s="131" t="s">
        <v>256</v>
      </c>
      <c r="C134" s="127"/>
      <c r="D134" s="127"/>
    </row>
    <row r="135" spans="1:11" s="2" customFormat="1" ht="30.75" thickBot="1">
      <c r="A135" s="88" t="s">
        <v>9</v>
      </c>
      <c r="B135" s="95" t="s">
        <v>257</v>
      </c>
      <c r="C135" s="81">
        <f>+C136+C137+C138+C139</f>
        <v>0</v>
      </c>
      <c r="D135" s="81">
        <f>+D136+D137+D138+D139</f>
        <v>0</v>
      </c>
      <c r="K135" s="26"/>
    </row>
    <row r="136" spans="1:4" s="2" customFormat="1" ht="28.5">
      <c r="A136" s="90" t="s">
        <v>50</v>
      </c>
      <c r="B136" s="130" t="s">
        <v>258</v>
      </c>
      <c r="C136" s="127"/>
      <c r="D136" s="127"/>
    </row>
    <row r="137" spans="1:4" s="2" customFormat="1" ht="28.5">
      <c r="A137" s="90" t="s">
        <v>51</v>
      </c>
      <c r="B137" s="130" t="s">
        <v>267</v>
      </c>
      <c r="C137" s="127"/>
      <c r="D137" s="127"/>
    </row>
    <row r="138" spans="1:4" s="10" customFormat="1" ht="18.75" customHeight="1">
      <c r="A138" s="90" t="s">
        <v>174</v>
      </c>
      <c r="B138" s="130" t="s">
        <v>259</v>
      </c>
      <c r="C138" s="127"/>
      <c r="D138" s="127"/>
    </row>
    <row r="139" spans="1:4" s="10" customFormat="1" ht="15" thickBot="1">
      <c r="A139" s="123" t="s">
        <v>175</v>
      </c>
      <c r="B139" s="131" t="s">
        <v>332</v>
      </c>
      <c r="C139" s="127">
        <v>0</v>
      </c>
      <c r="D139" s="127"/>
    </row>
    <row r="140" spans="1:4" s="10" customFormat="1" ht="30.75" thickBot="1">
      <c r="A140" s="88" t="s">
        <v>10</v>
      </c>
      <c r="B140" s="95" t="s">
        <v>260</v>
      </c>
      <c r="C140" s="132">
        <f>+C141+C142+C143+C144</f>
        <v>0</v>
      </c>
      <c r="D140" s="132">
        <f>+D141+D142+D143+D144</f>
        <v>0</v>
      </c>
    </row>
    <row r="141" spans="1:4" s="10" customFormat="1" ht="14.25">
      <c r="A141" s="90" t="s">
        <v>93</v>
      </c>
      <c r="B141" s="130" t="s">
        <v>261</v>
      </c>
      <c r="C141" s="127"/>
      <c r="D141" s="127"/>
    </row>
    <row r="142" spans="1:4" s="10" customFormat="1" ht="28.5">
      <c r="A142" s="90" t="s">
        <v>94</v>
      </c>
      <c r="B142" s="130" t="s">
        <v>262</v>
      </c>
      <c r="C142" s="127"/>
      <c r="D142" s="127"/>
    </row>
    <row r="143" spans="1:4" s="10" customFormat="1" ht="14.25">
      <c r="A143" s="90" t="s">
        <v>116</v>
      </c>
      <c r="B143" s="130" t="s">
        <v>263</v>
      </c>
      <c r="C143" s="127"/>
      <c r="D143" s="127"/>
    </row>
    <row r="144" spans="1:4" s="2" customFormat="1" ht="15" thickBot="1">
      <c r="A144" s="90" t="s">
        <v>177</v>
      </c>
      <c r="B144" s="130" t="s">
        <v>264</v>
      </c>
      <c r="C144" s="127"/>
      <c r="D144" s="127"/>
    </row>
    <row r="145" spans="1:4" s="2" customFormat="1" ht="18.75" customHeight="1" thickBot="1">
      <c r="A145" s="88" t="s">
        <v>11</v>
      </c>
      <c r="B145" s="95" t="s">
        <v>265</v>
      </c>
      <c r="C145" s="133">
        <f>+C126+C130+C135+C140</f>
        <v>0</v>
      </c>
      <c r="D145" s="133">
        <f>+D126+D130+D135+D140</f>
        <v>0</v>
      </c>
    </row>
    <row r="146" spans="1:4" s="2" customFormat="1" ht="18.75" customHeight="1" thickBot="1">
      <c r="A146" s="134" t="s">
        <v>12</v>
      </c>
      <c r="B146" s="135" t="s">
        <v>266</v>
      </c>
      <c r="C146" s="133">
        <f>+C125+C145</f>
        <v>59751</v>
      </c>
      <c r="D146" s="133">
        <f>+D125+D145</f>
        <v>54334</v>
      </c>
    </row>
    <row r="147" spans="1:4" s="2" customFormat="1" ht="18.75" customHeight="1" thickBot="1">
      <c r="A147" s="136"/>
      <c r="B147" s="137"/>
      <c r="C147" s="111"/>
      <c r="D147" s="111"/>
    </row>
    <row r="148" spans="1:4" s="2" customFormat="1" ht="18.75" customHeight="1" thickBot="1">
      <c r="A148" s="138" t="s">
        <v>352</v>
      </c>
      <c r="B148" s="139"/>
      <c r="C148" s="140">
        <v>10</v>
      </c>
      <c r="D148" s="140">
        <v>10</v>
      </c>
    </row>
    <row r="149" spans="1:4" s="2" customFormat="1" ht="18.75" customHeight="1" thickBot="1">
      <c r="A149" s="138" t="s">
        <v>110</v>
      </c>
      <c r="B149" s="139"/>
      <c r="C149" s="140">
        <v>0</v>
      </c>
      <c r="D149" s="140">
        <v>0</v>
      </c>
    </row>
    <row r="150" ht="12.75">
      <c r="B150" s="56"/>
    </row>
    <row r="151" ht="12.75">
      <c r="B151" s="56"/>
    </row>
    <row r="152" ht="12.75">
      <c r="B152" s="56"/>
    </row>
    <row r="153" ht="12.75">
      <c r="B153" s="56"/>
    </row>
    <row r="154" ht="12.75">
      <c r="B154" s="56"/>
    </row>
    <row r="155" ht="12.75">
      <c r="B155" s="56"/>
    </row>
    <row r="156" ht="12.75">
      <c r="B156" s="56"/>
    </row>
    <row r="157" ht="12.75">
      <c r="B157" s="56"/>
    </row>
    <row r="158" ht="12.75">
      <c r="B158" s="56"/>
    </row>
    <row r="159" ht="12.75">
      <c r="B159" s="56"/>
    </row>
    <row r="160" ht="12.75">
      <c r="B160" s="56"/>
    </row>
    <row r="161" ht="12.75">
      <c r="B161" s="56"/>
    </row>
    <row r="162" ht="12.75">
      <c r="B162" s="56"/>
    </row>
    <row r="163" ht="12.75">
      <c r="B163" s="56"/>
    </row>
    <row r="164" ht="12.75">
      <c r="B164" s="56"/>
    </row>
    <row r="165" ht="12.75">
      <c r="B165" s="56"/>
    </row>
    <row r="166" ht="12.75">
      <c r="B166" s="56"/>
    </row>
    <row r="167" ht="12.75">
      <c r="B167" s="56"/>
    </row>
    <row r="168" ht="12.75">
      <c r="B168" s="56"/>
    </row>
    <row r="169" ht="12.75">
      <c r="B169" s="56"/>
    </row>
    <row r="170" ht="12.75">
      <c r="B170" s="56"/>
    </row>
    <row r="171" ht="12.75">
      <c r="B171" s="56"/>
    </row>
    <row r="172" ht="12.75">
      <c r="B172" s="56"/>
    </row>
    <row r="173" ht="12.75">
      <c r="B173" s="56"/>
    </row>
    <row r="174" ht="12.75">
      <c r="B174" s="56"/>
    </row>
    <row r="175" ht="12.75">
      <c r="B175" s="56"/>
    </row>
    <row r="176" ht="12.75">
      <c r="B176" s="56"/>
    </row>
    <row r="177" ht="12.75">
      <c r="B177" s="56"/>
    </row>
    <row r="178" ht="12.75">
      <c r="B178" s="56"/>
    </row>
    <row r="179" ht="12.75">
      <c r="B179" s="56"/>
    </row>
    <row r="180" ht="12.75">
      <c r="B180" s="56"/>
    </row>
    <row r="181" ht="12.75">
      <c r="B181" s="56"/>
    </row>
    <row r="182" ht="12.75">
      <c r="B182" s="56"/>
    </row>
    <row r="183" ht="12.75">
      <c r="B183" s="56"/>
    </row>
    <row r="184" ht="12.75">
      <c r="B184" s="56"/>
    </row>
    <row r="185" ht="12.75">
      <c r="B185" s="56"/>
    </row>
    <row r="186" ht="12.75">
      <c r="B186" s="56"/>
    </row>
    <row r="187" ht="12.75">
      <c r="B187" s="56"/>
    </row>
    <row r="188" ht="12.75">
      <c r="B188" s="56"/>
    </row>
    <row r="189" ht="12.75">
      <c r="B189" s="56"/>
    </row>
    <row r="190" ht="12.75">
      <c r="B190" s="56"/>
    </row>
    <row r="191" ht="12.75">
      <c r="B191" s="56"/>
    </row>
    <row r="192" ht="12.75">
      <c r="B192" s="56"/>
    </row>
    <row r="193" ht="12.75">
      <c r="B193" s="56"/>
    </row>
    <row r="194" ht="12.75">
      <c r="B194" s="56"/>
    </row>
    <row r="195" ht="12.75">
      <c r="B195" s="56"/>
    </row>
    <row r="196" ht="12.75">
      <c r="B196" s="56"/>
    </row>
    <row r="197" ht="12.75">
      <c r="B197" s="56"/>
    </row>
    <row r="198" ht="12.75">
      <c r="B198" s="56"/>
    </row>
    <row r="199" ht="12.75">
      <c r="B199" s="56"/>
    </row>
    <row r="200" ht="12.75">
      <c r="B200" s="56"/>
    </row>
    <row r="201" ht="12.75">
      <c r="B201" s="56"/>
    </row>
    <row r="202" ht="12.75">
      <c r="B202" s="56"/>
    </row>
    <row r="203" ht="12.75">
      <c r="B203" s="56"/>
    </row>
    <row r="204" ht="12.75">
      <c r="B204" s="56"/>
    </row>
    <row r="205" ht="12.75">
      <c r="B205" s="56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5"/>
  <sheetViews>
    <sheetView workbookViewId="0" topLeftCell="A1">
      <selection activeCell="H11" sqref="H11"/>
    </sheetView>
  </sheetViews>
  <sheetFormatPr defaultColWidth="9.00390625" defaultRowHeight="12.75"/>
  <cols>
    <col min="1" max="1" width="10.00390625" style="24" customWidth="1"/>
    <col min="2" max="2" width="52.00390625" style="25" customWidth="1"/>
    <col min="3" max="3" width="14.375" style="25" customWidth="1"/>
    <col min="4" max="4" width="15.00390625" style="25" customWidth="1"/>
    <col min="5" max="16384" width="9.375" style="25" customWidth="1"/>
  </cols>
  <sheetData>
    <row r="1" spans="1:4" s="1" customFormat="1" ht="18.75" customHeight="1" thickBot="1">
      <c r="A1" s="22"/>
      <c r="B1" s="23" t="s">
        <v>379</v>
      </c>
      <c r="C1" s="33" t="s">
        <v>368</v>
      </c>
      <c r="D1" s="33"/>
    </row>
    <row r="2" spans="1:4" s="6" customFormat="1" ht="18.75" customHeight="1">
      <c r="A2" s="62" t="s">
        <v>39</v>
      </c>
      <c r="B2" s="63" t="s">
        <v>321</v>
      </c>
      <c r="C2" s="64" t="s">
        <v>32</v>
      </c>
      <c r="D2" s="64"/>
    </row>
    <row r="3" spans="1:4" s="6" customFormat="1" ht="34.5" thickBot="1">
      <c r="A3" s="65" t="s">
        <v>108</v>
      </c>
      <c r="B3" s="66" t="s">
        <v>309</v>
      </c>
      <c r="C3" s="67">
        <v>1</v>
      </c>
      <c r="D3" s="67"/>
    </row>
    <row r="4" spans="1:4" s="7" customFormat="1" ht="18.75" customHeight="1" thickBot="1">
      <c r="A4" s="68"/>
      <c r="B4" s="68"/>
      <c r="C4" s="69"/>
      <c r="D4" s="70"/>
    </row>
    <row r="5" spans="1:4" s="2" customFormat="1" ht="30.75" thickBot="1">
      <c r="A5" s="71" t="s">
        <v>109</v>
      </c>
      <c r="B5" s="72" t="s">
        <v>33</v>
      </c>
      <c r="C5" s="73" t="s">
        <v>326</v>
      </c>
      <c r="D5" s="74" t="s">
        <v>327</v>
      </c>
    </row>
    <row r="6" spans="1:4" s="4" customFormat="1" ht="18.75" customHeight="1" thickBot="1">
      <c r="A6" s="75">
        <v>1</v>
      </c>
      <c r="B6" s="76">
        <v>2</v>
      </c>
      <c r="C6" s="77">
        <v>3</v>
      </c>
      <c r="D6" s="78">
        <v>4</v>
      </c>
    </row>
    <row r="7" spans="1:4" s="4" customFormat="1" ht="18.75" customHeight="1" thickBot="1">
      <c r="A7" s="266" t="s">
        <v>34</v>
      </c>
      <c r="B7" s="267"/>
      <c r="C7" s="267"/>
      <c r="D7" s="267"/>
    </row>
    <row r="8" spans="1:4" s="4" customFormat="1" ht="18.75" customHeight="1" thickBot="1">
      <c r="A8" s="79" t="s">
        <v>3</v>
      </c>
      <c r="B8" s="80" t="s">
        <v>137</v>
      </c>
      <c r="C8" s="81">
        <f>SUM(C9:C12)</f>
        <v>0</v>
      </c>
      <c r="D8" s="81">
        <f>SUM(D9:D14)</f>
        <v>0</v>
      </c>
    </row>
    <row r="9" spans="1:4" s="8" customFormat="1" ht="28.5">
      <c r="A9" s="90" t="s">
        <v>52</v>
      </c>
      <c r="B9" s="82" t="s">
        <v>333</v>
      </c>
      <c r="C9" s="83"/>
      <c r="D9" s="83"/>
    </row>
    <row r="10" spans="1:4" s="9" customFormat="1" ht="28.5">
      <c r="A10" s="91" t="s">
        <v>53</v>
      </c>
      <c r="B10" s="84" t="s">
        <v>334</v>
      </c>
      <c r="C10" s="85"/>
      <c r="D10" s="85"/>
    </row>
    <row r="11" spans="1:4" s="9" customFormat="1" ht="28.5">
      <c r="A11" s="91" t="s">
        <v>54</v>
      </c>
      <c r="B11" s="84" t="s">
        <v>335</v>
      </c>
      <c r="C11" s="85"/>
      <c r="D11" s="85"/>
    </row>
    <row r="12" spans="1:4" s="9" customFormat="1" ht="28.5">
      <c r="A12" s="91" t="s">
        <v>328</v>
      </c>
      <c r="B12" s="84" t="s">
        <v>336</v>
      </c>
      <c r="C12" s="85"/>
      <c r="D12" s="85"/>
    </row>
    <row r="13" spans="1:4" s="8" customFormat="1" ht="28.5">
      <c r="A13" s="91" t="s">
        <v>329</v>
      </c>
      <c r="B13" s="58" t="s">
        <v>338</v>
      </c>
      <c r="C13" s="86"/>
      <c r="D13" s="85"/>
    </row>
    <row r="14" spans="1:4" s="8" customFormat="1" ht="15.75" thickBot="1">
      <c r="A14" s="92" t="s">
        <v>330</v>
      </c>
      <c r="B14" s="84" t="s">
        <v>337</v>
      </c>
      <c r="C14" s="87"/>
      <c r="D14" s="85"/>
    </row>
    <row r="15" spans="1:4" s="8" customFormat="1" ht="30.75" thickBot="1">
      <c r="A15" s="88" t="s">
        <v>4</v>
      </c>
      <c r="B15" s="89" t="s">
        <v>138</v>
      </c>
      <c r="C15" s="81">
        <f>+C16+C17+C18+C19+C20</f>
        <v>0</v>
      </c>
      <c r="D15" s="81">
        <f>+D16+D17+D18+D19+D20</f>
        <v>0</v>
      </c>
    </row>
    <row r="16" spans="1:4" s="8" customFormat="1" ht="15">
      <c r="A16" s="90" t="s">
        <v>58</v>
      </c>
      <c r="B16" s="82" t="s">
        <v>139</v>
      </c>
      <c r="C16" s="83"/>
      <c r="D16" s="83"/>
    </row>
    <row r="17" spans="1:9" s="8" customFormat="1" ht="28.5">
      <c r="A17" s="91" t="s">
        <v>59</v>
      </c>
      <c r="B17" s="84" t="s">
        <v>140</v>
      </c>
      <c r="C17" s="85"/>
      <c r="D17" s="85"/>
      <c r="I17" s="57"/>
    </row>
    <row r="18" spans="1:4" s="8" customFormat="1" ht="28.5">
      <c r="A18" s="91" t="s">
        <v>60</v>
      </c>
      <c r="B18" s="84" t="s">
        <v>312</v>
      </c>
      <c r="C18" s="85"/>
      <c r="D18" s="85"/>
    </row>
    <row r="19" spans="1:4" s="8" customFormat="1" ht="28.5">
      <c r="A19" s="91" t="s">
        <v>61</v>
      </c>
      <c r="B19" s="84" t="s">
        <v>313</v>
      </c>
      <c r="C19" s="85"/>
      <c r="D19" s="85"/>
    </row>
    <row r="20" spans="1:4" s="8" customFormat="1" ht="25.5">
      <c r="A20" s="91" t="s">
        <v>62</v>
      </c>
      <c r="B20" s="57" t="s">
        <v>339</v>
      </c>
      <c r="C20" s="85"/>
      <c r="D20" s="85"/>
    </row>
    <row r="21" spans="1:4" s="9" customFormat="1" ht="15.75" thickBot="1">
      <c r="A21" s="92" t="s">
        <v>68</v>
      </c>
      <c r="B21" s="93" t="s">
        <v>141</v>
      </c>
      <c r="C21" s="94"/>
      <c r="D21" s="94"/>
    </row>
    <row r="22" spans="1:4" s="9" customFormat="1" ht="18.75" customHeight="1" thickBot="1">
      <c r="A22" s="88" t="s">
        <v>5</v>
      </c>
      <c r="B22" s="95" t="s">
        <v>142</v>
      </c>
      <c r="C22" s="81">
        <f>+C23+C24+C25+C26+C27</f>
        <v>0</v>
      </c>
      <c r="D22" s="81">
        <f>+D23+D24+D25+D26+D27</f>
        <v>0</v>
      </c>
    </row>
    <row r="23" spans="1:4" s="9" customFormat="1" ht="28.5">
      <c r="A23" s="90" t="s">
        <v>41</v>
      </c>
      <c r="B23" s="82" t="s">
        <v>331</v>
      </c>
      <c r="C23" s="83"/>
      <c r="D23" s="83"/>
    </row>
    <row r="24" spans="1:4" s="8" customFormat="1" ht="36.75" customHeight="1">
      <c r="A24" s="91" t="s">
        <v>42</v>
      </c>
      <c r="B24" s="84" t="s">
        <v>143</v>
      </c>
      <c r="C24" s="85"/>
      <c r="D24" s="85"/>
    </row>
    <row r="25" spans="1:4" s="9" customFormat="1" ht="37.5" customHeight="1">
      <c r="A25" s="91" t="s">
        <v>43</v>
      </c>
      <c r="B25" s="84" t="s">
        <v>314</v>
      </c>
      <c r="C25" s="85"/>
      <c r="D25" s="85"/>
    </row>
    <row r="26" spans="1:4" s="9" customFormat="1" ht="38.25" customHeight="1">
      <c r="A26" s="91" t="s">
        <v>44</v>
      </c>
      <c r="B26" s="84" t="s">
        <v>315</v>
      </c>
      <c r="C26" s="85"/>
      <c r="D26" s="85"/>
    </row>
    <row r="27" spans="1:4" s="9" customFormat="1" ht="28.5">
      <c r="A27" s="91" t="s">
        <v>83</v>
      </c>
      <c r="B27" s="84" t="s">
        <v>144</v>
      </c>
      <c r="C27" s="85"/>
      <c r="D27" s="85"/>
    </row>
    <row r="28" spans="1:4" s="9" customFormat="1" ht="18.75" customHeight="1" thickBot="1">
      <c r="A28" s="92" t="s">
        <v>84</v>
      </c>
      <c r="B28" s="93" t="s">
        <v>145</v>
      </c>
      <c r="C28" s="94"/>
      <c r="D28" s="94"/>
    </row>
    <row r="29" spans="1:4" s="9" customFormat="1" ht="18.75" customHeight="1" thickBot="1">
      <c r="A29" s="88" t="s">
        <v>85</v>
      </c>
      <c r="B29" s="95" t="s">
        <v>146</v>
      </c>
      <c r="C29" s="81">
        <f>+C30+C33+C34+C35</f>
        <v>0</v>
      </c>
      <c r="D29" s="81">
        <f>+D30+D33+D34+D35</f>
        <v>0</v>
      </c>
    </row>
    <row r="30" spans="1:4" s="9" customFormat="1" ht="18.75" customHeight="1">
      <c r="A30" s="90" t="s">
        <v>147</v>
      </c>
      <c r="B30" s="82" t="s">
        <v>153</v>
      </c>
      <c r="C30" s="96">
        <f>+C31+C32</f>
        <v>0</v>
      </c>
      <c r="D30" s="96"/>
    </row>
    <row r="31" spans="1:4" s="9" customFormat="1" ht="18.75" customHeight="1">
      <c r="A31" s="91" t="s">
        <v>148</v>
      </c>
      <c r="B31" s="141" t="s">
        <v>343</v>
      </c>
      <c r="C31" s="142"/>
      <c r="D31" s="85"/>
    </row>
    <row r="32" spans="1:4" s="9" customFormat="1" ht="18.75" customHeight="1">
      <c r="A32" s="91" t="s">
        <v>149</v>
      </c>
      <c r="B32" s="141" t="s">
        <v>344</v>
      </c>
      <c r="C32" s="142"/>
      <c r="D32" s="85"/>
    </row>
    <row r="33" spans="1:4" s="9" customFormat="1" ht="18.75" customHeight="1">
      <c r="A33" s="91" t="s">
        <v>150</v>
      </c>
      <c r="B33" s="84" t="s">
        <v>345</v>
      </c>
      <c r="C33" s="85"/>
      <c r="D33" s="85"/>
    </row>
    <row r="34" spans="1:4" s="9" customFormat="1" ht="18.75" customHeight="1">
      <c r="A34" s="91" t="s">
        <v>151</v>
      </c>
      <c r="B34" s="84" t="s">
        <v>154</v>
      </c>
      <c r="C34" s="85"/>
      <c r="D34" s="85"/>
    </row>
    <row r="35" spans="1:4" s="9" customFormat="1" ht="18.75" customHeight="1" thickBot="1">
      <c r="A35" s="92" t="s">
        <v>152</v>
      </c>
      <c r="B35" s="93" t="s">
        <v>155</v>
      </c>
      <c r="C35" s="94"/>
      <c r="D35" s="94"/>
    </row>
    <row r="36" spans="1:4" s="9" customFormat="1" ht="18.75" customHeight="1" thickBot="1">
      <c r="A36" s="88" t="s">
        <v>7</v>
      </c>
      <c r="B36" s="95" t="s">
        <v>156</v>
      </c>
      <c r="C36" s="81">
        <f>SUM(C37:C46)</f>
        <v>2150</v>
      </c>
      <c r="D36" s="81">
        <f>SUM(D37:D46)</f>
        <v>2357</v>
      </c>
    </row>
    <row r="37" spans="1:4" s="9" customFormat="1" ht="18.75" customHeight="1">
      <c r="A37" s="90" t="s">
        <v>45</v>
      </c>
      <c r="B37" s="82" t="s">
        <v>159</v>
      </c>
      <c r="C37" s="83"/>
      <c r="D37" s="83"/>
    </row>
    <row r="38" spans="1:4" s="9" customFormat="1" ht="18.75" customHeight="1">
      <c r="A38" s="91" t="s">
        <v>46</v>
      </c>
      <c r="B38" s="84" t="s">
        <v>346</v>
      </c>
      <c r="C38" s="85">
        <v>75</v>
      </c>
      <c r="D38" s="85">
        <v>75</v>
      </c>
    </row>
    <row r="39" spans="1:4" s="9" customFormat="1" ht="18.75" customHeight="1">
      <c r="A39" s="91" t="s">
        <v>47</v>
      </c>
      <c r="B39" s="84" t="s">
        <v>347</v>
      </c>
      <c r="C39" s="85"/>
      <c r="D39" s="85"/>
    </row>
    <row r="40" spans="1:4" s="9" customFormat="1" ht="18.75" customHeight="1">
      <c r="A40" s="91" t="s">
        <v>87</v>
      </c>
      <c r="B40" s="84" t="s">
        <v>348</v>
      </c>
      <c r="C40" s="85"/>
      <c r="D40" s="85"/>
    </row>
    <row r="41" spans="1:4" s="9" customFormat="1" ht="18.75" customHeight="1">
      <c r="A41" s="91" t="s">
        <v>88</v>
      </c>
      <c r="B41" s="84" t="s">
        <v>349</v>
      </c>
      <c r="C41" s="85">
        <v>1634</v>
      </c>
      <c r="D41" s="85">
        <v>1654</v>
      </c>
    </row>
    <row r="42" spans="1:4" s="9" customFormat="1" ht="18.75" customHeight="1">
      <c r="A42" s="91" t="s">
        <v>89</v>
      </c>
      <c r="B42" s="84" t="s">
        <v>350</v>
      </c>
      <c r="C42" s="85">
        <v>441</v>
      </c>
      <c r="D42" s="85">
        <v>451</v>
      </c>
    </row>
    <row r="43" spans="1:4" s="9" customFormat="1" ht="18.75" customHeight="1">
      <c r="A43" s="91" t="s">
        <v>90</v>
      </c>
      <c r="B43" s="84" t="s">
        <v>160</v>
      </c>
      <c r="C43" s="85"/>
      <c r="D43" s="85"/>
    </row>
    <row r="44" spans="1:4" s="9" customFormat="1" ht="18.75" customHeight="1">
      <c r="A44" s="91" t="s">
        <v>91</v>
      </c>
      <c r="B44" s="84" t="s">
        <v>161</v>
      </c>
      <c r="C44" s="85"/>
      <c r="D44" s="85"/>
    </row>
    <row r="45" spans="1:4" s="9" customFormat="1" ht="18.75" customHeight="1">
      <c r="A45" s="91" t="s">
        <v>157</v>
      </c>
      <c r="B45" s="84" t="s">
        <v>162</v>
      </c>
      <c r="C45" s="85"/>
      <c r="D45" s="85"/>
    </row>
    <row r="46" spans="1:4" s="9" customFormat="1" ht="18.75" customHeight="1" thickBot="1">
      <c r="A46" s="92" t="s">
        <v>158</v>
      </c>
      <c r="B46" s="93" t="s">
        <v>351</v>
      </c>
      <c r="C46" s="94"/>
      <c r="D46" s="94">
        <v>177</v>
      </c>
    </row>
    <row r="47" spans="1:4" s="9" customFormat="1" ht="18.75" customHeight="1" thickBot="1">
      <c r="A47" s="88" t="s">
        <v>8</v>
      </c>
      <c r="B47" s="95" t="s">
        <v>163</v>
      </c>
      <c r="C47" s="81">
        <f>SUM(C48:C52)</f>
        <v>0</v>
      </c>
      <c r="D47" s="81">
        <v>0</v>
      </c>
    </row>
    <row r="48" spans="1:4" s="9" customFormat="1" ht="18.75" customHeight="1">
      <c r="A48" s="90" t="s">
        <v>48</v>
      </c>
      <c r="B48" s="82" t="s">
        <v>167</v>
      </c>
      <c r="C48" s="83"/>
      <c r="D48" s="83"/>
    </row>
    <row r="49" spans="1:4" s="9" customFormat="1" ht="18.75" customHeight="1">
      <c r="A49" s="91" t="s">
        <v>49</v>
      </c>
      <c r="B49" s="84" t="s">
        <v>168</v>
      </c>
      <c r="C49" s="85"/>
      <c r="D49" s="85"/>
    </row>
    <row r="50" spans="1:4" s="9" customFormat="1" ht="18.75" customHeight="1">
      <c r="A50" s="91" t="s">
        <v>164</v>
      </c>
      <c r="B50" s="84" t="s">
        <v>169</v>
      </c>
      <c r="C50" s="85"/>
      <c r="D50" s="85"/>
    </row>
    <row r="51" spans="1:4" s="9" customFormat="1" ht="18.75" customHeight="1">
      <c r="A51" s="91" t="s">
        <v>165</v>
      </c>
      <c r="B51" s="84" t="s">
        <v>170</v>
      </c>
      <c r="C51" s="85"/>
      <c r="D51" s="85"/>
    </row>
    <row r="52" spans="1:4" s="9" customFormat="1" ht="18.75" customHeight="1" thickBot="1">
      <c r="A52" s="92" t="s">
        <v>166</v>
      </c>
      <c r="B52" s="93" t="s">
        <v>171</v>
      </c>
      <c r="C52" s="94"/>
      <c r="D52" s="94"/>
    </row>
    <row r="53" spans="1:4" s="9" customFormat="1" ht="30.75" thickBot="1">
      <c r="A53" s="88" t="s">
        <v>92</v>
      </c>
      <c r="B53" s="95" t="s">
        <v>340</v>
      </c>
      <c r="C53" s="81">
        <f>SUM(C54:C56)</f>
        <v>0</v>
      </c>
      <c r="D53" s="81">
        <f>SUM(D54:D56)</f>
        <v>0</v>
      </c>
    </row>
    <row r="54" spans="1:4" s="9" customFormat="1" ht="28.5">
      <c r="A54" s="90" t="s">
        <v>50</v>
      </c>
      <c r="B54" s="82" t="s">
        <v>317</v>
      </c>
      <c r="C54" s="83"/>
      <c r="D54" s="83"/>
    </row>
    <row r="55" spans="1:4" s="9" customFormat="1" ht="28.5">
      <c r="A55" s="91" t="s">
        <v>51</v>
      </c>
      <c r="B55" s="84" t="s">
        <v>318</v>
      </c>
      <c r="C55" s="85"/>
      <c r="D55" s="85"/>
    </row>
    <row r="56" spans="1:4" s="9" customFormat="1" ht="15">
      <c r="A56" s="91" t="s">
        <v>174</v>
      </c>
      <c r="B56" s="84" t="s">
        <v>172</v>
      </c>
      <c r="C56" s="85"/>
      <c r="D56" s="85"/>
    </row>
    <row r="57" spans="1:4" s="9" customFormat="1" ht="18.75" customHeight="1" thickBot="1">
      <c r="A57" s="92" t="s">
        <v>175</v>
      </c>
      <c r="B57" s="93" t="s">
        <v>173</v>
      </c>
      <c r="C57" s="94"/>
      <c r="D57" s="94"/>
    </row>
    <row r="58" spans="1:4" s="9" customFormat="1" ht="18.75" customHeight="1" thickBot="1">
      <c r="A58" s="88" t="s">
        <v>10</v>
      </c>
      <c r="B58" s="89" t="s">
        <v>176</v>
      </c>
      <c r="C58" s="81">
        <f>SUM(C59:C61)</f>
        <v>0</v>
      </c>
      <c r="D58" s="81">
        <f>SUM(D59:D61)</f>
        <v>0</v>
      </c>
    </row>
    <row r="59" spans="1:4" s="9" customFormat="1" ht="28.5">
      <c r="A59" s="90" t="s">
        <v>93</v>
      </c>
      <c r="B59" s="82" t="s">
        <v>319</v>
      </c>
      <c r="C59" s="85"/>
      <c r="D59" s="85"/>
    </row>
    <row r="60" spans="1:4" s="9" customFormat="1" ht="28.5">
      <c r="A60" s="91" t="s">
        <v>94</v>
      </c>
      <c r="B60" s="84" t="s">
        <v>320</v>
      </c>
      <c r="C60" s="85"/>
      <c r="D60" s="85"/>
    </row>
    <row r="61" spans="1:4" s="9" customFormat="1" ht="15">
      <c r="A61" s="91" t="s">
        <v>116</v>
      </c>
      <c r="B61" s="84" t="s">
        <v>178</v>
      </c>
      <c r="C61" s="85"/>
      <c r="D61" s="85"/>
    </row>
    <row r="62" spans="1:4" s="9" customFormat="1" ht="18.75" customHeight="1" thickBot="1">
      <c r="A62" s="92" t="s">
        <v>177</v>
      </c>
      <c r="B62" s="93" t="s">
        <v>179</v>
      </c>
      <c r="C62" s="85"/>
      <c r="D62" s="85"/>
    </row>
    <row r="63" spans="1:4" s="9" customFormat="1" ht="30.75" thickBot="1">
      <c r="A63" s="88" t="s">
        <v>11</v>
      </c>
      <c r="B63" s="95" t="s">
        <v>180</v>
      </c>
      <c r="C63" s="81">
        <f>+C8+C15+C22+C29+C36+C47+C53+C58</f>
        <v>2150</v>
      </c>
      <c r="D63" s="81">
        <f>+D8+D15+D22+D29+D36+D47+D53+D58</f>
        <v>2357</v>
      </c>
    </row>
    <row r="64" spans="1:4" s="9" customFormat="1" ht="18.75" customHeight="1" thickBot="1">
      <c r="A64" s="97" t="s">
        <v>304</v>
      </c>
      <c r="B64" s="89" t="s">
        <v>181</v>
      </c>
      <c r="C64" s="81">
        <f>SUM(C65:C67)</f>
        <v>0</v>
      </c>
      <c r="D64" s="81">
        <f>SUM(D65:D67)</f>
        <v>0</v>
      </c>
    </row>
    <row r="65" spans="1:4" s="9" customFormat="1" ht="18.75" customHeight="1">
      <c r="A65" s="90" t="s">
        <v>213</v>
      </c>
      <c r="B65" s="82" t="s">
        <v>182</v>
      </c>
      <c r="C65" s="85"/>
      <c r="D65" s="85"/>
    </row>
    <row r="66" spans="1:4" s="9" customFormat="1" ht="28.5">
      <c r="A66" s="91" t="s">
        <v>222</v>
      </c>
      <c r="B66" s="84" t="s">
        <v>183</v>
      </c>
      <c r="C66" s="85"/>
      <c r="D66" s="85"/>
    </row>
    <row r="67" spans="1:4" s="9" customFormat="1" ht="15.75" thickBot="1">
      <c r="A67" s="92" t="s">
        <v>223</v>
      </c>
      <c r="B67" s="98" t="s">
        <v>184</v>
      </c>
      <c r="C67" s="85"/>
      <c r="D67" s="85"/>
    </row>
    <row r="68" spans="1:4" s="9" customFormat="1" ht="30.75" thickBot="1">
      <c r="A68" s="97" t="s">
        <v>185</v>
      </c>
      <c r="B68" s="89" t="s">
        <v>186</v>
      </c>
      <c r="C68" s="81">
        <f>SUM(C69:C72)</f>
        <v>0</v>
      </c>
      <c r="D68" s="81">
        <f>SUM(D69:D72)</f>
        <v>0</v>
      </c>
    </row>
    <row r="69" spans="1:4" s="9" customFormat="1" ht="28.5">
      <c r="A69" s="90" t="s">
        <v>72</v>
      </c>
      <c r="B69" s="82" t="s">
        <v>187</v>
      </c>
      <c r="C69" s="85"/>
      <c r="D69" s="85"/>
    </row>
    <row r="70" spans="1:4" s="9" customFormat="1" ht="28.5">
      <c r="A70" s="91" t="s">
        <v>73</v>
      </c>
      <c r="B70" s="84" t="s">
        <v>188</v>
      </c>
      <c r="C70" s="85"/>
      <c r="D70" s="85"/>
    </row>
    <row r="71" spans="1:4" s="9" customFormat="1" ht="28.5">
      <c r="A71" s="91" t="s">
        <v>214</v>
      </c>
      <c r="B71" s="84" t="s">
        <v>189</v>
      </c>
      <c r="C71" s="85"/>
      <c r="D71" s="85"/>
    </row>
    <row r="72" spans="1:4" s="9" customFormat="1" ht="29.25" thickBot="1">
      <c r="A72" s="92" t="s">
        <v>215</v>
      </c>
      <c r="B72" s="93" t="s">
        <v>190</v>
      </c>
      <c r="C72" s="85"/>
      <c r="D72" s="85"/>
    </row>
    <row r="73" spans="1:4" s="9" customFormat="1" ht="18.75" customHeight="1" thickBot="1">
      <c r="A73" s="97" t="s">
        <v>191</v>
      </c>
      <c r="B73" s="89" t="s">
        <v>192</v>
      </c>
      <c r="C73" s="81">
        <f>SUM(C74:C75)</f>
        <v>0</v>
      </c>
      <c r="D73" s="81">
        <f>SUM(D74:D75)</f>
        <v>112</v>
      </c>
    </row>
    <row r="74" spans="1:4" s="9" customFormat="1" ht="28.5">
      <c r="A74" s="90" t="s">
        <v>216</v>
      </c>
      <c r="B74" s="82" t="s">
        <v>193</v>
      </c>
      <c r="C74" s="85"/>
      <c r="D74" s="85">
        <v>112</v>
      </c>
    </row>
    <row r="75" spans="1:4" s="9" customFormat="1" ht="29.25" thickBot="1">
      <c r="A75" s="92" t="s">
        <v>217</v>
      </c>
      <c r="B75" s="93" t="s">
        <v>194</v>
      </c>
      <c r="C75" s="94"/>
      <c r="D75" s="94"/>
    </row>
    <row r="76" spans="1:4" s="9" customFormat="1" ht="15.75" thickBot="1">
      <c r="A76" s="153" t="s">
        <v>14</v>
      </c>
      <c r="B76" s="154" t="s">
        <v>354</v>
      </c>
      <c r="C76" s="102">
        <v>55461</v>
      </c>
      <c r="D76" s="102">
        <v>53796</v>
      </c>
    </row>
    <row r="77" spans="1:4" s="8" customFormat="1" ht="30.75" thickBot="1">
      <c r="A77" s="97">
        <v>14</v>
      </c>
      <c r="B77" s="89" t="s">
        <v>355</v>
      </c>
      <c r="C77" s="81">
        <f>SUM(C78:C80)</f>
        <v>0</v>
      </c>
      <c r="D77" s="81">
        <f>SUM(D78:D80)</f>
        <v>0</v>
      </c>
    </row>
    <row r="78" spans="1:4" s="9" customFormat="1" ht="15">
      <c r="A78" s="90" t="s">
        <v>356</v>
      </c>
      <c r="B78" s="82" t="s">
        <v>197</v>
      </c>
      <c r="C78" s="85"/>
      <c r="D78" s="85"/>
    </row>
    <row r="79" spans="1:4" s="9" customFormat="1" ht="28.5">
      <c r="A79" s="91" t="s">
        <v>357</v>
      </c>
      <c r="B79" s="84" t="s">
        <v>198</v>
      </c>
      <c r="C79" s="85"/>
      <c r="D79" s="85"/>
    </row>
    <row r="80" spans="1:4" s="9" customFormat="1" ht="15.75" thickBot="1">
      <c r="A80" s="92" t="s">
        <v>358</v>
      </c>
      <c r="B80" s="93" t="s">
        <v>199</v>
      </c>
      <c r="C80" s="85"/>
      <c r="D80" s="85"/>
    </row>
    <row r="81" spans="1:4" s="9" customFormat="1" ht="30.75" thickBot="1">
      <c r="A81" s="97" t="s">
        <v>209</v>
      </c>
      <c r="B81" s="89" t="s">
        <v>364</v>
      </c>
      <c r="C81" s="81">
        <f>SUM(C82:C85)</f>
        <v>0</v>
      </c>
      <c r="D81" s="81">
        <f>SUM(D82:D85)</f>
        <v>0</v>
      </c>
    </row>
    <row r="82" spans="1:4" s="9" customFormat="1" ht="28.5">
      <c r="A82" s="99" t="s">
        <v>359</v>
      </c>
      <c r="B82" s="82" t="s">
        <v>202</v>
      </c>
      <c r="C82" s="85"/>
      <c r="D82" s="85"/>
    </row>
    <row r="83" spans="1:4" s="9" customFormat="1" ht="28.5">
      <c r="A83" s="100" t="s">
        <v>360</v>
      </c>
      <c r="B83" s="84" t="s">
        <v>204</v>
      </c>
      <c r="C83" s="85"/>
      <c r="D83" s="85"/>
    </row>
    <row r="84" spans="1:4" s="9" customFormat="1" ht="15">
      <c r="A84" s="100" t="s">
        <v>361</v>
      </c>
      <c r="B84" s="84" t="s">
        <v>206</v>
      </c>
      <c r="C84" s="85"/>
      <c r="D84" s="85"/>
    </row>
    <row r="85" spans="1:4" s="8" customFormat="1" ht="15.75" thickBot="1">
      <c r="A85" s="101" t="s">
        <v>362</v>
      </c>
      <c r="B85" s="93" t="s">
        <v>208</v>
      </c>
      <c r="C85" s="85"/>
      <c r="D85" s="85"/>
    </row>
    <row r="86" spans="1:4" s="8" customFormat="1" ht="30.75" thickBot="1">
      <c r="A86" s="97" t="s">
        <v>211</v>
      </c>
      <c r="B86" s="89" t="s">
        <v>210</v>
      </c>
      <c r="C86" s="102"/>
      <c r="D86" s="102"/>
    </row>
    <row r="87" spans="1:4" s="8" customFormat="1" ht="30.75" thickBot="1">
      <c r="A87" s="97" t="s">
        <v>224</v>
      </c>
      <c r="B87" s="103" t="s">
        <v>365</v>
      </c>
      <c r="C87" s="81">
        <f>(+C64+C68+C73+C77+C81+C86+C76)</f>
        <v>55461</v>
      </c>
      <c r="D87" s="81">
        <f>(+D64+D68+D73+D77+D81+D86+D76)</f>
        <v>53908</v>
      </c>
    </row>
    <row r="88" spans="1:4" s="8" customFormat="1" ht="15.75" thickBot="1">
      <c r="A88" s="104" t="s">
        <v>363</v>
      </c>
      <c r="B88" s="105" t="s">
        <v>310</v>
      </c>
      <c r="C88" s="81">
        <f>(+C65+C69+C74+C78+C82+C87+C77)</f>
        <v>55461</v>
      </c>
      <c r="D88" s="81">
        <f>+D63+D87</f>
        <v>56265</v>
      </c>
    </row>
    <row r="89" spans="1:4" s="9" customFormat="1" ht="18.75" customHeight="1">
      <c r="A89" s="106"/>
      <c r="B89" s="107"/>
      <c r="C89" s="108"/>
      <c r="D89" s="108"/>
    </row>
    <row r="90" spans="1:4" s="2" customFormat="1" ht="18.75" customHeight="1" thickBot="1">
      <c r="A90" s="109"/>
      <c r="B90" s="110"/>
      <c r="C90" s="111"/>
      <c r="D90" s="111"/>
    </row>
    <row r="91" spans="1:4" s="4" customFormat="1" ht="18.75" customHeight="1" thickBot="1">
      <c r="A91" s="112" t="s">
        <v>35</v>
      </c>
      <c r="B91" s="113"/>
      <c r="C91" s="113"/>
      <c r="D91" s="113"/>
    </row>
    <row r="92" spans="1:4" s="10" customFormat="1" ht="18.75" customHeight="1" thickBot="1">
      <c r="A92" s="114" t="s">
        <v>3</v>
      </c>
      <c r="B92" s="115" t="s">
        <v>341</v>
      </c>
      <c r="C92" s="116">
        <f>SUM(C93:C97)</f>
        <v>57611</v>
      </c>
      <c r="D92" s="116">
        <f>SUM(D93:D97)</f>
        <v>56163</v>
      </c>
    </row>
    <row r="93" spans="1:4" s="2" customFormat="1" ht="18.75" customHeight="1">
      <c r="A93" s="117" t="s">
        <v>52</v>
      </c>
      <c r="B93" s="118" t="s">
        <v>30</v>
      </c>
      <c r="C93" s="119">
        <v>33601</v>
      </c>
      <c r="D93" s="119">
        <v>32054</v>
      </c>
    </row>
    <row r="94" spans="1:4" s="2" customFormat="1" ht="28.5">
      <c r="A94" s="91" t="s">
        <v>53</v>
      </c>
      <c r="B94" s="120" t="s">
        <v>95</v>
      </c>
      <c r="C94" s="85">
        <v>8735</v>
      </c>
      <c r="D94" s="85">
        <v>8776</v>
      </c>
    </row>
    <row r="95" spans="1:4" s="2" customFormat="1" ht="18.75" customHeight="1">
      <c r="A95" s="91" t="s">
        <v>54</v>
      </c>
      <c r="B95" s="120" t="s">
        <v>71</v>
      </c>
      <c r="C95" s="94">
        <v>15275</v>
      </c>
      <c r="D95" s="94">
        <v>15333</v>
      </c>
    </row>
    <row r="96" spans="1:4" s="2" customFormat="1" ht="18.75" customHeight="1">
      <c r="A96" s="91" t="s">
        <v>55</v>
      </c>
      <c r="B96" s="121" t="s">
        <v>96</v>
      </c>
      <c r="C96" s="94">
        <f>SUM(C107)</f>
        <v>0</v>
      </c>
      <c r="D96" s="94"/>
    </row>
    <row r="97" spans="1:4" s="2" customFormat="1" ht="14.25">
      <c r="A97" s="91" t="s">
        <v>63</v>
      </c>
      <c r="B97" s="122" t="s">
        <v>97</v>
      </c>
      <c r="C97" s="94">
        <v>0</v>
      </c>
      <c r="D97" s="94"/>
    </row>
    <row r="98" spans="1:4" s="2" customFormat="1" ht="18.75" customHeight="1">
      <c r="A98" s="91" t="s">
        <v>56</v>
      </c>
      <c r="B98" s="143" t="s">
        <v>227</v>
      </c>
      <c r="C98" s="144"/>
      <c r="D98" s="144"/>
    </row>
    <row r="99" spans="1:4" s="2" customFormat="1" ht="25.5">
      <c r="A99" s="91" t="s">
        <v>57</v>
      </c>
      <c r="B99" s="145" t="s">
        <v>228</v>
      </c>
      <c r="C99" s="144"/>
      <c r="D99" s="144"/>
    </row>
    <row r="100" spans="1:4" s="2" customFormat="1" ht="38.25" customHeight="1">
      <c r="A100" s="91" t="s">
        <v>64</v>
      </c>
      <c r="B100" s="143" t="s">
        <v>229</v>
      </c>
      <c r="C100" s="144"/>
      <c r="D100" s="144"/>
    </row>
    <row r="101" spans="1:4" s="2" customFormat="1" ht="49.5" customHeight="1">
      <c r="A101" s="91" t="s">
        <v>65</v>
      </c>
      <c r="B101" s="143" t="s">
        <v>230</v>
      </c>
      <c r="C101" s="144"/>
      <c r="D101" s="144"/>
    </row>
    <row r="102" spans="1:4" s="2" customFormat="1" ht="25.5">
      <c r="A102" s="91" t="s">
        <v>66</v>
      </c>
      <c r="B102" s="145" t="s">
        <v>231</v>
      </c>
      <c r="C102" s="144">
        <v>0</v>
      </c>
      <c r="D102" s="144"/>
    </row>
    <row r="103" spans="1:4" s="2" customFormat="1" ht="25.5">
      <c r="A103" s="91" t="s">
        <v>67</v>
      </c>
      <c r="B103" s="145" t="s">
        <v>232</v>
      </c>
      <c r="C103" s="144"/>
      <c r="D103" s="144"/>
    </row>
    <row r="104" spans="1:4" s="2" customFormat="1" ht="25.5">
      <c r="A104" s="91" t="s">
        <v>69</v>
      </c>
      <c r="B104" s="143" t="s">
        <v>233</v>
      </c>
      <c r="C104" s="144"/>
      <c r="D104" s="144"/>
    </row>
    <row r="105" spans="1:4" s="2" customFormat="1" ht="14.25">
      <c r="A105" s="123" t="s">
        <v>98</v>
      </c>
      <c r="B105" s="146" t="s">
        <v>234</v>
      </c>
      <c r="C105" s="144"/>
      <c r="D105" s="144"/>
    </row>
    <row r="106" spans="1:4" s="2" customFormat="1" ht="18.75" customHeight="1">
      <c r="A106" s="91" t="s">
        <v>225</v>
      </c>
      <c r="B106" s="146" t="s">
        <v>235</v>
      </c>
      <c r="C106" s="144"/>
      <c r="D106" s="144"/>
    </row>
    <row r="107" spans="1:4" s="2" customFormat="1" ht="26.25" thickBot="1">
      <c r="A107" s="125" t="s">
        <v>226</v>
      </c>
      <c r="B107" s="147" t="s">
        <v>236</v>
      </c>
      <c r="C107" s="148">
        <v>0</v>
      </c>
      <c r="D107" s="148"/>
    </row>
    <row r="108" spans="1:4" s="2" customFormat="1" ht="30" thickBot="1">
      <c r="A108" s="88" t="s">
        <v>4</v>
      </c>
      <c r="B108" s="126" t="s">
        <v>342</v>
      </c>
      <c r="C108" s="81">
        <f>+C109+C111+C113</f>
        <v>0</v>
      </c>
      <c r="D108" s="81">
        <f>+D109+D111+D113</f>
        <v>102</v>
      </c>
    </row>
    <row r="109" spans="1:4" s="2" customFormat="1" ht="18.75" customHeight="1">
      <c r="A109" s="90" t="s">
        <v>58</v>
      </c>
      <c r="B109" s="120" t="s">
        <v>114</v>
      </c>
      <c r="C109" s="83"/>
      <c r="D109" s="83">
        <v>102</v>
      </c>
    </row>
    <row r="110" spans="1:4" s="2" customFormat="1" ht="14.25">
      <c r="A110" s="90" t="s">
        <v>59</v>
      </c>
      <c r="B110" s="146" t="s">
        <v>240</v>
      </c>
      <c r="C110" s="149"/>
      <c r="D110" s="149"/>
    </row>
    <row r="111" spans="1:4" s="2" customFormat="1" ht="18.75" customHeight="1">
      <c r="A111" s="90" t="s">
        <v>60</v>
      </c>
      <c r="B111" s="124" t="s">
        <v>99</v>
      </c>
      <c r="C111" s="85"/>
      <c r="D111" s="85"/>
    </row>
    <row r="112" spans="1:4" s="2" customFormat="1" ht="18.75" customHeight="1">
      <c r="A112" s="90" t="s">
        <v>61</v>
      </c>
      <c r="B112" s="124" t="s">
        <v>241</v>
      </c>
      <c r="C112" s="127"/>
      <c r="D112" s="127"/>
    </row>
    <row r="113" spans="1:4" s="2" customFormat="1" ht="18.75" customHeight="1">
      <c r="A113" s="90" t="s">
        <v>62</v>
      </c>
      <c r="B113" s="128" t="s">
        <v>117</v>
      </c>
      <c r="C113" s="127"/>
      <c r="D113" s="127"/>
    </row>
    <row r="114" spans="1:4" s="2" customFormat="1" ht="28.5">
      <c r="A114" s="90" t="s">
        <v>68</v>
      </c>
      <c r="B114" s="129" t="s">
        <v>316</v>
      </c>
      <c r="C114" s="127"/>
      <c r="D114" s="127"/>
    </row>
    <row r="115" spans="1:4" s="2" customFormat="1" ht="25.5">
      <c r="A115" s="90" t="s">
        <v>70</v>
      </c>
      <c r="B115" s="150" t="s">
        <v>246</v>
      </c>
      <c r="C115" s="151"/>
      <c r="D115" s="151"/>
    </row>
    <row r="116" spans="1:4" s="2" customFormat="1" ht="25.5">
      <c r="A116" s="90" t="s">
        <v>100</v>
      </c>
      <c r="B116" s="143" t="s">
        <v>230</v>
      </c>
      <c r="C116" s="151"/>
      <c r="D116" s="151"/>
    </row>
    <row r="117" spans="1:4" s="2" customFormat="1" ht="25.5">
      <c r="A117" s="90" t="s">
        <v>101</v>
      </c>
      <c r="B117" s="143" t="s">
        <v>245</v>
      </c>
      <c r="C117" s="151"/>
      <c r="D117" s="151"/>
    </row>
    <row r="118" spans="1:4" s="2" customFormat="1" ht="25.5">
      <c r="A118" s="90" t="s">
        <v>102</v>
      </c>
      <c r="B118" s="143" t="s">
        <v>244</v>
      </c>
      <c r="C118" s="151"/>
      <c r="D118" s="151"/>
    </row>
    <row r="119" spans="1:4" s="2" customFormat="1" ht="25.5">
      <c r="A119" s="90" t="s">
        <v>237</v>
      </c>
      <c r="B119" s="143" t="s">
        <v>233</v>
      </c>
      <c r="C119" s="151"/>
      <c r="D119" s="151"/>
    </row>
    <row r="120" spans="1:4" s="2" customFormat="1" ht="14.25">
      <c r="A120" s="90" t="s">
        <v>238</v>
      </c>
      <c r="B120" s="143" t="s">
        <v>243</v>
      </c>
      <c r="C120" s="151"/>
      <c r="D120" s="151"/>
    </row>
    <row r="121" spans="1:4" s="2" customFormat="1" ht="26.25" thickBot="1">
      <c r="A121" s="123" t="s">
        <v>239</v>
      </c>
      <c r="B121" s="143" t="s">
        <v>242</v>
      </c>
      <c r="C121" s="152"/>
      <c r="D121" s="152"/>
    </row>
    <row r="122" spans="1:4" s="2" customFormat="1" ht="18.75" customHeight="1" thickBot="1">
      <c r="A122" s="88" t="s">
        <v>5</v>
      </c>
      <c r="B122" s="95" t="s">
        <v>247</v>
      </c>
      <c r="C122" s="81">
        <f>+C123+C124</f>
        <v>0</v>
      </c>
      <c r="D122" s="81">
        <f>+D123+D124</f>
        <v>0</v>
      </c>
    </row>
    <row r="123" spans="1:4" s="2" customFormat="1" ht="18.75" customHeight="1">
      <c r="A123" s="90" t="s">
        <v>41</v>
      </c>
      <c r="B123" s="130" t="s">
        <v>36</v>
      </c>
      <c r="C123" s="83">
        <v>0</v>
      </c>
      <c r="D123" s="83"/>
    </row>
    <row r="124" spans="1:4" s="2" customFormat="1" ht="18.75" customHeight="1" thickBot="1">
      <c r="A124" s="92" t="s">
        <v>42</v>
      </c>
      <c r="B124" s="124" t="s">
        <v>37</v>
      </c>
      <c r="C124" s="94"/>
      <c r="D124" s="94"/>
    </row>
    <row r="125" spans="1:4" s="2" customFormat="1" ht="30.75" thickBot="1">
      <c r="A125" s="88" t="s">
        <v>6</v>
      </c>
      <c r="B125" s="95" t="s">
        <v>248</v>
      </c>
      <c r="C125" s="81">
        <f>+C92+C108+C122</f>
        <v>57611</v>
      </c>
      <c r="D125" s="81">
        <f>+D92+D108+D122</f>
        <v>56265</v>
      </c>
    </row>
    <row r="126" spans="1:4" s="2" customFormat="1" ht="30.75" thickBot="1">
      <c r="A126" s="88" t="s">
        <v>7</v>
      </c>
      <c r="B126" s="95" t="s">
        <v>249</v>
      </c>
      <c r="C126" s="81">
        <f>+C127+C128+C129</f>
        <v>0</v>
      </c>
      <c r="D126" s="81">
        <f>+D127+D128+D129</f>
        <v>0</v>
      </c>
    </row>
    <row r="127" spans="1:4" s="10" customFormat="1" ht="28.5">
      <c r="A127" s="90" t="s">
        <v>45</v>
      </c>
      <c r="B127" s="130" t="s">
        <v>250</v>
      </c>
      <c r="C127" s="127"/>
      <c r="D127" s="127"/>
    </row>
    <row r="128" spans="1:4" s="2" customFormat="1" ht="28.5">
      <c r="A128" s="90" t="s">
        <v>46</v>
      </c>
      <c r="B128" s="130" t="s">
        <v>251</v>
      </c>
      <c r="C128" s="127"/>
      <c r="D128" s="127"/>
    </row>
    <row r="129" spans="1:4" s="2" customFormat="1" ht="15" thickBot="1">
      <c r="A129" s="123" t="s">
        <v>47</v>
      </c>
      <c r="B129" s="131" t="s">
        <v>252</v>
      </c>
      <c r="C129" s="127"/>
      <c r="D129" s="127"/>
    </row>
    <row r="130" spans="1:4" s="2" customFormat="1" ht="30.75" thickBot="1">
      <c r="A130" s="88" t="s">
        <v>8</v>
      </c>
      <c r="B130" s="95" t="s">
        <v>303</v>
      </c>
      <c r="C130" s="81">
        <f>+C131+C132+C133+C134</f>
        <v>0</v>
      </c>
      <c r="D130" s="81">
        <f>+D131+D132+D133+D134</f>
        <v>0</v>
      </c>
    </row>
    <row r="131" spans="1:4" s="2" customFormat="1" ht="28.5">
      <c r="A131" s="90" t="s">
        <v>48</v>
      </c>
      <c r="B131" s="130" t="s">
        <v>253</v>
      </c>
      <c r="C131" s="127"/>
      <c r="D131" s="127"/>
    </row>
    <row r="132" spans="1:4" s="2" customFormat="1" ht="28.5">
      <c r="A132" s="90" t="s">
        <v>49</v>
      </c>
      <c r="B132" s="130" t="s">
        <v>254</v>
      </c>
      <c r="C132" s="127"/>
      <c r="D132" s="127"/>
    </row>
    <row r="133" spans="1:4" s="2" customFormat="1" ht="28.5">
      <c r="A133" s="90" t="s">
        <v>164</v>
      </c>
      <c r="B133" s="130" t="s">
        <v>255</v>
      </c>
      <c r="C133" s="127"/>
      <c r="D133" s="127"/>
    </row>
    <row r="134" spans="1:4" s="10" customFormat="1" ht="29.25" thickBot="1">
      <c r="A134" s="123" t="s">
        <v>165</v>
      </c>
      <c r="B134" s="131" t="s">
        <v>256</v>
      </c>
      <c r="C134" s="127"/>
      <c r="D134" s="127"/>
    </row>
    <row r="135" spans="1:11" s="2" customFormat="1" ht="30.75" thickBot="1">
      <c r="A135" s="88" t="s">
        <v>9</v>
      </c>
      <c r="B135" s="95" t="s">
        <v>257</v>
      </c>
      <c r="C135" s="81">
        <f>+C136+C137+C138+C139</f>
        <v>0</v>
      </c>
      <c r="D135" s="81">
        <f>+D136+D137+D138+D139</f>
        <v>0</v>
      </c>
      <c r="K135" s="26"/>
    </row>
    <row r="136" spans="1:4" s="2" customFormat="1" ht="28.5">
      <c r="A136" s="90" t="s">
        <v>50</v>
      </c>
      <c r="B136" s="130" t="s">
        <v>258</v>
      </c>
      <c r="C136" s="127"/>
      <c r="D136" s="127"/>
    </row>
    <row r="137" spans="1:4" s="2" customFormat="1" ht="28.5">
      <c r="A137" s="90" t="s">
        <v>51</v>
      </c>
      <c r="B137" s="130" t="s">
        <v>267</v>
      </c>
      <c r="C137" s="127"/>
      <c r="D137" s="127"/>
    </row>
    <row r="138" spans="1:4" s="10" customFormat="1" ht="18.75" customHeight="1">
      <c r="A138" s="90" t="s">
        <v>174</v>
      </c>
      <c r="B138" s="130" t="s">
        <v>259</v>
      </c>
      <c r="C138" s="127"/>
      <c r="D138" s="127"/>
    </row>
    <row r="139" spans="1:4" s="10" customFormat="1" ht="15" thickBot="1">
      <c r="A139" s="123" t="s">
        <v>175</v>
      </c>
      <c r="B139" s="131" t="s">
        <v>332</v>
      </c>
      <c r="C139" s="127">
        <v>0</v>
      </c>
      <c r="D139" s="127"/>
    </row>
    <row r="140" spans="1:4" s="10" customFormat="1" ht="30.75" thickBot="1">
      <c r="A140" s="88" t="s">
        <v>10</v>
      </c>
      <c r="B140" s="95" t="s">
        <v>260</v>
      </c>
      <c r="C140" s="132">
        <f>+C141+C142+C143+C144</f>
        <v>0</v>
      </c>
      <c r="D140" s="132">
        <f>+D141+D142+D143+D144</f>
        <v>0</v>
      </c>
    </row>
    <row r="141" spans="1:4" s="10" customFormat="1" ht="14.25">
      <c r="A141" s="90" t="s">
        <v>93</v>
      </c>
      <c r="B141" s="130" t="s">
        <v>261</v>
      </c>
      <c r="C141" s="127"/>
      <c r="D141" s="127"/>
    </row>
    <row r="142" spans="1:4" s="10" customFormat="1" ht="28.5">
      <c r="A142" s="90" t="s">
        <v>94</v>
      </c>
      <c r="B142" s="130" t="s">
        <v>262</v>
      </c>
      <c r="C142" s="127"/>
      <c r="D142" s="127"/>
    </row>
    <row r="143" spans="1:4" s="10" customFormat="1" ht="14.25">
      <c r="A143" s="90" t="s">
        <v>116</v>
      </c>
      <c r="B143" s="130" t="s">
        <v>263</v>
      </c>
      <c r="C143" s="127"/>
      <c r="D143" s="127"/>
    </row>
    <row r="144" spans="1:4" s="2" customFormat="1" ht="15" thickBot="1">
      <c r="A144" s="90" t="s">
        <v>177</v>
      </c>
      <c r="B144" s="130" t="s">
        <v>264</v>
      </c>
      <c r="C144" s="127"/>
      <c r="D144" s="127"/>
    </row>
    <row r="145" spans="1:4" s="2" customFormat="1" ht="18.75" customHeight="1" thickBot="1">
      <c r="A145" s="88" t="s">
        <v>11</v>
      </c>
      <c r="B145" s="95" t="s">
        <v>265</v>
      </c>
      <c r="C145" s="133">
        <f>+C126+C130+C135+C140</f>
        <v>0</v>
      </c>
      <c r="D145" s="133">
        <f>+D126+D130+D135+D140</f>
        <v>0</v>
      </c>
    </row>
    <row r="146" spans="1:4" s="2" customFormat="1" ht="18.75" customHeight="1" thickBot="1">
      <c r="A146" s="134" t="s">
        <v>12</v>
      </c>
      <c r="B146" s="135" t="s">
        <v>266</v>
      </c>
      <c r="C146" s="133">
        <f>+C125+C145</f>
        <v>57611</v>
      </c>
      <c r="D146" s="133">
        <f>+D125+D145</f>
        <v>56265</v>
      </c>
    </row>
    <row r="147" spans="1:4" s="2" customFormat="1" ht="18.75" customHeight="1" thickBot="1">
      <c r="A147" s="136"/>
      <c r="B147" s="137"/>
      <c r="C147" s="111"/>
      <c r="D147" s="111"/>
    </row>
    <row r="148" spans="1:4" s="2" customFormat="1" ht="18.75" customHeight="1" thickBot="1">
      <c r="A148" s="138" t="s">
        <v>352</v>
      </c>
      <c r="B148" s="139"/>
      <c r="C148" s="140">
        <v>11</v>
      </c>
      <c r="D148" s="140">
        <v>11</v>
      </c>
    </row>
    <row r="149" spans="1:4" s="2" customFormat="1" ht="18.75" customHeight="1" thickBot="1">
      <c r="A149" s="138" t="s">
        <v>110</v>
      </c>
      <c r="B149" s="139"/>
      <c r="C149" s="140">
        <v>0</v>
      </c>
      <c r="D149" s="140">
        <v>0</v>
      </c>
    </row>
    <row r="150" ht="12.75">
      <c r="B150" s="56"/>
    </row>
    <row r="151" ht="12.75">
      <c r="B151" s="56"/>
    </row>
    <row r="152" ht="12.75">
      <c r="B152" s="56"/>
    </row>
    <row r="153" ht="12.75">
      <c r="B153" s="56"/>
    </row>
    <row r="154" ht="12.75">
      <c r="B154" s="56"/>
    </row>
    <row r="155" ht="12.75">
      <c r="B155" s="56"/>
    </row>
    <row r="156" ht="12.75">
      <c r="B156" s="56"/>
    </row>
    <row r="157" ht="12.75">
      <c r="B157" s="56"/>
    </row>
    <row r="158" ht="12.75">
      <c r="B158" s="56"/>
    </row>
    <row r="159" ht="12.75">
      <c r="B159" s="56"/>
    </row>
    <row r="160" ht="12.75">
      <c r="B160" s="56"/>
    </row>
    <row r="161" ht="12.75">
      <c r="B161" s="56"/>
    </row>
    <row r="162" ht="12.75">
      <c r="B162" s="56"/>
    </row>
    <row r="163" ht="12.75">
      <c r="B163" s="56"/>
    </row>
    <row r="164" ht="12.75">
      <c r="B164" s="56"/>
    </row>
    <row r="165" ht="12.75">
      <c r="B165" s="56"/>
    </row>
    <row r="166" ht="12.75">
      <c r="B166" s="56"/>
    </row>
    <row r="167" ht="12.75">
      <c r="B167" s="56"/>
    </row>
    <row r="168" ht="12.75">
      <c r="B168" s="56"/>
    </row>
    <row r="169" ht="12.75">
      <c r="B169" s="56"/>
    </row>
    <row r="170" ht="12.75">
      <c r="B170" s="56"/>
    </row>
    <row r="171" ht="12.75">
      <c r="B171" s="56"/>
    </row>
    <row r="172" ht="12.75">
      <c r="B172" s="56"/>
    </row>
    <row r="173" ht="12.75">
      <c r="B173" s="56"/>
    </row>
    <row r="174" ht="12.75">
      <c r="B174" s="56"/>
    </row>
    <row r="175" ht="12.75">
      <c r="B175" s="56"/>
    </row>
    <row r="176" ht="12.75">
      <c r="B176" s="56"/>
    </row>
    <row r="177" ht="12.75">
      <c r="B177" s="56"/>
    </row>
    <row r="178" ht="12.75">
      <c r="B178" s="56"/>
    </row>
    <row r="179" ht="12.75">
      <c r="B179" s="56"/>
    </row>
    <row r="180" ht="12.75">
      <c r="B180" s="56"/>
    </row>
    <row r="181" ht="12.75">
      <c r="B181" s="56"/>
    </row>
    <row r="182" ht="12.75">
      <c r="B182" s="56"/>
    </row>
    <row r="183" ht="12.75">
      <c r="B183" s="56"/>
    </row>
    <row r="184" ht="12.75">
      <c r="B184" s="56"/>
    </row>
    <row r="185" ht="12.75">
      <c r="B185" s="56"/>
    </row>
    <row r="186" ht="12.75">
      <c r="B186" s="56"/>
    </row>
    <row r="187" ht="12.75">
      <c r="B187" s="56"/>
    </row>
    <row r="188" ht="12.75">
      <c r="B188" s="56"/>
    </row>
    <row r="189" ht="12.75">
      <c r="B189" s="56"/>
    </row>
    <row r="190" ht="12.75">
      <c r="B190" s="56"/>
    </row>
    <row r="191" ht="12.75">
      <c r="B191" s="56"/>
    </row>
    <row r="192" ht="12.75">
      <c r="B192" s="56"/>
    </row>
    <row r="193" ht="12.75">
      <c r="B193" s="56"/>
    </row>
    <row r="194" ht="12.75">
      <c r="B194" s="56"/>
    </row>
    <row r="195" ht="12.75">
      <c r="B195" s="56"/>
    </row>
    <row r="196" ht="12.75">
      <c r="B196" s="56"/>
    </row>
    <row r="197" ht="12.75">
      <c r="B197" s="56"/>
    </row>
    <row r="198" ht="12.75">
      <c r="B198" s="56"/>
    </row>
    <row r="199" ht="12.75">
      <c r="B199" s="56"/>
    </row>
    <row r="200" ht="12.75">
      <c r="B200" s="56"/>
    </row>
    <row r="201" ht="12.75">
      <c r="B201" s="56"/>
    </row>
    <row r="202" ht="12.75">
      <c r="B202" s="56"/>
    </row>
    <row r="203" ht="12.75">
      <c r="B203" s="56"/>
    </row>
    <row r="204" ht="12.75">
      <c r="B204" s="56"/>
    </row>
    <row r="205" ht="12.75">
      <c r="B205" s="56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5"/>
  <sheetViews>
    <sheetView workbookViewId="0" topLeftCell="A1">
      <selection activeCell="B1" sqref="B1"/>
    </sheetView>
  </sheetViews>
  <sheetFormatPr defaultColWidth="9.00390625" defaultRowHeight="12.75"/>
  <cols>
    <col min="1" max="1" width="10.00390625" style="24" customWidth="1"/>
    <col min="2" max="2" width="52.00390625" style="25" customWidth="1"/>
    <col min="3" max="3" width="14.375" style="25" customWidth="1"/>
    <col min="4" max="4" width="15.00390625" style="25" customWidth="1"/>
    <col min="5" max="16384" width="9.375" style="25" customWidth="1"/>
  </cols>
  <sheetData>
    <row r="1" spans="1:4" s="1" customFormat="1" ht="18.75" customHeight="1" thickBot="1">
      <c r="A1" s="22"/>
      <c r="B1" s="23" t="s">
        <v>380</v>
      </c>
      <c r="C1" s="33" t="s">
        <v>368</v>
      </c>
      <c r="D1" s="33"/>
    </row>
    <row r="2" spans="1:4" s="6" customFormat="1" ht="18.75" customHeight="1">
      <c r="A2" s="62" t="s">
        <v>39</v>
      </c>
      <c r="B2" s="63" t="s">
        <v>321</v>
      </c>
      <c r="C2" s="64" t="s">
        <v>32</v>
      </c>
      <c r="D2" s="64"/>
    </row>
    <row r="3" spans="1:4" s="6" customFormat="1" ht="34.5" thickBot="1">
      <c r="A3" s="65" t="s">
        <v>108</v>
      </c>
      <c r="B3" s="66" t="s">
        <v>372</v>
      </c>
      <c r="C3" s="67">
        <v>1</v>
      </c>
      <c r="D3" s="67"/>
    </row>
    <row r="4" spans="1:4" s="7" customFormat="1" ht="18.75" customHeight="1" thickBot="1">
      <c r="A4" s="68"/>
      <c r="B4" s="68"/>
      <c r="C4" s="69"/>
      <c r="D4" s="70"/>
    </row>
    <row r="5" spans="1:4" s="2" customFormat="1" ht="30.75" thickBot="1">
      <c r="A5" s="71" t="s">
        <v>109</v>
      </c>
      <c r="B5" s="72" t="s">
        <v>33</v>
      </c>
      <c r="C5" s="73" t="s">
        <v>326</v>
      </c>
      <c r="D5" s="74" t="s">
        <v>327</v>
      </c>
    </row>
    <row r="6" spans="1:4" s="4" customFormat="1" ht="18.75" customHeight="1" thickBot="1">
      <c r="A6" s="75">
        <v>1</v>
      </c>
      <c r="B6" s="76">
        <v>2</v>
      </c>
      <c r="C6" s="77">
        <v>3</v>
      </c>
      <c r="D6" s="78">
        <v>4</v>
      </c>
    </row>
    <row r="7" spans="1:4" s="4" customFormat="1" ht="18.75" customHeight="1" thickBot="1">
      <c r="A7" s="266" t="s">
        <v>34</v>
      </c>
      <c r="B7" s="267"/>
      <c r="C7" s="267"/>
      <c r="D7" s="267"/>
    </row>
    <row r="8" spans="1:4" s="4" customFormat="1" ht="18.75" customHeight="1" thickBot="1">
      <c r="A8" s="79" t="s">
        <v>3</v>
      </c>
      <c r="B8" s="80" t="s">
        <v>137</v>
      </c>
      <c r="C8" s="81">
        <f>SUM(C9:C12)</f>
        <v>0</v>
      </c>
      <c r="D8" s="81">
        <f>SUM(D9:D14)</f>
        <v>0</v>
      </c>
    </row>
    <row r="9" spans="1:4" s="8" customFormat="1" ht="28.5">
      <c r="A9" s="90" t="s">
        <v>52</v>
      </c>
      <c r="B9" s="82" t="s">
        <v>333</v>
      </c>
      <c r="C9" s="83"/>
      <c r="D9" s="83"/>
    </row>
    <row r="10" spans="1:4" s="9" customFormat="1" ht="28.5">
      <c r="A10" s="91" t="s">
        <v>53</v>
      </c>
      <c r="B10" s="84" t="s">
        <v>334</v>
      </c>
      <c r="C10" s="85"/>
      <c r="D10" s="85"/>
    </row>
    <row r="11" spans="1:4" s="9" customFormat="1" ht="28.5">
      <c r="A11" s="91" t="s">
        <v>54</v>
      </c>
      <c r="B11" s="84" t="s">
        <v>335</v>
      </c>
      <c r="C11" s="85"/>
      <c r="D11" s="85"/>
    </row>
    <row r="12" spans="1:4" s="9" customFormat="1" ht="28.5">
      <c r="A12" s="91" t="s">
        <v>328</v>
      </c>
      <c r="B12" s="84" t="s">
        <v>336</v>
      </c>
      <c r="C12" s="85"/>
      <c r="D12" s="85"/>
    </row>
    <row r="13" spans="1:4" s="8" customFormat="1" ht="28.5">
      <c r="A13" s="91" t="s">
        <v>329</v>
      </c>
      <c r="B13" s="58" t="s">
        <v>338</v>
      </c>
      <c r="C13" s="86"/>
      <c r="D13" s="85"/>
    </row>
    <row r="14" spans="1:4" s="8" customFormat="1" ht="15.75" thickBot="1">
      <c r="A14" s="92" t="s">
        <v>330</v>
      </c>
      <c r="B14" s="84" t="s">
        <v>337</v>
      </c>
      <c r="C14" s="87"/>
      <c r="D14" s="85"/>
    </row>
    <row r="15" spans="1:4" s="8" customFormat="1" ht="30.75" thickBot="1">
      <c r="A15" s="88" t="s">
        <v>4</v>
      </c>
      <c r="B15" s="89" t="s">
        <v>138</v>
      </c>
      <c r="C15" s="81">
        <f>+C16+C17+C18+C19+C20</f>
        <v>0</v>
      </c>
      <c r="D15" s="81">
        <f>+D16+D17+D18+D19+D20</f>
        <v>0</v>
      </c>
    </row>
    <row r="16" spans="1:4" s="8" customFormat="1" ht="15">
      <c r="A16" s="90" t="s">
        <v>58</v>
      </c>
      <c r="B16" s="82" t="s">
        <v>139</v>
      </c>
      <c r="C16" s="83"/>
      <c r="D16" s="83"/>
    </row>
    <row r="17" spans="1:9" s="8" customFormat="1" ht="28.5">
      <c r="A17" s="91" t="s">
        <v>59</v>
      </c>
      <c r="B17" s="84" t="s">
        <v>140</v>
      </c>
      <c r="C17" s="85"/>
      <c r="D17" s="85"/>
      <c r="I17" s="57"/>
    </row>
    <row r="18" spans="1:4" s="8" customFormat="1" ht="28.5">
      <c r="A18" s="91" t="s">
        <v>60</v>
      </c>
      <c r="B18" s="84" t="s">
        <v>312</v>
      </c>
      <c r="C18" s="85"/>
      <c r="D18" s="85"/>
    </row>
    <row r="19" spans="1:4" s="8" customFormat="1" ht="28.5">
      <c r="A19" s="91" t="s">
        <v>61</v>
      </c>
      <c r="B19" s="84" t="s">
        <v>313</v>
      </c>
      <c r="C19" s="85"/>
      <c r="D19" s="85"/>
    </row>
    <row r="20" spans="1:4" s="8" customFormat="1" ht="25.5">
      <c r="A20" s="91" t="s">
        <v>62</v>
      </c>
      <c r="B20" s="57" t="s">
        <v>339</v>
      </c>
      <c r="C20" s="85"/>
      <c r="D20" s="85"/>
    </row>
    <row r="21" spans="1:4" s="9" customFormat="1" ht="15.75" thickBot="1">
      <c r="A21" s="92" t="s">
        <v>68</v>
      </c>
      <c r="B21" s="93" t="s">
        <v>141</v>
      </c>
      <c r="C21" s="94"/>
      <c r="D21" s="94"/>
    </row>
    <row r="22" spans="1:4" s="9" customFormat="1" ht="18.75" customHeight="1" thickBot="1">
      <c r="A22" s="88" t="s">
        <v>5</v>
      </c>
      <c r="B22" s="95" t="s">
        <v>142</v>
      </c>
      <c r="C22" s="81">
        <f>+C23+C24+C25+C26+C27</f>
        <v>0</v>
      </c>
      <c r="D22" s="81">
        <f>+D23+D24+D25+D26+D27</f>
        <v>0</v>
      </c>
    </row>
    <row r="23" spans="1:4" s="9" customFormat="1" ht="28.5">
      <c r="A23" s="90" t="s">
        <v>41</v>
      </c>
      <c r="B23" s="82" t="s">
        <v>331</v>
      </c>
      <c r="C23" s="83"/>
      <c r="D23" s="83"/>
    </row>
    <row r="24" spans="1:4" s="8" customFormat="1" ht="36.75" customHeight="1">
      <c r="A24" s="91" t="s">
        <v>42</v>
      </c>
      <c r="B24" s="84" t="s">
        <v>143</v>
      </c>
      <c r="C24" s="85"/>
      <c r="D24" s="85"/>
    </row>
    <row r="25" spans="1:4" s="9" customFormat="1" ht="37.5" customHeight="1">
      <c r="A25" s="91" t="s">
        <v>43</v>
      </c>
      <c r="B25" s="84" t="s">
        <v>314</v>
      </c>
      <c r="C25" s="85"/>
      <c r="D25" s="85"/>
    </row>
    <row r="26" spans="1:4" s="9" customFormat="1" ht="38.25" customHeight="1">
      <c r="A26" s="91" t="s">
        <v>44</v>
      </c>
      <c r="B26" s="84" t="s">
        <v>315</v>
      </c>
      <c r="C26" s="85"/>
      <c r="D26" s="85"/>
    </row>
    <row r="27" spans="1:4" s="9" customFormat="1" ht="28.5">
      <c r="A27" s="91" t="s">
        <v>83</v>
      </c>
      <c r="B27" s="84" t="s">
        <v>144</v>
      </c>
      <c r="C27" s="85"/>
      <c r="D27" s="85"/>
    </row>
    <row r="28" spans="1:4" s="9" customFormat="1" ht="18.75" customHeight="1" thickBot="1">
      <c r="A28" s="92" t="s">
        <v>84</v>
      </c>
      <c r="B28" s="93" t="s">
        <v>145</v>
      </c>
      <c r="C28" s="94"/>
      <c r="D28" s="94"/>
    </row>
    <row r="29" spans="1:4" s="9" customFormat="1" ht="18.75" customHeight="1" thickBot="1">
      <c r="A29" s="88" t="s">
        <v>85</v>
      </c>
      <c r="B29" s="95" t="s">
        <v>146</v>
      </c>
      <c r="C29" s="81">
        <f>+C30+C33+C34+C35</f>
        <v>0</v>
      </c>
      <c r="D29" s="81">
        <f>+D30+D33+D34+D35</f>
        <v>0</v>
      </c>
    </row>
    <row r="30" spans="1:4" s="9" customFormat="1" ht="18.75" customHeight="1">
      <c r="A30" s="90" t="s">
        <v>147</v>
      </c>
      <c r="B30" s="82" t="s">
        <v>153</v>
      </c>
      <c r="C30" s="96">
        <f>+C31+C32</f>
        <v>0</v>
      </c>
      <c r="D30" s="96"/>
    </row>
    <row r="31" spans="1:4" s="9" customFormat="1" ht="18.75" customHeight="1">
      <c r="A31" s="91" t="s">
        <v>148</v>
      </c>
      <c r="B31" s="141" t="s">
        <v>343</v>
      </c>
      <c r="C31" s="142"/>
      <c r="D31" s="85"/>
    </row>
    <row r="32" spans="1:4" s="9" customFormat="1" ht="18.75" customHeight="1">
      <c r="A32" s="91" t="s">
        <v>149</v>
      </c>
      <c r="B32" s="141" t="s">
        <v>344</v>
      </c>
      <c r="C32" s="142"/>
      <c r="D32" s="85"/>
    </row>
    <row r="33" spans="1:4" s="9" customFormat="1" ht="18.75" customHeight="1">
      <c r="A33" s="91" t="s">
        <v>150</v>
      </c>
      <c r="B33" s="84" t="s">
        <v>345</v>
      </c>
      <c r="C33" s="85"/>
      <c r="D33" s="85"/>
    </row>
    <row r="34" spans="1:4" s="9" customFormat="1" ht="18.75" customHeight="1">
      <c r="A34" s="91" t="s">
        <v>151</v>
      </c>
      <c r="B34" s="84" t="s">
        <v>154</v>
      </c>
      <c r="C34" s="85"/>
      <c r="D34" s="85"/>
    </row>
    <row r="35" spans="1:4" s="9" customFormat="1" ht="18.75" customHeight="1" thickBot="1">
      <c r="A35" s="92" t="s">
        <v>152</v>
      </c>
      <c r="B35" s="93" t="s">
        <v>155</v>
      </c>
      <c r="C35" s="94"/>
      <c r="D35" s="94"/>
    </row>
    <row r="36" spans="1:4" s="9" customFormat="1" ht="18.75" customHeight="1" thickBot="1">
      <c r="A36" s="88" t="s">
        <v>7</v>
      </c>
      <c r="B36" s="95" t="s">
        <v>156</v>
      </c>
      <c r="C36" s="81">
        <f>SUM(C37:C46)</f>
        <v>2150</v>
      </c>
      <c r="D36" s="81">
        <f>SUM(D37:D46)</f>
        <v>2357</v>
      </c>
    </row>
    <row r="37" spans="1:4" s="9" customFormat="1" ht="18.75" customHeight="1">
      <c r="A37" s="90" t="s">
        <v>45</v>
      </c>
      <c r="B37" s="82" t="s">
        <v>159</v>
      </c>
      <c r="C37" s="83"/>
      <c r="D37" s="83"/>
    </row>
    <row r="38" spans="1:4" s="9" customFormat="1" ht="18.75" customHeight="1">
      <c r="A38" s="91" t="s">
        <v>46</v>
      </c>
      <c r="B38" s="84" t="s">
        <v>346</v>
      </c>
      <c r="C38" s="85">
        <v>75</v>
      </c>
      <c r="D38" s="85">
        <v>75</v>
      </c>
    </row>
    <row r="39" spans="1:4" s="9" customFormat="1" ht="18.75" customHeight="1">
      <c r="A39" s="91" t="s">
        <v>47</v>
      </c>
      <c r="B39" s="84" t="s">
        <v>347</v>
      </c>
      <c r="C39" s="85"/>
      <c r="D39" s="85"/>
    </row>
    <row r="40" spans="1:4" s="9" customFormat="1" ht="18.75" customHeight="1">
      <c r="A40" s="91" t="s">
        <v>87</v>
      </c>
      <c r="B40" s="84" t="s">
        <v>348</v>
      </c>
      <c r="C40" s="85"/>
      <c r="D40" s="85"/>
    </row>
    <row r="41" spans="1:4" s="9" customFormat="1" ht="18.75" customHeight="1">
      <c r="A41" s="91" t="s">
        <v>88</v>
      </c>
      <c r="B41" s="84" t="s">
        <v>349</v>
      </c>
      <c r="C41" s="85">
        <v>1634</v>
      </c>
      <c r="D41" s="85">
        <v>1654</v>
      </c>
    </row>
    <row r="42" spans="1:4" s="9" customFormat="1" ht="18.75" customHeight="1">
      <c r="A42" s="91" t="s">
        <v>89</v>
      </c>
      <c r="B42" s="84" t="s">
        <v>350</v>
      </c>
      <c r="C42" s="85">
        <v>441</v>
      </c>
      <c r="D42" s="85">
        <v>451</v>
      </c>
    </row>
    <row r="43" spans="1:4" s="9" customFormat="1" ht="18.75" customHeight="1">
      <c r="A43" s="91" t="s">
        <v>90</v>
      </c>
      <c r="B43" s="84" t="s">
        <v>160</v>
      </c>
      <c r="C43" s="85"/>
      <c r="D43" s="85"/>
    </row>
    <row r="44" spans="1:4" s="9" customFormat="1" ht="18.75" customHeight="1">
      <c r="A44" s="91" t="s">
        <v>91</v>
      </c>
      <c r="B44" s="84" t="s">
        <v>161</v>
      </c>
      <c r="C44" s="85"/>
      <c r="D44" s="85"/>
    </row>
    <row r="45" spans="1:4" s="9" customFormat="1" ht="18.75" customHeight="1">
      <c r="A45" s="91" t="s">
        <v>157</v>
      </c>
      <c r="B45" s="84" t="s">
        <v>162</v>
      </c>
      <c r="C45" s="85"/>
      <c r="D45" s="85"/>
    </row>
    <row r="46" spans="1:4" s="9" customFormat="1" ht="18.75" customHeight="1" thickBot="1">
      <c r="A46" s="92" t="s">
        <v>158</v>
      </c>
      <c r="B46" s="93" t="s">
        <v>351</v>
      </c>
      <c r="C46" s="94"/>
      <c r="D46" s="94">
        <v>177</v>
      </c>
    </row>
    <row r="47" spans="1:4" s="9" customFormat="1" ht="18.75" customHeight="1" thickBot="1">
      <c r="A47" s="88" t="s">
        <v>8</v>
      </c>
      <c r="B47" s="95" t="s">
        <v>163</v>
      </c>
      <c r="C47" s="81">
        <f>SUM(C48:C52)</f>
        <v>0</v>
      </c>
      <c r="D47" s="81">
        <v>0</v>
      </c>
    </row>
    <row r="48" spans="1:4" s="9" customFormat="1" ht="18.75" customHeight="1">
      <c r="A48" s="90" t="s">
        <v>48</v>
      </c>
      <c r="B48" s="82" t="s">
        <v>167</v>
      </c>
      <c r="C48" s="83"/>
      <c r="D48" s="83"/>
    </row>
    <row r="49" spans="1:4" s="9" customFormat="1" ht="18.75" customHeight="1">
      <c r="A49" s="91" t="s">
        <v>49</v>
      </c>
      <c r="B49" s="84" t="s">
        <v>168</v>
      </c>
      <c r="C49" s="85"/>
      <c r="D49" s="85"/>
    </row>
    <row r="50" spans="1:4" s="9" customFormat="1" ht="18.75" customHeight="1">
      <c r="A50" s="91" t="s">
        <v>164</v>
      </c>
      <c r="B50" s="84" t="s">
        <v>169</v>
      </c>
      <c r="C50" s="85"/>
      <c r="D50" s="85"/>
    </row>
    <row r="51" spans="1:4" s="9" customFormat="1" ht="18.75" customHeight="1">
      <c r="A51" s="91" t="s">
        <v>165</v>
      </c>
      <c r="B51" s="84" t="s">
        <v>170</v>
      </c>
      <c r="C51" s="85"/>
      <c r="D51" s="85"/>
    </row>
    <row r="52" spans="1:4" s="9" customFormat="1" ht="18.75" customHeight="1" thickBot="1">
      <c r="A52" s="92" t="s">
        <v>166</v>
      </c>
      <c r="B52" s="93" t="s">
        <v>171</v>
      </c>
      <c r="C52" s="94"/>
      <c r="D52" s="94"/>
    </row>
    <row r="53" spans="1:4" s="9" customFormat="1" ht="30.75" thickBot="1">
      <c r="A53" s="88" t="s">
        <v>92</v>
      </c>
      <c r="B53" s="95" t="s">
        <v>340</v>
      </c>
      <c r="C53" s="81">
        <f>SUM(C54:C56)</f>
        <v>0</v>
      </c>
      <c r="D53" s="81">
        <f>SUM(D54:D56)</f>
        <v>0</v>
      </c>
    </row>
    <row r="54" spans="1:4" s="9" customFormat="1" ht="28.5">
      <c r="A54" s="90" t="s">
        <v>50</v>
      </c>
      <c r="B54" s="82" t="s">
        <v>317</v>
      </c>
      <c r="C54" s="83"/>
      <c r="D54" s="83"/>
    </row>
    <row r="55" spans="1:4" s="9" customFormat="1" ht="28.5">
      <c r="A55" s="91" t="s">
        <v>51</v>
      </c>
      <c r="B55" s="84" t="s">
        <v>318</v>
      </c>
      <c r="C55" s="85"/>
      <c r="D55" s="85"/>
    </row>
    <row r="56" spans="1:4" s="9" customFormat="1" ht="15">
      <c r="A56" s="91" t="s">
        <v>174</v>
      </c>
      <c r="B56" s="84" t="s">
        <v>172</v>
      </c>
      <c r="C56" s="85"/>
      <c r="D56" s="85"/>
    </row>
    <row r="57" spans="1:4" s="9" customFormat="1" ht="18.75" customHeight="1" thickBot="1">
      <c r="A57" s="92" t="s">
        <v>175</v>
      </c>
      <c r="B57" s="93" t="s">
        <v>173</v>
      </c>
      <c r="C57" s="94"/>
      <c r="D57" s="94"/>
    </row>
    <row r="58" spans="1:4" s="9" customFormat="1" ht="18.75" customHeight="1" thickBot="1">
      <c r="A58" s="88" t="s">
        <v>10</v>
      </c>
      <c r="B58" s="89" t="s">
        <v>176</v>
      </c>
      <c r="C58" s="81">
        <f>SUM(C59:C61)</f>
        <v>0</v>
      </c>
      <c r="D58" s="81">
        <f>SUM(D59:D61)</f>
        <v>0</v>
      </c>
    </row>
    <row r="59" spans="1:4" s="9" customFormat="1" ht="28.5">
      <c r="A59" s="90" t="s">
        <v>93</v>
      </c>
      <c r="B59" s="82" t="s">
        <v>319</v>
      </c>
      <c r="C59" s="85"/>
      <c r="D59" s="85"/>
    </row>
    <row r="60" spans="1:4" s="9" customFormat="1" ht="28.5">
      <c r="A60" s="91" t="s">
        <v>94</v>
      </c>
      <c r="B60" s="84" t="s">
        <v>320</v>
      </c>
      <c r="C60" s="85"/>
      <c r="D60" s="85"/>
    </row>
    <row r="61" spans="1:4" s="9" customFormat="1" ht="15">
      <c r="A61" s="91" t="s">
        <v>116</v>
      </c>
      <c r="B61" s="84" t="s">
        <v>178</v>
      </c>
      <c r="C61" s="85"/>
      <c r="D61" s="85"/>
    </row>
    <row r="62" spans="1:4" s="9" customFormat="1" ht="18.75" customHeight="1" thickBot="1">
      <c r="A62" s="92" t="s">
        <v>177</v>
      </c>
      <c r="B62" s="93" t="s">
        <v>179</v>
      </c>
      <c r="C62" s="85"/>
      <c r="D62" s="85"/>
    </row>
    <row r="63" spans="1:4" s="9" customFormat="1" ht="30.75" thickBot="1">
      <c r="A63" s="88" t="s">
        <v>11</v>
      </c>
      <c r="B63" s="95" t="s">
        <v>180</v>
      </c>
      <c r="C63" s="81">
        <f>+C8+C15+C22+C29+C36+C47+C53+C58</f>
        <v>2150</v>
      </c>
      <c r="D63" s="81">
        <f>+D8+D15+D22+D29+D36+D47+D53+D58</f>
        <v>2357</v>
      </c>
    </row>
    <row r="64" spans="1:4" s="9" customFormat="1" ht="18.75" customHeight="1" thickBot="1">
      <c r="A64" s="97" t="s">
        <v>304</v>
      </c>
      <c r="B64" s="89" t="s">
        <v>181</v>
      </c>
      <c r="C64" s="81">
        <f>SUM(C65:C67)</f>
        <v>0</v>
      </c>
      <c r="D64" s="81">
        <f>SUM(D65:D67)</f>
        <v>0</v>
      </c>
    </row>
    <row r="65" spans="1:4" s="9" customFormat="1" ht="18.75" customHeight="1">
      <c r="A65" s="90" t="s">
        <v>213</v>
      </c>
      <c r="B65" s="82" t="s">
        <v>182</v>
      </c>
      <c r="C65" s="85"/>
      <c r="D65" s="85"/>
    </row>
    <row r="66" spans="1:4" s="9" customFormat="1" ht="28.5">
      <c r="A66" s="91" t="s">
        <v>222</v>
      </c>
      <c r="B66" s="84" t="s">
        <v>183</v>
      </c>
      <c r="C66" s="85"/>
      <c r="D66" s="85"/>
    </row>
    <row r="67" spans="1:4" s="9" customFormat="1" ht="15.75" thickBot="1">
      <c r="A67" s="92" t="s">
        <v>223</v>
      </c>
      <c r="B67" s="98" t="s">
        <v>184</v>
      </c>
      <c r="C67" s="85"/>
      <c r="D67" s="85"/>
    </row>
    <row r="68" spans="1:4" s="9" customFormat="1" ht="30.75" thickBot="1">
      <c r="A68" s="97" t="s">
        <v>185</v>
      </c>
      <c r="B68" s="89" t="s">
        <v>186</v>
      </c>
      <c r="C68" s="81">
        <f>SUM(C69:C72)</f>
        <v>0</v>
      </c>
      <c r="D68" s="81">
        <f>SUM(D69:D72)</f>
        <v>0</v>
      </c>
    </row>
    <row r="69" spans="1:4" s="9" customFormat="1" ht="28.5">
      <c r="A69" s="90" t="s">
        <v>72</v>
      </c>
      <c r="B69" s="82" t="s">
        <v>187</v>
      </c>
      <c r="C69" s="85"/>
      <c r="D69" s="85"/>
    </row>
    <row r="70" spans="1:4" s="9" customFormat="1" ht="28.5">
      <c r="A70" s="91" t="s">
        <v>73</v>
      </c>
      <c r="B70" s="84" t="s">
        <v>188</v>
      </c>
      <c r="C70" s="85"/>
      <c r="D70" s="85"/>
    </row>
    <row r="71" spans="1:4" s="9" customFormat="1" ht="28.5">
      <c r="A71" s="91" t="s">
        <v>214</v>
      </c>
      <c r="B71" s="84" t="s">
        <v>189</v>
      </c>
      <c r="C71" s="85"/>
      <c r="D71" s="85"/>
    </row>
    <row r="72" spans="1:4" s="9" customFormat="1" ht="29.25" thickBot="1">
      <c r="A72" s="92" t="s">
        <v>215</v>
      </c>
      <c r="B72" s="93" t="s">
        <v>190</v>
      </c>
      <c r="C72" s="85"/>
      <c r="D72" s="85"/>
    </row>
    <row r="73" spans="1:4" s="9" customFormat="1" ht="18.75" customHeight="1" thickBot="1">
      <c r="A73" s="97" t="s">
        <v>191</v>
      </c>
      <c r="B73" s="89" t="s">
        <v>192</v>
      </c>
      <c r="C73" s="81">
        <f>SUM(C74:C75)</f>
        <v>0</v>
      </c>
      <c r="D73" s="81">
        <f>SUM(D74:D75)</f>
        <v>112</v>
      </c>
    </row>
    <row r="74" spans="1:4" s="9" customFormat="1" ht="28.5">
      <c r="A74" s="90" t="s">
        <v>216</v>
      </c>
      <c r="B74" s="82" t="s">
        <v>193</v>
      </c>
      <c r="C74" s="85"/>
      <c r="D74" s="85">
        <v>112</v>
      </c>
    </row>
    <row r="75" spans="1:4" s="9" customFormat="1" ht="29.25" thickBot="1">
      <c r="A75" s="92" t="s">
        <v>217</v>
      </c>
      <c r="B75" s="93" t="s">
        <v>194</v>
      </c>
      <c r="C75" s="94"/>
      <c r="D75" s="94"/>
    </row>
    <row r="76" spans="1:4" s="9" customFormat="1" ht="15.75" thickBot="1">
      <c r="A76" s="153" t="s">
        <v>14</v>
      </c>
      <c r="B76" s="154" t="s">
        <v>354</v>
      </c>
      <c r="C76" s="102">
        <v>55461</v>
      </c>
      <c r="D76" s="102">
        <v>53796</v>
      </c>
    </row>
    <row r="77" spans="1:4" s="8" customFormat="1" ht="30.75" thickBot="1">
      <c r="A77" s="97">
        <v>14</v>
      </c>
      <c r="B77" s="89" t="s">
        <v>355</v>
      </c>
      <c r="C77" s="81">
        <f>SUM(C78:C80)</f>
        <v>0</v>
      </c>
      <c r="D77" s="81">
        <f>SUM(D78:D80)</f>
        <v>0</v>
      </c>
    </row>
    <row r="78" spans="1:4" s="9" customFormat="1" ht="15">
      <c r="A78" s="90" t="s">
        <v>356</v>
      </c>
      <c r="B78" s="82" t="s">
        <v>197</v>
      </c>
      <c r="C78" s="85"/>
      <c r="D78" s="85"/>
    </row>
    <row r="79" spans="1:4" s="9" customFormat="1" ht="28.5">
      <c r="A79" s="91" t="s">
        <v>357</v>
      </c>
      <c r="B79" s="84" t="s">
        <v>198</v>
      </c>
      <c r="C79" s="85"/>
      <c r="D79" s="85"/>
    </row>
    <row r="80" spans="1:4" s="9" customFormat="1" ht="15.75" thickBot="1">
      <c r="A80" s="92" t="s">
        <v>358</v>
      </c>
      <c r="B80" s="93" t="s">
        <v>199</v>
      </c>
      <c r="C80" s="85"/>
      <c r="D80" s="85"/>
    </row>
    <row r="81" spans="1:4" s="9" customFormat="1" ht="30.75" thickBot="1">
      <c r="A81" s="97" t="s">
        <v>209</v>
      </c>
      <c r="B81" s="89" t="s">
        <v>364</v>
      </c>
      <c r="C81" s="81">
        <f>SUM(C82:C85)</f>
        <v>0</v>
      </c>
      <c r="D81" s="81">
        <f>SUM(D82:D85)</f>
        <v>0</v>
      </c>
    </row>
    <row r="82" spans="1:4" s="9" customFormat="1" ht="28.5">
      <c r="A82" s="99" t="s">
        <v>359</v>
      </c>
      <c r="B82" s="82" t="s">
        <v>202</v>
      </c>
      <c r="C82" s="85"/>
      <c r="D82" s="85"/>
    </row>
    <row r="83" spans="1:4" s="9" customFormat="1" ht="28.5">
      <c r="A83" s="100" t="s">
        <v>360</v>
      </c>
      <c r="B83" s="84" t="s">
        <v>204</v>
      </c>
      <c r="C83" s="85"/>
      <c r="D83" s="85"/>
    </row>
    <row r="84" spans="1:4" s="9" customFormat="1" ht="15">
      <c r="A84" s="100" t="s">
        <v>361</v>
      </c>
      <c r="B84" s="84" t="s">
        <v>206</v>
      </c>
      <c r="C84" s="85"/>
      <c r="D84" s="85"/>
    </row>
    <row r="85" spans="1:4" s="8" customFormat="1" ht="15.75" thickBot="1">
      <c r="A85" s="101" t="s">
        <v>362</v>
      </c>
      <c r="B85" s="93" t="s">
        <v>208</v>
      </c>
      <c r="C85" s="85"/>
      <c r="D85" s="85"/>
    </row>
    <row r="86" spans="1:4" s="8" customFormat="1" ht="30.75" thickBot="1">
      <c r="A86" s="97" t="s">
        <v>211</v>
      </c>
      <c r="B86" s="89" t="s">
        <v>210</v>
      </c>
      <c r="C86" s="102"/>
      <c r="D86" s="102"/>
    </row>
    <row r="87" spans="1:4" s="8" customFormat="1" ht="30.75" thickBot="1">
      <c r="A87" s="97" t="s">
        <v>224</v>
      </c>
      <c r="B87" s="103" t="s">
        <v>365</v>
      </c>
      <c r="C87" s="81">
        <f>(+C64+C68+C73+C77+C81+C86+C76)</f>
        <v>55461</v>
      </c>
      <c r="D87" s="81">
        <f>(+D64+D68+D73+D77+D81+D86+D76)</f>
        <v>53908</v>
      </c>
    </row>
    <row r="88" spans="1:4" s="8" customFormat="1" ht="15.75" thickBot="1">
      <c r="A88" s="104" t="s">
        <v>363</v>
      </c>
      <c r="B88" s="105" t="s">
        <v>310</v>
      </c>
      <c r="C88" s="81">
        <f>(+C65+C69+C74+C78+C82+C87+C77)</f>
        <v>55461</v>
      </c>
      <c r="D88" s="81">
        <f>+D63+D87</f>
        <v>56265</v>
      </c>
    </row>
    <row r="89" spans="1:4" s="9" customFormat="1" ht="18.75" customHeight="1">
      <c r="A89" s="106"/>
      <c r="B89" s="107"/>
      <c r="C89" s="108"/>
      <c r="D89" s="108"/>
    </row>
    <row r="90" spans="1:4" s="2" customFormat="1" ht="18.75" customHeight="1" thickBot="1">
      <c r="A90" s="109"/>
      <c r="B90" s="110"/>
      <c r="C90" s="111"/>
      <c r="D90" s="111"/>
    </row>
    <row r="91" spans="1:4" s="4" customFormat="1" ht="18.75" customHeight="1" thickBot="1">
      <c r="A91" s="112" t="s">
        <v>35</v>
      </c>
      <c r="B91" s="113"/>
      <c r="C91" s="113"/>
      <c r="D91" s="113"/>
    </row>
    <row r="92" spans="1:4" s="10" customFormat="1" ht="18.75" customHeight="1" thickBot="1">
      <c r="A92" s="114" t="s">
        <v>3</v>
      </c>
      <c r="B92" s="115" t="s">
        <v>341</v>
      </c>
      <c r="C92" s="116">
        <f>SUM(C93:C97)</f>
        <v>57611</v>
      </c>
      <c r="D92" s="116">
        <f>SUM(D93:D97)</f>
        <v>56163</v>
      </c>
    </row>
    <row r="93" spans="1:4" s="2" customFormat="1" ht="18.75" customHeight="1">
      <c r="A93" s="117" t="s">
        <v>52</v>
      </c>
      <c r="B93" s="118" t="s">
        <v>30</v>
      </c>
      <c r="C93" s="119">
        <v>33601</v>
      </c>
      <c r="D93" s="119">
        <v>32054</v>
      </c>
    </row>
    <row r="94" spans="1:4" s="2" customFormat="1" ht="28.5">
      <c r="A94" s="91" t="s">
        <v>53</v>
      </c>
      <c r="B94" s="120" t="s">
        <v>95</v>
      </c>
      <c r="C94" s="85">
        <v>8735</v>
      </c>
      <c r="D94" s="85">
        <v>8776</v>
      </c>
    </row>
    <row r="95" spans="1:4" s="2" customFormat="1" ht="18.75" customHeight="1">
      <c r="A95" s="91" t="s">
        <v>54</v>
      </c>
      <c r="B95" s="120" t="s">
        <v>71</v>
      </c>
      <c r="C95" s="94">
        <v>15275</v>
      </c>
      <c r="D95" s="94">
        <v>15333</v>
      </c>
    </row>
    <row r="96" spans="1:4" s="2" customFormat="1" ht="18.75" customHeight="1">
      <c r="A96" s="91" t="s">
        <v>55</v>
      </c>
      <c r="B96" s="121" t="s">
        <v>96</v>
      </c>
      <c r="C96" s="94">
        <f>SUM(C107)</f>
        <v>0</v>
      </c>
      <c r="D96" s="94"/>
    </row>
    <row r="97" spans="1:4" s="2" customFormat="1" ht="14.25">
      <c r="A97" s="91" t="s">
        <v>63</v>
      </c>
      <c r="B97" s="122" t="s">
        <v>97</v>
      </c>
      <c r="C97" s="94">
        <v>0</v>
      </c>
      <c r="D97" s="94"/>
    </row>
    <row r="98" spans="1:4" s="2" customFormat="1" ht="18.75" customHeight="1">
      <c r="A98" s="91" t="s">
        <v>56</v>
      </c>
      <c r="B98" s="143" t="s">
        <v>227</v>
      </c>
      <c r="C98" s="144"/>
      <c r="D98" s="144"/>
    </row>
    <row r="99" spans="1:4" s="2" customFormat="1" ht="25.5">
      <c r="A99" s="91" t="s">
        <v>57</v>
      </c>
      <c r="B99" s="145" t="s">
        <v>228</v>
      </c>
      <c r="C99" s="144"/>
      <c r="D99" s="144"/>
    </row>
    <row r="100" spans="1:4" s="2" customFormat="1" ht="38.25" customHeight="1">
      <c r="A100" s="91" t="s">
        <v>64</v>
      </c>
      <c r="B100" s="143" t="s">
        <v>229</v>
      </c>
      <c r="C100" s="144"/>
      <c r="D100" s="144"/>
    </row>
    <row r="101" spans="1:4" s="2" customFormat="1" ht="49.5" customHeight="1">
      <c r="A101" s="91" t="s">
        <v>65</v>
      </c>
      <c r="B101" s="143" t="s">
        <v>230</v>
      </c>
      <c r="C101" s="144"/>
      <c r="D101" s="144"/>
    </row>
    <row r="102" spans="1:4" s="2" customFormat="1" ht="25.5">
      <c r="A102" s="91" t="s">
        <v>66</v>
      </c>
      <c r="B102" s="145" t="s">
        <v>231</v>
      </c>
      <c r="C102" s="144">
        <v>0</v>
      </c>
      <c r="D102" s="144"/>
    </row>
    <row r="103" spans="1:4" s="2" customFormat="1" ht="25.5">
      <c r="A103" s="91" t="s">
        <v>67</v>
      </c>
      <c r="B103" s="145" t="s">
        <v>232</v>
      </c>
      <c r="C103" s="144"/>
      <c r="D103" s="144"/>
    </row>
    <row r="104" spans="1:4" s="2" customFormat="1" ht="25.5">
      <c r="A104" s="91" t="s">
        <v>69</v>
      </c>
      <c r="B104" s="143" t="s">
        <v>233</v>
      </c>
      <c r="C104" s="144"/>
      <c r="D104" s="144"/>
    </row>
    <row r="105" spans="1:4" s="2" customFormat="1" ht="14.25">
      <c r="A105" s="123" t="s">
        <v>98</v>
      </c>
      <c r="B105" s="146" t="s">
        <v>234</v>
      </c>
      <c r="C105" s="144"/>
      <c r="D105" s="144"/>
    </row>
    <row r="106" spans="1:4" s="2" customFormat="1" ht="18.75" customHeight="1">
      <c r="A106" s="91" t="s">
        <v>225</v>
      </c>
      <c r="B106" s="146" t="s">
        <v>235</v>
      </c>
      <c r="C106" s="144"/>
      <c r="D106" s="144"/>
    </row>
    <row r="107" spans="1:4" s="2" customFormat="1" ht="26.25" thickBot="1">
      <c r="A107" s="125" t="s">
        <v>226</v>
      </c>
      <c r="B107" s="147" t="s">
        <v>236</v>
      </c>
      <c r="C107" s="148">
        <v>0</v>
      </c>
      <c r="D107" s="148"/>
    </row>
    <row r="108" spans="1:4" s="2" customFormat="1" ht="30" thickBot="1">
      <c r="A108" s="88" t="s">
        <v>4</v>
      </c>
      <c r="B108" s="126" t="s">
        <v>342</v>
      </c>
      <c r="C108" s="81">
        <f>+C109+C111+C113</f>
        <v>0</v>
      </c>
      <c r="D108" s="81">
        <f>+D109+D111+D113</f>
        <v>102</v>
      </c>
    </row>
    <row r="109" spans="1:4" s="2" customFormat="1" ht="18.75" customHeight="1">
      <c r="A109" s="90" t="s">
        <v>58</v>
      </c>
      <c r="B109" s="120" t="s">
        <v>114</v>
      </c>
      <c r="C109" s="83"/>
      <c r="D109" s="83">
        <v>102</v>
      </c>
    </row>
    <row r="110" spans="1:4" s="2" customFormat="1" ht="14.25">
      <c r="A110" s="90" t="s">
        <v>59</v>
      </c>
      <c r="B110" s="146" t="s">
        <v>240</v>
      </c>
      <c r="C110" s="149"/>
      <c r="D110" s="149"/>
    </row>
    <row r="111" spans="1:4" s="2" customFormat="1" ht="18.75" customHeight="1">
      <c r="A111" s="90" t="s">
        <v>60</v>
      </c>
      <c r="B111" s="124" t="s">
        <v>99</v>
      </c>
      <c r="C111" s="85"/>
      <c r="D111" s="85"/>
    </row>
    <row r="112" spans="1:4" s="2" customFormat="1" ht="18.75" customHeight="1">
      <c r="A112" s="90" t="s">
        <v>61</v>
      </c>
      <c r="B112" s="124" t="s">
        <v>241</v>
      </c>
      <c r="C112" s="127"/>
      <c r="D112" s="127"/>
    </row>
    <row r="113" spans="1:4" s="2" customFormat="1" ht="18.75" customHeight="1">
      <c r="A113" s="90" t="s">
        <v>62</v>
      </c>
      <c r="B113" s="128" t="s">
        <v>117</v>
      </c>
      <c r="C113" s="127"/>
      <c r="D113" s="127"/>
    </row>
    <row r="114" spans="1:4" s="2" customFormat="1" ht="28.5">
      <c r="A114" s="90" t="s">
        <v>68</v>
      </c>
      <c r="B114" s="129" t="s">
        <v>316</v>
      </c>
      <c r="C114" s="127"/>
      <c r="D114" s="127"/>
    </row>
    <row r="115" spans="1:4" s="2" customFormat="1" ht="25.5">
      <c r="A115" s="90" t="s">
        <v>70</v>
      </c>
      <c r="B115" s="150" t="s">
        <v>246</v>
      </c>
      <c r="C115" s="151"/>
      <c r="D115" s="151"/>
    </row>
    <row r="116" spans="1:4" s="2" customFormat="1" ht="25.5">
      <c r="A116" s="90" t="s">
        <v>100</v>
      </c>
      <c r="B116" s="143" t="s">
        <v>230</v>
      </c>
      <c r="C116" s="151"/>
      <c r="D116" s="151"/>
    </row>
    <row r="117" spans="1:4" s="2" customFormat="1" ht="25.5">
      <c r="A117" s="90" t="s">
        <v>101</v>
      </c>
      <c r="B117" s="143" t="s">
        <v>245</v>
      </c>
      <c r="C117" s="151"/>
      <c r="D117" s="151"/>
    </row>
    <row r="118" spans="1:4" s="2" customFormat="1" ht="25.5">
      <c r="A118" s="90" t="s">
        <v>102</v>
      </c>
      <c r="B118" s="143" t="s">
        <v>244</v>
      </c>
      <c r="C118" s="151"/>
      <c r="D118" s="151"/>
    </row>
    <row r="119" spans="1:4" s="2" customFormat="1" ht="25.5">
      <c r="A119" s="90" t="s">
        <v>237</v>
      </c>
      <c r="B119" s="143" t="s">
        <v>233</v>
      </c>
      <c r="C119" s="151"/>
      <c r="D119" s="151"/>
    </row>
    <row r="120" spans="1:4" s="2" customFormat="1" ht="14.25">
      <c r="A120" s="90" t="s">
        <v>238</v>
      </c>
      <c r="B120" s="143" t="s">
        <v>243</v>
      </c>
      <c r="C120" s="151"/>
      <c r="D120" s="151"/>
    </row>
    <row r="121" spans="1:4" s="2" customFormat="1" ht="26.25" thickBot="1">
      <c r="A121" s="123" t="s">
        <v>239</v>
      </c>
      <c r="B121" s="143" t="s">
        <v>242</v>
      </c>
      <c r="C121" s="152"/>
      <c r="D121" s="152"/>
    </row>
    <row r="122" spans="1:4" s="2" customFormat="1" ht="18.75" customHeight="1" thickBot="1">
      <c r="A122" s="88" t="s">
        <v>5</v>
      </c>
      <c r="B122" s="95" t="s">
        <v>247</v>
      </c>
      <c r="C122" s="81">
        <f>+C123+C124</f>
        <v>0</v>
      </c>
      <c r="D122" s="81">
        <f>+D123+D124</f>
        <v>0</v>
      </c>
    </row>
    <row r="123" spans="1:4" s="2" customFormat="1" ht="18.75" customHeight="1">
      <c r="A123" s="90" t="s">
        <v>41</v>
      </c>
      <c r="B123" s="130" t="s">
        <v>36</v>
      </c>
      <c r="C123" s="83">
        <v>0</v>
      </c>
      <c r="D123" s="83"/>
    </row>
    <row r="124" spans="1:4" s="2" customFormat="1" ht="18.75" customHeight="1" thickBot="1">
      <c r="A124" s="92" t="s">
        <v>42</v>
      </c>
      <c r="B124" s="124" t="s">
        <v>37</v>
      </c>
      <c r="C124" s="94"/>
      <c r="D124" s="94"/>
    </row>
    <row r="125" spans="1:4" s="2" customFormat="1" ht="30.75" thickBot="1">
      <c r="A125" s="88" t="s">
        <v>6</v>
      </c>
      <c r="B125" s="95" t="s">
        <v>248</v>
      </c>
      <c r="C125" s="81">
        <f>+C92+C108+C122</f>
        <v>57611</v>
      </c>
      <c r="D125" s="81">
        <f>+D92+D108+D122</f>
        <v>56265</v>
      </c>
    </row>
    <row r="126" spans="1:4" s="2" customFormat="1" ht="30.75" thickBot="1">
      <c r="A126" s="88" t="s">
        <v>7</v>
      </c>
      <c r="B126" s="95" t="s">
        <v>249</v>
      </c>
      <c r="C126" s="81">
        <f>+C127+C128+C129</f>
        <v>0</v>
      </c>
      <c r="D126" s="81">
        <f>+D127+D128+D129</f>
        <v>0</v>
      </c>
    </row>
    <row r="127" spans="1:4" s="10" customFormat="1" ht="28.5">
      <c r="A127" s="90" t="s">
        <v>45</v>
      </c>
      <c r="B127" s="130" t="s">
        <v>250</v>
      </c>
      <c r="C127" s="127"/>
      <c r="D127" s="127"/>
    </row>
    <row r="128" spans="1:4" s="2" customFormat="1" ht="28.5">
      <c r="A128" s="90" t="s">
        <v>46</v>
      </c>
      <c r="B128" s="130" t="s">
        <v>251</v>
      </c>
      <c r="C128" s="127"/>
      <c r="D128" s="127"/>
    </row>
    <row r="129" spans="1:4" s="2" customFormat="1" ht="15" thickBot="1">
      <c r="A129" s="123" t="s">
        <v>47</v>
      </c>
      <c r="B129" s="131" t="s">
        <v>252</v>
      </c>
      <c r="C129" s="127"/>
      <c r="D129" s="127"/>
    </row>
    <row r="130" spans="1:4" s="2" customFormat="1" ht="30.75" thickBot="1">
      <c r="A130" s="88" t="s">
        <v>8</v>
      </c>
      <c r="B130" s="95" t="s">
        <v>303</v>
      </c>
      <c r="C130" s="81">
        <f>+C131+C132+C133+C134</f>
        <v>0</v>
      </c>
      <c r="D130" s="81">
        <f>+D131+D132+D133+D134</f>
        <v>0</v>
      </c>
    </row>
    <row r="131" spans="1:4" s="2" customFormat="1" ht="28.5">
      <c r="A131" s="90" t="s">
        <v>48</v>
      </c>
      <c r="B131" s="130" t="s">
        <v>253</v>
      </c>
      <c r="C131" s="127"/>
      <c r="D131" s="127"/>
    </row>
    <row r="132" spans="1:4" s="2" customFormat="1" ht="28.5">
      <c r="A132" s="90" t="s">
        <v>49</v>
      </c>
      <c r="B132" s="130" t="s">
        <v>254</v>
      </c>
      <c r="C132" s="127"/>
      <c r="D132" s="127"/>
    </row>
    <row r="133" spans="1:4" s="2" customFormat="1" ht="28.5">
      <c r="A133" s="90" t="s">
        <v>164</v>
      </c>
      <c r="B133" s="130" t="s">
        <v>255</v>
      </c>
      <c r="C133" s="127"/>
      <c r="D133" s="127"/>
    </row>
    <row r="134" spans="1:4" s="10" customFormat="1" ht="29.25" thickBot="1">
      <c r="A134" s="123" t="s">
        <v>165</v>
      </c>
      <c r="B134" s="131" t="s">
        <v>256</v>
      </c>
      <c r="C134" s="127"/>
      <c r="D134" s="127"/>
    </row>
    <row r="135" spans="1:11" s="2" customFormat="1" ht="30.75" thickBot="1">
      <c r="A135" s="88" t="s">
        <v>9</v>
      </c>
      <c r="B135" s="95" t="s">
        <v>257</v>
      </c>
      <c r="C135" s="81">
        <f>+C136+C137+C138+C139</f>
        <v>0</v>
      </c>
      <c r="D135" s="81">
        <f>+D136+D137+D138+D139</f>
        <v>0</v>
      </c>
      <c r="K135" s="26"/>
    </row>
    <row r="136" spans="1:4" s="2" customFormat="1" ht="28.5">
      <c r="A136" s="90" t="s">
        <v>50</v>
      </c>
      <c r="B136" s="130" t="s">
        <v>258</v>
      </c>
      <c r="C136" s="127"/>
      <c r="D136" s="127"/>
    </row>
    <row r="137" spans="1:4" s="2" customFormat="1" ht="28.5">
      <c r="A137" s="90" t="s">
        <v>51</v>
      </c>
      <c r="B137" s="130" t="s">
        <v>267</v>
      </c>
      <c r="C137" s="127"/>
      <c r="D137" s="127"/>
    </row>
    <row r="138" spans="1:4" s="10" customFormat="1" ht="18.75" customHeight="1">
      <c r="A138" s="90" t="s">
        <v>174</v>
      </c>
      <c r="B138" s="130" t="s">
        <v>259</v>
      </c>
      <c r="C138" s="127"/>
      <c r="D138" s="127"/>
    </row>
    <row r="139" spans="1:4" s="10" customFormat="1" ht="15" thickBot="1">
      <c r="A139" s="123" t="s">
        <v>175</v>
      </c>
      <c r="B139" s="131" t="s">
        <v>332</v>
      </c>
      <c r="C139" s="127">
        <v>0</v>
      </c>
      <c r="D139" s="127"/>
    </row>
    <row r="140" spans="1:4" s="10" customFormat="1" ht="30.75" thickBot="1">
      <c r="A140" s="88" t="s">
        <v>10</v>
      </c>
      <c r="B140" s="95" t="s">
        <v>260</v>
      </c>
      <c r="C140" s="132">
        <f>+C141+C142+C143+C144</f>
        <v>0</v>
      </c>
      <c r="D140" s="132">
        <f>+D141+D142+D143+D144</f>
        <v>0</v>
      </c>
    </row>
    <row r="141" spans="1:4" s="10" customFormat="1" ht="14.25">
      <c r="A141" s="90" t="s">
        <v>93</v>
      </c>
      <c r="B141" s="130" t="s">
        <v>261</v>
      </c>
      <c r="C141" s="127"/>
      <c r="D141" s="127"/>
    </row>
    <row r="142" spans="1:4" s="10" customFormat="1" ht="28.5">
      <c r="A142" s="90" t="s">
        <v>94</v>
      </c>
      <c r="B142" s="130" t="s">
        <v>262</v>
      </c>
      <c r="C142" s="127"/>
      <c r="D142" s="127"/>
    </row>
    <row r="143" spans="1:4" s="10" customFormat="1" ht="14.25">
      <c r="A143" s="90" t="s">
        <v>116</v>
      </c>
      <c r="B143" s="130" t="s">
        <v>263</v>
      </c>
      <c r="C143" s="127"/>
      <c r="D143" s="127"/>
    </row>
    <row r="144" spans="1:4" s="2" customFormat="1" ht="15" thickBot="1">
      <c r="A144" s="90" t="s">
        <v>177</v>
      </c>
      <c r="B144" s="130" t="s">
        <v>264</v>
      </c>
      <c r="C144" s="127"/>
      <c r="D144" s="127"/>
    </row>
    <row r="145" spans="1:4" s="2" customFormat="1" ht="18.75" customHeight="1" thickBot="1">
      <c r="A145" s="88" t="s">
        <v>11</v>
      </c>
      <c r="B145" s="95" t="s">
        <v>265</v>
      </c>
      <c r="C145" s="133">
        <f>+C126+C130+C135+C140</f>
        <v>0</v>
      </c>
      <c r="D145" s="133">
        <f>+D126+D130+D135+D140</f>
        <v>0</v>
      </c>
    </row>
    <row r="146" spans="1:4" s="2" customFormat="1" ht="18.75" customHeight="1" thickBot="1">
      <c r="A146" s="134" t="s">
        <v>12</v>
      </c>
      <c r="B146" s="135" t="s">
        <v>266</v>
      </c>
      <c r="C146" s="133">
        <f>+C125+C145</f>
        <v>57611</v>
      </c>
      <c r="D146" s="133">
        <f>+D125+D145</f>
        <v>56265</v>
      </c>
    </row>
    <row r="147" spans="1:4" s="2" customFormat="1" ht="18.75" customHeight="1" thickBot="1">
      <c r="A147" s="136"/>
      <c r="B147" s="137"/>
      <c r="C147" s="111"/>
      <c r="D147" s="111"/>
    </row>
    <row r="148" spans="1:4" s="2" customFormat="1" ht="18.75" customHeight="1" thickBot="1">
      <c r="A148" s="138" t="s">
        <v>352</v>
      </c>
      <c r="B148" s="139"/>
      <c r="C148" s="140">
        <v>11</v>
      </c>
      <c r="D148" s="140">
        <v>11</v>
      </c>
    </row>
    <row r="149" spans="1:4" s="2" customFormat="1" ht="18.75" customHeight="1" thickBot="1">
      <c r="A149" s="138" t="s">
        <v>110</v>
      </c>
      <c r="B149" s="139"/>
      <c r="C149" s="140">
        <v>0</v>
      </c>
      <c r="D149" s="140">
        <v>0</v>
      </c>
    </row>
    <row r="150" ht="12.75">
      <c r="B150" s="56"/>
    </row>
    <row r="151" ht="12.75">
      <c r="B151" s="56"/>
    </row>
    <row r="152" ht="12.75">
      <c r="B152" s="56"/>
    </row>
    <row r="153" ht="12.75">
      <c r="B153" s="56"/>
    </row>
    <row r="154" ht="12.75">
      <c r="B154" s="56"/>
    </row>
    <row r="155" ht="12.75">
      <c r="B155" s="56"/>
    </row>
    <row r="156" ht="12.75">
      <c r="B156" s="56"/>
    </row>
    <row r="157" ht="12.75">
      <c r="B157" s="56"/>
    </row>
    <row r="158" ht="12.75">
      <c r="B158" s="56"/>
    </row>
    <row r="159" ht="12.75">
      <c r="B159" s="56"/>
    </row>
    <row r="160" ht="12.75">
      <c r="B160" s="56"/>
    </row>
    <row r="161" ht="12.75">
      <c r="B161" s="56"/>
    </row>
    <row r="162" ht="12.75">
      <c r="B162" s="56"/>
    </row>
    <row r="163" ht="12.75">
      <c r="B163" s="56"/>
    </row>
    <row r="164" ht="12.75">
      <c r="B164" s="56"/>
    </row>
    <row r="165" ht="12.75">
      <c r="B165" s="56"/>
    </row>
    <row r="166" ht="12.75">
      <c r="B166" s="56"/>
    </row>
    <row r="167" ht="12.75">
      <c r="B167" s="56"/>
    </row>
    <row r="168" ht="12.75">
      <c r="B168" s="56"/>
    </row>
    <row r="169" ht="12.75">
      <c r="B169" s="56"/>
    </row>
    <row r="170" ht="12.75">
      <c r="B170" s="56"/>
    </row>
    <row r="171" ht="12.75">
      <c r="B171" s="56"/>
    </row>
    <row r="172" ht="12.75">
      <c r="B172" s="56"/>
    </row>
    <row r="173" ht="12.75">
      <c r="B173" s="56"/>
    </row>
    <row r="174" ht="12.75">
      <c r="B174" s="56"/>
    </row>
    <row r="175" ht="12.75">
      <c r="B175" s="56"/>
    </row>
    <row r="176" ht="12.75">
      <c r="B176" s="56"/>
    </row>
    <row r="177" ht="12.75">
      <c r="B177" s="56"/>
    </row>
    <row r="178" ht="12.75">
      <c r="B178" s="56"/>
    </row>
    <row r="179" ht="12.75">
      <c r="B179" s="56"/>
    </row>
    <row r="180" ht="12.75">
      <c r="B180" s="56"/>
    </row>
    <row r="181" ht="12.75">
      <c r="B181" s="56"/>
    </row>
    <row r="182" ht="12.75">
      <c r="B182" s="56"/>
    </row>
    <row r="183" ht="12.75">
      <c r="B183" s="56"/>
    </row>
    <row r="184" ht="12.75">
      <c r="B184" s="56"/>
    </row>
    <row r="185" ht="12.75">
      <c r="B185" s="56"/>
    </row>
    <row r="186" ht="12.75">
      <c r="B186" s="56"/>
    </row>
    <row r="187" ht="12.75">
      <c r="B187" s="56"/>
    </row>
    <row r="188" ht="12.75">
      <c r="B188" s="56"/>
    </row>
    <row r="189" ht="12.75">
      <c r="B189" s="56"/>
    </row>
    <row r="190" ht="12.75">
      <c r="B190" s="56"/>
    </row>
    <row r="191" ht="12.75">
      <c r="B191" s="56"/>
    </row>
    <row r="192" ht="12.75">
      <c r="B192" s="56"/>
    </row>
    <row r="193" ht="12.75">
      <c r="B193" s="56"/>
    </row>
    <row r="194" ht="12.75">
      <c r="B194" s="56"/>
    </row>
    <row r="195" ht="12.75">
      <c r="B195" s="56"/>
    </row>
    <row r="196" ht="12.75">
      <c r="B196" s="56"/>
    </row>
    <row r="197" ht="12.75">
      <c r="B197" s="56"/>
    </row>
    <row r="198" ht="12.75">
      <c r="B198" s="56"/>
    </row>
    <row r="199" ht="12.75">
      <c r="B199" s="56"/>
    </row>
    <row r="200" ht="12.75">
      <c r="B200" s="56"/>
    </row>
    <row r="201" ht="12.75">
      <c r="B201" s="56"/>
    </row>
    <row r="202" ht="12.75">
      <c r="B202" s="56"/>
    </row>
    <row r="203" ht="12.75">
      <c r="B203" s="56"/>
    </row>
    <row r="204" ht="12.75">
      <c r="B204" s="56"/>
    </row>
    <row r="205" ht="12.75">
      <c r="B205" s="56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5"/>
  <sheetViews>
    <sheetView workbookViewId="0" topLeftCell="B1">
      <selection activeCell="B1" sqref="B1"/>
    </sheetView>
  </sheetViews>
  <sheetFormatPr defaultColWidth="9.00390625" defaultRowHeight="12.75"/>
  <cols>
    <col min="1" max="1" width="10.00390625" style="24" customWidth="1"/>
    <col min="2" max="2" width="52.00390625" style="25" customWidth="1"/>
    <col min="3" max="3" width="14.375" style="25" customWidth="1"/>
    <col min="4" max="4" width="15.00390625" style="25" customWidth="1"/>
    <col min="5" max="16384" width="9.375" style="25" customWidth="1"/>
  </cols>
  <sheetData>
    <row r="1" spans="1:4" s="1" customFormat="1" ht="18.75" customHeight="1" thickBot="1">
      <c r="A1" s="22"/>
      <c r="B1" s="23" t="s">
        <v>381</v>
      </c>
      <c r="C1" s="33" t="s">
        <v>368</v>
      </c>
      <c r="D1" s="33"/>
    </row>
    <row r="2" spans="1:4" s="6" customFormat="1" ht="18.75" customHeight="1">
      <c r="A2" s="62" t="s">
        <v>39</v>
      </c>
      <c r="B2" s="63" t="s">
        <v>322</v>
      </c>
      <c r="C2" s="64" t="s">
        <v>32</v>
      </c>
      <c r="D2" s="64"/>
    </row>
    <row r="3" spans="1:4" s="6" customFormat="1" ht="34.5" thickBot="1">
      <c r="A3" s="65" t="s">
        <v>108</v>
      </c>
      <c r="B3" s="66" t="s">
        <v>309</v>
      </c>
      <c r="C3" s="67">
        <v>1</v>
      </c>
      <c r="D3" s="67"/>
    </row>
    <row r="4" spans="1:4" s="7" customFormat="1" ht="18.75" customHeight="1" thickBot="1">
      <c r="A4" s="68"/>
      <c r="B4" s="68"/>
      <c r="C4" s="69"/>
      <c r="D4" s="70"/>
    </row>
    <row r="5" spans="1:4" s="2" customFormat="1" ht="30.75" thickBot="1">
      <c r="A5" s="71" t="s">
        <v>109</v>
      </c>
      <c r="B5" s="72" t="s">
        <v>33</v>
      </c>
      <c r="C5" s="73" t="s">
        <v>326</v>
      </c>
      <c r="D5" s="74" t="s">
        <v>327</v>
      </c>
    </row>
    <row r="6" spans="1:4" s="4" customFormat="1" ht="18.75" customHeight="1" thickBot="1">
      <c r="A6" s="75">
        <v>1</v>
      </c>
      <c r="B6" s="76">
        <v>2</v>
      </c>
      <c r="C6" s="77">
        <v>3</v>
      </c>
      <c r="D6" s="78">
        <v>4</v>
      </c>
    </row>
    <row r="7" spans="1:4" s="4" customFormat="1" ht="18.75" customHeight="1" thickBot="1">
      <c r="A7" s="266" t="s">
        <v>34</v>
      </c>
      <c r="B7" s="267"/>
      <c r="C7" s="267"/>
      <c r="D7" s="267"/>
    </row>
    <row r="8" spans="1:4" s="4" customFormat="1" ht="30.75" thickBot="1">
      <c r="A8" s="79" t="s">
        <v>3</v>
      </c>
      <c r="B8" s="80" t="s">
        <v>137</v>
      </c>
      <c r="C8" s="81">
        <f>SUM(C9:C12)</f>
        <v>0</v>
      </c>
      <c r="D8" s="81">
        <f>SUM(D9:D14)</f>
        <v>0</v>
      </c>
    </row>
    <row r="9" spans="1:4" s="8" customFormat="1" ht="28.5">
      <c r="A9" s="90" t="s">
        <v>52</v>
      </c>
      <c r="B9" s="82" t="s">
        <v>333</v>
      </c>
      <c r="C9" s="83"/>
      <c r="D9" s="83"/>
    </row>
    <row r="10" spans="1:4" s="9" customFormat="1" ht="28.5">
      <c r="A10" s="91" t="s">
        <v>53</v>
      </c>
      <c r="B10" s="84" t="s">
        <v>334</v>
      </c>
      <c r="C10" s="85"/>
      <c r="D10" s="85"/>
    </row>
    <row r="11" spans="1:4" s="9" customFormat="1" ht="28.5">
      <c r="A11" s="91" t="s">
        <v>54</v>
      </c>
      <c r="B11" s="84" t="s">
        <v>335</v>
      </c>
      <c r="C11" s="85"/>
      <c r="D11" s="85"/>
    </row>
    <row r="12" spans="1:4" s="9" customFormat="1" ht="28.5">
      <c r="A12" s="91" t="s">
        <v>328</v>
      </c>
      <c r="B12" s="84" t="s">
        <v>336</v>
      </c>
      <c r="C12" s="85"/>
      <c r="D12" s="85"/>
    </row>
    <row r="13" spans="1:4" s="8" customFormat="1" ht="28.5">
      <c r="A13" s="91" t="s">
        <v>329</v>
      </c>
      <c r="B13" s="58" t="s">
        <v>338</v>
      </c>
      <c r="C13" s="86"/>
      <c r="D13" s="85"/>
    </row>
    <row r="14" spans="1:4" s="8" customFormat="1" ht="15.75" thickBot="1">
      <c r="A14" s="92" t="s">
        <v>330</v>
      </c>
      <c r="B14" s="84" t="s">
        <v>337</v>
      </c>
      <c r="C14" s="87"/>
      <c r="D14" s="85"/>
    </row>
    <row r="15" spans="1:4" s="8" customFormat="1" ht="30.75" thickBot="1">
      <c r="A15" s="88" t="s">
        <v>4</v>
      </c>
      <c r="B15" s="89" t="s">
        <v>138</v>
      </c>
      <c r="C15" s="81">
        <f>+C16+C17+C18+C19+C20</f>
        <v>0</v>
      </c>
      <c r="D15" s="81">
        <f>+D16+D17+D18+D19+D20</f>
        <v>0</v>
      </c>
    </row>
    <row r="16" spans="1:4" s="8" customFormat="1" ht="15">
      <c r="A16" s="90" t="s">
        <v>58</v>
      </c>
      <c r="B16" s="82" t="s">
        <v>139</v>
      </c>
      <c r="C16" s="83"/>
      <c r="D16" s="83"/>
    </row>
    <row r="17" spans="1:9" s="8" customFormat="1" ht="28.5">
      <c r="A17" s="91" t="s">
        <v>59</v>
      </c>
      <c r="B17" s="84" t="s">
        <v>140</v>
      </c>
      <c r="C17" s="85"/>
      <c r="D17" s="85"/>
      <c r="I17" s="57"/>
    </row>
    <row r="18" spans="1:4" s="8" customFormat="1" ht="28.5">
      <c r="A18" s="91" t="s">
        <v>60</v>
      </c>
      <c r="B18" s="84" t="s">
        <v>312</v>
      </c>
      <c r="C18" s="85"/>
      <c r="D18" s="85"/>
    </row>
    <row r="19" spans="1:4" s="8" customFormat="1" ht="28.5">
      <c r="A19" s="91" t="s">
        <v>61</v>
      </c>
      <c r="B19" s="84" t="s">
        <v>313</v>
      </c>
      <c r="C19" s="85"/>
      <c r="D19" s="85"/>
    </row>
    <row r="20" spans="1:4" s="8" customFormat="1" ht="25.5">
      <c r="A20" s="91" t="s">
        <v>62</v>
      </c>
      <c r="B20" s="57" t="s">
        <v>339</v>
      </c>
      <c r="C20" s="85"/>
      <c r="D20" s="85"/>
    </row>
    <row r="21" spans="1:4" s="9" customFormat="1" ht="15.75" thickBot="1">
      <c r="A21" s="92" t="s">
        <v>68</v>
      </c>
      <c r="B21" s="93" t="s">
        <v>141</v>
      </c>
      <c r="C21" s="94"/>
      <c r="D21" s="94"/>
    </row>
    <row r="22" spans="1:4" s="9" customFormat="1" ht="18.75" customHeight="1" thickBot="1">
      <c r="A22" s="88" t="s">
        <v>5</v>
      </c>
      <c r="B22" s="95" t="s">
        <v>142</v>
      </c>
      <c r="C22" s="81">
        <f>+C23+C24+C25+C26+C27</f>
        <v>0</v>
      </c>
      <c r="D22" s="81">
        <f>+D23+D24+D25+D26+D27</f>
        <v>0</v>
      </c>
    </row>
    <row r="23" spans="1:4" s="9" customFormat="1" ht="28.5">
      <c r="A23" s="90" t="s">
        <v>41</v>
      </c>
      <c r="B23" s="82" t="s">
        <v>331</v>
      </c>
      <c r="C23" s="83"/>
      <c r="D23" s="83"/>
    </row>
    <row r="24" spans="1:4" s="8" customFormat="1" ht="36.75" customHeight="1">
      <c r="A24" s="91" t="s">
        <v>42</v>
      </c>
      <c r="B24" s="84" t="s">
        <v>143</v>
      </c>
      <c r="C24" s="85"/>
      <c r="D24" s="85"/>
    </row>
    <row r="25" spans="1:4" s="9" customFormat="1" ht="37.5" customHeight="1">
      <c r="A25" s="91" t="s">
        <v>43</v>
      </c>
      <c r="B25" s="84" t="s">
        <v>314</v>
      </c>
      <c r="C25" s="85"/>
      <c r="D25" s="85"/>
    </row>
    <row r="26" spans="1:4" s="9" customFormat="1" ht="38.25" customHeight="1">
      <c r="A26" s="91" t="s">
        <v>44</v>
      </c>
      <c r="B26" s="84" t="s">
        <v>315</v>
      </c>
      <c r="C26" s="85"/>
      <c r="D26" s="85"/>
    </row>
    <row r="27" spans="1:4" s="9" customFormat="1" ht="28.5">
      <c r="A27" s="91" t="s">
        <v>83</v>
      </c>
      <c r="B27" s="84" t="s">
        <v>144</v>
      </c>
      <c r="C27" s="85"/>
      <c r="D27" s="85"/>
    </row>
    <row r="28" spans="1:4" s="9" customFormat="1" ht="18.75" customHeight="1" thickBot="1">
      <c r="A28" s="92" t="s">
        <v>84</v>
      </c>
      <c r="B28" s="93" t="s">
        <v>145</v>
      </c>
      <c r="C28" s="94"/>
      <c r="D28" s="94"/>
    </row>
    <row r="29" spans="1:4" s="9" customFormat="1" ht="18.75" customHeight="1" thickBot="1">
      <c r="A29" s="88" t="s">
        <v>85</v>
      </c>
      <c r="B29" s="95" t="s">
        <v>146</v>
      </c>
      <c r="C29" s="81">
        <f>+C30+C33+C34+C35</f>
        <v>0</v>
      </c>
      <c r="D29" s="81">
        <f>+D30+D33+D34+D35</f>
        <v>0</v>
      </c>
    </row>
    <row r="30" spans="1:4" s="9" customFormat="1" ht="18.75" customHeight="1">
      <c r="A30" s="90" t="s">
        <v>147</v>
      </c>
      <c r="B30" s="82" t="s">
        <v>153</v>
      </c>
      <c r="C30" s="96">
        <f>+C31+C32</f>
        <v>0</v>
      </c>
      <c r="D30" s="96"/>
    </row>
    <row r="31" spans="1:4" s="9" customFormat="1" ht="18.75" customHeight="1">
      <c r="A31" s="91" t="s">
        <v>148</v>
      </c>
      <c r="B31" s="141" t="s">
        <v>343</v>
      </c>
      <c r="C31" s="142"/>
      <c r="D31" s="85"/>
    </row>
    <row r="32" spans="1:4" s="9" customFormat="1" ht="18.75" customHeight="1">
      <c r="A32" s="91" t="s">
        <v>149</v>
      </c>
      <c r="B32" s="141" t="s">
        <v>344</v>
      </c>
      <c r="C32" s="142"/>
      <c r="D32" s="85"/>
    </row>
    <row r="33" spans="1:4" s="9" customFormat="1" ht="18.75" customHeight="1">
      <c r="A33" s="91" t="s">
        <v>150</v>
      </c>
      <c r="B33" s="84" t="s">
        <v>345</v>
      </c>
      <c r="C33" s="85"/>
      <c r="D33" s="85"/>
    </row>
    <row r="34" spans="1:4" s="9" customFormat="1" ht="18.75" customHeight="1">
      <c r="A34" s="91" t="s">
        <v>151</v>
      </c>
      <c r="B34" s="84" t="s">
        <v>154</v>
      </c>
      <c r="C34" s="85"/>
      <c r="D34" s="85"/>
    </row>
    <row r="35" spans="1:4" s="9" customFormat="1" ht="18.75" customHeight="1" thickBot="1">
      <c r="A35" s="92" t="s">
        <v>152</v>
      </c>
      <c r="B35" s="93" t="s">
        <v>155</v>
      </c>
      <c r="C35" s="94"/>
      <c r="D35" s="94"/>
    </row>
    <row r="36" spans="1:4" s="9" customFormat="1" ht="18.75" customHeight="1" thickBot="1">
      <c r="A36" s="88" t="s">
        <v>7</v>
      </c>
      <c r="B36" s="95" t="s">
        <v>156</v>
      </c>
      <c r="C36" s="81">
        <f>SUM(C37:C46)</f>
        <v>3524</v>
      </c>
      <c r="D36" s="81">
        <f>SUM(D37:D46)</f>
        <v>3652</v>
      </c>
    </row>
    <row r="37" spans="1:4" s="9" customFormat="1" ht="18.75" customHeight="1">
      <c r="A37" s="90" t="s">
        <v>45</v>
      </c>
      <c r="B37" s="82" t="s">
        <v>159</v>
      </c>
      <c r="C37" s="83"/>
      <c r="D37" s="83"/>
    </row>
    <row r="38" spans="1:4" s="9" customFormat="1" ht="18.75" customHeight="1">
      <c r="A38" s="91" t="s">
        <v>46</v>
      </c>
      <c r="B38" s="84" t="s">
        <v>346</v>
      </c>
      <c r="C38" s="85">
        <v>3100</v>
      </c>
      <c r="D38" s="85">
        <v>3100</v>
      </c>
    </row>
    <row r="39" spans="1:4" s="9" customFormat="1" ht="18.75" customHeight="1">
      <c r="A39" s="91" t="s">
        <v>47</v>
      </c>
      <c r="B39" s="84" t="s">
        <v>347</v>
      </c>
      <c r="C39" s="85"/>
      <c r="D39" s="85"/>
    </row>
    <row r="40" spans="1:4" s="9" customFormat="1" ht="18.75" customHeight="1">
      <c r="A40" s="91" t="s">
        <v>87</v>
      </c>
      <c r="B40" s="84" t="s">
        <v>348</v>
      </c>
      <c r="C40" s="85"/>
      <c r="D40" s="85"/>
    </row>
    <row r="41" spans="1:4" s="9" customFormat="1" ht="18.75" customHeight="1">
      <c r="A41" s="91" t="s">
        <v>88</v>
      </c>
      <c r="B41" s="84" t="s">
        <v>349</v>
      </c>
      <c r="C41" s="85"/>
      <c r="D41" s="85"/>
    </row>
    <row r="42" spans="1:4" s="9" customFormat="1" ht="18.75" customHeight="1">
      <c r="A42" s="91" t="s">
        <v>89</v>
      </c>
      <c r="B42" s="84" t="s">
        <v>350</v>
      </c>
      <c r="C42" s="85">
        <v>424</v>
      </c>
      <c r="D42" s="85">
        <v>424</v>
      </c>
    </row>
    <row r="43" spans="1:4" s="9" customFormat="1" ht="18.75" customHeight="1">
      <c r="A43" s="91" t="s">
        <v>90</v>
      </c>
      <c r="B43" s="84" t="s">
        <v>160</v>
      </c>
      <c r="C43" s="85"/>
      <c r="D43" s="85"/>
    </row>
    <row r="44" spans="1:4" s="9" customFormat="1" ht="18.75" customHeight="1">
      <c r="A44" s="91" t="s">
        <v>91</v>
      </c>
      <c r="B44" s="84" t="s">
        <v>161</v>
      </c>
      <c r="C44" s="85"/>
      <c r="D44" s="85"/>
    </row>
    <row r="45" spans="1:4" s="9" customFormat="1" ht="18.75" customHeight="1">
      <c r="A45" s="91" t="s">
        <v>157</v>
      </c>
      <c r="B45" s="84" t="s">
        <v>162</v>
      </c>
      <c r="C45" s="85"/>
      <c r="D45" s="85"/>
    </row>
    <row r="46" spans="1:4" s="9" customFormat="1" ht="18.75" customHeight="1" thickBot="1">
      <c r="A46" s="92" t="s">
        <v>158</v>
      </c>
      <c r="B46" s="93" t="s">
        <v>351</v>
      </c>
      <c r="C46" s="94"/>
      <c r="D46" s="94">
        <v>128</v>
      </c>
    </row>
    <row r="47" spans="1:4" s="9" customFormat="1" ht="18.75" customHeight="1" thickBot="1">
      <c r="A47" s="88" t="s">
        <v>8</v>
      </c>
      <c r="B47" s="95" t="s">
        <v>163</v>
      </c>
      <c r="C47" s="81">
        <f>SUM(C48:C52)</f>
        <v>0</v>
      </c>
      <c r="D47" s="81">
        <f>SUM(D48:D52)</f>
        <v>0</v>
      </c>
    </row>
    <row r="48" spans="1:4" s="9" customFormat="1" ht="18.75" customHeight="1">
      <c r="A48" s="90" t="s">
        <v>48</v>
      </c>
      <c r="B48" s="82" t="s">
        <v>167</v>
      </c>
      <c r="C48" s="83"/>
      <c r="D48" s="83"/>
    </row>
    <row r="49" spans="1:4" s="9" customFormat="1" ht="18.75" customHeight="1">
      <c r="A49" s="91" t="s">
        <v>49</v>
      </c>
      <c r="B49" s="84" t="s">
        <v>168</v>
      </c>
      <c r="C49" s="85"/>
      <c r="D49" s="85"/>
    </row>
    <row r="50" spans="1:4" s="9" customFormat="1" ht="18.75" customHeight="1">
      <c r="A50" s="91" t="s">
        <v>164</v>
      </c>
      <c r="B50" s="84" t="s">
        <v>169</v>
      </c>
      <c r="C50" s="85"/>
      <c r="D50" s="85"/>
    </row>
    <row r="51" spans="1:4" s="9" customFormat="1" ht="18.75" customHeight="1">
      <c r="A51" s="91" t="s">
        <v>165</v>
      </c>
      <c r="B51" s="84" t="s">
        <v>170</v>
      </c>
      <c r="C51" s="85"/>
      <c r="D51" s="85"/>
    </row>
    <row r="52" spans="1:4" s="9" customFormat="1" ht="18.75" customHeight="1" thickBot="1">
      <c r="A52" s="92" t="s">
        <v>166</v>
      </c>
      <c r="B52" s="93" t="s">
        <v>171</v>
      </c>
      <c r="C52" s="94"/>
      <c r="D52" s="94"/>
    </row>
    <row r="53" spans="1:4" s="9" customFormat="1" ht="30.75" thickBot="1">
      <c r="A53" s="88" t="s">
        <v>92</v>
      </c>
      <c r="B53" s="95" t="s">
        <v>340</v>
      </c>
      <c r="C53" s="81">
        <f>SUM(C54:C56)</f>
        <v>0</v>
      </c>
      <c r="D53" s="81">
        <f>SUM(D54:D56)</f>
        <v>0</v>
      </c>
    </row>
    <row r="54" spans="1:4" s="9" customFormat="1" ht="28.5">
      <c r="A54" s="90" t="s">
        <v>50</v>
      </c>
      <c r="B54" s="82" t="s">
        <v>317</v>
      </c>
      <c r="C54" s="83"/>
      <c r="D54" s="83"/>
    </row>
    <row r="55" spans="1:4" s="9" customFormat="1" ht="28.5">
      <c r="A55" s="91" t="s">
        <v>51</v>
      </c>
      <c r="B55" s="84" t="s">
        <v>318</v>
      </c>
      <c r="C55" s="85"/>
      <c r="D55" s="85"/>
    </row>
    <row r="56" spans="1:4" s="9" customFormat="1" ht="15">
      <c r="A56" s="91" t="s">
        <v>174</v>
      </c>
      <c r="B56" s="84" t="s">
        <v>172</v>
      </c>
      <c r="C56" s="85"/>
      <c r="D56" s="85"/>
    </row>
    <row r="57" spans="1:4" s="9" customFormat="1" ht="18.75" customHeight="1" thickBot="1">
      <c r="A57" s="92" t="s">
        <v>175</v>
      </c>
      <c r="B57" s="93" t="s">
        <v>173</v>
      </c>
      <c r="C57" s="94"/>
      <c r="D57" s="94"/>
    </row>
    <row r="58" spans="1:4" s="9" customFormat="1" ht="18.75" customHeight="1" thickBot="1">
      <c r="A58" s="88" t="s">
        <v>10</v>
      </c>
      <c r="B58" s="89" t="s">
        <v>176</v>
      </c>
      <c r="C58" s="81">
        <f>SUM(C59:C61)</f>
        <v>0</v>
      </c>
      <c r="D58" s="81">
        <f>SUM(D59:D61)</f>
        <v>0</v>
      </c>
    </row>
    <row r="59" spans="1:4" s="9" customFormat="1" ht="28.5">
      <c r="A59" s="90" t="s">
        <v>93</v>
      </c>
      <c r="B59" s="82" t="s">
        <v>319</v>
      </c>
      <c r="C59" s="85"/>
      <c r="D59" s="85"/>
    </row>
    <row r="60" spans="1:4" s="9" customFormat="1" ht="28.5">
      <c r="A60" s="91" t="s">
        <v>94</v>
      </c>
      <c r="B60" s="84" t="s">
        <v>320</v>
      </c>
      <c r="C60" s="85"/>
      <c r="D60" s="85"/>
    </row>
    <row r="61" spans="1:4" s="9" customFormat="1" ht="15">
      <c r="A61" s="91" t="s">
        <v>116</v>
      </c>
      <c r="B61" s="84" t="s">
        <v>178</v>
      </c>
      <c r="C61" s="85"/>
      <c r="D61" s="85"/>
    </row>
    <row r="62" spans="1:4" s="9" customFormat="1" ht="18.75" customHeight="1" thickBot="1">
      <c r="A62" s="92" t="s">
        <v>177</v>
      </c>
      <c r="B62" s="93" t="s">
        <v>179</v>
      </c>
      <c r="C62" s="85"/>
      <c r="D62" s="85"/>
    </row>
    <row r="63" spans="1:4" s="9" customFormat="1" ht="30.75" thickBot="1">
      <c r="A63" s="88" t="s">
        <v>11</v>
      </c>
      <c r="B63" s="95" t="s">
        <v>180</v>
      </c>
      <c r="C63" s="81">
        <f>+C8+C15+C22+C29+C36+C47+C53+C58</f>
        <v>3524</v>
      </c>
      <c r="D63" s="81">
        <f>+D8+D15+D22+D29+D36+D47+D53+D58</f>
        <v>3652</v>
      </c>
    </row>
    <row r="64" spans="1:4" s="9" customFormat="1" ht="18.75" customHeight="1" thickBot="1">
      <c r="A64" s="97" t="s">
        <v>304</v>
      </c>
      <c r="B64" s="89" t="s">
        <v>181</v>
      </c>
      <c r="C64" s="81">
        <f>SUM(C65:C67)</f>
        <v>0</v>
      </c>
      <c r="D64" s="81">
        <f>SUM(D65:D67)</f>
        <v>0</v>
      </c>
    </row>
    <row r="65" spans="1:4" s="9" customFormat="1" ht="18.75" customHeight="1">
      <c r="A65" s="90" t="s">
        <v>213</v>
      </c>
      <c r="B65" s="82" t="s">
        <v>182</v>
      </c>
      <c r="C65" s="85"/>
      <c r="D65" s="85"/>
    </row>
    <row r="66" spans="1:4" s="9" customFormat="1" ht="28.5">
      <c r="A66" s="91" t="s">
        <v>222</v>
      </c>
      <c r="B66" s="84" t="s">
        <v>183</v>
      </c>
      <c r="C66" s="85"/>
      <c r="D66" s="85"/>
    </row>
    <row r="67" spans="1:4" s="9" customFormat="1" ht="15.75" thickBot="1">
      <c r="A67" s="92" t="s">
        <v>223</v>
      </c>
      <c r="B67" s="98" t="s">
        <v>184</v>
      </c>
      <c r="C67" s="85"/>
      <c r="D67" s="85"/>
    </row>
    <row r="68" spans="1:4" s="9" customFormat="1" ht="30.75" thickBot="1">
      <c r="A68" s="97" t="s">
        <v>185</v>
      </c>
      <c r="B68" s="89" t="s">
        <v>186</v>
      </c>
      <c r="C68" s="81">
        <f>SUM(C69:C72)</f>
        <v>0</v>
      </c>
      <c r="D68" s="81">
        <f>SUM(D69:D72)</f>
        <v>0</v>
      </c>
    </row>
    <row r="69" spans="1:4" s="9" customFormat="1" ht="28.5">
      <c r="A69" s="90" t="s">
        <v>72</v>
      </c>
      <c r="B69" s="82" t="s">
        <v>187</v>
      </c>
      <c r="C69" s="85"/>
      <c r="D69" s="85"/>
    </row>
    <row r="70" spans="1:4" s="9" customFormat="1" ht="28.5">
      <c r="A70" s="91" t="s">
        <v>73</v>
      </c>
      <c r="B70" s="84" t="s">
        <v>188</v>
      </c>
      <c r="C70" s="85"/>
      <c r="D70" s="85"/>
    </row>
    <row r="71" spans="1:4" s="9" customFormat="1" ht="28.5">
      <c r="A71" s="91" t="s">
        <v>214</v>
      </c>
      <c r="B71" s="84" t="s">
        <v>189</v>
      </c>
      <c r="C71" s="85"/>
      <c r="D71" s="85"/>
    </row>
    <row r="72" spans="1:4" s="9" customFormat="1" ht="29.25" thickBot="1">
      <c r="A72" s="92" t="s">
        <v>215</v>
      </c>
      <c r="B72" s="93" t="s">
        <v>190</v>
      </c>
      <c r="C72" s="85"/>
      <c r="D72" s="85"/>
    </row>
    <row r="73" spans="1:4" s="9" customFormat="1" ht="18.75" customHeight="1" thickBot="1">
      <c r="A73" s="97" t="s">
        <v>191</v>
      </c>
      <c r="B73" s="89" t="s">
        <v>192</v>
      </c>
      <c r="C73" s="81">
        <f>SUM(C74:C75)</f>
        <v>0</v>
      </c>
      <c r="D73" s="81">
        <f>SUM(D74:D75)</f>
        <v>735</v>
      </c>
    </row>
    <row r="74" spans="1:4" s="9" customFormat="1" ht="28.5">
      <c r="A74" s="90" t="s">
        <v>216</v>
      </c>
      <c r="B74" s="82" t="s">
        <v>193</v>
      </c>
      <c r="C74" s="85"/>
      <c r="D74" s="85">
        <v>735</v>
      </c>
    </row>
    <row r="75" spans="1:4" s="9" customFormat="1" ht="29.25" thickBot="1">
      <c r="A75" s="92" t="s">
        <v>217</v>
      </c>
      <c r="B75" s="93" t="s">
        <v>194</v>
      </c>
      <c r="C75" s="94"/>
      <c r="D75" s="94"/>
    </row>
    <row r="76" spans="1:4" s="9" customFormat="1" ht="15.75" thickBot="1">
      <c r="A76" s="153" t="s">
        <v>14</v>
      </c>
      <c r="B76" s="154" t="s">
        <v>354</v>
      </c>
      <c r="C76" s="102">
        <v>25148</v>
      </c>
      <c r="D76" s="102">
        <v>22835</v>
      </c>
    </row>
    <row r="77" spans="1:4" s="8" customFormat="1" ht="30.75" thickBot="1">
      <c r="A77" s="97">
        <v>14</v>
      </c>
      <c r="B77" s="89" t="s">
        <v>355</v>
      </c>
      <c r="C77" s="81">
        <f>SUM(C78:C80)</f>
        <v>0</v>
      </c>
      <c r="D77" s="81">
        <f>SUM(D78:D80)</f>
        <v>0</v>
      </c>
    </row>
    <row r="78" spans="1:4" s="9" customFormat="1" ht="15">
      <c r="A78" s="90" t="s">
        <v>356</v>
      </c>
      <c r="B78" s="82" t="s">
        <v>197</v>
      </c>
      <c r="C78" s="85"/>
      <c r="D78" s="85"/>
    </row>
    <row r="79" spans="1:4" s="9" customFormat="1" ht="28.5">
      <c r="A79" s="91" t="s">
        <v>357</v>
      </c>
      <c r="B79" s="84" t="s">
        <v>198</v>
      </c>
      <c r="C79" s="85"/>
      <c r="D79" s="85"/>
    </row>
    <row r="80" spans="1:4" s="9" customFormat="1" ht="15.75" thickBot="1">
      <c r="A80" s="92" t="s">
        <v>358</v>
      </c>
      <c r="B80" s="93" t="s">
        <v>199</v>
      </c>
      <c r="C80" s="85"/>
      <c r="D80" s="85"/>
    </row>
    <row r="81" spans="1:4" s="9" customFormat="1" ht="30.75" thickBot="1">
      <c r="A81" s="97" t="s">
        <v>209</v>
      </c>
      <c r="B81" s="89" t="s">
        <v>364</v>
      </c>
      <c r="C81" s="81">
        <f>SUM(C82:C85)</f>
        <v>0</v>
      </c>
      <c r="D81" s="81">
        <f>SUM(D82:D85)</f>
        <v>0</v>
      </c>
    </row>
    <row r="82" spans="1:4" s="9" customFormat="1" ht="28.5">
      <c r="A82" s="99" t="s">
        <v>359</v>
      </c>
      <c r="B82" s="82" t="s">
        <v>202</v>
      </c>
      <c r="C82" s="85"/>
      <c r="D82" s="85"/>
    </row>
    <row r="83" spans="1:4" s="9" customFormat="1" ht="28.5">
      <c r="A83" s="100" t="s">
        <v>360</v>
      </c>
      <c r="B83" s="84" t="s">
        <v>204</v>
      </c>
      <c r="C83" s="85"/>
      <c r="D83" s="85"/>
    </row>
    <row r="84" spans="1:4" s="9" customFormat="1" ht="15">
      <c r="A84" s="100" t="s">
        <v>361</v>
      </c>
      <c r="B84" s="84" t="s">
        <v>206</v>
      </c>
      <c r="C84" s="85"/>
      <c r="D84" s="85"/>
    </row>
    <row r="85" spans="1:4" s="8" customFormat="1" ht="15.75" thickBot="1">
      <c r="A85" s="101" t="s">
        <v>362</v>
      </c>
      <c r="B85" s="93" t="s">
        <v>208</v>
      </c>
      <c r="C85" s="85"/>
      <c r="D85" s="85"/>
    </row>
    <row r="86" spans="1:4" s="8" customFormat="1" ht="30.75" thickBot="1">
      <c r="A86" s="97" t="s">
        <v>211</v>
      </c>
      <c r="B86" s="89" t="s">
        <v>210</v>
      </c>
      <c r="C86" s="102"/>
      <c r="D86" s="102"/>
    </row>
    <row r="87" spans="1:4" s="8" customFormat="1" ht="30.75" thickBot="1">
      <c r="A87" s="97" t="s">
        <v>224</v>
      </c>
      <c r="B87" s="103" t="s">
        <v>365</v>
      </c>
      <c r="C87" s="81">
        <f>(+C64+C68+C73+C77+C81+C86+C76)</f>
        <v>25148</v>
      </c>
      <c r="D87" s="81">
        <f>(+D64+D68+D73+D77+D81+D86+D76)</f>
        <v>23570</v>
      </c>
    </row>
    <row r="88" spans="1:4" s="8" customFormat="1" ht="15.75" thickBot="1">
      <c r="A88" s="104" t="s">
        <v>363</v>
      </c>
      <c r="B88" s="105" t="s">
        <v>310</v>
      </c>
      <c r="C88" s="81">
        <f>+C63+C87</f>
        <v>28672</v>
      </c>
      <c r="D88" s="81">
        <f>+D63+D87</f>
        <v>27222</v>
      </c>
    </row>
    <row r="89" spans="1:4" s="9" customFormat="1" ht="18.75" customHeight="1">
      <c r="A89" s="106"/>
      <c r="B89" s="107"/>
      <c r="C89" s="108"/>
      <c r="D89" s="108"/>
    </row>
    <row r="90" spans="1:4" s="2" customFormat="1" ht="18.75" customHeight="1" thickBot="1">
      <c r="A90" s="109"/>
      <c r="B90" s="110"/>
      <c r="C90" s="111"/>
      <c r="D90" s="111"/>
    </row>
    <row r="91" spans="1:4" s="4" customFormat="1" ht="18.75" customHeight="1" thickBot="1">
      <c r="A91" s="112" t="s">
        <v>35</v>
      </c>
      <c r="B91" s="113"/>
      <c r="C91" s="113"/>
      <c r="D91" s="113"/>
    </row>
    <row r="92" spans="1:4" s="10" customFormat="1" ht="18.75" customHeight="1" thickBot="1">
      <c r="A92" s="114" t="s">
        <v>3</v>
      </c>
      <c r="B92" s="115" t="s">
        <v>341</v>
      </c>
      <c r="C92" s="116">
        <f>SUM(C93:C97)</f>
        <v>28672</v>
      </c>
      <c r="D92" s="116">
        <f>SUM(D93:D97)</f>
        <v>26524</v>
      </c>
    </row>
    <row r="93" spans="1:4" s="2" customFormat="1" ht="18.75" customHeight="1">
      <c r="A93" s="117" t="s">
        <v>52</v>
      </c>
      <c r="B93" s="118" t="s">
        <v>30</v>
      </c>
      <c r="C93" s="119">
        <v>15281</v>
      </c>
      <c r="D93" s="119">
        <v>12843</v>
      </c>
    </row>
    <row r="94" spans="1:4" s="2" customFormat="1" ht="28.5">
      <c r="A94" s="91" t="s">
        <v>53</v>
      </c>
      <c r="B94" s="120" t="s">
        <v>95</v>
      </c>
      <c r="C94" s="85">
        <v>4317</v>
      </c>
      <c r="D94" s="85">
        <v>4204</v>
      </c>
    </row>
    <row r="95" spans="1:4" s="2" customFormat="1" ht="18.75" customHeight="1">
      <c r="A95" s="91" t="s">
        <v>54</v>
      </c>
      <c r="B95" s="120" t="s">
        <v>71</v>
      </c>
      <c r="C95" s="94">
        <v>9074</v>
      </c>
      <c r="D95" s="94">
        <v>9477</v>
      </c>
    </row>
    <row r="96" spans="1:4" s="2" customFormat="1" ht="18.75" customHeight="1">
      <c r="A96" s="91" t="s">
        <v>55</v>
      </c>
      <c r="B96" s="121" t="s">
        <v>96</v>
      </c>
      <c r="C96" s="94">
        <f>SUM(C107)</f>
        <v>0</v>
      </c>
      <c r="D96" s="94"/>
    </row>
    <row r="97" spans="1:4" s="2" customFormat="1" ht="14.25">
      <c r="A97" s="91" t="s">
        <v>63</v>
      </c>
      <c r="B97" s="122" t="s">
        <v>97</v>
      </c>
      <c r="C97" s="94">
        <v>0</v>
      </c>
      <c r="D97" s="94"/>
    </row>
    <row r="98" spans="1:4" s="2" customFormat="1" ht="18.75" customHeight="1">
      <c r="A98" s="91" t="s">
        <v>56</v>
      </c>
      <c r="B98" s="143" t="s">
        <v>227</v>
      </c>
      <c r="C98" s="144"/>
      <c r="D98" s="144"/>
    </row>
    <row r="99" spans="1:4" s="2" customFormat="1" ht="25.5">
      <c r="A99" s="91" t="s">
        <v>57</v>
      </c>
      <c r="B99" s="145" t="s">
        <v>228</v>
      </c>
      <c r="C99" s="144"/>
      <c r="D99" s="144"/>
    </row>
    <row r="100" spans="1:4" s="2" customFormat="1" ht="38.25" customHeight="1">
      <c r="A100" s="91" t="s">
        <v>64</v>
      </c>
      <c r="B100" s="143" t="s">
        <v>229</v>
      </c>
      <c r="C100" s="144"/>
      <c r="D100" s="144"/>
    </row>
    <row r="101" spans="1:4" s="2" customFormat="1" ht="49.5" customHeight="1">
      <c r="A101" s="91" t="s">
        <v>65</v>
      </c>
      <c r="B101" s="143" t="s">
        <v>230</v>
      </c>
      <c r="C101" s="144"/>
      <c r="D101" s="144"/>
    </row>
    <row r="102" spans="1:4" s="2" customFormat="1" ht="25.5">
      <c r="A102" s="91" t="s">
        <v>66</v>
      </c>
      <c r="B102" s="145" t="s">
        <v>231</v>
      </c>
      <c r="C102" s="144">
        <v>0</v>
      </c>
      <c r="D102" s="144"/>
    </row>
    <row r="103" spans="1:4" s="2" customFormat="1" ht="25.5">
      <c r="A103" s="91" t="s">
        <v>67</v>
      </c>
      <c r="B103" s="145" t="s">
        <v>232</v>
      </c>
      <c r="C103" s="144"/>
      <c r="D103" s="144"/>
    </row>
    <row r="104" spans="1:4" s="2" customFormat="1" ht="25.5">
      <c r="A104" s="91" t="s">
        <v>69</v>
      </c>
      <c r="B104" s="143" t="s">
        <v>233</v>
      </c>
      <c r="C104" s="144"/>
      <c r="D104" s="144"/>
    </row>
    <row r="105" spans="1:4" s="2" customFormat="1" ht="14.25">
      <c r="A105" s="123" t="s">
        <v>98</v>
      </c>
      <c r="B105" s="146" t="s">
        <v>234</v>
      </c>
      <c r="C105" s="144"/>
      <c r="D105" s="144"/>
    </row>
    <row r="106" spans="1:4" s="2" customFormat="1" ht="18.75" customHeight="1">
      <c r="A106" s="91" t="s">
        <v>225</v>
      </c>
      <c r="B106" s="146" t="s">
        <v>235</v>
      </c>
      <c r="C106" s="144"/>
      <c r="D106" s="144"/>
    </row>
    <row r="107" spans="1:4" s="2" customFormat="1" ht="26.25" thickBot="1">
      <c r="A107" s="125" t="s">
        <v>226</v>
      </c>
      <c r="B107" s="147" t="s">
        <v>236</v>
      </c>
      <c r="C107" s="148">
        <v>0</v>
      </c>
      <c r="D107" s="148"/>
    </row>
    <row r="108" spans="1:4" s="2" customFormat="1" ht="30" thickBot="1">
      <c r="A108" s="88" t="s">
        <v>4</v>
      </c>
      <c r="B108" s="126" t="s">
        <v>342</v>
      </c>
      <c r="C108" s="81">
        <f>+C109+C111+C113</f>
        <v>0</v>
      </c>
      <c r="D108" s="81">
        <f>+D109+D111+D113</f>
        <v>698</v>
      </c>
    </row>
    <row r="109" spans="1:4" s="2" customFormat="1" ht="18.75" customHeight="1">
      <c r="A109" s="90" t="s">
        <v>58</v>
      </c>
      <c r="B109" s="120" t="s">
        <v>114</v>
      </c>
      <c r="C109" s="83"/>
      <c r="D109" s="83">
        <v>698</v>
      </c>
    </row>
    <row r="110" spans="1:4" s="2" customFormat="1" ht="14.25">
      <c r="A110" s="90" t="s">
        <v>59</v>
      </c>
      <c r="B110" s="146" t="s">
        <v>240</v>
      </c>
      <c r="C110" s="149"/>
      <c r="D110" s="149"/>
    </row>
    <row r="111" spans="1:4" s="2" customFormat="1" ht="18.75" customHeight="1">
      <c r="A111" s="90" t="s">
        <v>60</v>
      </c>
      <c r="B111" s="124" t="s">
        <v>99</v>
      </c>
      <c r="C111" s="85"/>
      <c r="D111" s="85"/>
    </row>
    <row r="112" spans="1:4" s="2" customFormat="1" ht="18.75" customHeight="1">
      <c r="A112" s="90" t="s">
        <v>61</v>
      </c>
      <c r="B112" s="124" t="s">
        <v>241</v>
      </c>
      <c r="C112" s="127"/>
      <c r="D112" s="127"/>
    </row>
    <row r="113" spans="1:4" s="2" customFormat="1" ht="18.75" customHeight="1">
      <c r="A113" s="90" t="s">
        <v>62</v>
      </c>
      <c r="B113" s="128" t="s">
        <v>117</v>
      </c>
      <c r="C113" s="127"/>
      <c r="D113" s="127"/>
    </row>
    <row r="114" spans="1:4" s="2" customFormat="1" ht="28.5">
      <c r="A114" s="90" t="s">
        <v>68</v>
      </c>
      <c r="B114" s="129" t="s">
        <v>316</v>
      </c>
      <c r="C114" s="127"/>
      <c r="D114" s="127"/>
    </row>
    <row r="115" spans="1:4" s="2" customFormat="1" ht="25.5">
      <c r="A115" s="90" t="s">
        <v>70</v>
      </c>
      <c r="B115" s="150" t="s">
        <v>246</v>
      </c>
      <c r="C115" s="151"/>
      <c r="D115" s="151"/>
    </row>
    <row r="116" spans="1:4" s="2" customFormat="1" ht="25.5">
      <c r="A116" s="90" t="s">
        <v>100</v>
      </c>
      <c r="B116" s="143" t="s">
        <v>230</v>
      </c>
      <c r="C116" s="151"/>
      <c r="D116" s="151"/>
    </row>
    <row r="117" spans="1:4" s="2" customFormat="1" ht="25.5">
      <c r="A117" s="90" t="s">
        <v>101</v>
      </c>
      <c r="B117" s="143" t="s">
        <v>245</v>
      </c>
      <c r="C117" s="151"/>
      <c r="D117" s="151"/>
    </row>
    <row r="118" spans="1:4" s="2" customFormat="1" ht="25.5">
      <c r="A118" s="90" t="s">
        <v>102</v>
      </c>
      <c r="B118" s="143" t="s">
        <v>244</v>
      </c>
      <c r="C118" s="151"/>
      <c r="D118" s="151"/>
    </row>
    <row r="119" spans="1:4" s="2" customFormat="1" ht="25.5">
      <c r="A119" s="90" t="s">
        <v>237</v>
      </c>
      <c r="B119" s="143" t="s">
        <v>233</v>
      </c>
      <c r="C119" s="151"/>
      <c r="D119" s="151"/>
    </row>
    <row r="120" spans="1:4" s="2" customFormat="1" ht="14.25">
      <c r="A120" s="90" t="s">
        <v>238</v>
      </c>
      <c r="B120" s="143" t="s">
        <v>243</v>
      </c>
      <c r="C120" s="151"/>
      <c r="D120" s="151"/>
    </row>
    <row r="121" spans="1:4" s="2" customFormat="1" ht="26.25" thickBot="1">
      <c r="A121" s="123" t="s">
        <v>239</v>
      </c>
      <c r="B121" s="143" t="s">
        <v>242</v>
      </c>
      <c r="C121" s="152"/>
      <c r="D121" s="152"/>
    </row>
    <row r="122" spans="1:4" s="2" customFormat="1" ht="18.75" customHeight="1" thickBot="1">
      <c r="A122" s="88" t="s">
        <v>5</v>
      </c>
      <c r="B122" s="95" t="s">
        <v>247</v>
      </c>
      <c r="C122" s="81">
        <f>+C123+C124</f>
        <v>0</v>
      </c>
      <c r="D122" s="81">
        <f>+D123+D124</f>
        <v>0</v>
      </c>
    </row>
    <row r="123" spans="1:4" s="2" customFormat="1" ht="18.75" customHeight="1">
      <c r="A123" s="90" t="s">
        <v>41</v>
      </c>
      <c r="B123" s="130" t="s">
        <v>36</v>
      </c>
      <c r="C123" s="83">
        <v>0</v>
      </c>
      <c r="D123" s="83"/>
    </row>
    <row r="124" spans="1:4" s="2" customFormat="1" ht="18.75" customHeight="1" thickBot="1">
      <c r="A124" s="92" t="s">
        <v>42</v>
      </c>
      <c r="B124" s="124" t="s">
        <v>37</v>
      </c>
      <c r="C124" s="94"/>
      <c r="D124" s="94"/>
    </row>
    <row r="125" spans="1:4" s="2" customFormat="1" ht="30.75" thickBot="1">
      <c r="A125" s="88" t="s">
        <v>6</v>
      </c>
      <c r="B125" s="95" t="s">
        <v>248</v>
      </c>
      <c r="C125" s="81">
        <f>+C92+C108+C122</f>
        <v>28672</v>
      </c>
      <c r="D125" s="81">
        <f>+D92+D108+D122</f>
        <v>27222</v>
      </c>
    </row>
    <row r="126" spans="1:4" s="2" customFormat="1" ht="30.75" thickBot="1">
      <c r="A126" s="88" t="s">
        <v>7</v>
      </c>
      <c r="B126" s="95" t="s">
        <v>249</v>
      </c>
      <c r="C126" s="81">
        <f>+C127+C128+C129</f>
        <v>0</v>
      </c>
      <c r="D126" s="81">
        <f>+D127+D128+D129</f>
        <v>0</v>
      </c>
    </row>
    <row r="127" spans="1:4" s="10" customFormat="1" ht="28.5">
      <c r="A127" s="90" t="s">
        <v>45</v>
      </c>
      <c r="B127" s="130" t="s">
        <v>250</v>
      </c>
      <c r="C127" s="127"/>
      <c r="D127" s="127"/>
    </row>
    <row r="128" spans="1:4" s="2" customFormat="1" ht="28.5">
      <c r="A128" s="90" t="s">
        <v>46</v>
      </c>
      <c r="B128" s="130" t="s">
        <v>251</v>
      </c>
      <c r="C128" s="127"/>
      <c r="D128" s="127"/>
    </row>
    <row r="129" spans="1:4" s="2" customFormat="1" ht="15" thickBot="1">
      <c r="A129" s="123" t="s">
        <v>47</v>
      </c>
      <c r="B129" s="131" t="s">
        <v>252</v>
      </c>
      <c r="C129" s="127"/>
      <c r="D129" s="127"/>
    </row>
    <row r="130" spans="1:4" s="2" customFormat="1" ht="30.75" thickBot="1">
      <c r="A130" s="88" t="s">
        <v>8</v>
      </c>
      <c r="B130" s="95" t="s">
        <v>303</v>
      </c>
      <c r="C130" s="81">
        <f>+C131+C132+C133+C134</f>
        <v>0</v>
      </c>
      <c r="D130" s="81">
        <f>+D131+D132+D133+D134</f>
        <v>0</v>
      </c>
    </row>
    <row r="131" spans="1:4" s="2" customFormat="1" ht="28.5">
      <c r="A131" s="90" t="s">
        <v>48</v>
      </c>
      <c r="B131" s="130" t="s">
        <v>253</v>
      </c>
      <c r="C131" s="127"/>
      <c r="D131" s="127"/>
    </row>
    <row r="132" spans="1:4" s="2" customFormat="1" ht="28.5">
      <c r="A132" s="90" t="s">
        <v>49</v>
      </c>
      <c r="B132" s="130" t="s">
        <v>254</v>
      </c>
      <c r="C132" s="127"/>
      <c r="D132" s="127"/>
    </row>
    <row r="133" spans="1:4" s="2" customFormat="1" ht="28.5">
      <c r="A133" s="90" t="s">
        <v>164</v>
      </c>
      <c r="B133" s="130" t="s">
        <v>255</v>
      </c>
      <c r="C133" s="127"/>
      <c r="D133" s="127"/>
    </row>
    <row r="134" spans="1:4" s="10" customFormat="1" ht="29.25" thickBot="1">
      <c r="A134" s="123" t="s">
        <v>165</v>
      </c>
      <c r="B134" s="131" t="s">
        <v>256</v>
      </c>
      <c r="C134" s="127"/>
      <c r="D134" s="127"/>
    </row>
    <row r="135" spans="1:11" s="2" customFormat="1" ht="30.75" thickBot="1">
      <c r="A135" s="88" t="s">
        <v>9</v>
      </c>
      <c r="B135" s="95" t="s">
        <v>257</v>
      </c>
      <c r="C135" s="81">
        <f>+C136+C137+C138+C139</f>
        <v>0</v>
      </c>
      <c r="D135" s="81">
        <f>+D136+D137+D138+D139</f>
        <v>0</v>
      </c>
      <c r="K135" s="26"/>
    </row>
    <row r="136" spans="1:4" s="2" customFormat="1" ht="28.5">
      <c r="A136" s="90" t="s">
        <v>50</v>
      </c>
      <c r="B136" s="130" t="s">
        <v>258</v>
      </c>
      <c r="C136" s="127"/>
      <c r="D136" s="127"/>
    </row>
    <row r="137" spans="1:4" s="2" customFormat="1" ht="28.5">
      <c r="A137" s="90" t="s">
        <v>51</v>
      </c>
      <c r="B137" s="130" t="s">
        <v>267</v>
      </c>
      <c r="C137" s="127"/>
      <c r="D137" s="127"/>
    </row>
    <row r="138" spans="1:4" s="10" customFormat="1" ht="18.75" customHeight="1">
      <c r="A138" s="90" t="s">
        <v>174</v>
      </c>
      <c r="B138" s="130" t="s">
        <v>259</v>
      </c>
      <c r="C138" s="127"/>
      <c r="D138" s="127"/>
    </row>
    <row r="139" spans="1:4" s="10" customFormat="1" ht="15" thickBot="1">
      <c r="A139" s="123" t="s">
        <v>175</v>
      </c>
      <c r="B139" s="131" t="s">
        <v>332</v>
      </c>
      <c r="C139" s="127">
        <v>0</v>
      </c>
      <c r="D139" s="127"/>
    </row>
    <row r="140" spans="1:4" s="10" customFormat="1" ht="30.75" thickBot="1">
      <c r="A140" s="88" t="s">
        <v>10</v>
      </c>
      <c r="B140" s="95" t="s">
        <v>260</v>
      </c>
      <c r="C140" s="132">
        <f>+C141+C142+C143+C144</f>
        <v>0</v>
      </c>
      <c r="D140" s="132">
        <f>+D141+D142+D143+D144</f>
        <v>0</v>
      </c>
    </row>
    <row r="141" spans="1:4" s="10" customFormat="1" ht="14.25">
      <c r="A141" s="90" t="s">
        <v>93</v>
      </c>
      <c r="B141" s="130" t="s">
        <v>261</v>
      </c>
      <c r="C141" s="127"/>
      <c r="D141" s="127"/>
    </row>
    <row r="142" spans="1:4" s="10" customFormat="1" ht="28.5">
      <c r="A142" s="90" t="s">
        <v>94</v>
      </c>
      <c r="B142" s="130" t="s">
        <v>262</v>
      </c>
      <c r="C142" s="127"/>
      <c r="D142" s="127"/>
    </row>
    <row r="143" spans="1:4" s="10" customFormat="1" ht="14.25">
      <c r="A143" s="90" t="s">
        <v>116</v>
      </c>
      <c r="B143" s="130" t="s">
        <v>263</v>
      </c>
      <c r="C143" s="127"/>
      <c r="D143" s="127"/>
    </row>
    <row r="144" spans="1:4" s="2" customFormat="1" ht="15" thickBot="1">
      <c r="A144" s="90" t="s">
        <v>177</v>
      </c>
      <c r="B144" s="130" t="s">
        <v>264</v>
      </c>
      <c r="C144" s="127"/>
      <c r="D144" s="127"/>
    </row>
    <row r="145" spans="1:4" s="2" customFormat="1" ht="18.75" customHeight="1" thickBot="1">
      <c r="A145" s="88" t="s">
        <v>11</v>
      </c>
      <c r="B145" s="95" t="s">
        <v>265</v>
      </c>
      <c r="C145" s="133">
        <f>+C126+C130+C135+C140</f>
        <v>0</v>
      </c>
      <c r="D145" s="133">
        <f>+D126+D130+D135+D140</f>
        <v>0</v>
      </c>
    </row>
    <row r="146" spans="1:4" s="2" customFormat="1" ht="18.75" customHeight="1" thickBot="1">
      <c r="A146" s="134" t="s">
        <v>12</v>
      </c>
      <c r="B146" s="135" t="s">
        <v>266</v>
      </c>
      <c r="C146" s="133">
        <f>+C125+C145</f>
        <v>28672</v>
      </c>
      <c r="D146" s="133">
        <f>+D125+D145</f>
        <v>27222</v>
      </c>
    </row>
    <row r="147" spans="1:4" s="2" customFormat="1" ht="18.75" customHeight="1" thickBot="1">
      <c r="A147" s="136"/>
      <c r="B147" s="137"/>
      <c r="C147" s="111"/>
      <c r="D147" s="111"/>
    </row>
    <row r="148" spans="1:4" s="2" customFormat="1" ht="18.75" customHeight="1" thickBot="1">
      <c r="A148" s="138" t="s">
        <v>352</v>
      </c>
      <c r="B148" s="139"/>
      <c r="C148" s="140">
        <v>6</v>
      </c>
      <c r="D148" s="140">
        <v>6</v>
      </c>
    </row>
    <row r="149" spans="1:4" s="2" customFormat="1" ht="18.75" customHeight="1" thickBot="1">
      <c r="A149" s="138" t="s">
        <v>110</v>
      </c>
      <c r="B149" s="139"/>
      <c r="C149" s="140">
        <v>0</v>
      </c>
      <c r="D149" s="140">
        <v>0</v>
      </c>
    </row>
    <row r="150" ht="12.75">
      <c r="B150" s="56"/>
    </row>
    <row r="151" ht="12.75">
      <c r="B151" s="56"/>
    </row>
    <row r="152" ht="12.75">
      <c r="B152" s="56"/>
    </row>
    <row r="153" ht="12.75">
      <c r="B153" s="56"/>
    </row>
    <row r="154" ht="12.75">
      <c r="B154" s="56"/>
    </row>
    <row r="155" ht="12.75">
      <c r="B155" s="56"/>
    </row>
    <row r="156" ht="12.75">
      <c r="B156" s="56"/>
    </row>
    <row r="157" ht="12.75">
      <c r="B157" s="56"/>
    </row>
    <row r="158" ht="12.75">
      <c r="B158" s="56"/>
    </row>
    <row r="159" ht="12.75">
      <c r="B159" s="56"/>
    </row>
    <row r="160" ht="12.75">
      <c r="B160" s="56"/>
    </row>
    <row r="161" ht="12.75">
      <c r="B161" s="56"/>
    </row>
    <row r="162" ht="12.75">
      <c r="B162" s="56"/>
    </row>
    <row r="163" ht="12.75">
      <c r="B163" s="56"/>
    </row>
    <row r="164" ht="12.75">
      <c r="B164" s="56"/>
    </row>
    <row r="165" ht="12.75">
      <c r="B165" s="56"/>
    </row>
    <row r="166" ht="12.75">
      <c r="B166" s="56"/>
    </row>
    <row r="167" ht="12.75">
      <c r="B167" s="56"/>
    </row>
    <row r="168" ht="12.75">
      <c r="B168" s="56"/>
    </row>
    <row r="169" ht="12.75">
      <c r="B169" s="56"/>
    </row>
    <row r="170" ht="12.75">
      <c r="B170" s="56"/>
    </row>
    <row r="171" ht="12.75">
      <c r="B171" s="56"/>
    </row>
    <row r="172" ht="12.75">
      <c r="B172" s="56"/>
    </row>
    <row r="173" ht="12.75">
      <c r="B173" s="56"/>
    </row>
    <row r="174" ht="12.75">
      <c r="B174" s="56"/>
    </row>
    <row r="175" ht="12.75">
      <c r="B175" s="56"/>
    </row>
    <row r="176" ht="12.75">
      <c r="B176" s="56"/>
    </row>
    <row r="177" ht="12.75">
      <c r="B177" s="56"/>
    </row>
    <row r="178" ht="12.75">
      <c r="B178" s="56"/>
    </row>
    <row r="179" ht="12.75">
      <c r="B179" s="56"/>
    </row>
    <row r="180" ht="12.75">
      <c r="B180" s="56"/>
    </row>
    <row r="181" ht="12.75">
      <c r="B181" s="56"/>
    </row>
    <row r="182" ht="12.75">
      <c r="B182" s="56"/>
    </row>
    <row r="183" ht="12.75">
      <c r="B183" s="56"/>
    </row>
    <row r="184" ht="12.75">
      <c r="B184" s="56"/>
    </row>
    <row r="185" ht="12.75">
      <c r="B185" s="56"/>
    </row>
    <row r="186" ht="12.75">
      <c r="B186" s="56"/>
    </row>
    <row r="187" ht="12.75">
      <c r="B187" s="56"/>
    </row>
    <row r="188" ht="12.75">
      <c r="B188" s="56"/>
    </row>
    <row r="189" ht="12.75">
      <c r="B189" s="56"/>
    </row>
    <row r="190" ht="12.75">
      <c r="B190" s="56"/>
    </row>
    <row r="191" ht="12.75">
      <c r="B191" s="56"/>
    </row>
    <row r="192" ht="12.75">
      <c r="B192" s="56"/>
    </row>
    <row r="193" ht="12.75">
      <c r="B193" s="56"/>
    </row>
    <row r="194" ht="12.75">
      <c r="B194" s="56"/>
    </row>
    <row r="195" ht="12.75">
      <c r="B195" s="56"/>
    </row>
    <row r="196" ht="12.75">
      <c r="B196" s="56"/>
    </row>
    <row r="197" ht="12.75">
      <c r="B197" s="56"/>
    </row>
    <row r="198" ht="12.75">
      <c r="B198" s="56"/>
    </row>
    <row r="199" ht="12.75">
      <c r="B199" s="56"/>
    </row>
    <row r="200" ht="12.75">
      <c r="B200" s="56"/>
    </row>
    <row r="201" ht="12.75">
      <c r="B201" s="56"/>
    </row>
    <row r="202" ht="12.75">
      <c r="B202" s="56"/>
    </row>
    <row r="203" ht="12.75">
      <c r="B203" s="56"/>
    </row>
    <row r="204" ht="12.75">
      <c r="B204" s="56"/>
    </row>
    <row r="205" ht="12.75">
      <c r="B205" s="56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5"/>
  <sheetViews>
    <sheetView workbookViewId="0" topLeftCell="B1">
      <selection activeCell="G5" sqref="G5"/>
    </sheetView>
  </sheetViews>
  <sheetFormatPr defaultColWidth="9.00390625" defaultRowHeight="12.75"/>
  <cols>
    <col min="1" max="1" width="10.00390625" style="24" customWidth="1"/>
    <col min="2" max="2" width="52.00390625" style="25" customWidth="1"/>
    <col min="3" max="3" width="14.375" style="25" customWidth="1"/>
    <col min="4" max="4" width="15.00390625" style="25" customWidth="1"/>
    <col min="5" max="16384" width="9.375" style="25" customWidth="1"/>
  </cols>
  <sheetData>
    <row r="1" spans="1:4" s="1" customFormat="1" ht="18.75" customHeight="1" thickBot="1">
      <c r="A1" s="22"/>
      <c r="B1" s="23" t="s">
        <v>382</v>
      </c>
      <c r="C1" s="33" t="s">
        <v>368</v>
      </c>
      <c r="D1" s="33"/>
    </row>
    <row r="2" spans="1:4" s="6" customFormat="1" ht="18.75" customHeight="1">
      <c r="A2" s="62" t="s">
        <v>39</v>
      </c>
      <c r="B2" s="63" t="s">
        <v>322</v>
      </c>
      <c r="C2" s="64" t="s">
        <v>32</v>
      </c>
      <c r="D2" s="64"/>
    </row>
    <row r="3" spans="1:4" s="6" customFormat="1" ht="34.5" thickBot="1">
      <c r="A3" s="65" t="s">
        <v>108</v>
      </c>
      <c r="B3" s="66" t="s">
        <v>371</v>
      </c>
      <c r="C3" s="67">
        <v>1</v>
      </c>
      <c r="D3" s="67"/>
    </row>
    <row r="4" spans="1:4" s="7" customFormat="1" ht="18.75" customHeight="1" thickBot="1">
      <c r="A4" s="68"/>
      <c r="B4" s="68"/>
      <c r="C4" s="69"/>
      <c r="D4" s="70"/>
    </row>
    <row r="5" spans="1:4" s="2" customFormat="1" ht="30.75" thickBot="1">
      <c r="A5" s="71" t="s">
        <v>109</v>
      </c>
      <c r="B5" s="72" t="s">
        <v>33</v>
      </c>
      <c r="C5" s="73" t="s">
        <v>326</v>
      </c>
      <c r="D5" s="74" t="s">
        <v>327</v>
      </c>
    </row>
    <row r="6" spans="1:4" s="4" customFormat="1" ht="18.75" customHeight="1" thickBot="1">
      <c r="A6" s="75">
        <v>1</v>
      </c>
      <c r="B6" s="76">
        <v>2</v>
      </c>
      <c r="C6" s="77">
        <v>3</v>
      </c>
      <c r="D6" s="78">
        <v>4</v>
      </c>
    </row>
    <row r="7" spans="1:4" s="4" customFormat="1" ht="18.75" customHeight="1" thickBot="1">
      <c r="A7" s="266" t="s">
        <v>34</v>
      </c>
      <c r="B7" s="267"/>
      <c r="C7" s="267"/>
      <c r="D7" s="267"/>
    </row>
    <row r="8" spans="1:4" s="4" customFormat="1" ht="30.75" thickBot="1">
      <c r="A8" s="79" t="s">
        <v>3</v>
      </c>
      <c r="B8" s="80" t="s">
        <v>137</v>
      </c>
      <c r="C8" s="81">
        <f>SUM(C9:C12)</f>
        <v>0</v>
      </c>
      <c r="D8" s="81">
        <f>SUM(D9:D14)</f>
        <v>0</v>
      </c>
    </row>
    <row r="9" spans="1:4" s="8" customFormat="1" ht="28.5">
      <c r="A9" s="90" t="s">
        <v>52</v>
      </c>
      <c r="B9" s="82" t="s">
        <v>333</v>
      </c>
      <c r="C9" s="83"/>
      <c r="D9" s="83"/>
    </row>
    <row r="10" spans="1:4" s="9" customFormat="1" ht="28.5">
      <c r="A10" s="91" t="s">
        <v>53</v>
      </c>
      <c r="B10" s="84" t="s">
        <v>334</v>
      </c>
      <c r="C10" s="85"/>
      <c r="D10" s="85"/>
    </row>
    <row r="11" spans="1:4" s="9" customFormat="1" ht="28.5">
      <c r="A11" s="91" t="s">
        <v>54</v>
      </c>
      <c r="B11" s="84" t="s">
        <v>335</v>
      </c>
      <c r="C11" s="85"/>
      <c r="D11" s="85"/>
    </row>
    <row r="12" spans="1:4" s="9" customFormat="1" ht="28.5">
      <c r="A12" s="91" t="s">
        <v>328</v>
      </c>
      <c r="B12" s="84" t="s">
        <v>336</v>
      </c>
      <c r="C12" s="85"/>
      <c r="D12" s="85"/>
    </row>
    <row r="13" spans="1:4" s="8" customFormat="1" ht="28.5">
      <c r="A13" s="91" t="s">
        <v>329</v>
      </c>
      <c r="B13" s="58" t="s">
        <v>338</v>
      </c>
      <c r="C13" s="86"/>
      <c r="D13" s="85"/>
    </row>
    <row r="14" spans="1:4" s="8" customFormat="1" ht="15.75" thickBot="1">
      <c r="A14" s="92" t="s">
        <v>330</v>
      </c>
      <c r="B14" s="84" t="s">
        <v>337</v>
      </c>
      <c r="C14" s="87"/>
      <c r="D14" s="85"/>
    </row>
    <row r="15" spans="1:4" s="8" customFormat="1" ht="30.75" thickBot="1">
      <c r="A15" s="88" t="s">
        <v>4</v>
      </c>
      <c r="B15" s="89" t="s">
        <v>138</v>
      </c>
      <c r="C15" s="81">
        <f>+C16+C17+C18+C19+C20</f>
        <v>0</v>
      </c>
      <c r="D15" s="81">
        <f>+D16+D17+D18+D19+D20</f>
        <v>0</v>
      </c>
    </row>
    <row r="16" spans="1:4" s="8" customFormat="1" ht="15">
      <c r="A16" s="90" t="s">
        <v>58</v>
      </c>
      <c r="B16" s="82" t="s">
        <v>139</v>
      </c>
      <c r="C16" s="83"/>
      <c r="D16" s="83"/>
    </row>
    <row r="17" spans="1:9" s="8" customFormat="1" ht="28.5">
      <c r="A17" s="91" t="s">
        <v>59</v>
      </c>
      <c r="B17" s="84" t="s">
        <v>140</v>
      </c>
      <c r="C17" s="85"/>
      <c r="D17" s="85"/>
      <c r="I17" s="57"/>
    </row>
    <row r="18" spans="1:4" s="8" customFormat="1" ht="28.5">
      <c r="A18" s="91" t="s">
        <v>60</v>
      </c>
      <c r="B18" s="84" t="s">
        <v>312</v>
      </c>
      <c r="C18" s="85"/>
      <c r="D18" s="85"/>
    </row>
    <row r="19" spans="1:4" s="8" customFormat="1" ht="28.5">
      <c r="A19" s="91" t="s">
        <v>61</v>
      </c>
      <c r="B19" s="84" t="s">
        <v>313</v>
      </c>
      <c r="C19" s="85"/>
      <c r="D19" s="85"/>
    </row>
    <row r="20" spans="1:4" s="8" customFormat="1" ht="25.5">
      <c r="A20" s="91" t="s">
        <v>62</v>
      </c>
      <c r="B20" s="57" t="s">
        <v>339</v>
      </c>
      <c r="C20" s="85"/>
      <c r="D20" s="85"/>
    </row>
    <row r="21" spans="1:4" s="9" customFormat="1" ht="15.75" thickBot="1">
      <c r="A21" s="92" t="s">
        <v>68</v>
      </c>
      <c r="B21" s="93" t="s">
        <v>141</v>
      </c>
      <c r="C21" s="94"/>
      <c r="D21" s="94"/>
    </row>
    <row r="22" spans="1:4" s="9" customFormat="1" ht="18.75" customHeight="1" thickBot="1">
      <c r="A22" s="88" t="s">
        <v>5</v>
      </c>
      <c r="B22" s="95" t="s">
        <v>142</v>
      </c>
      <c r="C22" s="81">
        <f>+C23+C24+C25+C26+C27</f>
        <v>0</v>
      </c>
      <c r="D22" s="81">
        <f>+D23+D24+D25+D26+D27</f>
        <v>0</v>
      </c>
    </row>
    <row r="23" spans="1:4" s="9" customFormat="1" ht="28.5">
      <c r="A23" s="90" t="s">
        <v>41</v>
      </c>
      <c r="B23" s="82" t="s">
        <v>331</v>
      </c>
      <c r="C23" s="83"/>
      <c r="D23" s="83"/>
    </row>
    <row r="24" spans="1:4" s="8" customFormat="1" ht="36.75" customHeight="1">
      <c r="A24" s="91" t="s">
        <v>42</v>
      </c>
      <c r="B24" s="84" t="s">
        <v>143</v>
      </c>
      <c r="C24" s="85"/>
      <c r="D24" s="85"/>
    </row>
    <row r="25" spans="1:4" s="9" customFormat="1" ht="37.5" customHeight="1">
      <c r="A25" s="91" t="s">
        <v>43</v>
      </c>
      <c r="B25" s="84" t="s">
        <v>314</v>
      </c>
      <c r="C25" s="85"/>
      <c r="D25" s="85"/>
    </row>
    <row r="26" spans="1:4" s="9" customFormat="1" ht="38.25" customHeight="1">
      <c r="A26" s="91" t="s">
        <v>44</v>
      </c>
      <c r="B26" s="84" t="s">
        <v>315</v>
      </c>
      <c r="C26" s="85"/>
      <c r="D26" s="85"/>
    </row>
    <row r="27" spans="1:4" s="9" customFormat="1" ht="28.5">
      <c r="A27" s="91" t="s">
        <v>83</v>
      </c>
      <c r="B27" s="84" t="s">
        <v>144</v>
      </c>
      <c r="C27" s="85"/>
      <c r="D27" s="85"/>
    </row>
    <row r="28" spans="1:4" s="9" customFormat="1" ht="18.75" customHeight="1" thickBot="1">
      <c r="A28" s="92" t="s">
        <v>84</v>
      </c>
      <c r="B28" s="93" t="s">
        <v>145</v>
      </c>
      <c r="C28" s="94"/>
      <c r="D28" s="94"/>
    </row>
    <row r="29" spans="1:4" s="9" customFormat="1" ht="18.75" customHeight="1" thickBot="1">
      <c r="A29" s="88" t="s">
        <v>85</v>
      </c>
      <c r="B29" s="95" t="s">
        <v>146</v>
      </c>
      <c r="C29" s="81">
        <f>+C30+C33+C34+C35</f>
        <v>0</v>
      </c>
      <c r="D29" s="81">
        <f>+D30+D33+D34+D35</f>
        <v>0</v>
      </c>
    </row>
    <row r="30" spans="1:4" s="9" customFormat="1" ht="18.75" customHeight="1">
      <c r="A30" s="90" t="s">
        <v>147</v>
      </c>
      <c r="B30" s="82" t="s">
        <v>153</v>
      </c>
      <c r="C30" s="96">
        <f>+C31+C32</f>
        <v>0</v>
      </c>
      <c r="D30" s="96"/>
    </row>
    <row r="31" spans="1:4" s="9" customFormat="1" ht="18.75" customHeight="1">
      <c r="A31" s="91" t="s">
        <v>148</v>
      </c>
      <c r="B31" s="141" t="s">
        <v>343</v>
      </c>
      <c r="C31" s="142"/>
      <c r="D31" s="85"/>
    </row>
    <row r="32" spans="1:4" s="9" customFormat="1" ht="18.75" customHeight="1">
      <c r="A32" s="91" t="s">
        <v>149</v>
      </c>
      <c r="B32" s="141" t="s">
        <v>344</v>
      </c>
      <c r="C32" s="142"/>
      <c r="D32" s="85"/>
    </row>
    <row r="33" spans="1:4" s="9" customFormat="1" ht="18.75" customHeight="1">
      <c r="A33" s="91" t="s">
        <v>150</v>
      </c>
      <c r="B33" s="84" t="s">
        <v>345</v>
      </c>
      <c r="C33" s="85"/>
      <c r="D33" s="85"/>
    </row>
    <row r="34" spans="1:4" s="9" customFormat="1" ht="18.75" customHeight="1">
      <c r="A34" s="91" t="s">
        <v>151</v>
      </c>
      <c r="B34" s="84" t="s">
        <v>154</v>
      </c>
      <c r="C34" s="85"/>
      <c r="D34" s="85"/>
    </row>
    <row r="35" spans="1:4" s="9" customFormat="1" ht="18.75" customHeight="1" thickBot="1">
      <c r="A35" s="92" t="s">
        <v>152</v>
      </c>
      <c r="B35" s="93" t="s">
        <v>155</v>
      </c>
      <c r="C35" s="94"/>
      <c r="D35" s="94"/>
    </row>
    <row r="36" spans="1:4" s="9" customFormat="1" ht="18.75" customHeight="1" thickBot="1">
      <c r="A36" s="88" t="s">
        <v>7</v>
      </c>
      <c r="B36" s="95" t="s">
        <v>156</v>
      </c>
      <c r="C36" s="81">
        <f>SUM(C37:C46)</f>
        <v>3524</v>
      </c>
      <c r="D36" s="81">
        <f>SUM(D37:D46)</f>
        <v>3652</v>
      </c>
    </row>
    <row r="37" spans="1:4" s="9" customFormat="1" ht="18.75" customHeight="1">
      <c r="A37" s="90" t="s">
        <v>45</v>
      </c>
      <c r="B37" s="82" t="s">
        <v>159</v>
      </c>
      <c r="C37" s="83"/>
      <c r="D37" s="83"/>
    </row>
    <row r="38" spans="1:4" s="9" customFormat="1" ht="18.75" customHeight="1">
      <c r="A38" s="91" t="s">
        <v>46</v>
      </c>
      <c r="B38" s="84" t="s">
        <v>346</v>
      </c>
      <c r="C38" s="85">
        <v>3100</v>
      </c>
      <c r="D38" s="85">
        <v>3100</v>
      </c>
    </row>
    <row r="39" spans="1:4" s="9" customFormat="1" ht="18.75" customHeight="1">
      <c r="A39" s="91" t="s">
        <v>47</v>
      </c>
      <c r="B39" s="84" t="s">
        <v>347</v>
      </c>
      <c r="C39" s="85"/>
      <c r="D39" s="85"/>
    </row>
    <row r="40" spans="1:4" s="9" customFormat="1" ht="18.75" customHeight="1">
      <c r="A40" s="91" t="s">
        <v>87</v>
      </c>
      <c r="B40" s="84" t="s">
        <v>348</v>
      </c>
      <c r="C40" s="85"/>
      <c r="D40" s="85"/>
    </row>
    <row r="41" spans="1:4" s="9" customFormat="1" ht="18.75" customHeight="1">
      <c r="A41" s="91" t="s">
        <v>88</v>
      </c>
      <c r="B41" s="84" t="s">
        <v>349</v>
      </c>
      <c r="C41" s="85"/>
      <c r="D41" s="85"/>
    </row>
    <row r="42" spans="1:4" s="9" customFormat="1" ht="18.75" customHeight="1">
      <c r="A42" s="91" t="s">
        <v>89</v>
      </c>
      <c r="B42" s="84" t="s">
        <v>350</v>
      </c>
      <c r="C42" s="85">
        <v>424</v>
      </c>
      <c r="D42" s="85">
        <v>424</v>
      </c>
    </row>
    <row r="43" spans="1:4" s="9" customFormat="1" ht="18.75" customHeight="1">
      <c r="A43" s="91" t="s">
        <v>90</v>
      </c>
      <c r="B43" s="84" t="s">
        <v>160</v>
      </c>
      <c r="C43" s="85"/>
      <c r="D43" s="85"/>
    </row>
    <row r="44" spans="1:4" s="9" customFormat="1" ht="18.75" customHeight="1">
      <c r="A44" s="91" t="s">
        <v>91</v>
      </c>
      <c r="B44" s="84" t="s">
        <v>161</v>
      </c>
      <c r="C44" s="85"/>
      <c r="D44" s="85"/>
    </row>
    <row r="45" spans="1:4" s="9" customFormat="1" ht="18.75" customHeight="1">
      <c r="A45" s="91" t="s">
        <v>157</v>
      </c>
      <c r="B45" s="84" t="s">
        <v>162</v>
      </c>
      <c r="C45" s="85"/>
      <c r="D45" s="85"/>
    </row>
    <row r="46" spans="1:4" s="9" customFormat="1" ht="18.75" customHeight="1" thickBot="1">
      <c r="A46" s="92" t="s">
        <v>158</v>
      </c>
      <c r="B46" s="93" t="s">
        <v>351</v>
      </c>
      <c r="C46" s="94"/>
      <c r="D46" s="94">
        <v>128</v>
      </c>
    </row>
    <row r="47" spans="1:4" s="9" customFormat="1" ht="18.75" customHeight="1" thickBot="1">
      <c r="A47" s="88" t="s">
        <v>8</v>
      </c>
      <c r="B47" s="95" t="s">
        <v>163</v>
      </c>
      <c r="C47" s="81">
        <f>SUM(C48:C52)</f>
        <v>0</v>
      </c>
      <c r="D47" s="81">
        <f>SUM(D48:D52)</f>
        <v>0</v>
      </c>
    </row>
    <row r="48" spans="1:4" s="9" customFormat="1" ht="18.75" customHeight="1">
      <c r="A48" s="90" t="s">
        <v>48</v>
      </c>
      <c r="B48" s="82" t="s">
        <v>167</v>
      </c>
      <c r="C48" s="83"/>
      <c r="D48" s="83"/>
    </row>
    <row r="49" spans="1:4" s="9" customFormat="1" ht="18.75" customHeight="1">
      <c r="A49" s="91" t="s">
        <v>49</v>
      </c>
      <c r="B49" s="84" t="s">
        <v>168</v>
      </c>
      <c r="C49" s="85"/>
      <c r="D49" s="85"/>
    </row>
    <row r="50" spans="1:4" s="9" customFormat="1" ht="18.75" customHeight="1">
      <c r="A50" s="91" t="s">
        <v>164</v>
      </c>
      <c r="B50" s="84" t="s">
        <v>169</v>
      </c>
      <c r="C50" s="85"/>
      <c r="D50" s="85"/>
    </row>
    <row r="51" spans="1:4" s="9" customFormat="1" ht="18.75" customHeight="1">
      <c r="A51" s="91" t="s">
        <v>165</v>
      </c>
      <c r="B51" s="84" t="s">
        <v>170</v>
      </c>
      <c r="C51" s="85"/>
      <c r="D51" s="85"/>
    </row>
    <row r="52" spans="1:4" s="9" customFormat="1" ht="18.75" customHeight="1" thickBot="1">
      <c r="A52" s="92" t="s">
        <v>166</v>
      </c>
      <c r="B52" s="93" t="s">
        <v>171</v>
      </c>
      <c r="C52" s="94"/>
      <c r="D52" s="94"/>
    </row>
    <row r="53" spans="1:4" s="9" customFormat="1" ht="30.75" thickBot="1">
      <c r="A53" s="88" t="s">
        <v>92</v>
      </c>
      <c r="B53" s="95" t="s">
        <v>340</v>
      </c>
      <c r="C53" s="81">
        <f>SUM(C54:C56)</f>
        <v>0</v>
      </c>
      <c r="D53" s="81">
        <f>SUM(D54:D56)</f>
        <v>0</v>
      </c>
    </row>
    <row r="54" spans="1:4" s="9" customFormat="1" ht="28.5">
      <c r="A54" s="90" t="s">
        <v>50</v>
      </c>
      <c r="B54" s="82" t="s">
        <v>317</v>
      </c>
      <c r="C54" s="83"/>
      <c r="D54" s="83"/>
    </row>
    <row r="55" spans="1:4" s="9" customFormat="1" ht="28.5">
      <c r="A55" s="91" t="s">
        <v>51</v>
      </c>
      <c r="B55" s="84" t="s">
        <v>318</v>
      </c>
      <c r="C55" s="85"/>
      <c r="D55" s="85"/>
    </row>
    <row r="56" spans="1:4" s="9" customFormat="1" ht="15">
      <c r="A56" s="91" t="s">
        <v>174</v>
      </c>
      <c r="B56" s="84" t="s">
        <v>172</v>
      </c>
      <c r="C56" s="85"/>
      <c r="D56" s="85"/>
    </row>
    <row r="57" spans="1:4" s="9" customFormat="1" ht="18.75" customHeight="1" thickBot="1">
      <c r="A57" s="92" t="s">
        <v>175</v>
      </c>
      <c r="B57" s="93" t="s">
        <v>173</v>
      </c>
      <c r="C57" s="94"/>
      <c r="D57" s="94"/>
    </row>
    <row r="58" spans="1:4" s="9" customFormat="1" ht="18.75" customHeight="1" thickBot="1">
      <c r="A58" s="88" t="s">
        <v>10</v>
      </c>
      <c r="B58" s="89" t="s">
        <v>176</v>
      </c>
      <c r="C58" s="81">
        <f>SUM(C59:C61)</f>
        <v>0</v>
      </c>
      <c r="D58" s="81">
        <f>SUM(D59:D61)</f>
        <v>0</v>
      </c>
    </row>
    <row r="59" spans="1:4" s="9" customFormat="1" ht="28.5">
      <c r="A59" s="90" t="s">
        <v>93</v>
      </c>
      <c r="B59" s="82" t="s">
        <v>319</v>
      </c>
      <c r="C59" s="85"/>
      <c r="D59" s="85"/>
    </row>
    <row r="60" spans="1:4" s="9" customFormat="1" ht="28.5">
      <c r="A60" s="91" t="s">
        <v>94</v>
      </c>
      <c r="B60" s="84" t="s">
        <v>320</v>
      </c>
      <c r="C60" s="85"/>
      <c r="D60" s="85"/>
    </row>
    <row r="61" spans="1:4" s="9" customFormat="1" ht="15">
      <c r="A61" s="91" t="s">
        <v>116</v>
      </c>
      <c r="B61" s="84" t="s">
        <v>178</v>
      </c>
      <c r="C61" s="85"/>
      <c r="D61" s="85"/>
    </row>
    <row r="62" spans="1:4" s="9" customFormat="1" ht="18.75" customHeight="1" thickBot="1">
      <c r="A62" s="92" t="s">
        <v>177</v>
      </c>
      <c r="B62" s="93" t="s">
        <v>179</v>
      </c>
      <c r="C62" s="85"/>
      <c r="D62" s="85"/>
    </row>
    <row r="63" spans="1:4" s="9" customFormat="1" ht="30.75" thickBot="1">
      <c r="A63" s="88" t="s">
        <v>11</v>
      </c>
      <c r="B63" s="95" t="s">
        <v>180</v>
      </c>
      <c r="C63" s="81">
        <f>+C8+C15+C22+C29+C36+C47+C53+C58</f>
        <v>3524</v>
      </c>
      <c r="D63" s="81">
        <f>+D8+D15+D22+D29+D36+D47+D53+D58</f>
        <v>3652</v>
      </c>
    </row>
    <row r="64" spans="1:4" s="9" customFormat="1" ht="18.75" customHeight="1" thickBot="1">
      <c r="A64" s="97" t="s">
        <v>304</v>
      </c>
      <c r="B64" s="89" t="s">
        <v>181</v>
      </c>
      <c r="C64" s="81">
        <f>SUM(C65:C67)</f>
        <v>0</v>
      </c>
      <c r="D64" s="81">
        <f>SUM(D65:D67)</f>
        <v>0</v>
      </c>
    </row>
    <row r="65" spans="1:4" s="9" customFormat="1" ht="18.75" customHeight="1">
      <c r="A65" s="90" t="s">
        <v>213</v>
      </c>
      <c r="B65" s="82" t="s">
        <v>182</v>
      </c>
      <c r="C65" s="85"/>
      <c r="D65" s="85"/>
    </row>
    <row r="66" spans="1:4" s="9" customFormat="1" ht="28.5">
      <c r="A66" s="91" t="s">
        <v>222</v>
      </c>
      <c r="B66" s="84" t="s">
        <v>183</v>
      </c>
      <c r="C66" s="85"/>
      <c r="D66" s="85"/>
    </row>
    <row r="67" spans="1:4" s="9" customFormat="1" ht="15.75" thickBot="1">
      <c r="A67" s="92" t="s">
        <v>223</v>
      </c>
      <c r="B67" s="98" t="s">
        <v>184</v>
      </c>
      <c r="C67" s="85"/>
      <c r="D67" s="85"/>
    </row>
    <row r="68" spans="1:4" s="9" customFormat="1" ht="30.75" thickBot="1">
      <c r="A68" s="97" t="s">
        <v>185</v>
      </c>
      <c r="B68" s="89" t="s">
        <v>186</v>
      </c>
      <c r="C68" s="81">
        <f>SUM(C69:C72)</f>
        <v>0</v>
      </c>
      <c r="D68" s="81">
        <f>SUM(D69:D72)</f>
        <v>0</v>
      </c>
    </row>
    <row r="69" spans="1:4" s="9" customFormat="1" ht="28.5">
      <c r="A69" s="90" t="s">
        <v>72</v>
      </c>
      <c r="B69" s="82" t="s">
        <v>187</v>
      </c>
      <c r="C69" s="85"/>
      <c r="D69" s="85"/>
    </row>
    <row r="70" spans="1:4" s="9" customFormat="1" ht="28.5">
      <c r="A70" s="91" t="s">
        <v>73</v>
      </c>
      <c r="B70" s="84" t="s">
        <v>188</v>
      </c>
      <c r="C70" s="85"/>
      <c r="D70" s="85"/>
    </row>
    <row r="71" spans="1:4" s="9" customFormat="1" ht="28.5">
      <c r="A71" s="91" t="s">
        <v>214</v>
      </c>
      <c r="B71" s="84" t="s">
        <v>189</v>
      </c>
      <c r="C71" s="85"/>
      <c r="D71" s="85"/>
    </row>
    <row r="72" spans="1:4" s="9" customFormat="1" ht="29.25" thickBot="1">
      <c r="A72" s="92" t="s">
        <v>215</v>
      </c>
      <c r="B72" s="93" t="s">
        <v>190</v>
      </c>
      <c r="C72" s="85"/>
      <c r="D72" s="85"/>
    </row>
    <row r="73" spans="1:4" s="9" customFormat="1" ht="18.75" customHeight="1" thickBot="1">
      <c r="A73" s="97" t="s">
        <v>191</v>
      </c>
      <c r="B73" s="89" t="s">
        <v>192</v>
      </c>
      <c r="C73" s="81">
        <f>SUM(C74:C75)</f>
        <v>0</v>
      </c>
      <c r="D73" s="81">
        <f>SUM(D74:D75)</f>
        <v>735</v>
      </c>
    </row>
    <row r="74" spans="1:4" s="9" customFormat="1" ht="28.5">
      <c r="A74" s="90" t="s">
        <v>216</v>
      </c>
      <c r="B74" s="82" t="s">
        <v>193</v>
      </c>
      <c r="C74" s="85"/>
      <c r="D74" s="85">
        <v>735</v>
      </c>
    </row>
    <row r="75" spans="1:4" s="9" customFormat="1" ht="29.25" thickBot="1">
      <c r="A75" s="92" t="s">
        <v>217</v>
      </c>
      <c r="B75" s="93" t="s">
        <v>194</v>
      </c>
      <c r="C75" s="94"/>
      <c r="D75" s="94"/>
    </row>
    <row r="76" spans="1:4" s="9" customFormat="1" ht="15.75" thickBot="1">
      <c r="A76" s="153" t="s">
        <v>14</v>
      </c>
      <c r="B76" s="154" t="s">
        <v>354</v>
      </c>
      <c r="C76" s="102">
        <v>25148</v>
      </c>
      <c r="D76" s="102">
        <v>22835</v>
      </c>
    </row>
    <row r="77" spans="1:4" s="8" customFormat="1" ht="30.75" thickBot="1">
      <c r="A77" s="97">
        <v>14</v>
      </c>
      <c r="B77" s="89" t="s">
        <v>355</v>
      </c>
      <c r="C77" s="81">
        <f>SUM(C78:C80)</f>
        <v>0</v>
      </c>
      <c r="D77" s="81">
        <f>SUM(D78:D80)</f>
        <v>0</v>
      </c>
    </row>
    <row r="78" spans="1:4" s="9" customFormat="1" ht="15">
      <c r="A78" s="90" t="s">
        <v>356</v>
      </c>
      <c r="B78" s="82" t="s">
        <v>197</v>
      </c>
      <c r="C78" s="85"/>
      <c r="D78" s="85"/>
    </row>
    <row r="79" spans="1:4" s="9" customFormat="1" ht="28.5">
      <c r="A79" s="91" t="s">
        <v>357</v>
      </c>
      <c r="B79" s="84" t="s">
        <v>198</v>
      </c>
      <c r="C79" s="85"/>
      <c r="D79" s="85"/>
    </row>
    <row r="80" spans="1:4" s="9" customFormat="1" ht="15.75" thickBot="1">
      <c r="A80" s="92" t="s">
        <v>358</v>
      </c>
      <c r="B80" s="93" t="s">
        <v>199</v>
      </c>
      <c r="C80" s="85"/>
      <c r="D80" s="85"/>
    </row>
    <row r="81" spans="1:4" s="9" customFormat="1" ht="30.75" thickBot="1">
      <c r="A81" s="97" t="s">
        <v>209</v>
      </c>
      <c r="B81" s="89" t="s">
        <v>364</v>
      </c>
      <c r="C81" s="81">
        <f>SUM(C82:C85)</f>
        <v>0</v>
      </c>
      <c r="D81" s="81">
        <f>SUM(D82:D85)</f>
        <v>0</v>
      </c>
    </row>
    <row r="82" spans="1:4" s="9" customFormat="1" ht="28.5">
      <c r="A82" s="99" t="s">
        <v>359</v>
      </c>
      <c r="B82" s="82" t="s">
        <v>202</v>
      </c>
      <c r="C82" s="85"/>
      <c r="D82" s="85"/>
    </row>
    <row r="83" spans="1:4" s="9" customFormat="1" ht="28.5">
      <c r="A83" s="100" t="s">
        <v>360</v>
      </c>
      <c r="B83" s="84" t="s">
        <v>204</v>
      </c>
      <c r="C83" s="85"/>
      <c r="D83" s="85"/>
    </row>
    <row r="84" spans="1:4" s="9" customFormat="1" ht="15">
      <c r="A84" s="100" t="s">
        <v>361</v>
      </c>
      <c r="B84" s="84" t="s">
        <v>206</v>
      </c>
      <c r="C84" s="85"/>
      <c r="D84" s="85"/>
    </row>
    <row r="85" spans="1:4" s="8" customFormat="1" ht="15.75" thickBot="1">
      <c r="A85" s="101" t="s">
        <v>362</v>
      </c>
      <c r="B85" s="93" t="s">
        <v>208</v>
      </c>
      <c r="C85" s="85"/>
      <c r="D85" s="85"/>
    </row>
    <row r="86" spans="1:4" s="8" customFormat="1" ht="30.75" thickBot="1">
      <c r="A86" s="97" t="s">
        <v>211</v>
      </c>
      <c r="B86" s="89" t="s">
        <v>210</v>
      </c>
      <c r="C86" s="102"/>
      <c r="D86" s="102"/>
    </row>
    <row r="87" spans="1:4" s="8" customFormat="1" ht="30.75" thickBot="1">
      <c r="A87" s="97" t="s">
        <v>224</v>
      </c>
      <c r="B87" s="103" t="s">
        <v>365</v>
      </c>
      <c r="C87" s="81">
        <f>(+C64+C68+C73+C77+C81+C86+C76)</f>
        <v>25148</v>
      </c>
      <c r="D87" s="81">
        <f>(+D64+D68+D73+D77+D81+D86+D76)</f>
        <v>23570</v>
      </c>
    </row>
    <row r="88" spans="1:4" s="8" customFormat="1" ht="15.75" thickBot="1">
      <c r="A88" s="104" t="s">
        <v>363</v>
      </c>
      <c r="B88" s="105" t="s">
        <v>310</v>
      </c>
      <c r="C88" s="81">
        <f>+C63+C87</f>
        <v>28672</v>
      </c>
      <c r="D88" s="81">
        <f>+D63+D87</f>
        <v>27222</v>
      </c>
    </row>
    <row r="89" spans="1:4" s="9" customFormat="1" ht="18.75" customHeight="1">
      <c r="A89" s="106"/>
      <c r="B89" s="107"/>
      <c r="C89" s="108"/>
      <c r="D89" s="108"/>
    </row>
    <row r="90" spans="1:4" s="2" customFormat="1" ht="18.75" customHeight="1" thickBot="1">
      <c r="A90" s="109"/>
      <c r="B90" s="110"/>
      <c r="C90" s="111"/>
      <c r="D90" s="111"/>
    </row>
    <row r="91" spans="1:4" s="4" customFormat="1" ht="18.75" customHeight="1" thickBot="1">
      <c r="A91" s="112" t="s">
        <v>35</v>
      </c>
      <c r="B91" s="113"/>
      <c r="C91" s="113"/>
      <c r="D91" s="113"/>
    </row>
    <row r="92" spans="1:4" s="10" customFormat="1" ht="18.75" customHeight="1" thickBot="1">
      <c r="A92" s="114" t="s">
        <v>3</v>
      </c>
      <c r="B92" s="115" t="s">
        <v>341</v>
      </c>
      <c r="C92" s="116">
        <f>SUM(C93:C97)</f>
        <v>28672</v>
      </c>
      <c r="D92" s="116">
        <f>SUM(D93:D97)</f>
        <v>26524</v>
      </c>
    </row>
    <row r="93" spans="1:4" s="2" customFormat="1" ht="18.75" customHeight="1">
      <c r="A93" s="117" t="s">
        <v>52</v>
      </c>
      <c r="B93" s="118" t="s">
        <v>30</v>
      </c>
      <c r="C93" s="119">
        <v>15281</v>
      </c>
      <c r="D93" s="119">
        <v>12843</v>
      </c>
    </row>
    <row r="94" spans="1:4" s="2" customFormat="1" ht="28.5">
      <c r="A94" s="91" t="s">
        <v>53</v>
      </c>
      <c r="B94" s="120" t="s">
        <v>95</v>
      </c>
      <c r="C94" s="85">
        <v>4317</v>
      </c>
      <c r="D94" s="85">
        <v>4204</v>
      </c>
    </row>
    <row r="95" spans="1:4" s="2" customFormat="1" ht="18.75" customHeight="1">
      <c r="A95" s="91" t="s">
        <v>54</v>
      </c>
      <c r="B95" s="120" t="s">
        <v>71</v>
      </c>
      <c r="C95" s="94">
        <v>9074</v>
      </c>
      <c r="D95" s="94">
        <v>9477</v>
      </c>
    </row>
    <row r="96" spans="1:4" s="2" customFormat="1" ht="18.75" customHeight="1">
      <c r="A96" s="91" t="s">
        <v>55</v>
      </c>
      <c r="B96" s="121" t="s">
        <v>96</v>
      </c>
      <c r="C96" s="94">
        <f>SUM(C107)</f>
        <v>0</v>
      </c>
      <c r="D96" s="94"/>
    </row>
    <row r="97" spans="1:4" s="2" customFormat="1" ht="14.25">
      <c r="A97" s="91" t="s">
        <v>63</v>
      </c>
      <c r="B97" s="122" t="s">
        <v>97</v>
      </c>
      <c r="C97" s="94">
        <v>0</v>
      </c>
      <c r="D97" s="94"/>
    </row>
    <row r="98" spans="1:4" s="2" customFormat="1" ht="18.75" customHeight="1">
      <c r="A98" s="91" t="s">
        <v>56</v>
      </c>
      <c r="B98" s="143" t="s">
        <v>227</v>
      </c>
      <c r="C98" s="144"/>
      <c r="D98" s="144"/>
    </row>
    <row r="99" spans="1:4" s="2" customFormat="1" ht="25.5">
      <c r="A99" s="91" t="s">
        <v>57</v>
      </c>
      <c r="B99" s="145" t="s">
        <v>228</v>
      </c>
      <c r="C99" s="144"/>
      <c r="D99" s="144"/>
    </row>
    <row r="100" spans="1:4" s="2" customFormat="1" ht="38.25" customHeight="1">
      <c r="A100" s="91" t="s">
        <v>64</v>
      </c>
      <c r="B100" s="143" t="s">
        <v>229</v>
      </c>
      <c r="C100" s="144"/>
      <c r="D100" s="144"/>
    </row>
    <row r="101" spans="1:4" s="2" customFormat="1" ht="49.5" customHeight="1">
      <c r="A101" s="91" t="s">
        <v>65</v>
      </c>
      <c r="B101" s="143" t="s">
        <v>230</v>
      </c>
      <c r="C101" s="144"/>
      <c r="D101" s="144"/>
    </row>
    <row r="102" spans="1:4" s="2" customFormat="1" ht="25.5">
      <c r="A102" s="91" t="s">
        <v>66</v>
      </c>
      <c r="B102" s="145" t="s">
        <v>231</v>
      </c>
      <c r="C102" s="144">
        <v>0</v>
      </c>
      <c r="D102" s="144"/>
    </row>
    <row r="103" spans="1:4" s="2" customFormat="1" ht="25.5">
      <c r="A103" s="91" t="s">
        <v>67</v>
      </c>
      <c r="B103" s="145" t="s">
        <v>232</v>
      </c>
      <c r="C103" s="144"/>
      <c r="D103" s="144"/>
    </row>
    <row r="104" spans="1:4" s="2" customFormat="1" ht="25.5">
      <c r="A104" s="91" t="s">
        <v>69</v>
      </c>
      <c r="B104" s="143" t="s">
        <v>233</v>
      </c>
      <c r="C104" s="144"/>
      <c r="D104" s="144"/>
    </row>
    <row r="105" spans="1:4" s="2" customFormat="1" ht="14.25">
      <c r="A105" s="123" t="s">
        <v>98</v>
      </c>
      <c r="B105" s="146" t="s">
        <v>234</v>
      </c>
      <c r="C105" s="144"/>
      <c r="D105" s="144"/>
    </row>
    <row r="106" spans="1:4" s="2" customFormat="1" ht="18.75" customHeight="1">
      <c r="A106" s="91" t="s">
        <v>225</v>
      </c>
      <c r="B106" s="146" t="s">
        <v>235</v>
      </c>
      <c r="C106" s="144"/>
      <c r="D106" s="144"/>
    </row>
    <row r="107" spans="1:4" s="2" customFormat="1" ht="26.25" thickBot="1">
      <c r="A107" s="125" t="s">
        <v>226</v>
      </c>
      <c r="B107" s="147" t="s">
        <v>236</v>
      </c>
      <c r="C107" s="148">
        <v>0</v>
      </c>
      <c r="D107" s="148"/>
    </row>
    <row r="108" spans="1:4" s="2" customFormat="1" ht="30" thickBot="1">
      <c r="A108" s="88" t="s">
        <v>4</v>
      </c>
      <c r="B108" s="126" t="s">
        <v>342</v>
      </c>
      <c r="C108" s="81">
        <f>+C109+C111+C113</f>
        <v>0</v>
      </c>
      <c r="D108" s="81">
        <f>+D109+D111+D113</f>
        <v>698</v>
      </c>
    </row>
    <row r="109" spans="1:4" s="2" customFormat="1" ht="18.75" customHeight="1">
      <c r="A109" s="90" t="s">
        <v>58</v>
      </c>
      <c r="B109" s="120" t="s">
        <v>114</v>
      </c>
      <c r="C109" s="83"/>
      <c r="D109" s="83">
        <v>698</v>
      </c>
    </row>
    <row r="110" spans="1:4" s="2" customFormat="1" ht="14.25">
      <c r="A110" s="90" t="s">
        <v>59</v>
      </c>
      <c r="B110" s="146" t="s">
        <v>240</v>
      </c>
      <c r="C110" s="149"/>
      <c r="D110" s="149"/>
    </row>
    <row r="111" spans="1:4" s="2" customFormat="1" ht="18.75" customHeight="1">
      <c r="A111" s="90" t="s">
        <v>60</v>
      </c>
      <c r="B111" s="124" t="s">
        <v>99</v>
      </c>
      <c r="C111" s="85"/>
      <c r="D111" s="85"/>
    </row>
    <row r="112" spans="1:4" s="2" customFormat="1" ht="18.75" customHeight="1">
      <c r="A112" s="90" t="s">
        <v>61</v>
      </c>
      <c r="B112" s="124" t="s">
        <v>241</v>
      </c>
      <c r="C112" s="127"/>
      <c r="D112" s="127"/>
    </row>
    <row r="113" spans="1:4" s="2" customFormat="1" ht="18.75" customHeight="1">
      <c r="A113" s="90" t="s">
        <v>62</v>
      </c>
      <c r="B113" s="128" t="s">
        <v>117</v>
      </c>
      <c r="C113" s="127"/>
      <c r="D113" s="127"/>
    </row>
    <row r="114" spans="1:4" s="2" customFormat="1" ht="28.5">
      <c r="A114" s="90" t="s">
        <v>68</v>
      </c>
      <c r="B114" s="129" t="s">
        <v>316</v>
      </c>
      <c r="C114" s="127"/>
      <c r="D114" s="127"/>
    </row>
    <row r="115" spans="1:4" s="2" customFormat="1" ht="25.5">
      <c r="A115" s="90" t="s">
        <v>70</v>
      </c>
      <c r="B115" s="150" t="s">
        <v>246</v>
      </c>
      <c r="C115" s="151"/>
      <c r="D115" s="151"/>
    </row>
    <row r="116" spans="1:4" s="2" customFormat="1" ht="25.5">
      <c r="A116" s="90" t="s">
        <v>100</v>
      </c>
      <c r="B116" s="143" t="s">
        <v>230</v>
      </c>
      <c r="C116" s="151"/>
      <c r="D116" s="151"/>
    </row>
    <row r="117" spans="1:4" s="2" customFormat="1" ht="25.5">
      <c r="A117" s="90" t="s">
        <v>101</v>
      </c>
      <c r="B117" s="143" t="s">
        <v>245</v>
      </c>
      <c r="C117" s="151"/>
      <c r="D117" s="151"/>
    </row>
    <row r="118" spans="1:4" s="2" customFormat="1" ht="25.5">
      <c r="A118" s="90" t="s">
        <v>102</v>
      </c>
      <c r="B118" s="143" t="s">
        <v>244</v>
      </c>
      <c r="C118" s="151"/>
      <c r="D118" s="151"/>
    </row>
    <row r="119" spans="1:4" s="2" customFormat="1" ht="25.5">
      <c r="A119" s="90" t="s">
        <v>237</v>
      </c>
      <c r="B119" s="143" t="s">
        <v>233</v>
      </c>
      <c r="C119" s="151"/>
      <c r="D119" s="151"/>
    </row>
    <row r="120" spans="1:4" s="2" customFormat="1" ht="14.25">
      <c r="A120" s="90" t="s">
        <v>238</v>
      </c>
      <c r="B120" s="143" t="s">
        <v>243</v>
      </c>
      <c r="C120" s="151"/>
      <c r="D120" s="151"/>
    </row>
    <row r="121" spans="1:4" s="2" customFormat="1" ht="26.25" thickBot="1">
      <c r="A121" s="123" t="s">
        <v>239</v>
      </c>
      <c r="B121" s="143" t="s">
        <v>242</v>
      </c>
      <c r="C121" s="152"/>
      <c r="D121" s="152"/>
    </row>
    <row r="122" spans="1:4" s="2" customFormat="1" ht="18.75" customHeight="1" thickBot="1">
      <c r="A122" s="88" t="s">
        <v>5</v>
      </c>
      <c r="B122" s="95" t="s">
        <v>247</v>
      </c>
      <c r="C122" s="81">
        <f>+C123+C124</f>
        <v>0</v>
      </c>
      <c r="D122" s="81">
        <f>+D123+D124</f>
        <v>0</v>
      </c>
    </row>
    <row r="123" spans="1:4" s="2" customFormat="1" ht="18.75" customHeight="1">
      <c r="A123" s="90" t="s">
        <v>41</v>
      </c>
      <c r="B123" s="130" t="s">
        <v>36</v>
      </c>
      <c r="C123" s="83">
        <v>0</v>
      </c>
      <c r="D123" s="83"/>
    </row>
    <row r="124" spans="1:4" s="2" customFormat="1" ht="18.75" customHeight="1" thickBot="1">
      <c r="A124" s="92" t="s">
        <v>42</v>
      </c>
      <c r="B124" s="124" t="s">
        <v>37</v>
      </c>
      <c r="C124" s="94"/>
      <c r="D124" s="94"/>
    </row>
    <row r="125" spans="1:4" s="2" customFormat="1" ht="30.75" thickBot="1">
      <c r="A125" s="88" t="s">
        <v>6</v>
      </c>
      <c r="B125" s="95" t="s">
        <v>248</v>
      </c>
      <c r="C125" s="81">
        <f>+C92+C108+C122</f>
        <v>28672</v>
      </c>
      <c r="D125" s="81">
        <f>+D92+D108+D122</f>
        <v>27222</v>
      </c>
    </row>
    <row r="126" spans="1:4" s="2" customFormat="1" ht="30.75" thickBot="1">
      <c r="A126" s="88" t="s">
        <v>7</v>
      </c>
      <c r="B126" s="95" t="s">
        <v>249</v>
      </c>
      <c r="C126" s="81">
        <f>+C127+C128+C129</f>
        <v>0</v>
      </c>
      <c r="D126" s="81">
        <f>+D127+D128+D129</f>
        <v>0</v>
      </c>
    </row>
    <row r="127" spans="1:4" s="10" customFormat="1" ht="28.5">
      <c r="A127" s="90" t="s">
        <v>45</v>
      </c>
      <c r="B127" s="130" t="s">
        <v>250</v>
      </c>
      <c r="C127" s="127"/>
      <c r="D127" s="127"/>
    </row>
    <row r="128" spans="1:4" s="2" customFormat="1" ht="28.5">
      <c r="A128" s="90" t="s">
        <v>46</v>
      </c>
      <c r="B128" s="130" t="s">
        <v>251</v>
      </c>
      <c r="C128" s="127"/>
      <c r="D128" s="127"/>
    </row>
    <row r="129" spans="1:4" s="2" customFormat="1" ht="15" thickBot="1">
      <c r="A129" s="123" t="s">
        <v>47</v>
      </c>
      <c r="B129" s="131" t="s">
        <v>252</v>
      </c>
      <c r="C129" s="127"/>
      <c r="D129" s="127"/>
    </row>
    <row r="130" spans="1:4" s="2" customFormat="1" ht="30.75" thickBot="1">
      <c r="A130" s="88" t="s">
        <v>8</v>
      </c>
      <c r="B130" s="95" t="s">
        <v>303</v>
      </c>
      <c r="C130" s="81">
        <f>+C131+C132+C133+C134</f>
        <v>0</v>
      </c>
      <c r="D130" s="81">
        <f>+D131+D132+D133+D134</f>
        <v>0</v>
      </c>
    </row>
    <row r="131" spans="1:4" s="2" customFormat="1" ht="28.5">
      <c r="A131" s="90" t="s">
        <v>48</v>
      </c>
      <c r="B131" s="130" t="s">
        <v>253</v>
      </c>
      <c r="C131" s="127"/>
      <c r="D131" s="127"/>
    </row>
    <row r="132" spans="1:4" s="2" customFormat="1" ht="28.5">
      <c r="A132" s="90" t="s">
        <v>49</v>
      </c>
      <c r="B132" s="130" t="s">
        <v>254</v>
      </c>
      <c r="C132" s="127"/>
      <c r="D132" s="127"/>
    </row>
    <row r="133" spans="1:4" s="2" customFormat="1" ht="28.5">
      <c r="A133" s="90" t="s">
        <v>164</v>
      </c>
      <c r="B133" s="130" t="s">
        <v>255</v>
      </c>
      <c r="C133" s="127"/>
      <c r="D133" s="127"/>
    </row>
    <row r="134" spans="1:4" s="10" customFormat="1" ht="29.25" thickBot="1">
      <c r="A134" s="123" t="s">
        <v>165</v>
      </c>
      <c r="B134" s="131" t="s">
        <v>256</v>
      </c>
      <c r="C134" s="127"/>
      <c r="D134" s="127"/>
    </row>
    <row r="135" spans="1:11" s="2" customFormat="1" ht="30.75" thickBot="1">
      <c r="A135" s="88" t="s">
        <v>9</v>
      </c>
      <c r="B135" s="95" t="s">
        <v>257</v>
      </c>
      <c r="C135" s="81">
        <f>+C136+C137+C138+C139</f>
        <v>0</v>
      </c>
      <c r="D135" s="81">
        <f>+D136+D137+D138+D139</f>
        <v>0</v>
      </c>
      <c r="K135" s="26"/>
    </row>
    <row r="136" spans="1:4" s="2" customFormat="1" ht="28.5">
      <c r="A136" s="90" t="s">
        <v>50</v>
      </c>
      <c r="B136" s="130" t="s">
        <v>258</v>
      </c>
      <c r="C136" s="127"/>
      <c r="D136" s="127"/>
    </row>
    <row r="137" spans="1:4" s="2" customFormat="1" ht="28.5">
      <c r="A137" s="90" t="s">
        <v>51</v>
      </c>
      <c r="B137" s="130" t="s">
        <v>267</v>
      </c>
      <c r="C137" s="127"/>
      <c r="D137" s="127"/>
    </row>
    <row r="138" spans="1:4" s="10" customFormat="1" ht="18.75" customHeight="1">
      <c r="A138" s="90" t="s">
        <v>174</v>
      </c>
      <c r="B138" s="130" t="s">
        <v>259</v>
      </c>
      <c r="C138" s="127"/>
      <c r="D138" s="127"/>
    </row>
    <row r="139" spans="1:4" s="10" customFormat="1" ht="15" thickBot="1">
      <c r="A139" s="123" t="s">
        <v>175</v>
      </c>
      <c r="B139" s="131" t="s">
        <v>332</v>
      </c>
      <c r="C139" s="127">
        <v>0</v>
      </c>
      <c r="D139" s="127"/>
    </row>
    <row r="140" spans="1:4" s="10" customFormat="1" ht="30.75" thickBot="1">
      <c r="A140" s="88" t="s">
        <v>10</v>
      </c>
      <c r="B140" s="95" t="s">
        <v>260</v>
      </c>
      <c r="C140" s="132">
        <f>+C141+C142+C143+C144</f>
        <v>0</v>
      </c>
      <c r="D140" s="132">
        <f>+D141+D142+D143+D144</f>
        <v>0</v>
      </c>
    </row>
    <row r="141" spans="1:4" s="10" customFormat="1" ht="14.25">
      <c r="A141" s="90" t="s">
        <v>93</v>
      </c>
      <c r="B141" s="130" t="s">
        <v>261</v>
      </c>
      <c r="C141" s="127"/>
      <c r="D141" s="127"/>
    </row>
    <row r="142" spans="1:4" s="10" customFormat="1" ht="28.5">
      <c r="A142" s="90" t="s">
        <v>94</v>
      </c>
      <c r="B142" s="130" t="s">
        <v>262</v>
      </c>
      <c r="C142" s="127"/>
      <c r="D142" s="127"/>
    </row>
    <row r="143" spans="1:4" s="10" customFormat="1" ht="14.25">
      <c r="A143" s="90" t="s">
        <v>116</v>
      </c>
      <c r="B143" s="130" t="s">
        <v>263</v>
      </c>
      <c r="C143" s="127"/>
      <c r="D143" s="127"/>
    </row>
    <row r="144" spans="1:4" s="2" customFormat="1" ht="15" thickBot="1">
      <c r="A144" s="90" t="s">
        <v>177</v>
      </c>
      <c r="B144" s="130" t="s">
        <v>264</v>
      </c>
      <c r="C144" s="127"/>
      <c r="D144" s="127"/>
    </row>
    <row r="145" spans="1:4" s="2" customFormat="1" ht="18.75" customHeight="1" thickBot="1">
      <c r="A145" s="88" t="s">
        <v>11</v>
      </c>
      <c r="B145" s="95" t="s">
        <v>265</v>
      </c>
      <c r="C145" s="133">
        <f>+C126+C130+C135+C140</f>
        <v>0</v>
      </c>
      <c r="D145" s="133">
        <f>+D126+D130+D135+D140</f>
        <v>0</v>
      </c>
    </row>
    <row r="146" spans="1:4" s="2" customFormat="1" ht="18.75" customHeight="1" thickBot="1">
      <c r="A146" s="134" t="s">
        <v>12</v>
      </c>
      <c r="B146" s="135" t="s">
        <v>266</v>
      </c>
      <c r="C146" s="133">
        <f>+C125+C145</f>
        <v>28672</v>
      </c>
      <c r="D146" s="133">
        <f>+D125+D145</f>
        <v>27222</v>
      </c>
    </row>
    <row r="147" spans="1:4" s="2" customFormat="1" ht="18.75" customHeight="1" thickBot="1">
      <c r="A147" s="136"/>
      <c r="B147" s="137"/>
      <c r="C147" s="111"/>
      <c r="D147" s="111"/>
    </row>
    <row r="148" spans="1:4" s="2" customFormat="1" ht="18.75" customHeight="1" thickBot="1">
      <c r="A148" s="138" t="s">
        <v>352</v>
      </c>
      <c r="B148" s="139"/>
      <c r="C148" s="140">
        <v>6</v>
      </c>
      <c r="D148" s="140">
        <v>6</v>
      </c>
    </row>
    <row r="149" spans="1:4" s="2" customFormat="1" ht="18.75" customHeight="1" thickBot="1">
      <c r="A149" s="138" t="s">
        <v>110</v>
      </c>
      <c r="B149" s="139"/>
      <c r="C149" s="140">
        <v>0</v>
      </c>
      <c r="D149" s="140">
        <v>0</v>
      </c>
    </row>
    <row r="150" ht="12.75">
      <c r="B150" s="56"/>
    </row>
    <row r="151" ht="12.75">
      <c r="B151" s="56"/>
    </row>
    <row r="152" ht="12.75">
      <c r="B152" s="56"/>
    </row>
    <row r="153" ht="12.75">
      <c r="B153" s="56"/>
    </row>
    <row r="154" ht="12.75">
      <c r="B154" s="56"/>
    </row>
    <row r="155" ht="12.75">
      <c r="B155" s="56"/>
    </row>
    <row r="156" ht="12.75">
      <c r="B156" s="56"/>
    </row>
    <row r="157" ht="12.75">
      <c r="B157" s="56"/>
    </row>
    <row r="158" ht="12.75">
      <c r="B158" s="56"/>
    </row>
    <row r="159" ht="12.75">
      <c r="B159" s="56"/>
    </row>
    <row r="160" ht="12.75">
      <c r="B160" s="56"/>
    </row>
    <row r="161" ht="12.75">
      <c r="B161" s="56"/>
    </row>
    <row r="162" ht="12.75">
      <c r="B162" s="56"/>
    </row>
    <row r="163" ht="12.75">
      <c r="B163" s="56"/>
    </row>
    <row r="164" ht="12.75">
      <c r="B164" s="56"/>
    </row>
    <row r="165" ht="12.75">
      <c r="B165" s="56"/>
    </row>
    <row r="166" ht="12.75">
      <c r="B166" s="56"/>
    </row>
    <row r="167" ht="12.75">
      <c r="B167" s="56"/>
    </row>
    <row r="168" ht="12.75">
      <c r="B168" s="56"/>
    </row>
    <row r="169" ht="12.75">
      <c r="B169" s="56"/>
    </row>
    <row r="170" ht="12.75">
      <c r="B170" s="56"/>
    </row>
    <row r="171" ht="12.75">
      <c r="B171" s="56"/>
    </row>
    <row r="172" ht="12.75">
      <c r="B172" s="56"/>
    </row>
    <row r="173" ht="12.75">
      <c r="B173" s="56"/>
    </row>
    <row r="174" ht="12.75">
      <c r="B174" s="56"/>
    </row>
    <row r="175" ht="12.75">
      <c r="B175" s="56"/>
    </row>
    <row r="176" ht="12.75">
      <c r="B176" s="56"/>
    </row>
    <row r="177" ht="12.75">
      <c r="B177" s="56"/>
    </row>
    <row r="178" ht="12.75">
      <c r="B178" s="56"/>
    </row>
    <row r="179" ht="12.75">
      <c r="B179" s="56"/>
    </row>
    <row r="180" ht="12.75">
      <c r="B180" s="56"/>
    </row>
    <row r="181" ht="12.75">
      <c r="B181" s="56"/>
    </row>
    <row r="182" ht="12.75">
      <c r="B182" s="56"/>
    </row>
    <row r="183" ht="12.75">
      <c r="B183" s="56"/>
    </row>
    <row r="184" ht="12.75">
      <c r="B184" s="56"/>
    </row>
    <row r="185" ht="12.75">
      <c r="B185" s="56"/>
    </row>
    <row r="186" ht="12.75">
      <c r="B186" s="56"/>
    </row>
    <row r="187" ht="12.75">
      <c r="B187" s="56"/>
    </row>
    <row r="188" ht="12.75">
      <c r="B188" s="56"/>
    </row>
    <row r="189" ht="12.75">
      <c r="B189" s="56"/>
    </row>
    <row r="190" ht="12.75">
      <c r="B190" s="56"/>
    </row>
    <row r="191" ht="12.75">
      <c r="B191" s="56"/>
    </row>
    <row r="192" ht="12.75">
      <c r="B192" s="56"/>
    </row>
    <row r="193" ht="12.75">
      <c r="B193" s="56"/>
    </row>
    <row r="194" ht="12.75">
      <c r="B194" s="56"/>
    </row>
    <row r="195" ht="12.75">
      <c r="B195" s="56"/>
    </row>
    <row r="196" ht="12.75">
      <c r="B196" s="56"/>
    </row>
    <row r="197" ht="12.75">
      <c r="B197" s="56"/>
    </row>
    <row r="198" ht="12.75">
      <c r="B198" s="56"/>
    </row>
    <row r="199" ht="12.75">
      <c r="B199" s="56"/>
    </row>
    <row r="200" ht="12.75">
      <c r="B200" s="56"/>
    </row>
    <row r="201" ht="12.75">
      <c r="B201" s="56"/>
    </row>
    <row r="202" ht="12.75">
      <c r="B202" s="56"/>
    </row>
    <row r="203" ht="12.75">
      <c r="B203" s="56"/>
    </row>
    <row r="204" ht="12.75">
      <c r="B204" s="56"/>
    </row>
    <row r="205" ht="12.75">
      <c r="B205" s="56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K1" sqref="K1:O1"/>
    </sheetView>
  </sheetViews>
  <sheetFormatPr defaultColWidth="9.00390625" defaultRowHeight="12.75"/>
  <cols>
    <col min="2" max="2" width="34.625" style="0" bestFit="1" customWidth="1"/>
    <col min="3" max="3" width="8.875" style="0" bestFit="1" customWidth="1"/>
    <col min="15" max="15" width="20.125" style="0" bestFit="1" customWidth="1"/>
  </cols>
  <sheetData>
    <row r="1" spans="11:15" ht="12.75">
      <c r="K1" s="273" t="s">
        <v>411</v>
      </c>
      <c r="L1" s="273"/>
      <c r="M1" s="273"/>
      <c r="N1" s="273"/>
      <c r="O1" s="273"/>
    </row>
    <row r="2" spans="1:15" ht="15.75">
      <c r="A2" s="268" t="s">
        <v>383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 ht="16.5" thickBot="1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 t="s">
        <v>384</v>
      </c>
    </row>
    <row r="4" spans="1:15" ht="32.25" thickBot="1">
      <c r="A4" s="232" t="s">
        <v>385</v>
      </c>
      <c r="B4" s="233" t="s">
        <v>39</v>
      </c>
      <c r="C4" s="233" t="s">
        <v>386</v>
      </c>
      <c r="D4" s="233" t="s">
        <v>387</v>
      </c>
      <c r="E4" s="233" t="s">
        <v>388</v>
      </c>
      <c r="F4" s="233" t="s">
        <v>389</v>
      </c>
      <c r="G4" s="233" t="s">
        <v>390</v>
      </c>
      <c r="H4" s="233" t="s">
        <v>391</v>
      </c>
      <c r="I4" s="233" t="s">
        <v>392</v>
      </c>
      <c r="J4" s="233" t="s">
        <v>393</v>
      </c>
      <c r="K4" s="233" t="s">
        <v>394</v>
      </c>
      <c r="L4" s="233" t="s">
        <v>395</v>
      </c>
      <c r="M4" s="233" t="s">
        <v>396</v>
      </c>
      <c r="N4" s="233" t="s">
        <v>397</v>
      </c>
      <c r="O4" s="234" t="s">
        <v>398</v>
      </c>
    </row>
    <row r="5" spans="1:15" ht="16.5" thickBot="1">
      <c r="A5" s="235" t="s">
        <v>3</v>
      </c>
      <c r="B5" s="270" t="s">
        <v>34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2"/>
    </row>
    <row r="6" spans="1:15" ht="31.5">
      <c r="A6" s="236" t="s">
        <v>4</v>
      </c>
      <c r="B6" s="237" t="s">
        <v>268</v>
      </c>
      <c r="C6" s="238">
        <v>12879</v>
      </c>
      <c r="D6" s="238">
        <v>12879</v>
      </c>
      <c r="E6" s="238">
        <v>12879</v>
      </c>
      <c r="F6" s="238">
        <v>12879</v>
      </c>
      <c r="G6" s="238">
        <v>14167</v>
      </c>
      <c r="H6" s="238">
        <v>12879</v>
      </c>
      <c r="I6" s="238">
        <v>12879</v>
      </c>
      <c r="J6" s="238">
        <v>12879</v>
      </c>
      <c r="K6" s="238">
        <v>19782</v>
      </c>
      <c r="L6" s="238">
        <v>12879</v>
      </c>
      <c r="M6" s="238">
        <v>12879</v>
      </c>
      <c r="N6" s="238">
        <v>12887</v>
      </c>
      <c r="O6" s="239">
        <f aca="true" t="shared" si="0" ref="O6:O25">SUM(C6:N6)</f>
        <v>162747</v>
      </c>
    </row>
    <row r="7" spans="1:15" ht="31.5">
      <c r="A7" s="240" t="s">
        <v>5</v>
      </c>
      <c r="B7" s="241" t="s">
        <v>399</v>
      </c>
      <c r="C7" s="242"/>
      <c r="D7" s="242"/>
      <c r="E7" s="242"/>
      <c r="F7" s="242">
        <v>11416</v>
      </c>
      <c r="G7" s="242"/>
      <c r="H7" s="242"/>
      <c r="I7" s="242"/>
      <c r="J7" s="242">
        <v>4187</v>
      </c>
      <c r="K7" s="242">
        <v>487</v>
      </c>
      <c r="L7" s="242"/>
      <c r="M7" s="242"/>
      <c r="N7" s="242"/>
      <c r="O7" s="243">
        <f t="shared" si="0"/>
        <v>16090</v>
      </c>
    </row>
    <row r="8" spans="1:15" ht="31.5">
      <c r="A8" s="240" t="s">
        <v>6</v>
      </c>
      <c r="B8" s="244" t="s">
        <v>400</v>
      </c>
      <c r="C8" s="245"/>
      <c r="D8" s="245"/>
      <c r="E8" s="245"/>
      <c r="F8" s="245"/>
      <c r="G8" s="245"/>
      <c r="H8" s="245"/>
      <c r="I8" s="245"/>
      <c r="J8" s="245"/>
      <c r="K8" s="245">
        <v>6668</v>
      </c>
      <c r="L8" s="245"/>
      <c r="M8" s="245"/>
      <c r="N8" s="245"/>
      <c r="O8" s="246">
        <f t="shared" si="0"/>
        <v>6668</v>
      </c>
    </row>
    <row r="9" spans="1:15" ht="15.75">
      <c r="A9" s="240" t="s">
        <v>7</v>
      </c>
      <c r="B9" s="247" t="s">
        <v>86</v>
      </c>
      <c r="C9" s="242"/>
      <c r="D9" s="242"/>
      <c r="E9" s="242">
        <v>20727</v>
      </c>
      <c r="F9" s="242"/>
      <c r="G9" s="242"/>
      <c r="H9" s="242"/>
      <c r="I9" s="242"/>
      <c r="J9" s="242"/>
      <c r="K9" s="242">
        <v>18120</v>
      </c>
      <c r="L9" s="242"/>
      <c r="M9" s="242"/>
      <c r="N9" s="242"/>
      <c r="O9" s="243">
        <f t="shared" si="0"/>
        <v>38847</v>
      </c>
    </row>
    <row r="10" spans="1:15" ht="15.75">
      <c r="A10" s="240" t="s">
        <v>8</v>
      </c>
      <c r="B10" s="247" t="s">
        <v>311</v>
      </c>
      <c r="C10" s="242">
        <v>2435</v>
      </c>
      <c r="D10" s="242">
        <v>2435</v>
      </c>
      <c r="E10" s="242">
        <v>3257</v>
      </c>
      <c r="F10" s="242">
        <v>2435</v>
      </c>
      <c r="G10" s="242">
        <v>2435</v>
      </c>
      <c r="H10" s="242">
        <v>1435</v>
      </c>
      <c r="I10" s="242">
        <v>1435</v>
      </c>
      <c r="J10" s="242">
        <v>1435</v>
      </c>
      <c r="K10" s="242">
        <v>0</v>
      </c>
      <c r="L10" s="242">
        <v>1160</v>
      </c>
      <c r="M10" s="242">
        <v>2435</v>
      </c>
      <c r="N10" s="242">
        <v>2444</v>
      </c>
      <c r="O10" s="243">
        <f t="shared" si="0"/>
        <v>23341</v>
      </c>
    </row>
    <row r="11" spans="1:15" ht="15.75">
      <c r="A11" s="240" t="s">
        <v>9</v>
      </c>
      <c r="B11" s="247" t="s">
        <v>0</v>
      </c>
      <c r="C11" s="242"/>
      <c r="D11" s="242"/>
      <c r="E11" s="242"/>
      <c r="F11" s="242">
        <v>2888</v>
      </c>
      <c r="G11" s="242"/>
      <c r="H11" s="242"/>
      <c r="I11" s="242"/>
      <c r="J11" s="242"/>
      <c r="K11" s="242">
        <v>10252</v>
      </c>
      <c r="L11" s="242">
        <v>1765</v>
      </c>
      <c r="M11" s="242"/>
      <c r="N11" s="242"/>
      <c r="O11" s="243">
        <f t="shared" si="0"/>
        <v>14905</v>
      </c>
    </row>
    <row r="12" spans="1:15" ht="15.75">
      <c r="A12" s="240" t="s">
        <v>10</v>
      </c>
      <c r="B12" s="247" t="s">
        <v>401</v>
      </c>
      <c r="C12" s="242"/>
      <c r="D12" s="242"/>
      <c r="E12" s="242"/>
      <c r="F12" s="242">
        <v>102</v>
      </c>
      <c r="G12" s="242"/>
      <c r="H12" s="242"/>
      <c r="I12" s="242"/>
      <c r="J12" s="242"/>
      <c r="K12" s="242"/>
      <c r="L12" s="242"/>
      <c r="M12" s="242"/>
      <c r="N12" s="242"/>
      <c r="O12" s="243">
        <f>SUM(C12:N12)</f>
        <v>102</v>
      </c>
    </row>
    <row r="13" spans="1:15" ht="31.5">
      <c r="A13" s="240" t="s">
        <v>11</v>
      </c>
      <c r="B13" s="241" t="s">
        <v>410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>
        <v>5789</v>
      </c>
      <c r="O13" s="243">
        <f>SUM(C13:N13)</f>
        <v>5789</v>
      </c>
    </row>
    <row r="14" spans="1:15" ht="16.5" thickBot="1">
      <c r="A14" s="240" t="s">
        <v>12</v>
      </c>
      <c r="B14" s="247" t="s">
        <v>402</v>
      </c>
      <c r="C14" s="242">
        <v>36000</v>
      </c>
      <c r="D14" s="242"/>
      <c r="E14" s="242">
        <v>3837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3">
        <f t="shared" si="0"/>
        <v>39837</v>
      </c>
    </row>
    <row r="15" spans="1:15" ht="16.5" thickBot="1">
      <c r="A15" s="235" t="s">
        <v>403</v>
      </c>
      <c r="B15" s="248" t="s">
        <v>404</v>
      </c>
      <c r="C15" s="249">
        <f aca="true" t="shared" si="1" ref="C15:N15">SUM(C6:C14)</f>
        <v>51314</v>
      </c>
      <c r="D15" s="249">
        <f t="shared" si="1"/>
        <v>15314</v>
      </c>
      <c r="E15" s="249">
        <f t="shared" si="1"/>
        <v>40700</v>
      </c>
      <c r="F15" s="249">
        <f t="shared" si="1"/>
        <v>29720</v>
      </c>
      <c r="G15" s="249">
        <f t="shared" si="1"/>
        <v>16602</v>
      </c>
      <c r="H15" s="249">
        <f t="shared" si="1"/>
        <v>14314</v>
      </c>
      <c r="I15" s="249">
        <f t="shared" si="1"/>
        <v>14314</v>
      </c>
      <c r="J15" s="249">
        <f t="shared" si="1"/>
        <v>18501</v>
      </c>
      <c r="K15" s="249">
        <f t="shared" si="1"/>
        <v>55309</v>
      </c>
      <c r="L15" s="249">
        <f t="shared" si="1"/>
        <v>15804</v>
      </c>
      <c r="M15" s="249">
        <f t="shared" si="1"/>
        <v>15314</v>
      </c>
      <c r="N15" s="249">
        <f t="shared" si="1"/>
        <v>21120</v>
      </c>
      <c r="O15" s="250">
        <f>SUM(C15:N15)</f>
        <v>308326</v>
      </c>
    </row>
    <row r="16" spans="1:15" ht="16.5" thickBot="1">
      <c r="A16" s="235" t="s">
        <v>13</v>
      </c>
      <c r="B16" s="270" t="s">
        <v>35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2"/>
    </row>
    <row r="17" spans="1:15" ht="15.75">
      <c r="A17" s="251" t="s">
        <v>14</v>
      </c>
      <c r="B17" s="252" t="s">
        <v>405</v>
      </c>
      <c r="C17" s="245">
        <v>12379</v>
      </c>
      <c r="D17" s="245">
        <v>10379</v>
      </c>
      <c r="E17" s="245">
        <v>10379</v>
      </c>
      <c r="F17" s="245">
        <v>10379</v>
      </c>
      <c r="G17" s="245">
        <v>10553</v>
      </c>
      <c r="H17" s="245">
        <v>10379</v>
      </c>
      <c r="I17" s="245">
        <v>9379</v>
      </c>
      <c r="J17" s="245">
        <v>9379</v>
      </c>
      <c r="K17" s="245">
        <v>9379</v>
      </c>
      <c r="L17" s="245">
        <v>9379</v>
      </c>
      <c r="M17" s="245">
        <v>9416</v>
      </c>
      <c r="N17" s="245">
        <v>8545</v>
      </c>
      <c r="O17" s="246">
        <f t="shared" si="0"/>
        <v>119925</v>
      </c>
    </row>
    <row r="18" spans="1:15" ht="47.25">
      <c r="A18" s="240" t="s">
        <v>15</v>
      </c>
      <c r="B18" s="241" t="s">
        <v>95</v>
      </c>
      <c r="C18" s="242">
        <v>2861</v>
      </c>
      <c r="D18" s="242">
        <v>2861</v>
      </c>
      <c r="E18" s="242">
        <v>2861</v>
      </c>
      <c r="F18" s="242">
        <v>2861</v>
      </c>
      <c r="G18" s="242">
        <v>2861</v>
      </c>
      <c r="H18" s="242">
        <v>2861</v>
      </c>
      <c r="I18" s="242">
        <v>1861</v>
      </c>
      <c r="J18" s="242">
        <v>1861</v>
      </c>
      <c r="K18" s="242">
        <v>2831</v>
      </c>
      <c r="L18" s="242">
        <v>2861</v>
      </c>
      <c r="M18" s="242">
        <v>2861</v>
      </c>
      <c r="N18" s="242">
        <v>2842</v>
      </c>
      <c r="O18" s="243">
        <f t="shared" si="0"/>
        <v>32283</v>
      </c>
    </row>
    <row r="19" spans="1:15" ht="15.75">
      <c r="A19" s="240" t="s">
        <v>16</v>
      </c>
      <c r="B19" s="247" t="s">
        <v>71</v>
      </c>
      <c r="C19" s="242">
        <v>7822</v>
      </c>
      <c r="D19" s="242">
        <v>7822</v>
      </c>
      <c r="E19" s="242">
        <v>7822</v>
      </c>
      <c r="F19" s="242">
        <v>8587</v>
      </c>
      <c r="G19" s="242">
        <v>8745</v>
      </c>
      <c r="H19" s="242">
        <v>7822</v>
      </c>
      <c r="I19" s="242">
        <v>10150</v>
      </c>
      <c r="J19" s="242">
        <v>8822</v>
      </c>
      <c r="K19" s="242">
        <v>9822</v>
      </c>
      <c r="L19" s="242">
        <v>9822</v>
      </c>
      <c r="M19" s="242">
        <v>9822</v>
      </c>
      <c r="N19" s="242">
        <v>9824</v>
      </c>
      <c r="O19" s="243">
        <f t="shared" si="0"/>
        <v>106882</v>
      </c>
    </row>
    <row r="20" spans="1:15" ht="15.75">
      <c r="A20" s="240" t="s">
        <v>17</v>
      </c>
      <c r="B20" s="247" t="s">
        <v>96</v>
      </c>
      <c r="C20" s="242">
        <v>619</v>
      </c>
      <c r="D20" s="242">
        <v>619</v>
      </c>
      <c r="E20" s="242">
        <v>619</v>
      </c>
      <c r="F20" s="242">
        <v>619</v>
      </c>
      <c r="G20" s="242">
        <v>579</v>
      </c>
      <c r="H20" s="242">
        <v>619</v>
      </c>
      <c r="I20" s="242">
        <v>619</v>
      </c>
      <c r="J20" s="242">
        <v>620</v>
      </c>
      <c r="K20" s="242">
        <v>619</v>
      </c>
      <c r="L20" s="242">
        <v>619</v>
      </c>
      <c r="M20" s="242">
        <v>619</v>
      </c>
      <c r="N20" s="242">
        <v>4194</v>
      </c>
      <c r="O20" s="243">
        <f t="shared" si="0"/>
        <v>10964</v>
      </c>
    </row>
    <row r="21" spans="1:15" ht="15.75">
      <c r="A21" s="240" t="s">
        <v>18</v>
      </c>
      <c r="B21" s="247" t="s">
        <v>406</v>
      </c>
      <c r="C21" s="242"/>
      <c r="D21" s="242"/>
      <c r="E21" s="242">
        <v>400</v>
      </c>
      <c r="F21" s="242"/>
      <c r="G21" s="242">
        <v>1200</v>
      </c>
      <c r="H21" s="242">
        <v>125</v>
      </c>
      <c r="I21" s="242">
        <v>1080</v>
      </c>
      <c r="J21" s="242">
        <v>400</v>
      </c>
      <c r="K21" s="242"/>
      <c r="L21" s="242"/>
      <c r="M21" s="242">
        <v>975</v>
      </c>
      <c r="N21" s="242"/>
      <c r="O21" s="243">
        <f t="shared" si="0"/>
        <v>4180</v>
      </c>
    </row>
    <row r="22" spans="1:15" ht="15.75">
      <c r="A22" s="240" t="s">
        <v>19</v>
      </c>
      <c r="B22" s="247" t="s">
        <v>114</v>
      </c>
      <c r="C22" s="242"/>
      <c r="D22" s="242"/>
      <c r="E22" s="242"/>
      <c r="F22" s="242"/>
      <c r="G22" s="242"/>
      <c r="H22" s="242">
        <v>7156</v>
      </c>
      <c r="I22" s="242"/>
      <c r="J22" s="242">
        <v>3818</v>
      </c>
      <c r="K22" s="242"/>
      <c r="L22" s="242"/>
      <c r="M22" s="242">
        <v>11732</v>
      </c>
      <c r="N22" s="242"/>
      <c r="O22" s="243">
        <f t="shared" si="0"/>
        <v>22706</v>
      </c>
    </row>
    <row r="23" spans="1:15" ht="15.75">
      <c r="A23" s="240" t="s">
        <v>21</v>
      </c>
      <c r="B23" s="247" t="s">
        <v>36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>
        <v>5789</v>
      </c>
      <c r="O23" s="243">
        <f t="shared" si="0"/>
        <v>5789</v>
      </c>
    </row>
    <row r="24" spans="1:15" ht="16.5" thickBot="1">
      <c r="A24" s="240" t="s">
        <v>22</v>
      </c>
      <c r="B24" s="247" t="s">
        <v>407</v>
      </c>
      <c r="C24" s="242"/>
      <c r="D24" s="242"/>
      <c r="E24" s="242"/>
      <c r="F24" s="242"/>
      <c r="G24" s="242"/>
      <c r="H24" s="242"/>
      <c r="I24" s="242">
        <v>5597</v>
      </c>
      <c r="J24" s="242"/>
      <c r="K24" s="242"/>
      <c r="L24" s="242"/>
      <c r="M24" s="242"/>
      <c r="N24" s="242"/>
      <c r="O24" s="243">
        <f t="shared" si="0"/>
        <v>5597</v>
      </c>
    </row>
    <row r="25" spans="1:15" ht="16.5" thickBot="1">
      <c r="A25" s="253" t="s">
        <v>23</v>
      </c>
      <c r="B25" s="248" t="s">
        <v>408</v>
      </c>
      <c r="C25" s="249">
        <f aca="true" t="shared" si="2" ref="C25:N25">SUM(C17:C24)</f>
        <v>23681</v>
      </c>
      <c r="D25" s="249">
        <f t="shared" si="2"/>
        <v>21681</v>
      </c>
      <c r="E25" s="249">
        <f t="shared" si="2"/>
        <v>22081</v>
      </c>
      <c r="F25" s="249">
        <f t="shared" si="2"/>
        <v>22446</v>
      </c>
      <c r="G25" s="249">
        <f t="shared" si="2"/>
        <v>23938</v>
      </c>
      <c r="H25" s="249">
        <f t="shared" si="2"/>
        <v>28962</v>
      </c>
      <c r="I25" s="249">
        <f t="shared" si="2"/>
        <v>28686</v>
      </c>
      <c r="J25" s="249">
        <f t="shared" si="2"/>
        <v>24900</v>
      </c>
      <c r="K25" s="249">
        <f t="shared" si="2"/>
        <v>22651</v>
      </c>
      <c r="L25" s="249">
        <f t="shared" si="2"/>
        <v>22681</v>
      </c>
      <c r="M25" s="249">
        <f t="shared" si="2"/>
        <v>35425</v>
      </c>
      <c r="N25" s="249">
        <f t="shared" si="2"/>
        <v>31194</v>
      </c>
      <c r="O25" s="250">
        <f t="shared" si="0"/>
        <v>308326</v>
      </c>
    </row>
    <row r="26" spans="1:15" ht="16.5" thickBot="1">
      <c r="A26" s="253" t="s">
        <v>24</v>
      </c>
      <c r="B26" s="254" t="s">
        <v>409</v>
      </c>
      <c r="C26" s="255">
        <f aca="true" t="shared" si="3" ref="C26:O26">C15-C25</f>
        <v>27633</v>
      </c>
      <c r="D26" s="255">
        <f t="shared" si="3"/>
        <v>-6367</v>
      </c>
      <c r="E26" s="255">
        <f t="shared" si="3"/>
        <v>18619</v>
      </c>
      <c r="F26" s="255">
        <f t="shared" si="3"/>
        <v>7274</v>
      </c>
      <c r="G26" s="255">
        <f t="shared" si="3"/>
        <v>-7336</v>
      </c>
      <c r="H26" s="255">
        <f t="shared" si="3"/>
        <v>-14648</v>
      </c>
      <c r="I26" s="255">
        <f t="shared" si="3"/>
        <v>-14372</v>
      </c>
      <c r="J26" s="255">
        <f t="shared" si="3"/>
        <v>-6399</v>
      </c>
      <c r="K26" s="255">
        <f t="shared" si="3"/>
        <v>32658</v>
      </c>
      <c r="L26" s="255">
        <f t="shared" si="3"/>
        <v>-6877</v>
      </c>
      <c r="M26" s="255">
        <f t="shared" si="3"/>
        <v>-20111</v>
      </c>
      <c r="N26" s="255">
        <f t="shared" si="3"/>
        <v>-10074</v>
      </c>
      <c r="O26" s="256">
        <f t="shared" si="3"/>
        <v>0</v>
      </c>
    </row>
    <row r="30" ht="12.75">
      <c r="L30" t="s">
        <v>374</v>
      </c>
    </row>
  </sheetData>
  <sheetProtection/>
  <mergeCells count="4">
    <mergeCell ref="A2:O2"/>
    <mergeCell ref="B5:O5"/>
    <mergeCell ref="B16:O16"/>
    <mergeCell ref="K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5"/>
  <sheetViews>
    <sheetView view="pageLayout" workbookViewId="0" topLeftCell="A1">
      <selection activeCell="F5" sqref="F5"/>
    </sheetView>
  </sheetViews>
  <sheetFormatPr defaultColWidth="9.00390625" defaultRowHeight="12.75"/>
  <cols>
    <col min="1" max="1" width="7.625" style="27" customWidth="1"/>
    <col min="2" max="2" width="64.125" style="27" customWidth="1"/>
    <col min="3" max="3" width="21.625" style="28" customWidth="1"/>
    <col min="4" max="4" width="20.875" style="32" customWidth="1"/>
    <col min="5" max="16384" width="9.375" style="32" customWidth="1"/>
  </cols>
  <sheetData>
    <row r="1" spans="1:3" s="38" customFormat="1" ht="18" customHeight="1">
      <c r="A1" s="257" t="s">
        <v>1</v>
      </c>
      <c r="B1" s="257"/>
      <c r="C1" s="257"/>
    </row>
    <row r="2" spans="1:3" s="38" customFormat="1" ht="18" customHeight="1" thickBot="1">
      <c r="A2" s="258" t="s">
        <v>75</v>
      </c>
      <c r="B2" s="258"/>
      <c r="C2" s="39" t="s">
        <v>115</v>
      </c>
    </row>
    <row r="3" spans="1:4" s="38" customFormat="1" ht="18" customHeight="1" thickBot="1">
      <c r="A3" s="40" t="s">
        <v>40</v>
      </c>
      <c r="B3" s="41" t="s">
        <v>2</v>
      </c>
      <c r="C3" s="42" t="s">
        <v>324</v>
      </c>
      <c r="D3" s="42" t="s">
        <v>325</v>
      </c>
    </row>
    <row r="4" spans="1:4" s="46" customFormat="1" ht="18" customHeight="1" thickBot="1">
      <c r="A4" s="43">
        <v>1</v>
      </c>
      <c r="B4" s="44">
        <v>2</v>
      </c>
      <c r="C4" s="45">
        <v>3</v>
      </c>
      <c r="D4" s="45">
        <v>4</v>
      </c>
    </row>
    <row r="5" spans="1:4" s="46" customFormat="1" ht="18" customHeight="1" thickBot="1">
      <c r="A5" s="79" t="s">
        <v>3</v>
      </c>
      <c r="B5" s="80" t="s">
        <v>137</v>
      </c>
      <c r="C5" s="81">
        <f>SUM(C6:C9)</f>
        <v>154556</v>
      </c>
      <c r="D5" s="81">
        <f>SUM(D6:D11)</f>
        <v>162747</v>
      </c>
    </row>
    <row r="6" spans="1:4" s="46" customFormat="1" ht="30">
      <c r="A6" s="90" t="s">
        <v>52</v>
      </c>
      <c r="B6" s="82" t="s">
        <v>333</v>
      </c>
      <c r="C6" s="83">
        <v>74550</v>
      </c>
      <c r="D6" s="83">
        <v>76916</v>
      </c>
    </row>
    <row r="7" spans="1:4" s="46" customFormat="1" ht="30">
      <c r="A7" s="91" t="s">
        <v>53</v>
      </c>
      <c r="B7" s="84" t="s">
        <v>334</v>
      </c>
      <c r="C7" s="85">
        <v>39387</v>
      </c>
      <c r="D7" s="85">
        <v>39950</v>
      </c>
    </row>
    <row r="8" spans="1:4" s="46" customFormat="1" ht="30">
      <c r="A8" s="91" t="s">
        <v>54</v>
      </c>
      <c r="B8" s="84" t="s">
        <v>335</v>
      </c>
      <c r="C8" s="85">
        <v>37924</v>
      </c>
      <c r="D8" s="85">
        <v>36291</v>
      </c>
    </row>
    <row r="9" spans="1:4" s="46" customFormat="1" ht="18.75">
      <c r="A9" s="91" t="s">
        <v>328</v>
      </c>
      <c r="B9" s="84" t="s">
        <v>336</v>
      </c>
      <c r="C9" s="85">
        <v>2695</v>
      </c>
      <c r="D9" s="85">
        <v>2848</v>
      </c>
    </row>
    <row r="10" spans="1:4" s="46" customFormat="1" ht="28.5">
      <c r="A10" s="91" t="s">
        <v>63</v>
      </c>
      <c r="B10" s="58" t="s">
        <v>338</v>
      </c>
      <c r="C10" s="86"/>
      <c r="D10" s="85">
        <v>6742</v>
      </c>
    </row>
    <row r="11" spans="1:4" s="46" customFormat="1" ht="19.5" thickBot="1">
      <c r="A11" s="92" t="s">
        <v>329</v>
      </c>
      <c r="B11" s="84" t="s">
        <v>337</v>
      </c>
      <c r="C11" s="87"/>
      <c r="D11" s="85"/>
    </row>
    <row r="12" spans="1:4" s="46" customFormat="1" ht="30.75" thickBot="1">
      <c r="A12" s="88" t="s">
        <v>4</v>
      </c>
      <c r="B12" s="89" t="s">
        <v>138</v>
      </c>
      <c r="C12" s="81">
        <f>+C13+C14+C15+C16+C17</f>
        <v>11416</v>
      </c>
      <c r="D12" s="81">
        <f>+D13+D14+D15+D16+D17</f>
        <v>16090</v>
      </c>
    </row>
    <row r="13" spans="1:4" s="46" customFormat="1" ht="18" customHeight="1">
      <c r="A13" s="90" t="s">
        <v>58</v>
      </c>
      <c r="B13" s="82" t="s">
        <v>139</v>
      </c>
      <c r="C13" s="83"/>
      <c r="D13" s="83"/>
    </row>
    <row r="14" spans="1:4" s="46" customFormat="1" ht="30">
      <c r="A14" s="91" t="s">
        <v>59</v>
      </c>
      <c r="B14" s="84" t="s">
        <v>140</v>
      </c>
      <c r="C14" s="85"/>
      <c r="D14" s="85"/>
    </row>
    <row r="15" spans="1:4" s="46" customFormat="1" ht="30">
      <c r="A15" s="91" t="s">
        <v>60</v>
      </c>
      <c r="B15" s="84" t="s">
        <v>312</v>
      </c>
      <c r="C15" s="85"/>
      <c r="D15" s="85"/>
    </row>
    <row r="16" spans="1:4" s="46" customFormat="1" ht="30">
      <c r="A16" s="91" t="s">
        <v>61</v>
      </c>
      <c r="B16" s="84" t="s">
        <v>313</v>
      </c>
      <c r="C16" s="85"/>
      <c r="D16" s="85"/>
    </row>
    <row r="17" spans="1:4" s="46" customFormat="1" ht="25.5">
      <c r="A17" s="91" t="s">
        <v>62</v>
      </c>
      <c r="B17" s="57" t="s">
        <v>339</v>
      </c>
      <c r="C17" s="85">
        <v>11416</v>
      </c>
      <c r="D17" s="85">
        <v>16090</v>
      </c>
    </row>
    <row r="18" spans="1:4" s="46" customFormat="1" ht="19.5" thickBot="1">
      <c r="A18" s="92" t="s">
        <v>68</v>
      </c>
      <c r="B18" s="93" t="s">
        <v>141</v>
      </c>
      <c r="C18" s="94"/>
      <c r="D18" s="94"/>
    </row>
    <row r="19" spans="1:4" s="46" customFormat="1" ht="18" customHeight="1" thickBot="1">
      <c r="A19" s="88" t="s">
        <v>5</v>
      </c>
      <c r="B19" s="95" t="s">
        <v>142</v>
      </c>
      <c r="C19" s="81">
        <f>+C20+C21+C22+C23+C24</f>
        <v>0</v>
      </c>
      <c r="D19" s="81">
        <f>+D20+D21+D22+D23+D24</f>
        <v>6668</v>
      </c>
    </row>
    <row r="20" spans="1:4" s="46" customFormat="1" ht="30">
      <c r="A20" s="90" t="s">
        <v>41</v>
      </c>
      <c r="B20" s="82" t="s">
        <v>331</v>
      </c>
      <c r="C20" s="83"/>
      <c r="D20" s="83">
        <v>668</v>
      </c>
    </row>
    <row r="21" spans="1:4" s="46" customFormat="1" ht="30">
      <c r="A21" s="91" t="s">
        <v>42</v>
      </c>
      <c r="B21" s="84" t="s">
        <v>143</v>
      </c>
      <c r="C21" s="85"/>
      <c r="D21" s="85"/>
    </row>
    <row r="22" spans="1:4" s="46" customFormat="1" ht="30">
      <c r="A22" s="91" t="s">
        <v>43</v>
      </c>
      <c r="B22" s="84" t="s">
        <v>314</v>
      </c>
      <c r="C22" s="85"/>
      <c r="D22" s="85"/>
    </row>
    <row r="23" spans="1:4" s="46" customFormat="1" ht="30">
      <c r="A23" s="91" t="s">
        <v>44</v>
      </c>
      <c r="B23" s="84" t="s">
        <v>315</v>
      </c>
      <c r="C23" s="85"/>
      <c r="D23" s="85"/>
    </row>
    <row r="24" spans="1:4" s="46" customFormat="1" ht="18.75">
      <c r="A24" s="91" t="s">
        <v>83</v>
      </c>
      <c r="B24" s="84" t="s">
        <v>144</v>
      </c>
      <c r="C24" s="85"/>
      <c r="D24" s="85">
        <v>6000</v>
      </c>
    </row>
    <row r="25" spans="1:4" s="46" customFormat="1" ht="18" customHeight="1" thickBot="1">
      <c r="A25" s="92" t="s">
        <v>84</v>
      </c>
      <c r="B25" s="93" t="s">
        <v>145</v>
      </c>
      <c r="C25" s="94"/>
      <c r="D25" s="94"/>
    </row>
    <row r="26" spans="1:4" s="46" customFormat="1" ht="18" customHeight="1" thickBot="1">
      <c r="A26" s="88" t="s">
        <v>85</v>
      </c>
      <c r="B26" s="95" t="s">
        <v>146</v>
      </c>
      <c r="C26" s="81">
        <f>+C27+C30+C31+C32</f>
        <v>32032</v>
      </c>
      <c r="D26" s="81">
        <f>+D27+D30+D31+D32</f>
        <v>38847</v>
      </c>
    </row>
    <row r="27" spans="1:4" s="46" customFormat="1" ht="18" customHeight="1">
      <c r="A27" s="90" t="s">
        <v>147</v>
      </c>
      <c r="B27" s="82" t="s">
        <v>153</v>
      </c>
      <c r="C27" s="96">
        <f>+C28+C29</f>
        <v>25748</v>
      </c>
      <c r="D27" s="96">
        <f>+D28+D29</f>
        <v>30447</v>
      </c>
    </row>
    <row r="28" spans="1:4" s="46" customFormat="1" ht="18" customHeight="1">
      <c r="A28" s="91" t="s">
        <v>148</v>
      </c>
      <c r="B28" s="141" t="s">
        <v>343</v>
      </c>
      <c r="C28" s="142">
        <v>1814</v>
      </c>
      <c r="D28" s="85">
        <v>1814</v>
      </c>
    </row>
    <row r="29" spans="1:4" s="46" customFormat="1" ht="18" customHeight="1">
      <c r="A29" s="91" t="s">
        <v>149</v>
      </c>
      <c r="B29" s="141" t="s">
        <v>344</v>
      </c>
      <c r="C29" s="142">
        <v>23934</v>
      </c>
      <c r="D29" s="85">
        <v>28633</v>
      </c>
    </row>
    <row r="30" spans="1:4" s="46" customFormat="1" ht="18" customHeight="1">
      <c r="A30" s="91" t="s">
        <v>150</v>
      </c>
      <c r="B30" s="84" t="s">
        <v>345</v>
      </c>
      <c r="C30" s="85">
        <v>6284</v>
      </c>
      <c r="D30" s="85">
        <v>6284</v>
      </c>
    </row>
    <row r="31" spans="1:4" s="46" customFormat="1" ht="18.75">
      <c r="A31" s="91" t="s">
        <v>151</v>
      </c>
      <c r="B31" s="84" t="s">
        <v>154</v>
      </c>
      <c r="C31" s="85"/>
      <c r="D31" s="85">
        <v>762</v>
      </c>
    </row>
    <row r="32" spans="1:4" s="46" customFormat="1" ht="18" customHeight="1" thickBot="1">
      <c r="A32" s="92" t="s">
        <v>152</v>
      </c>
      <c r="B32" s="93" t="s">
        <v>155</v>
      </c>
      <c r="C32" s="94"/>
      <c r="D32" s="94">
        <v>1354</v>
      </c>
    </row>
    <row r="33" spans="1:4" s="46" customFormat="1" ht="18" customHeight="1" thickBot="1">
      <c r="A33" s="88" t="s">
        <v>7</v>
      </c>
      <c r="B33" s="95" t="s">
        <v>156</v>
      </c>
      <c r="C33" s="81">
        <f>SUM(C34:C43)</f>
        <v>29229</v>
      </c>
      <c r="D33" s="81">
        <f>SUM(D34:D43)</f>
        <v>23341</v>
      </c>
    </row>
    <row r="34" spans="1:4" s="46" customFormat="1" ht="18" customHeight="1">
      <c r="A34" s="90" t="s">
        <v>45</v>
      </c>
      <c r="B34" s="82" t="s">
        <v>159</v>
      </c>
      <c r="C34" s="83"/>
      <c r="D34" s="83"/>
    </row>
    <row r="35" spans="1:4" s="46" customFormat="1" ht="18" customHeight="1">
      <c r="A35" s="91" t="s">
        <v>46</v>
      </c>
      <c r="B35" s="84" t="s">
        <v>346</v>
      </c>
      <c r="C35" s="85">
        <v>11175</v>
      </c>
      <c r="D35" s="85">
        <v>11719</v>
      </c>
    </row>
    <row r="36" spans="1:4" s="46" customFormat="1" ht="18" customHeight="1">
      <c r="A36" s="91" t="s">
        <v>47</v>
      </c>
      <c r="B36" s="84" t="s">
        <v>347</v>
      </c>
      <c r="C36" s="85">
        <v>524</v>
      </c>
      <c r="D36" s="85">
        <v>628</v>
      </c>
    </row>
    <row r="37" spans="1:4" s="46" customFormat="1" ht="18" customHeight="1">
      <c r="A37" s="91" t="s">
        <v>87</v>
      </c>
      <c r="B37" s="84" t="s">
        <v>348</v>
      </c>
      <c r="C37" s="85">
        <v>8013</v>
      </c>
      <c r="D37" s="85">
        <v>561</v>
      </c>
    </row>
    <row r="38" spans="1:4" s="46" customFormat="1" ht="18" customHeight="1">
      <c r="A38" s="91" t="s">
        <v>88</v>
      </c>
      <c r="B38" s="84" t="s">
        <v>349</v>
      </c>
      <c r="C38" s="85">
        <v>5034</v>
      </c>
      <c r="D38" s="85">
        <v>5054</v>
      </c>
    </row>
    <row r="39" spans="1:4" s="46" customFormat="1" ht="18" customHeight="1">
      <c r="A39" s="91" t="s">
        <v>89</v>
      </c>
      <c r="B39" s="84" t="s">
        <v>350</v>
      </c>
      <c r="C39" s="85">
        <v>4390</v>
      </c>
      <c r="D39" s="85">
        <v>4400</v>
      </c>
    </row>
    <row r="40" spans="1:4" s="46" customFormat="1" ht="18" customHeight="1">
      <c r="A40" s="91" t="s">
        <v>90</v>
      </c>
      <c r="B40" s="84" t="s">
        <v>160</v>
      </c>
      <c r="C40" s="85"/>
      <c r="D40" s="85"/>
    </row>
    <row r="41" spans="1:4" s="46" customFormat="1" ht="18" customHeight="1">
      <c r="A41" s="91" t="s">
        <v>91</v>
      </c>
      <c r="B41" s="84" t="s">
        <v>161</v>
      </c>
      <c r="C41" s="85"/>
      <c r="D41" s="85">
        <v>36</v>
      </c>
    </row>
    <row r="42" spans="1:4" s="46" customFormat="1" ht="18" customHeight="1">
      <c r="A42" s="91" t="s">
        <v>157</v>
      </c>
      <c r="B42" s="84" t="s">
        <v>369</v>
      </c>
      <c r="C42" s="85"/>
      <c r="D42" s="85">
        <v>672</v>
      </c>
    </row>
    <row r="43" spans="1:4" s="46" customFormat="1" ht="18" customHeight="1" thickBot="1">
      <c r="A43" s="92" t="s">
        <v>158</v>
      </c>
      <c r="B43" s="93" t="s">
        <v>351</v>
      </c>
      <c r="C43" s="94">
        <v>93</v>
      </c>
      <c r="D43" s="94">
        <v>271</v>
      </c>
    </row>
    <row r="44" spans="1:4" s="46" customFormat="1" ht="18" customHeight="1" thickBot="1">
      <c r="A44" s="88" t="s">
        <v>8</v>
      </c>
      <c r="B44" s="95" t="s">
        <v>163</v>
      </c>
      <c r="C44" s="81">
        <f>SUM(C45:C49)</f>
        <v>0</v>
      </c>
      <c r="D44" s="81">
        <f>SUM(D45:D49)</f>
        <v>14905</v>
      </c>
    </row>
    <row r="45" spans="1:4" s="46" customFormat="1" ht="18" customHeight="1">
      <c r="A45" s="90" t="s">
        <v>48</v>
      </c>
      <c r="B45" s="82" t="s">
        <v>167</v>
      </c>
      <c r="C45" s="83"/>
      <c r="D45" s="83"/>
    </row>
    <row r="46" spans="1:4" s="46" customFormat="1" ht="18" customHeight="1">
      <c r="A46" s="91" t="s">
        <v>49</v>
      </c>
      <c r="B46" s="84" t="s">
        <v>168</v>
      </c>
      <c r="C46" s="85"/>
      <c r="D46" s="85">
        <v>11641</v>
      </c>
    </row>
    <row r="47" spans="1:4" s="46" customFormat="1" ht="18" customHeight="1">
      <c r="A47" s="91" t="s">
        <v>164</v>
      </c>
      <c r="B47" s="84" t="s">
        <v>169</v>
      </c>
      <c r="C47" s="85"/>
      <c r="D47" s="85"/>
    </row>
    <row r="48" spans="1:4" s="46" customFormat="1" ht="18" customHeight="1">
      <c r="A48" s="91" t="s">
        <v>165</v>
      </c>
      <c r="B48" s="84" t="s">
        <v>170</v>
      </c>
      <c r="C48" s="85"/>
      <c r="D48" s="85">
        <v>3264</v>
      </c>
    </row>
    <row r="49" spans="1:4" s="46" customFormat="1" ht="18" customHeight="1" thickBot="1">
      <c r="A49" s="92" t="s">
        <v>166</v>
      </c>
      <c r="B49" s="93" t="s">
        <v>171</v>
      </c>
      <c r="C49" s="94"/>
      <c r="D49" s="94"/>
    </row>
    <row r="50" spans="1:4" s="46" customFormat="1" ht="30.75" thickBot="1">
      <c r="A50" s="88" t="s">
        <v>92</v>
      </c>
      <c r="B50" s="95" t="s">
        <v>340</v>
      </c>
      <c r="C50" s="81">
        <f>SUM(C51:C53)</f>
        <v>0</v>
      </c>
      <c r="D50" s="81">
        <f>SUM(D51:D53)</f>
        <v>102</v>
      </c>
    </row>
    <row r="51" spans="1:4" s="46" customFormat="1" ht="30">
      <c r="A51" s="90" t="s">
        <v>50</v>
      </c>
      <c r="B51" s="82" t="s">
        <v>317</v>
      </c>
      <c r="C51" s="83"/>
      <c r="D51" s="83"/>
    </row>
    <row r="52" spans="1:4" s="46" customFormat="1" ht="30">
      <c r="A52" s="91" t="s">
        <v>51</v>
      </c>
      <c r="B52" s="84" t="s">
        <v>318</v>
      </c>
      <c r="C52" s="85"/>
      <c r="D52" s="85">
        <v>102</v>
      </c>
    </row>
    <row r="53" spans="1:4" s="46" customFormat="1" ht="18.75">
      <c r="A53" s="91" t="s">
        <v>174</v>
      </c>
      <c r="B53" s="84" t="s">
        <v>172</v>
      </c>
      <c r="C53" s="85"/>
      <c r="D53" s="85"/>
    </row>
    <row r="54" spans="1:4" s="46" customFormat="1" ht="19.5" thickBot="1">
      <c r="A54" s="92" t="s">
        <v>175</v>
      </c>
      <c r="B54" s="93" t="s">
        <v>173</v>
      </c>
      <c r="C54" s="94"/>
      <c r="D54" s="94"/>
    </row>
    <row r="55" spans="1:4" s="46" customFormat="1" ht="30.75" thickBot="1">
      <c r="A55" s="88" t="s">
        <v>10</v>
      </c>
      <c r="B55" s="89" t="s">
        <v>176</v>
      </c>
      <c r="C55" s="81">
        <f>SUM(C56:C58)</f>
        <v>0</v>
      </c>
      <c r="D55" s="81">
        <f>SUM(D56:D58)</f>
        <v>0</v>
      </c>
    </row>
    <row r="56" spans="1:4" s="46" customFormat="1" ht="30">
      <c r="A56" s="90" t="s">
        <v>93</v>
      </c>
      <c r="B56" s="82" t="s">
        <v>319</v>
      </c>
      <c r="C56" s="85"/>
      <c r="D56" s="85"/>
    </row>
    <row r="57" spans="1:4" s="46" customFormat="1" ht="30">
      <c r="A57" s="91" t="s">
        <v>94</v>
      </c>
      <c r="B57" s="84" t="s">
        <v>320</v>
      </c>
      <c r="C57" s="85"/>
      <c r="D57" s="85"/>
    </row>
    <row r="58" spans="1:4" s="46" customFormat="1" ht="18.75">
      <c r="A58" s="91" t="s">
        <v>116</v>
      </c>
      <c r="B58" s="84" t="s">
        <v>178</v>
      </c>
      <c r="C58" s="85"/>
      <c r="D58" s="85"/>
    </row>
    <row r="59" spans="1:4" s="46" customFormat="1" ht="19.5" thickBot="1">
      <c r="A59" s="92" t="s">
        <v>177</v>
      </c>
      <c r="B59" s="93" t="s">
        <v>179</v>
      </c>
      <c r="C59" s="85"/>
      <c r="D59" s="85"/>
    </row>
    <row r="60" spans="1:4" s="46" customFormat="1" ht="30.75" thickBot="1">
      <c r="A60" s="88" t="s">
        <v>11</v>
      </c>
      <c r="B60" s="95" t="s">
        <v>180</v>
      </c>
      <c r="C60" s="81">
        <f>+C5+C12+C19+C26+C33+C44+C50+C55</f>
        <v>227233</v>
      </c>
      <c r="D60" s="81">
        <f>+D5+D12+D19+D26+D33+D44+D50+D55</f>
        <v>262700</v>
      </c>
    </row>
    <row r="61" spans="1:4" s="46" customFormat="1" ht="30.75" thickBot="1">
      <c r="A61" s="97" t="s">
        <v>304</v>
      </c>
      <c r="B61" s="89" t="s">
        <v>181</v>
      </c>
      <c r="C61" s="81">
        <f>SUM(C62:C64)</f>
        <v>0</v>
      </c>
      <c r="D61" s="81">
        <f>SUM(D62:D64)</f>
        <v>0</v>
      </c>
    </row>
    <row r="62" spans="1:4" s="46" customFormat="1" ht="18" customHeight="1">
      <c r="A62" s="90" t="s">
        <v>213</v>
      </c>
      <c r="B62" s="82" t="s">
        <v>182</v>
      </c>
      <c r="C62" s="85"/>
      <c r="D62" s="85"/>
    </row>
    <row r="63" spans="1:4" s="46" customFormat="1" ht="30">
      <c r="A63" s="91" t="s">
        <v>222</v>
      </c>
      <c r="B63" s="84" t="s">
        <v>183</v>
      </c>
      <c r="C63" s="85"/>
      <c r="D63" s="85"/>
    </row>
    <row r="64" spans="1:4" s="46" customFormat="1" ht="19.5" thickBot="1">
      <c r="A64" s="92" t="s">
        <v>223</v>
      </c>
      <c r="B64" s="98" t="s">
        <v>184</v>
      </c>
      <c r="C64" s="85"/>
      <c r="D64" s="85"/>
    </row>
    <row r="65" spans="1:4" s="46" customFormat="1" ht="18" customHeight="1" thickBot="1">
      <c r="A65" s="97" t="s">
        <v>185</v>
      </c>
      <c r="B65" s="89" t="s">
        <v>186</v>
      </c>
      <c r="C65" s="81">
        <f>SUM(C66:C69)</f>
        <v>0</v>
      </c>
      <c r="D65" s="81">
        <f>SUM(D66:D69)</f>
        <v>0</v>
      </c>
    </row>
    <row r="66" spans="1:4" s="46" customFormat="1" ht="30">
      <c r="A66" s="90" t="s">
        <v>72</v>
      </c>
      <c r="B66" s="82" t="s">
        <v>187</v>
      </c>
      <c r="C66" s="85"/>
      <c r="D66" s="85"/>
    </row>
    <row r="67" spans="1:4" s="46" customFormat="1" ht="18.75">
      <c r="A67" s="91" t="s">
        <v>73</v>
      </c>
      <c r="B67" s="84" t="s">
        <v>188</v>
      </c>
      <c r="C67" s="85"/>
      <c r="D67" s="85"/>
    </row>
    <row r="68" spans="1:4" s="46" customFormat="1" ht="30">
      <c r="A68" s="91" t="s">
        <v>214</v>
      </c>
      <c r="B68" s="84" t="s">
        <v>189</v>
      </c>
      <c r="C68" s="85"/>
      <c r="D68" s="85"/>
    </row>
    <row r="69" spans="1:4" s="46" customFormat="1" ht="19.5" thickBot="1">
      <c r="A69" s="92" t="s">
        <v>215</v>
      </c>
      <c r="B69" s="93" t="s">
        <v>190</v>
      </c>
      <c r="C69" s="85"/>
      <c r="D69" s="85"/>
    </row>
    <row r="70" spans="1:4" s="46" customFormat="1" ht="18" customHeight="1" thickBot="1">
      <c r="A70" s="97" t="s">
        <v>191</v>
      </c>
      <c r="B70" s="89" t="s">
        <v>192</v>
      </c>
      <c r="C70" s="81">
        <f>SUM(C71:C72)</f>
        <v>36000</v>
      </c>
      <c r="D70" s="81">
        <f>SUM(D71:D72)</f>
        <v>39837</v>
      </c>
    </row>
    <row r="71" spans="1:4" s="46" customFormat="1" ht="18" customHeight="1">
      <c r="A71" s="90" t="s">
        <v>216</v>
      </c>
      <c r="B71" s="82" t="s">
        <v>193</v>
      </c>
      <c r="C71" s="85">
        <v>36000</v>
      </c>
      <c r="D71" s="85">
        <v>39837</v>
      </c>
    </row>
    <row r="72" spans="1:4" s="46" customFormat="1" ht="18" customHeight="1" thickBot="1">
      <c r="A72" s="92" t="s">
        <v>217</v>
      </c>
      <c r="B72" s="93" t="s">
        <v>194</v>
      </c>
      <c r="C72" s="85"/>
      <c r="D72" s="85"/>
    </row>
    <row r="73" spans="1:4" s="46" customFormat="1" ht="18" customHeight="1" thickBot="1">
      <c r="A73" s="97" t="s">
        <v>195</v>
      </c>
      <c r="B73" s="89" t="s">
        <v>196</v>
      </c>
      <c r="C73" s="81">
        <f>SUM(C74:C76)</f>
        <v>0</v>
      </c>
      <c r="D73" s="81">
        <f>SUM(D74:D76)</f>
        <v>5789</v>
      </c>
    </row>
    <row r="74" spans="1:4" s="46" customFormat="1" ht="18" customHeight="1">
      <c r="A74" s="90" t="s">
        <v>218</v>
      </c>
      <c r="B74" s="82" t="s">
        <v>197</v>
      </c>
      <c r="C74" s="85"/>
      <c r="D74" s="85">
        <v>5789</v>
      </c>
    </row>
    <row r="75" spans="1:4" s="46" customFormat="1" ht="18" customHeight="1">
      <c r="A75" s="91" t="s">
        <v>219</v>
      </c>
      <c r="B75" s="84" t="s">
        <v>198</v>
      </c>
      <c r="C75" s="85"/>
      <c r="D75" s="85"/>
    </row>
    <row r="76" spans="1:4" s="46" customFormat="1" ht="18" customHeight="1" thickBot="1">
      <c r="A76" s="92" t="s">
        <v>220</v>
      </c>
      <c r="B76" s="93" t="s">
        <v>199</v>
      </c>
      <c r="C76" s="85"/>
      <c r="D76" s="85"/>
    </row>
    <row r="77" spans="1:4" s="46" customFormat="1" ht="18" customHeight="1" thickBot="1">
      <c r="A77" s="97" t="s">
        <v>200</v>
      </c>
      <c r="B77" s="89" t="s">
        <v>221</v>
      </c>
      <c r="C77" s="81">
        <f>SUM(C78:C81)</f>
        <v>0</v>
      </c>
      <c r="D77" s="81">
        <f>SUM(D78:D81)</f>
        <v>0</v>
      </c>
    </row>
    <row r="78" spans="1:4" s="46" customFormat="1" ht="18" customHeight="1">
      <c r="A78" s="99" t="s">
        <v>201</v>
      </c>
      <c r="B78" s="82" t="s">
        <v>202</v>
      </c>
      <c r="C78" s="85"/>
      <c r="D78" s="85"/>
    </row>
    <row r="79" spans="1:4" s="46" customFormat="1" ht="30">
      <c r="A79" s="100" t="s">
        <v>203</v>
      </c>
      <c r="B79" s="84" t="s">
        <v>204</v>
      </c>
      <c r="C79" s="85"/>
      <c r="D79" s="85"/>
    </row>
    <row r="80" spans="1:4" s="46" customFormat="1" ht="20.25" customHeight="1">
      <c r="A80" s="100" t="s">
        <v>205</v>
      </c>
      <c r="B80" s="84" t="s">
        <v>206</v>
      </c>
      <c r="C80" s="85"/>
      <c r="D80" s="85"/>
    </row>
    <row r="81" spans="1:4" s="46" customFormat="1" ht="18" customHeight="1" thickBot="1">
      <c r="A81" s="101" t="s">
        <v>207</v>
      </c>
      <c r="B81" s="93" t="s">
        <v>208</v>
      </c>
      <c r="C81" s="85"/>
      <c r="D81" s="85"/>
    </row>
    <row r="82" spans="1:4" s="46" customFormat="1" ht="30.75" thickBot="1">
      <c r="A82" s="97" t="s">
        <v>209</v>
      </c>
      <c r="B82" s="89" t="s">
        <v>210</v>
      </c>
      <c r="C82" s="102"/>
      <c r="D82" s="102"/>
    </row>
    <row r="83" spans="1:4" s="46" customFormat="1" ht="31.5" thickBot="1">
      <c r="A83" s="97" t="s">
        <v>211</v>
      </c>
      <c r="B83" s="103" t="s">
        <v>212</v>
      </c>
      <c r="C83" s="81">
        <f>+C61+C65+C70+C73+C77+C82</f>
        <v>36000</v>
      </c>
      <c r="D83" s="81">
        <f>+D61+D65+D70+D73+D77+D82</f>
        <v>45626</v>
      </c>
    </row>
    <row r="84" spans="1:4" s="46" customFormat="1" ht="18" customHeight="1" thickBot="1">
      <c r="A84" s="104" t="s">
        <v>224</v>
      </c>
      <c r="B84" s="105" t="s">
        <v>310</v>
      </c>
      <c r="C84" s="81">
        <f>+C60+C83</f>
        <v>263233</v>
      </c>
      <c r="D84" s="81">
        <f>+D60+D83</f>
        <v>308326</v>
      </c>
    </row>
    <row r="85" spans="1:4" s="46" customFormat="1" ht="19.5" thickBot="1">
      <c r="A85" s="106"/>
      <c r="B85" s="107"/>
      <c r="C85" s="108"/>
      <c r="D85" s="108"/>
    </row>
    <row r="86" spans="1:4" s="38" customFormat="1" ht="18" customHeight="1" thickBot="1">
      <c r="A86" s="112" t="s">
        <v>35</v>
      </c>
      <c r="B86" s="113"/>
      <c r="C86" s="113"/>
      <c r="D86" s="113"/>
    </row>
    <row r="87" spans="1:4" s="47" customFormat="1" ht="18" customHeight="1" thickBot="1">
      <c r="A87" s="114" t="s">
        <v>3</v>
      </c>
      <c r="B87" s="115" t="s">
        <v>341</v>
      </c>
      <c r="C87" s="116">
        <f>SUM(C88:C92)</f>
        <v>262233</v>
      </c>
      <c r="D87" s="116">
        <f>SUM(D88:D92)</f>
        <v>274234</v>
      </c>
    </row>
    <row r="88" spans="1:4" s="38" customFormat="1" ht="18" customHeight="1">
      <c r="A88" s="117" t="s">
        <v>52</v>
      </c>
      <c r="B88" s="118" t="s">
        <v>30</v>
      </c>
      <c r="C88" s="119">
        <v>124544</v>
      </c>
      <c r="D88" s="119">
        <v>119925</v>
      </c>
    </row>
    <row r="89" spans="1:4" s="46" customFormat="1" ht="18" customHeight="1">
      <c r="A89" s="91" t="s">
        <v>53</v>
      </c>
      <c r="B89" s="120" t="s">
        <v>95</v>
      </c>
      <c r="C89" s="85">
        <v>34313</v>
      </c>
      <c r="D89" s="85">
        <v>32283</v>
      </c>
    </row>
    <row r="90" spans="1:4" s="38" customFormat="1" ht="18" customHeight="1">
      <c r="A90" s="91" t="s">
        <v>54</v>
      </c>
      <c r="B90" s="120" t="s">
        <v>71</v>
      </c>
      <c r="C90" s="94">
        <v>93866</v>
      </c>
      <c r="D90" s="94">
        <v>106882</v>
      </c>
    </row>
    <row r="91" spans="1:4" s="38" customFormat="1" ht="18" customHeight="1">
      <c r="A91" s="91" t="s">
        <v>55</v>
      </c>
      <c r="B91" s="121" t="s">
        <v>96</v>
      </c>
      <c r="C91" s="94">
        <v>7510</v>
      </c>
      <c r="D91" s="94">
        <v>10964</v>
      </c>
    </row>
    <row r="92" spans="1:4" s="38" customFormat="1" ht="18" customHeight="1">
      <c r="A92" s="91" t="s">
        <v>63</v>
      </c>
      <c r="B92" s="122" t="s">
        <v>97</v>
      </c>
      <c r="C92" s="94">
        <f>SUM(C93:C102)</f>
        <v>2000</v>
      </c>
      <c r="D92" s="94">
        <v>4180</v>
      </c>
    </row>
    <row r="93" spans="1:4" s="38" customFormat="1" ht="18" customHeight="1">
      <c r="A93" s="91" t="s">
        <v>56</v>
      </c>
      <c r="B93" s="143" t="s">
        <v>227</v>
      </c>
      <c r="C93" s="144"/>
      <c r="D93" s="144"/>
    </row>
    <row r="94" spans="1:4" s="38" customFormat="1" ht="18" customHeight="1">
      <c r="A94" s="91" t="s">
        <v>57</v>
      </c>
      <c r="B94" s="145" t="s">
        <v>228</v>
      </c>
      <c r="C94" s="144"/>
      <c r="D94" s="144"/>
    </row>
    <row r="95" spans="1:4" s="38" customFormat="1" ht="18" customHeight="1">
      <c r="A95" s="91" t="s">
        <v>64</v>
      </c>
      <c r="B95" s="143" t="s">
        <v>229</v>
      </c>
      <c r="C95" s="144"/>
      <c r="D95" s="144"/>
    </row>
    <row r="96" spans="1:4" s="38" customFormat="1" ht="18" customHeight="1">
      <c r="A96" s="91" t="s">
        <v>65</v>
      </c>
      <c r="B96" s="143" t="s">
        <v>230</v>
      </c>
      <c r="C96" s="144"/>
      <c r="D96" s="144"/>
    </row>
    <row r="97" spans="1:4" s="38" customFormat="1" ht="18" customHeight="1">
      <c r="A97" s="91" t="s">
        <v>66</v>
      </c>
      <c r="B97" s="145" t="s">
        <v>231</v>
      </c>
      <c r="C97" s="144">
        <v>0</v>
      </c>
      <c r="D97" s="144"/>
    </row>
    <row r="98" spans="1:4" s="38" customFormat="1" ht="18" customHeight="1">
      <c r="A98" s="91" t="s">
        <v>67</v>
      </c>
      <c r="B98" s="145" t="s">
        <v>232</v>
      </c>
      <c r="C98" s="144"/>
      <c r="D98" s="144"/>
    </row>
    <row r="99" spans="1:4" s="38" customFormat="1" ht="18" customHeight="1">
      <c r="A99" s="91" t="s">
        <v>69</v>
      </c>
      <c r="B99" s="143" t="s">
        <v>233</v>
      </c>
      <c r="C99" s="144"/>
      <c r="D99" s="144"/>
    </row>
    <row r="100" spans="1:4" s="38" customFormat="1" ht="18" customHeight="1">
      <c r="A100" s="123" t="s">
        <v>98</v>
      </c>
      <c r="B100" s="146" t="s">
        <v>234</v>
      </c>
      <c r="C100" s="144"/>
      <c r="D100" s="144"/>
    </row>
    <row r="101" spans="1:4" s="38" customFormat="1" ht="18" customHeight="1">
      <c r="A101" s="91" t="s">
        <v>225</v>
      </c>
      <c r="B101" s="146" t="s">
        <v>235</v>
      </c>
      <c r="C101" s="144"/>
      <c r="D101" s="144"/>
    </row>
    <row r="102" spans="1:4" s="38" customFormat="1" ht="18" customHeight="1" thickBot="1">
      <c r="A102" s="125" t="s">
        <v>226</v>
      </c>
      <c r="B102" s="147" t="s">
        <v>236</v>
      </c>
      <c r="C102" s="148">
        <v>2000</v>
      </c>
      <c r="D102" s="148">
        <v>3215</v>
      </c>
    </row>
    <row r="103" spans="1:4" s="38" customFormat="1" ht="18" customHeight="1" thickBot="1">
      <c r="A103" s="88" t="s">
        <v>4</v>
      </c>
      <c r="B103" s="126" t="s">
        <v>342</v>
      </c>
      <c r="C103" s="81">
        <f>+C104+C106+C108</f>
        <v>0</v>
      </c>
      <c r="D103" s="81">
        <f>+D104+D106+D108</f>
        <v>22706</v>
      </c>
    </row>
    <row r="104" spans="1:4" s="38" customFormat="1" ht="18" customHeight="1">
      <c r="A104" s="90" t="s">
        <v>58</v>
      </c>
      <c r="B104" s="120" t="s">
        <v>114</v>
      </c>
      <c r="C104" s="83"/>
      <c r="D104" s="83">
        <v>22706</v>
      </c>
    </row>
    <row r="105" spans="1:4" s="38" customFormat="1" ht="18" customHeight="1">
      <c r="A105" s="90" t="s">
        <v>59</v>
      </c>
      <c r="B105" s="146" t="s">
        <v>240</v>
      </c>
      <c r="C105" s="149"/>
      <c r="D105" s="149"/>
    </row>
    <row r="106" spans="1:4" s="38" customFormat="1" ht="18" customHeight="1">
      <c r="A106" s="90" t="s">
        <v>60</v>
      </c>
      <c r="B106" s="124" t="s">
        <v>99</v>
      </c>
      <c r="C106" s="85"/>
      <c r="D106" s="85"/>
    </row>
    <row r="107" spans="1:4" s="38" customFormat="1" ht="18" customHeight="1">
      <c r="A107" s="90" t="s">
        <v>61</v>
      </c>
      <c r="B107" s="124" t="s">
        <v>241</v>
      </c>
      <c r="C107" s="127"/>
      <c r="D107" s="127"/>
    </row>
    <row r="108" spans="1:4" s="38" customFormat="1" ht="18" customHeight="1">
      <c r="A108" s="90" t="s">
        <v>62</v>
      </c>
      <c r="B108" s="128" t="s">
        <v>117</v>
      </c>
      <c r="C108" s="127"/>
      <c r="D108" s="127"/>
    </row>
    <row r="109" spans="1:4" s="38" customFormat="1" ht="28.5">
      <c r="A109" s="90" t="s">
        <v>68</v>
      </c>
      <c r="B109" s="129" t="s">
        <v>316</v>
      </c>
      <c r="C109" s="127"/>
      <c r="D109" s="127"/>
    </row>
    <row r="110" spans="1:4" s="38" customFormat="1" ht="25.5">
      <c r="A110" s="90" t="s">
        <v>70</v>
      </c>
      <c r="B110" s="150" t="s">
        <v>246</v>
      </c>
      <c r="C110" s="151"/>
      <c r="D110" s="151"/>
    </row>
    <row r="111" spans="1:4" s="38" customFormat="1" ht="25.5">
      <c r="A111" s="90" t="s">
        <v>100</v>
      </c>
      <c r="B111" s="143" t="s">
        <v>230</v>
      </c>
      <c r="C111" s="151"/>
      <c r="D111" s="151"/>
    </row>
    <row r="112" spans="1:4" s="38" customFormat="1" ht="18.75">
      <c r="A112" s="90" t="s">
        <v>101</v>
      </c>
      <c r="B112" s="143" t="s">
        <v>245</v>
      </c>
      <c r="C112" s="151"/>
      <c r="D112" s="151"/>
    </row>
    <row r="113" spans="1:4" s="38" customFormat="1" ht="18.75">
      <c r="A113" s="90" t="s">
        <v>102</v>
      </c>
      <c r="B113" s="143" t="s">
        <v>244</v>
      </c>
      <c r="C113" s="151"/>
      <c r="D113" s="151"/>
    </row>
    <row r="114" spans="1:4" s="38" customFormat="1" ht="25.5">
      <c r="A114" s="90" t="s">
        <v>237</v>
      </c>
      <c r="B114" s="143" t="s">
        <v>233</v>
      </c>
      <c r="C114" s="151"/>
      <c r="D114" s="151"/>
    </row>
    <row r="115" spans="1:4" s="38" customFormat="1" ht="18.75">
      <c r="A115" s="90" t="s">
        <v>238</v>
      </c>
      <c r="B115" s="143" t="s">
        <v>243</v>
      </c>
      <c r="C115" s="151"/>
      <c r="D115" s="151"/>
    </row>
    <row r="116" spans="1:4" s="38" customFormat="1" ht="26.25" thickBot="1">
      <c r="A116" s="123" t="s">
        <v>239</v>
      </c>
      <c r="B116" s="143" t="s">
        <v>242</v>
      </c>
      <c r="C116" s="152"/>
      <c r="D116" s="152"/>
    </row>
    <row r="117" spans="1:4" s="38" customFormat="1" ht="18" customHeight="1" thickBot="1">
      <c r="A117" s="88" t="s">
        <v>5</v>
      </c>
      <c r="B117" s="95" t="s">
        <v>247</v>
      </c>
      <c r="C117" s="81">
        <f>+C118+C119</f>
        <v>1000</v>
      </c>
      <c r="D117" s="81">
        <v>5789</v>
      </c>
    </row>
    <row r="118" spans="1:4" s="38" customFormat="1" ht="18" customHeight="1">
      <c r="A118" s="90" t="s">
        <v>41</v>
      </c>
      <c r="B118" s="130" t="s">
        <v>36</v>
      </c>
      <c r="C118" s="83">
        <v>1000</v>
      </c>
      <c r="D118" s="83">
        <v>5789</v>
      </c>
    </row>
    <row r="119" spans="1:4" s="38" customFormat="1" ht="18" customHeight="1" thickBot="1">
      <c r="A119" s="92" t="s">
        <v>42</v>
      </c>
      <c r="B119" s="124" t="s">
        <v>37</v>
      </c>
      <c r="C119" s="94"/>
      <c r="D119" s="94"/>
    </row>
    <row r="120" spans="1:4" s="38" customFormat="1" ht="18" customHeight="1" thickBot="1">
      <c r="A120" s="88" t="s">
        <v>6</v>
      </c>
      <c r="B120" s="95" t="s">
        <v>248</v>
      </c>
      <c r="C120" s="81">
        <f>+C87+C103+C117</f>
        <v>263233</v>
      </c>
      <c r="D120" s="81">
        <f>+D87+D103+D117</f>
        <v>302729</v>
      </c>
    </row>
    <row r="121" spans="1:4" s="38" customFormat="1" ht="30.75" thickBot="1">
      <c r="A121" s="88" t="s">
        <v>7</v>
      </c>
      <c r="B121" s="95" t="s">
        <v>249</v>
      </c>
      <c r="C121" s="81">
        <f>+C122+C123+C124</f>
        <v>0</v>
      </c>
      <c r="D121" s="81">
        <f>+D122+D123+D124</f>
        <v>0</v>
      </c>
    </row>
    <row r="122" spans="1:4" s="38" customFormat="1" ht="18" customHeight="1">
      <c r="A122" s="90" t="s">
        <v>45</v>
      </c>
      <c r="B122" s="130" t="s">
        <v>250</v>
      </c>
      <c r="C122" s="127"/>
      <c r="D122" s="127"/>
    </row>
    <row r="123" spans="1:4" s="38" customFormat="1" ht="18" customHeight="1">
      <c r="A123" s="90" t="s">
        <v>46</v>
      </c>
      <c r="B123" s="130" t="s">
        <v>251</v>
      </c>
      <c r="C123" s="127"/>
      <c r="D123" s="127"/>
    </row>
    <row r="124" spans="1:4" s="38" customFormat="1" ht="18" customHeight="1" thickBot="1">
      <c r="A124" s="123" t="s">
        <v>47</v>
      </c>
      <c r="B124" s="131" t="s">
        <v>252</v>
      </c>
      <c r="C124" s="127"/>
      <c r="D124" s="127"/>
    </row>
    <row r="125" spans="1:4" s="38" customFormat="1" ht="18" customHeight="1" thickBot="1">
      <c r="A125" s="88" t="s">
        <v>8</v>
      </c>
      <c r="B125" s="95" t="s">
        <v>303</v>
      </c>
      <c r="C125" s="81">
        <f>+C126+C127+C128+C129</f>
        <v>0</v>
      </c>
      <c r="D125" s="81">
        <f>+D126+D127+D128+D129</f>
        <v>0</v>
      </c>
    </row>
    <row r="126" spans="1:4" s="38" customFormat="1" ht="18" customHeight="1">
      <c r="A126" s="90" t="s">
        <v>48</v>
      </c>
      <c r="B126" s="130" t="s">
        <v>253</v>
      </c>
      <c r="C126" s="127"/>
      <c r="D126" s="127"/>
    </row>
    <row r="127" spans="1:4" s="38" customFormat="1" ht="18" customHeight="1">
      <c r="A127" s="90" t="s">
        <v>49</v>
      </c>
      <c r="B127" s="130" t="s">
        <v>254</v>
      </c>
      <c r="C127" s="127"/>
      <c r="D127" s="127"/>
    </row>
    <row r="128" spans="1:4" s="38" customFormat="1" ht="18" customHeight="1">
      <c r="A128" s="90" t="s">
        <v>164</v>
      </c>
      <c r="B128" s="130" t="s">
        <v>255</v>
      </c>
      <c r="C128" s="127"/>
      <c r="D128" s="127"/>
    </row>
    <row r="129" spans="1:4" s="38" customFormat="1" ht="18" customHeight="1" thickBot="1">
      <c r="A129" s="123" t="s">
        <v>165</v>
      </c>
      <c r="B129" s="131" t="s">
        <v>256</v>
      </c>
      <c r="C129" s="127"/>
      <c r="D129" s="127"/>
    </row>
    <row r="130" spans="1:4" s="38" customFormat="1" ht="18" customHeight="1" thickBot="1">
      <c r="A130" s="88" t="s">
        <v>9</v>
      </c>
      <c r="B130" s="95" t="s">
        <v>257</v>
      </c>
      <c r="C130" s="81">
        <f>+C131+C132+C133+C134</f>
        <v>0</v>
      </c>
      <c r="D130" s="81">
        <f>+D131+D132+D133+D134</f>
        <v>5597</v>
      </c>
    </row>
    <row r="131" spans="1:4" s="38" customFormat="1" ht="18" customHeight="1">
      <c r="A131" s="90" t="s">
        <v>50</v>
      </c>
      <c r="B131" s="130" t="s">
        <v>258</v>
      </c>
      <c r="C131" s="127"/>
      <c r="D131" s="127"/>
    </row>
    <row r="132" spans="1:4" s="38" customFormat="1" ht="18" customHeight="1">
      <c r="A132" s="90" t="s">
        <v>51</v>
      </c>
      <c r="B132" s="130" t="s">
        <v>267</v>
      </c>
      <c r="C132" s="127"/>
      <c r="D132" s="127">
        <v>5597</v>
      </c>
    </row>
    <row r="133" spans="1:4" s="38" customFormat="1" ht="18" customHeight="1">
      <c r="A133" s="90" t="s">
        <v>174</v>
      </c>
      <c r="B133" s="130" t="s">
        <v>259</v>
      </c>
      <c r="C133" s="127"/>
      <c r="D133" s="127"/>
    </row>
    <row r="134" spans="1:4" s="38" customFormat="1" ht="18" customHeight="1" thickBot="1">
      <c r="A134" s="123" t="s">
        <v>175</v>
      </c>
      <c r="B134" s="131" t="s">
        <v>332</v>
      </c>
      <c r="C134" s="127"/>
      <c r="D134" s="127"/>
    </row>
    <row r="135" spans="1:4" s="38" customFormat="1" ht="18" customHeight="1" thickBot="1">
      <c r="A135" s="88" t="s">
        <v>10</v>
      </c>
      <c r="B135" s="95" t="s">
        <v>260</v>
      </c>
      <c r="C135" s="132"/>
      <c r="D135" s="132">
        <f>+D136+D137+D138+D139</f>
        <v>0</v>
      </c>
    </row>
    <row r="136" spans="1:4" s="38" customFormat="1" ht="18" customHeight="1">
      <c r="A136" s="90" t="s">
        <v>93</v>
      </c>
      <c r="B136" s="130" t="s">
        <v>261</v>
      </c>
      <c r="C136" s="127"/>
      <c r="D136" s="127"/>
    </row>
    <row r="137" spans="1:4" s="38" customFormat="1" ht="18" customHeight="1">
      <c r="A137" s="90" t="s">
        <v>94</v>
      </c>
      <c r="B137" s="130" t="s">
        <v>262</v>
      </c>
      <c r="C137" s="127"/>
      <c r="D137" s="127"/>
    </row>
    <row r="138" spans="1:4" s="38" customFormat="1" ht="18" customHeight="1">
      <c r="A138" s="90" t="s">
        <v>116</v>
      </c>
      <c r="B138" s="130" t="s">
        <v>263</v>
      </c>
      <c r="C138" s="127"/>
      <c r="D138" s="127"/>
    </row>
    <row r="139" spans="1:4" s="38" customFormat="1" ht="18" customHeight="1" thickBot="1">
      <c r="A139" s="90" t="s">
        <v>177</v>
      </c>
      <c r="B139" s="130" t="s">
        <v>264</v>
      </c>
      <c r="C139" s="127"/>
      <c r="D139" s="127"/>
    </row>
    <row r="140" spans="1:4" s="38" customFormat="1" ht="18" customHeight="1" thickBot="1">
      <c r="A140" s="88" t="s">
        <v>11</v>
      </c>
      <c r="B140" s="95" t="s">
        <v>265</v>
      </c>
      <c r="C140" s="133">
        <f>+C121+C125+C130+C135</f>
        <v>0</v>
      </c>
      <c r="D140" s="133">
        <f>+D121+D125+D130+D135</f>
        <v>5597</v>
      </c>
    </row>
    <row r="141" spans="1:4" s="38" customFormat="1" ht="18" customHeight="1" thickBot="1">
      <c r="A141" s="134" t="s">
        <v>12</v>
      </c>
      <c r="B141" s="135" t="s">
        <v>266</v>
      </c>
      <c r="C141" s="133">
        <f>+C120+C140</f>
        <v>263233</v>
      </c>
      <c r="D141" s="133">
        <f>+D120+D140</f>
        <v>308326</v>
      </c>
    </row>
    <row r="142" spans="1:4" s="38" customFormat="1" ht="18" customHeight="1" thickBot="1">
      <c r="A142" s="136"/>
      <c r="B142" s="137"/>
      <c r="C142" s="111"/>
      <c r="D142" s="111"/>
    </row>
    <row r="143" spans="1:8" s="38" customFormat="1" ht="18" customHeight="1" thickBot="1">
      <c r="A143" s="138" t="s">
        <v>352</v>
      </c>
      <c r="B143" s="139"/>
      <c r="C143" s="140">
        <v>38</v>
      </c>
      <c r="D143" s="140">
        <v>38</v>
      </c>
      <c r="E143" s="48"/>
      <c r="F143" s="49"/>
      <c r="G143" s="49"/>
      <c r="H143" s="49"/>
    </row>
    <row r="144" spans="1:4" s="46" customFormat="1" ht="18" customHeight="1" thickBot="1">
      <c r="A144" s="138" t="s">
        <v>110</v>
      </c>
      <c r="B144" s="139"/>
      <c r="C144" s="140">
        <v>8</v>
      </c>
      <c r="D144" s="140">
        <v>8</v>
      </c>
    </row>
    <row r="145" s="38" customFormat="1" ht="18" customHeight="1">
      <c r="C145" s="50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2016. ÉVI KÖLTSÉGVETÉSÉNEK ÖSSZEVONT MÉRLEGE
2016.12.31.
&amp;10
&amp;R&amp;"Times New Roman CE,Félkövér dőlt"&amp;11 1. melléklet a 8/2017. (V.29.) önkormányzati rendelethez</oddHeader>
  </headerFooter>
  <rowBreaks count="1" manualBreakCount="1">
    <brk id="8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5"/>
  <sheetViews>
    <sheetView view="pageLayout" workbookViewId="0" topLeftCell="A1">
      <selection activeCell="E5" sqref="E5"/>
    </sheetView>
  </sheetViews>
  <sheetFormatPr defaultColWidth="9.00390625" defaultRowHeight="12.75"/>
  <cols>
    <col min="1" max="1" width="7.625" style="27" customWidth="1"/>
    <col min="2" max="2" width="64.125" style="27" customWidth="1"/>
    <col min="3" max="3" width="21.625" style="28" customWidth="1"/>
    <col min="4" max="4" width="20.875" style="32" customWidth="1"/>
    <col min="5" max="16384" width="9.375" style="32" customWidth="1"/>
  </cols>
  <sheetData>
    <row r="1" spans="1:3" s="38" customFormat="1" ht="18" customHeight="1">
      <c r="A1" s="257" t="s">
        <v>1</v>
      </c>
      <c r="B1" s="257"/>
      <c r="C1" s="257"/>
    </row>
    <row r="2" spans="1:3" s="38" customFormat="1" ht="18" customHeight="1" thickBot="1">
      <c r="A2" s="258" t="s">
        <v>75</v>
      </c>
      <c r="B2" s="258"/>
      <c r="C2" s="39" t="s">
        <v>115</v>
      </c>
    </row>
    <row r="3" spans="1:4" s="38" customFormat="1" ht="18" customHeight="1" thickBot="1">
      <c r="A3" s="40" t="s">
        <v>40</v>
      </c>
      <c r="B3" s="41" t="s">
        <v>2</v>
      </c>
      <c r="C3" s="42" t="s">
        <v>324</v>
      </c>
      <c r="D3" s="42" t="s">
        <v>325</v>
      </c>
    </row>
    <row r="4" spans="1:4" s="46" customFormat="1" ht="18" customHeight="1" thickBot="1">
      <c r="A4" s="43">
        <v>1</v>
      </c>
      <c r="B4" s="44">
        <v>2</v>
      </c>
      <c r="C4" s="45">
        <v>3</v>
      </c>
      <c r="D4" s="45">
        <v>4</v>
      </c>
    </row>
    <row r="5" spans="1:4" s="46" customFormat="1" ht="18" customHeight="1" thickBot="1">
      <c r="A5" s="79" t="s">
        <v>3</v>
      </c>
      <c r="B5" s="80" t="s">
        <v>137</v>
      </c>
      <c r="C5" s="81">
        <f>SUM(C6:C9)</f>
        <v>154556</v>
      </c>
      <c r="D5" s="81">
        <f>SUM(D6:D11)</f>
        <v>162747</v>
      </c>
    </row>
    <row r="6" spans="1:4" s="46" customFormat="1" ht="30">
      <c r="A6" s="90" t="s">
        <v>52</v>
      </c>
      <c r="B6" s="82" t="s">
        <v>333</v>
      </c>
      <c r="C6" s="83">
        <v>74550</v>
      </c>
      <c r="D6" s="83">
        <v>76916</v>
      </c>
    </row>
    <row r="7" spans="1:4" s="46" customFormat="1" ht="30">
      <c r="A7" s="91" t="s">
        <v>53</v>
      </c>
      <c r="B7" s="84" t="s">
        <v>334</v>
      </c>
      <c r="C7" s="85">
        <v>39387</v>
      </c>
      <c r="D7" s="85">
        <v>39950</v>
      </c>
    </row>
    <row r="8" spans="1:4" s="46" customFormat="1" ht="30">
      <c r="A8" s="91" t="s">
        <v>54</v>
      </c>
      <c r="B8" s="84" t="s">
        <v>335</v>
      </c>
      <c r="C8" s="85">
        <v>37924</v>
      </c>
      <c r="D8" s="85">
        <v>36291</v>
      </c>
    </row>
    <row r="9" spans="1:4" s="46" customFormat="1" ht="18.75">
      <c r="A9" s="91" t="s">
        <v>328</v>
      </c>
      <c r="B9" s="84" t="s">
        <v>336</v>
      </c>
      <c r="C9" s="85">
        <v>2695</v>
      </c>
      <c r="D9" s="85">
        <v>2848</v>
      </c>
    </row>
    <row r="10" spans="1:4" s="46" customFormat="1" ht="28.5">
      <c r="A10" s="91" t="s">
        <v>63</v>
      </c>
      <c r="B10" s="58" t="s">
        <v>338</v>
      </c>
      <c r="C10" s="86"/>
      <c r="D10" s="85">
        <v>6742</v>
      </c>
    </row>
    <row r="11" spans="1:4" s="46" customFormat="1" ht="19.5" thickBot="1">
      <c r="A11" s="92" t="s">
        <v>329</v>
      </c>
      <c r="B11" s="84" t="s">
        <v>337</v>
      </c>
      <c r="C11" s="87"/>
      <c r="D11" s="85"/>
    </row>
    <row r="12" spans="1:4" s="46" customFormat="1" ht="30.75" thickBot="1">
      <c r="A12" s="88" t="s">
        <v>4</v>
      </c>
      <c r="B12" s="89" t="s">
        <v>138</v>
      </c>
      <c r="C12" s="81">
        <f>+C13+C14+C15+C16+C17</f>
        <v>11416</v>
      </c>
      <c r="D12" s="81">
        <f>+D13+D14+D15+D16+D17</f>
        <v>16090</v>
      </c>
    </row>
    <row r="13" spans="1:4" s="46" customFormat="1" ht="18" customHeight="1">
      <c r="A13" s="90" t="s">
        <v>58</v>
      </c>
      <c r="B13" s="82" t="s">
        <v>139</v>
      </c>
      <c r="C13" s="83"/>
      <c r="D13" s="83"/>
    </row>
    <row r="14" spans="1:4" s="46" customFormat="1" ht="30">
      <c r="A14" s="91" t="s">
        <v>59</v>
      </c>
      <c r="B14" s="84" t="s">
        <v>140</v>
      </c>
      <c r="C14" s="85"/>
      <c r="D14" s="85"/>
    </row>
    <row r="15" spans="1:4" s="46" customFormat="1" ht="30">
      <c r="A15" s="91" t="s">
        <v>60</v>
      </c>
      <c r="B15" s="84" t="s">
        <v>312</v>
      </c>
      <c r="C15" s="85"/>
      <c r="D15" s="85"/>
    </row>
    <row r="16" spans="1:4" s="46" customFormat="1" ht="30">
      <c r="A16" s="91" t="s">
        <v>61</v>
      </c>
      <c r="B16" s="84" t="s">
        <v>313</v>
      </c>
      <c r="C16" s="85"/>
      <c r="D16" s="85"/>
    </row>
    <row r="17" spans="1:4" s="46" customFormat="1" ht="25.5">
      <c r="A17" s="91" t="s">
        <v>62</v>
      </c>
      <c r="B17" s="57" t="s">
        <v>339</v>
      </c>
      <c r="C17" s="85">
        <v>11416</v>
      </c>
      <c r="D17" s="85">
        <v>16090</v>
      </c>
    </row>
    <row r="18" spans="1:4" s="46" customFormat="1" ht="19.5" thickBot="1">
      <c r="A18" s="92" t="s">
        <v>68</v>
      </c>
      <c r="B18" s="93" t="s">
        <v>141</v>
      </c>
      <c r="C18" s="94"/>
      <c r="D18" s="94"/>
    </row>
    <row r="19" spans="1:4" s="46" customFormat="1" ht="30.75" thickBot="1">
      <c r="A19" s="88" t="s">
        <v>5</v>
      </c>
      <c r="B19" s="95" t="s">
        <v>142</v>
      </c>
      <c r="C19" s="81">
        <f>+C20+C21+C22+C23+C24</f>
        <v>0</v>
      </c>
      <c r="D19" s="81">
        <f>+D20+D21+D22+D23+D24</f>
        <v>6668</v>
      </c>
    </row>
    <row r="20" spans="1:4" s="46" customFormat="1" ht="30">
      <c r="A20" s="90" t="s">
        <v>41</v>
      </c>
      <c r="B20" s="82" t="s">
        <v>331</v>
      </c>
      <c r="C20" s="83"/>
      <c r="D20" s="83">
        <v>668</v>
      </c>
    </row>
    <row r="21" spans="1:4" s="46" customFormat="1" ht="30">
      <c r="A21" s="91" t="s">
        <v>42</v>
      </c>
      <c r="B21" s="84" t="s">
        <v>143</v>
      </c>
      <c r="C21" s="85"/>
      <c r="D21" s="85"/>
    </row>
    <row r="22" spans="1:4" s="46" customFormat="1" ht="30">
      <c r="A22" s="91" t="s">
        <v>43</v>
      </c>
      <c r="B22" s="84" t="s">
        <v>314</v>
      </c>
      <c r="C22" s="85"/>
      <c r="D22" s="85"/>
    </row>
    <row r="23" spans="1:4" s="46" customFormat="1" ht="30">
      <c r="A23" s="91" t="s">
        <v>44</v>
      </c>
      <c r="B23" s="84" t="s">
        <v>315</v>
      </c>
      <c r="C23" s="85"/>
      <c r="D23" s="85"/>
    </row>
    <row r="24" spans="1:4" s="46" customFormat="1" ht="18.75">
      <c r="A24" s="91" t="s">
        <v>83</v>
      </c>
      <c r="B24" s="84" t="s">
        <v>144</v>
      </c>
      <c r="C24" s="85"/>
      <c r="D24" s="85">
        <v>6000</v>
      </c>
    </row>
    <row r="25" spans="1:4" s="46" customFormat="1" ht="18" customHeight="1" thickBot="1">
      <c r="A25" s="92" t="s">
        <v>84</v>
      </c>
      <c r="B25" s="93" t="s">
        <v>145</v>
      </c>
      <c r="C25" s="94"/>
      <c r="D25" s="94"/>
    </row>
    <row r="26" spans="1:4" s="46" customFormat="1" ht="18" customHeight="1" thickBot="1">
      <c r="A26" s="88" t="s">
        <v>85</v>
      </c>
      <c r="B26" s="95" t="s">
        <v>146</v>
      </c>
      <c r="C26" s="81">
        <f>+C27+C30+C31+C32</f>
        <v>32032</v>
      </c>
      <c r="D26" s="81">
        <f>+D27+D30+D31+D32</f>
        <v>38847</v>
      </c>
    </row>
    <row r="27" spans="1:4" s="46" customFormat="1" ht="18" customHeight="1">
      <c r="A27" s="90" t="s">
        <v>147</v>
      </c>
      <c r="B27" s="82" t="s">
        <v>153</v>
      </c>
      <c r="C27" s="96">
        <f>+C28+C29</f>
        <v>25748</v>
      </c>
      <c r="D27" s="96">
        <f>+D28+D29</f>
        <v>30447</v>
      </c>
    </row>
    <row r="28" spans="1:4" s="46" customFormat="1" ht="18" customHeight="1">
      <c r="A28" s="91" t="s">
        <v>148</v>
      </c>
      <c r="B28" s="141" t="s">
        <v>343</v>
      </c>
      <c r="C28" s="142">
        <v>1814</v>
      </c>
      <c r="D28" s="85">
        <v>1814</v>
      </c>
    </row>
    <row r="29" spans="1:4" s="46" customFormat="1" ht="18" customHeight="1">
      <c r="A29" s="91" t="s">
        <v>149</v>
      </c>
      <c r="B29" s="141" t="s">
        <v>344</v>
      </c>
      <c r="C29" s="142">
        <v>23934</v>
      </c>
      <c r="D29" s="85">
        <v>28633</v>
      </c>
    </row>
    <row r="30" spans="1:4" s="46" customFormat="1" ht="18" customHeight="1">
      <c r="A30" s="91" t="s">
        <v>150</v>
      </c>
      <c r="B30" s="84" t="s">
        <v>345</v>
      </c>
      <c r="C30" s="85">
        <v>6284</v>
      </c>
      <c r="D30" s="85">
        <v>6284</v>
      </c>
    </row>
    <row r="31" spans="1:4" s="46" customFormat="1" ht="18.75">
      <c r="A31" s="91" t="s">
        <v>151</v>
      </c>
      <c r="B31" s="84" t="s">
        <v>154</v>
      </c>
      <c r="C31" s="85"/>
      <c r="D31" s="85">
        <v>762</v>
      </c>
    </row>
    <row r="32" spans="1:4" s="46" customFormat="1" ht="18" customHeight="1" thickBot="1">
      <c r="A32" s="92" t="s">
        <v>152</v>
      </c>
      <c r="B32" s="93" t="s">
        <v>155</v>
      </c>
      <c r="C32" s="94"/>
      <c r="D32" s="94">
        <v>1354</v>
      </c>
    </row>
    <row r="33" spans="1:4" s="46" customFormat="1" ht="18" customHeight="1" thickBot="1">
      <c r="A33" s="88" t="s">
        <v>7</v>
      </c>
      <c r="B33" s="95" t="s">
        <v>156</v>
      </c>
      <c r="C33" s="81">
        <f>SUM(C34:C43)</f>
        <v>29229</v>
      </c>
      <c r="D33" s="81">
        <f>SUM(D34:D43)</f>
        <v>23341</v>
      </c>
    </row>
    <row r="34" spans="1:4" s="46" customFormat="1" ht="18" customHeight="1">
      <c r="A34" s="90" t="s">
        <v>45</v>
      </c>
      <c r="B34" s="82" t="s">
        <v>159</v>
      </c>
      <c r="C34" s="83"/>
      <c r="D34" s="83"/>
    </row>
    <row r="35" spans="1:4" s="46" customFormat="1" ht="18" customHeight="1">
      <c r="A35" s="91" t="s">
        <v>46</v>
      </c>
      <c r="B35" s="84" t="s">
        <v>346</v>
      </c>
      <c r="C35" s="85">
        <v>11175</v>
      </c>
      <c r="D35" s="85">
        <v>11719</v>
      </c>
    </row>
    <row r="36" spans="1:4" s="46" customFormat="1" ht="18" customHeight="1">
      <c r="A36" s="91" t="s">
        <v>47</v>
      </c>
      <c r="B36" s="84" t="s">
        <v>347</v>
      </c>
      <c r="C36" s="85">
        <v>524</v>
      </c>
      <c r="D36" s="85">
        <v>628</v>
      </c>
    </row>
    <row r="37" spans="1:4" s="46" customFormat="1" ht="18" customHeight="1">
      <c r="A37" s="91" t="s">
        <v>87</v>
      </c>
      <c r="B37" s="84" t="s">
        <v>348</v>
      </c>
      <c r="C37" s="85">
        <v>8013</v>
      </c>
      <c r="D37" s="85">
        <v>561</v>
      </c>
    </row>
    <row r="38" spans="1:4" s="46" customFormat="1" ht="18" customHeight="1">
      <c r="A38" s="91" t="s">
        <v>88</v>
      </c>
      <c r="B38" s="84" t="s">
        <v>349</v>
      </c>
      <c r="C38" s="85">
        <v>5034</v>
      </c>
      <c r="D38" s="85">
        <v>5054</v>
      </c>
    </row>
    <row r="39" spans="1:4" s="46" customFormat="1" ht="18" customHeight="1">
      <c r="A39" s="91" t="s">
        <v>89</v>
      </c>
      <c r="B39" s="84" t="s">
        <v>350</v>
      </c>
      <c r="C39" s="85">
        <v>4390</v>
      </c>
      <c r="D39" s="85">
        <v>4400</v>
      </c>
    </row>
    <row r="40" spans="1:4" s="46" customFormat="1" ht="18" customHeight="1">
      <c r="A40" s="91" t="s">
        <v>90</v>
      </c>
      <c r="B40" s="84" t="s">
        <v>160</v>
      </c>
      <c r="C40" s="85"/>
      <c r="D40" s="85"/>
    </row>
    <row r="41" spans="1:4" s="46" customFormat="1" ht="18" customHeight="1">
      <c r="A41" s="91" t="s">
        <v>91</v>
      </c>
      <c r="B41" s="84" t="s">
        <v>161</v>
      </c>
      <c r="C41" s="85"/>
      <c r="D41" s="85">
        <v>36</v>
      </c>
    </row>
    <row r="42" spans="1:4" s="46" customFormat="1" ht="18" customHeight="1">
      <c r="A42" s="91" t="s">
        <v>157</v>
      </c>
      <c r="B42" s="84" t="s">
        <v>369</v>
      </c>
      <c r="C42" s="85"/>
      <c r="D42" s="85">
        <v>672</v>
      </c>
    </row>
    <row r="43" spans="1:4" s="46" customFormat="1" ht="18" customHeight="1" thickBot="1">
      <c r="A43" s="92" t="s">
        <v>158</v>
      </c>
      <c r="B43" s="93" t="s">
        <v>351</v>
      </c>
      <c r="C43" s="94">
        <v>93</v>
      </c>
      <c r="D43" s="94">
        <v>271</v>
      </c>
    </row>
    <row r="44" spans="1:4" s="46" customFormat="1" ht="18" customHeight="1" thickBot="1">
      <c r="A44" s="88" t="s">
        <v>8</v>
      </c>
      <c r="B44" s="95" t="s">
        <v>163</v>
      </c>
      <c r="C44" s="81">
        <f>SUM(C45:C49)</f>
        <v>0</v>
      </c>
      <c r="D44" s="81">
        <f>SUM(D45:D49)</f>
        <v>14905</v>
      </c>
    </row>
    <row r="45" spans="1:4" s="46" customFormat="1" ht="18" customHeight="1">
      <c r="A45" s="90" t="s">
        <v>48</v>
      </c>
      <c r="B45" s="82" t="s">
        <v>167</v>
      </c>
      <c r="C45" s="83"/>
      <c r="D45" s="83"/>
    </row>
    <row r="46" spans="1:4" s="46" customFormat="1" ht="18" customHeight="1">
      <c r="A46" s="91" t="s">
        <v>49</v>
      </c>
      <c r="B46" s="84" t="s">
        <v>168</v>
      </c>
      <c r="C46" s="85"/>
      <c r="D46" s="85">
        <v>11641</v>
      </c>
    </row>
    <row r="47" spans="1:4" s="46" customFormat="1" ht="18" customHeight="1">
      <c r="A47" s="91" t="s">
        <v>164</v>
      </c>
      <c r="B47" s="84" t="s">
        <v>169</v>
      </c>
      <c r="C47" s="85"/>
      <c r="D47" s="85"/>
    </row>
    <row r="48" spans="1:4" s="46" customFormat="1" ht="18" customHeight="1">
      <c r="A48" s="91" t="s">
        <v>165</v>
      </c>
      <c r="B48" s="84" t="s">
        <v>170</v>
      </c>
      <c r="C48" s="85"/>
      <c r="D48" s="85">
        <v>3264</v>
      </c>
    </row>
    <row r="49" spans="1:4" s="46" customFormat="1" ht="18" customHeight="1" thickBot="1">
      <c r="A49" s="92" t="s">
        <v>166</v>
      </c>
      <c r="B49" s="93" t="s">
        <v>171</v>
      </c>
      <c r="C49" s="94"/>
      <c r="D49" s="94"/>
    </row>
    <row r="50" spans="1:4" s="46" customFormat="1" ht="30.75" thickBot="1">
      <c r="A50" s="88" t="s">
        <v>92</v>
      </c>
      <c r="B50" s="95" t="s">
        <v>340</v>
      </c>
      <c r="C50" s="81">
        <f>SUM(C51:C53)</f>
        <v>0</v>
      </c>
      <c r="D50" s="81">
        <f>SUM(D51:D53)</f>
        <v>102</v>
      </c>
    </row>
    <row r="51" spans="1:4" s="46" customFormat="1" ht="30">
      <c r="A51" s="90" t="s">
        <v>50</v>
      </c>
      <c r="B51" s="82" t="s">
        <v>317</v>
      </c>
      <c r="C51" s="83"/>
      <c r="D51" s="83"/>
    </row>
    <row r="52" spans="1:4" s="46" customFormat="1" ht="30">
      <c r="A52" s="91" t="s">
        <v>51</v>
      </c>
      <c r="B52" s="84" t="s">
        <v>318</v>
      </c>
      <c r="C52" s="85"/>
      <c r="D52" s="85">
        <v>102</v>
      </c>
    </row>
    <row r="53" spans="1:4" s="46" customFormat="1" ht="18.75">
      <c r="A53" s="91" t="s">
        <v>174</v>
      </c>
      <c r="B53" s="84" t="s">
        <v>172</v>
      </c>
      <c r="C53" s="85"/>
      <c r="D53" s="85"/>
    </row>
    <row r="54" spans="1:4" s="46" customFormat="1" ht="19.5" thickBot="1">
      <c r="A54" s="92" t="s">
        <v>175</v>
      </c>
      <c r="B54" s="93" t="s">
        <v>173</v>
      </c>
      <c r="C54" s="94"/>
      <c r="D54" s="94"/>
    </row>
    <row r="55" spans="1:4" s="46" customFormat="1" ht="30.75" thickBot="1">
      <c r="A55" s="88" t="s">
        <v>10</v>
      </c>
      <c r="B55" s="89" t="s">
        <v>176</v>
      </c>
      <c r="C55" s="81">
        <f>SUM(C56:C58)</f>
        <v>0</v>
      </c>
      <c r="D55" s="81">
        <f>SUM(D56:D58)</f>
        <v>0</v>
      </c>
    </row>
    <row r="56" spans="1:4" s="46" customFormat="1" ht="30">
      <c r="A56" s="90" t="s">
        <v>93</v>
      </c>
      <c r="B56" s="82" t="s">
        <v>319</v>
      </c>
      <c r="C56" s="85"/>
      <c r="D56" s="85"/>
    </row>
    <row r="57" spans="1:4" s="46" customFormat="1" ht="30">
      <c r="A57" s="91" t="s">
        <v>94</v>
      </c>
      <c r="B57" s="84" t="s">
        <v>320</v>
      </c>
      <c r="C57" s="85"/>
      <c r="D57" s="85"/>
    </row>
    <row r="58" spans="1:4" s="46" customFormat="1" ht="18.75">
      <c r="A58" s="91" t="s">
        <v>116</v>
      </c>
      <c r="B58" s="84" t="s">
        <v>178</v>
      </c>
      <c r="C58" s="85"/>
      <c r="D58" s="85"/>
    </row>
    <row r="59" spans="1:4" s="46" customFormat="1" ht="19.5" thickBot="1">
      <c r="A59" s="92" t="s">
        <v>177</v>
      </c>
      <c r="B59" s="93" t="s">
        <v>179</v>
      </c>
      <c r="C59" s="85"/>
      <c r="D59" s="85"/>
    </row>
    <row r="60" spans="1:4" s="46" customFormat="1" ht="30.75" thickBot="1">
      <c r="A60" s="88" t="s">
        <v>11</v>
      </c>
      <c r="B60" s="95" t="s">
        <v>180</v>
      </c>
      <c r="C60" s="81">
        <f>+C5+C12+C19+C26+C33+C44+C50+C55</f>
        <v>227233</v>
      </c>
      <c r="D60" s="81">
        <f>+D5+D12+D19+D26+D33+D44+D50+D55</f>
        <v>262700</v>
      </c>
    </row>
    <row r="61" spans="1:4" s="46" customFormat="1" ht="30.75" thickBot="1">
      <c r="A61" s="97" t="s">
        <v>304</v>
      </c>
      <c r="B61" s="89" t="s">
        <v>181</v>
      </c>
      <c r="C61" s="81">
        <f>SUM(C62:C64)</f>
        <v>0</v>
      </c>
      <c r="D61" s="81">
        <f>SUM(D62:D64)</f>
        <v>0</v>
      </c>
    </row>
    <row r="62" spans="1:4" s="46" customFormat="1" ht="18" customHeight="1">
      <c r="A62" s="90" t="s">
        <v>213</v>
      </c>
      <c r="B62" s="82" t="s">
        <v>182</v>
      </c>
      <c r="C62" s="85"/>
      <c r="D62" s="85"/>
    </row>
    <row r="63" spans="1:4" s="46" customFormat="1" ht="30">
      <c r="A63" s="91" t="s">
        <v>222</v>
      </c>
      <c r="B63" s="84" t="s">
        <v>183</v>
      </c>
      <c r="C63" s="85"/>
      <c r="D63" s="85"/>
    </row>
    <row r="64" spans="1:4" s="46" customFormat="1" ht="19.5" thickBot="1">
      <c r="A64" s="92" t="s">
        <v>223</v>
      </c>
      <c r="B64" s="98" t="s">
        <v>184</v>
      </c>
      <c r="C64" s="85"/>
      <c r="D64" s="85"/>
    </row>
    <row r="65" spans="1:4" s="46" customFormat="1" ht="18" customHeight="1" thickBot="1">
      <c r="A65" s="97" t="s">
        <v>185</v>
      </c>
      <c r="B65" s="89" t="s">
        <v>186</v>
      </c>
      <c r="C65" s="81">
        <f>SUM(C66:C69)</f>
        <v>0</v>
      </c>
      <c r="D65" s="81">
        <f>SUM(D66:D69)</f>
        <v>0</v>
      </c>
    </row>
    <row r="66" spans="1:4" s="46" customFormat="1" ht="30">
      <c r="A66" s="90" t="s">
        <v>72</v>
      </c>
      <c r="B66" s="82" t="s">
        <v>187</v>
      </c>
      <c r="C66" s="85"/>
      <c r="D66" s="85"/>
    </row>
    <row r="67" spans="1:4" s="46" customFormat="1" ht="18.75">
      <c r="A67" s="91" t="s">
        <v>73</v>
      </c>
      <c r="B67" s="84" t="s">
        <v>188</v>
      </c>
      <c r="C67" s="85"/>
      <c r="D67" s="85"/>
    </row>
    <row r="68" spans="1:4" s="46" customFormat="1" ht="30">
      <c r="A68" s="91" t="s">
        <v>214</v>
      </c>
      <c r="B68" s="84" t="s">
        <v>189</v>
      </c>
      <c r="C68" s="85"/>
      <c r="D68" s="85"/>
    </row>
    <row r="69" spans="1:4" s="46" customFormat="1" ht="19.5" thickBot="1">
      <c r="A69" s="92" t="s">
        <v>215</v>
      </c>
      <c r="B69" s="93" t="s">
        <v>190</v>
      </c>
      <c r="C69" s="85"/>
      <c r="D69" s="85"/>
    </row>
    <row r="70" spans="1:4" s="46" customFormat="1" ht="18" customHeight="1" thickBot="1">
      <c r="A70" s="97" t="s">
        <v>191</v>
      </c>
      <c r="B70" s="89" t="s">
        <v>192</v>
      </c>
      <c r="C70" s="81">
        <f>SUM(C71:C72)</f>
        <v>34000</v>
      </c>
      <c r="D70" s="81">
        <f>SUM(D71:D72)</f>
        <v>36622</v>
      </c>
    </row>
    <row r="71" spans="1:4" s="46" customFormat="1" ht="18" customHeight="1">
      <c r="A71" s="90" t="s">
        <v>216</v>
      </c>
      <c r="B71" s="82" t="s">
        <v>193</v>
      </c>
      <c r="C71" s="85">
        <v>34000</v>
      </c>
      <c r="D71" s="85">
        <v>36622</v>
      </c>
    </row>
    <row r="72" spans="1:4" s="46" customFormat="1" ht="18" customHeight="1" thickBot="1">
      <c r="A72" s="92" t="s">
        <v>217</v>
      </c>
      <c r="B72" s="93" t="s">
        <v>194</v>
      </c>
      <c r="C72" s="85"/>
      <c r="D72" s="85"/>
    </row>
    <row r="73" spans="1:4" s="46" customFormat="1" ht="18" customHeight="1" thickBot="1">
      <c r="A73" s="97" t="s">
        <v>195</v>
      </c>
      <c r="B73" s="89" t="s">
        <v>196</v>
      </c>
      <c r="C73" s="81">
        <f>SUM(C74:C76)</f>
        <v>0</v>
      </c>
      <c r="D73" s="81">
        <f>SUM(D74:D76)</f>
        <v>5789</v>
      </c>
    </row>
    <row r="74" spans="1:4" s="46" customFormat="1" ht="18" customHeight="1">
      <c r="A74" s="90" t="s">
        <v>218</v>
      </c>
      <c r="B74" s="82" t="s">
        <v>197</v>
      </c>
      <c r="C74" s="85"/>
      <c r="D74" s="85">
        <v>5789</v>
      </c>
    </row>
    <row r="75" spans="1:4" s="46" customFormat="1" ht="18" customHeight="1">
      <c r="A75" s="91" t="s">
        <v>219</v>
      </c>
      <c r="B75" s="84" t="s">
        <v>198</v>
      </c>
      <c r="C75" s="85"/>
      <c r="D75" s="85"/>
    </row>
    <row r="76" spans="1:4" s="46" customFormat="1" ht="18" customHeight="1" thickBot="1">
      <c r="A76" s="92" t="s">
        <v>220</v>
      </c>
      <c r="B76" s="93" t="s">
        <v>199</v>
      </c>
      <c r="C76" s="85"/>
      <c r="D76" s="85"/>
    </row>
    <row r="77" spans="1:4" s="46" customFormat="1" ht="18" customHeight="1" thickBot="1">
      <c r="A77" s="97" t="s">
        <v>200</v>
      </c>
      <c r="B77" s="89" t="s">
        <v>221</v>
      </c>
      <c r="C77" s="81">
        <f>SUM(C78:C81)</f>
        <v>0</v>
      </c>
      <c r="D77" s="81">
        <f>SUM(D78:D81)</f>
        <v>0</v>
      </c>
    </row>
    <row r="78" spans="1:4" s="46" customFormat="1" ht="18" customHeight="1">
      <c r="A78" s="99" t="s">
        <v>201</v>
      </c>
      <c r="B78" s="82" t="s">
        <v>202</v>
      </c>
      <c r="C78" s="85"/>
      <c r="D78" s="85"/>
    </row>
    <row r="79" spans="1:4" s="46" customFormat="1" ht="30">
      <c r="A79" s="100" t="s">
        <v>203</v>
      </c>
      <c r="B79" s="84" t="s">
        <v>204</v>
      </c>
      <c r="C79" s="85"/>
      <c r="D79" s="85"/>
    </row>
    <row r="80" spans="1:4" s="46" customFormat="1" ht="20.25" customHeight="1">
      <c r="A80" s="100" t="s">
        <v>205</v>
      </c>
      <c r="B80" s="84" t="s">
        <v>206</v>
      </c>
      <c r="C80" s="85"/>
      <c r="D80" s="85"/>
    </row>
    <row r="81" spans="1:4" s="46" customFormat="1" ht="18" customHeight="1" thickBot="1">
      <c r="A81" s="101" t="s">
        <v>207</v>
      </c>
      <c r="B81" s="93" t="s">
        <v>208</v>
      </c>
      <c r="C81" s="85"/>
      <c r="D81" s="85"/>
    </row>
    <row r="82" spans="1:4" s="46" customFormat="1" ht="30.75" thickBot="1">
      <c r="A82" s="97" t="s">
        <v>209</v>
      </c>
      <c r="B82" s="89" t="s">
        <v>210</v>
      </c>
      <c r="C82" s="102"/>
      <c r="D82" s="102"/>
    </row>
    <row r="83" spans="1:4" s="46" customFormat="1" ht="31.5" thickBot="1">
      <c r="A83" s="97" t="s">
        <v>211</v>
      </c>
      <c r="B83" s="103" t="s">
        <v>212</v>
      </c>
      <c r="C83" s="81">
        <f>+C61+C65+C70+C73+C77+C82</f>
        <v>34000</v>
      </c>
      <c r="D83" s="81">
        <f>+D61+D65+D70+D73+D77+D82</f>
        <v>42411</v>
      </c>
    </row>
    <row r="84" spans="1:4" s="46" customFormat="1" ht="18" customHeight="1" thickBot="1">
      <c r="A84" s="104" t="s">
        <v>224</v>
      </c>
      <c r="B84" s="105" t="s">
        <v>310</v>
      </c>
      <c r="C84" s="81">
        <f>+C60+C83</f>
        <v>261233</v>
      </c>
      <c r="D84" s="81">
        <f>+D60+D83</f>
        <v>305111</v>
      </c>
    </row>
    <row r="85" spans="1:4" s="46" customFormat="1" ht="19.5" thickBot="1">
      <c r="A85" s="106"/>
      <c r="B85" s="107"/>
      <c r="C85" s="108"/>
      <c r="D85" s="108"/>
    </row>
    <row r="86" spans="1:4" s="38" customFormat="1" ht="18" customHeight="1" thickBot="1">
      <c r="A86" s="112" t="s">
        <v>35</v>
      </c>
      <c r="B86" s="113"/>
      <c r="C86" s="113"/>
      <c r="D86" s="113"/>
    </row>
    <row r="87" spans="1:4" s="47" customFormat="1" ht="18" customHeight="1" thickBot="1">
      <c r="A87" s="114" t="s">
        <v>3</v>
      </c>
      <c r="B87" s="115" t="s">
        <v>341</v>
      </c>
      <c r="C87" s="116">
        <f>SUM(C88:C92)</f>
        <v>260233</v>
      </c>
      <c r="D87" s="116">
        <f>SUM(D88:D92)</f>
        <v>271019</v>
      </c>
    </row>
    <row r="88" spans="1:4" s="38" customFormat="1" ht="18" customHeight="1">
      <c r="A88" s="117" t="s">
        <v>52</v>
      </c>
      <c r="B88" s="118" t="s">
        <v>30</v>
      </c>
      <c r="C88" s="119">
        <v>124544</v>
      </c>
      <c r="D88" s="119">
        <v>119925</v>
      </c>
    </row>
    <row r="89" spans="1:4" s="46" customFormat="1" ht="28.5">
      <c r="A89" s="91" t="s">
        <v>53</v>
      </c>
      <c r="B89" s="120" t="s">
        <v>95</v>
      </c>
      <c r="C89" s="85">
        <v>34313</v>
      </c>
      <c r="D89" s="85">
        <v>32283</v>
      </c>
    </row>
    <row r="90" spans="1:4" s="38" customFormat="1" ht="18" customHeight="1">
      <c r="A90" s="91" t="s">
        <v>54</v>
      </c>
      <c r="B90" s="120" t="s">
        <v>71</v>
      </c>
      <c r="C90" s="94">
        <v>93866</v>
      </c>
      <c r="D90" s="94">
        <v>106882</v>
      </c>
    </row>
    <row r="91" spans="1:4" s="38" customFormat="1" ht="18" customHeight="1">
      <c r="A91" s="91" t="s">
        <v>55</v>
      </c>
      <c r="B91" s="121" t="s">
        <v>96</v>
      </c>
      <c r="C91" s="94">
        <v>7510</v>
      </c>
      <c r="D91" s="94">
        <v>10964</v>
      </c>
    </row>
    <row r="92" spans="1:4" s="38" customFormat="1" ht="18" customHeight="1">
      <c r="A92" s="91" t="s">
        <v>63</v>
      </c>
      <c r="B92" s="122" t="s">
        <v>97</v>
      </c>
      <c r="C92" s="94">
        <f>SUM(C93:C102)</f>
        <v>0</v>
      </c>
      <c r="D92" s="94">
        <v>965</v>
      </c>
    </row>
    <row r="93" spans="1:4" s="38" customFormat="1" ht="18" customHeight="1">
      <c r="A93" s="91" t="s">
        <v>56</v>
      </c>
      <c r="B93" s="143" t="s">
        <v>227</v>
      </c>
      <c r="C93" s="144"/>
      <c r="D93" s="144"/>
    </row>
    <row r="94" spans="1:4" s="38" customFormat="1" ht="18" customHeight="1">
      <c r="A94" s="91" t="s">
        <v>57</v>
      </c>
      <c r="B94" s="145" t="s">
        <v>228</v>
      </c>
      <c r="C94" s="144"/>
      <c r="D94" s="144"/>
    </row>
    <row r="95" spans="1:4" s="38" customFormat="1" ht="18" customHeight="1">
      <c r="A95" s="91" t="s">
        <v>64</v>
      </c>
      <c r="B95" s="143" t="s">
        <v>229</v>
      </c>
      <c r="C95" s="144"/>
      <c r="D95" s="144"/>
    </row>
    <row r="96" spans="1:4" s="38" customFormat="1" ht="18" customHeight="1">
      <c r="A96" s="91" t="s">
        <v>65</v>
      </c>
      <c r="B96" s="143" t="s">
        <v>230</v>
      </c>
      <c r="C96" s="144"/>
      <c r="D96" s="144"/>
    </row>
    <row r="97" spans="1:4" s="38" customFormat="1" ht="18" customHeight="1">
      <c r="A97" s="91" t="s">
        <v>66</v>
      </c>
      <c r="B97" s="145" t="s">
        <v>231</v>
      </c>
      <c r="C97" s="144">
        <v>0</v>
      </c>
      <c r="D97" s="144"/>
    </row>
    <row r="98" spans="1:4" s="38" customFormat="1" ht="18" customHeight="1">
      <c r="A98" s="91" t="s">
        <v>67</v>
      </c>
      <c r="B98" s="145" t="s">
        <v>232</v>
      </c>
      <c r="C98" s="144"/>
      <c r="D98" s="144"/>
    </row>
    <row r="99" spans="1:4" s="38" customFormat="1" ht="18" customHeight="1">
      <c r="A99" s="91" t="s">
        <v>69</v>
      </c>
      <c r="B99" s="143" t="s">
        <v>233</v>
      </c>
      <c r="C99" s="144"/>
      <c r="D99" s="144"/>
    </row>
    <row r="100" spans="1:4" s="38" customFormat="1" ht="18" customHeight="1">
      <c r="A100" s="123" t="s">
        <v>98</v>
      </c>
      <c r="B100" s="146" t="s">
        <v>234</v>
      </c>
      <c r="C100" s="144"/>
      <c r="D100" s="144"/>
    </row>
    <row r="101" spans="1:4" s="38" customFormat="1" ht="18" customHeight="1">
      <c r="A101" s="91" t="s">
        <v>225</v>
      </c>
      <c r="B101" s="146" t="s">
        <v>235</v>
      </c>
      <c r="C101" s="144"/>
      <c r="D101" s="144"/>
    </row>
    <row r="102" spans="1:4" s="38" customFormat="1" ht="18" customHeight="1" thickBot="1">
      <c r="A102" s="125" t="s">
        <v>226</v>
      </c>
      <c r="B102" s="147" t="s">
        <v>236</v>
      </c>
      <c r="C102" s="148">
        <v>0</v>
      </c>
      <c r="D102" s="148">
        <v>0</v>
      </c>
    </row>
    <row r="103" spans="1:4" s="38" customFormat="1" ht="18" customHeight="1" thickBot="1">
      <c r="A103" s="88" t="s">
        <v>4</v>
      </c>
      <c r="B103" s="126" t="s">
        <v>342</v>
      </c>
      <c r="C103" s="81">
        <f>+C104+C106+C108</f>
        <v>0</v>
      </c>
      <c r="D103" s="81">
        <f>+D104+D106+D108</f>
        <v>22706</v>
      </c>
    </row>
    <row r="104" spans="1:4" s="38" customFormat="1" ht="18" customHeight="1">
      <c r="A104" s="90" t="s">
        <v>58</v>
      </c>
      <c r="B104" s="120" t="s">
        <v>114</v>
      </c>
      <c r="C104" s="83"/>
      <c r="D104" s="83">
        <v>22706</v>
      </c>
    </row>
    <row r="105" spans="1:4" s="38" customFormat="1" ht="18" customHeight="1">
      <c r="A105" s="90" t="s">
        <v>59</v>
      </c>
      <c r="B105" s="146" t="s">
        <v>240</v>
      </c>
      <c r="C105" s="149"/>
      <c r="D105" s="149"/>
    </row>
    <row r="106" spans="1:4" s="38" customFormat="1" ht="18" customHeight="1">
      <c r="A106" s="90" t="s">
        <v>60</v>
      </c>
      <c r="B106" s="124" t="s">
        <v>99</v>
      </c>
      <c r="C106" s="85"/>
      <c r="D106" s="85"/>
    </row>
    <row r="107" spans="1:4" s="38" customFormat="1" ht="18" customHeight="1">
      <c r="A107" s="90" t="s">
        <v>61</v>
      </c>
      <c r="B107" s="124" t="s">
        <v>241</v>
      </c>
      <c r="C107" s="127"/>
      <c r="D107" s="127"/>
    </row>
    <row r="108" spans="1:4" s="38" customFormat="1" ht="18" customHeight="1">
      <c r="A108" s="90" t="s">
        <v>62</v>
      </c>
      <c r="B108" s="128" t="s">
        <v>117</v>
      </c>
      <c r="C108" s="127"/>
      <c r="D108" s="127"/>
    </row>
    <row r="109" spans="1:4" s="38" customFormat="1" ht="28.5">
      <c r="A109" s="90" t="s">
        <v>68</v>
      </c>
      <c r="B109" s="129" t="s">
        <v>316</v>
      </c>
      <c r="C109" s="127"/>
      <c r="D109" s="127"/>
    </row>
    <row r="110" spans="1:4" s="38" customFormat="1" ht="25.5">
      <c r="A110" s="90" t="s">
        <v>70</v>
      </c>
      <c r="B110" s="150" t="s">
        <v>246</v>
      </c>
      <c r="C110" s="151"/>
      <c r="D110" s="151"/>
    </row>
    <row r="111" spans="1:4" s="38" customFormat="1" ht="25.5">
      <c r="A111" s="90" t="s">
        <v>100</v>
      </c>
      <c r="B111" s="143" t="s">
        <v>230</v>
      </c>
      <c r="C111" s="151"/>
      <c r="D111" s="151"/>
    </row>
    <row r="112" spans="1:4" s="38" customFormat="1" ht="18.75">
      <c r="A112" s="90" t="s">
        <v>101</v>
      </c>
      <c r="B112" s="143" t="s">
        <v>245</v>
      </c>
      <c r="C112" s="151"/>
      <c r="D112" s="151"/>
    </row>
    <row r="113" spans="1:4" s="38" customFormat="1" ht="18.75">
      <c r="A113" s="90" t="s">
        <v>102</v>
      </c>
      <c r="B113" s="143" t="s">
        <v>244</v>
      </c>
      <c r="C113" s="151"/>
      <c r="D113" s="151"/>
    </row>
    <row r="114" spans="1:4" s="38" customFormat="1" ht="25.5">
      <c r="A114" s="90" t="s">
        <v>237</v>
      </c>
      <c r="B114" s="143" t="s">
        <v>233</v>
      </c>
      <c r="C114" s="151"/>
      <c r="D114" s="151"/>
    </row>
    <row r="115" spans="1:4" s="38" customFormat="1" ht="18.75">
      <c r="A115" s="90" t="s">
        <v>238</v>
      </c>
      <c r="B115" s="143" t="s">
        <v>243</v>
      </c>
      <c r="C115" s="151"/>
      <c r="D115" s="151"/>
    </row>
    <row r="116" spans="1:4" s="38" customFormat="1" ht="26.25" thickBot="1">
      <c r="A116" s="123" t="s">
        <v>239</v>
      </c>
      <c r="B116" s="143" t="s">
        <v>242</v>
      </c>
      <c r="C116" s="152"/>
      <c r="D116" s="152"/>
    </row>
    <row r="117" spans="1:4" s="38" customFormat="1" ht="18" customHeight="1" thickBot="1">
      <c r="A117" s="88" t="s">
        <v>5</v>
      </c>
      <c r="B117" s="95" t="s">
        <v>247</v>
      </c>
      <c r="C117" s="81">
        <f>+C118+C119</f>
        <v>1000</v>
      </c>
      <c r="D117" s="81">
        <v>5789</v>
      </c>
    </row>
    <row r="118" spans="1:4" s="38" customFormat="1" ht="18" customHeight="1">
      <c r="A118" s="90" t="s">
        <v>41</v>
      </c>
      <c r="B118" s="130" t="s">
        <v>36</v>
      </c>
      <c r="C118" s="83">
        <v>1000</v>
      </c>
      <c r="D118" s="83">
        <v>5789</v>
      </c>
    </row>
    <row r="119" spans="1:4" s="38" customFormat="1" ht="18" customHeight="1" thickBot="1">
      <c r="A119" s="92" t="s">
        <v>42</v>
      </c>
      <c r="B119" s="124" t="s">
        <v>37</v>
      </c>
      <c r="C119" s="94"/>
      <c r="D119" s="94"/>
    </row>
    <row r="120" spans="1:4" s="38" customFormat="1" ht="18" customHeight="1" thickBot="1">
      <c r="A120" s="88" t="s">
        <v>6</v>
      </c>
      <c r="B120" s="95" t="s">
        <v>248</v>
      </c>
      <c r="C120" s="81">
        <f>+C87+C103+C117</f>
        <v>261233</v>
      </c>
      <c r="D120" s="81">
        <f>+D87+D103+D117</f>
        <v>299514</v>
      </c>
    </row>
    <row r="121" spans="1:4" s="38" customFormat="1" ht="30.75" thickBot="1">
      <c r="A121" s="88" t="s">
        <v>7</v>
      </c>
      <c r="B121" s="95" t="s">
        <v>249</v>
      </c>
      <c r="C121" s="81">
        <f>+C122+C123+C124</f>
        <v>0</v>
      </c>
      <c r="D121" s="81">
        <f>+D122+D123+D124</f>
        <v>0</v>
      </c>
    </row>
    <row r="122" spans="1:4" s="38" customFormat="1" ht="18" customHeight="1">
      <c r="A122" s="90" t="s">
        <v>45</v>
      </c>
      <c r="B122" s="130" t="s">
        <v>250</v>
      </c>
      <c r="C122" s="127"/>
      <c r="D122" s="127"/>
    </row>
    <row r="123" spans="1:4" s="38" customFormat="1" ht="18" customHeight="1">
      <c r="A123" s="90" t="s">
        <v>46</v>
      </c>
      <c r="B123" s="130" t="s">
        <v>251</v>
      </c>
      <c r="C123" s="127"/>
      <c r="D123" s="127"/>
    </row>
    <row r="124" spans="1:4" s="38" customFormat="1" ht="18" customHeight="1" thickBot="1">
      <c r="A124" s="123" t="s">
        <v>47</v>
      </c>
      <c r="B124" s="131" t="s">
        <v>252</v>
      </c>
      <c r="C124" s="127"/>
      <c r="D124" s="127"/>
    </row>
    <row r="125" spans="1:4" s="38" customFormat="1" ht="18" customHeight="1" thickBot="1">
      <c r="A125" s="88" t="s">
        <v>8</v>
      </c>
      <c r="B125" s="95" t="s">
        <v>303</v>
      </c>
      <c r="C125" s="81">
        <f>+C126+C127+C128+C129</f>
        <v>0</v>
      </c>
      <c r="D125" s="81">
        <f>+D126+D127+D128+D129</f>
        <v>0</v>
      </c>
    </row>
    <row r="126" spans="1:4" s="38" customFormat="1" ht="18" customHeight="1">
      <c r="A126" s="90" t="s">
        <v>48</v>
      </c>
      <c r="B126" s="130" t="s">
        <v>253</v>
      </c>
      <c r="C126" s="127"/>
      <c r="D126" s="127"/>
    </row>
    <row r="127" spans="1:4" s="38" customFormat="1" ht="18" customHeight="1">
      <c r="A127" s="90" t="s">
        <v>49</v>
      </c>
      <c r="B127" s="130" t="s">
        <v>254</v>
      </c>
      <c r="C127" s="127"/>
      <c r="D127" s="127"/>
    </row>
    <row r="128" spans="1:4" s="38" customFormat="1" ht="18" customHeight="1">
      <c r="A128" s="90" t="s">
        <v>164</v>
      </c>
      <c r="B128" s="130" t="s">
        <v>255</v>
      </c>
      <c r="C128" s="127"/>
      <c r="D128" s="127"/>
    </row>
    <row r="129" spans="1:4" s="38" customFormat="1" ht="18" customHeight="1" thickBot="1">
      <c r="A129" s="123" t="s">
        <v>165</v>
      </c>
      <c r="B129" s="131" t="s">
        <v>256</v>
      </c>
      <c r="C129" s="127"/>
      <c r="D129" s="127"/>
    </row>
    <row r="130" spans="1:4" s="38" customFormat="1" ht="18" customHeight="1" thickBot="1">
      <c r="A130" s="88" t="s">
        <v>9</v>
      </c>
      <c r="B130" s="95" t="s">
        <v>257</v>
      </c>
      <c r="C130" s="81">
        <f>+C131+C132+C133+C134</f>
        <v>0</v>
      </c>
      <c r="D130" s="81">
        <f>+D131+D132+D133+D134</f>
        <v>5597</v>
      </c>
    </row>
    <row r="131" spans="1:4" s="38" customFormat="1" ht="18" customHeight="1">
      <c r="A131" s="90" t="s">
        <v>50</v>
      </c>
      <c r="B131" s="130" t="s">
        <v>258</v>
      </c>
      <c r="C131" s="127"/>
      <c r="D131" s="127"/>
    </row>
    <row r="132" spans="1:4" s="38" customFormat="1" ht="18" customHeight="1">
      <c r="A132" s="90" t="s">
        <v>51</v>
      </c>
      <c r="B132" s="130" t="s">
        <v>267</v>
      </c>
      <c r="C132" s="127"/>
      <c r="D132" s="127">
        <v>5597</v>
      </c>
    </row>
    <row r="133" spans="1:4" s="38" customFormat="1" ht="18" customHeight="1">
      <c r="A133" s="90" t="s">
        <v>174</v>
      </c>
      <c r="B133" s="130" t="s">
        <v>259</v>
      </c>
      <c r="C133" s="127"/>
      <c r="D133" s="127"/>
    </row>
    <row r="134" spans="1:4" s="38" customFormat="1" ht="18" customHeight="1" thickBot="1">
      <c r="A134" s="123" t="s">
        <v>175</v>
      </c>
      <c r="B134" s="131" t="s">
        <v>332</v>
      </c>
      <c r="C134" s="127"/>
      <c r="D134" s="127"/>
    </row>
    <row r="135" spans="1:4" s="38" customFormat="1" ht="18" customHeight="1" thickBot="1">
      <c r="A135" s="88" t="s">
        <v>10</v>
      </c>
      <c r="B135" s="95" t="s">
        <v>260</v>
      </c>
      <c r="C135" s="132"/>
      <c r="D135" s="132">
        <f>+D136+D137+D138+D139</f>
        <v>0</v>
      </c>
    </row>
    <row r="136" spans="1:4" s="38" customFormat="1" ht="18" customHeight="1">
      <c r="A136" s="90" t="s">
        <v>93</v>
      </c>
      <c r="B136" s="130" t="s">
        <v>261</v>
      </c>
      <c r="C136" s="127"/>
      <c r="D136" s="127"/>
    </row>
    <row r="137" spans="1:4" s="38" customFormat="1" ht="18" customHeight="1">
      <c r="A137" s="90" t="s">
        <v>94</v>
      </c>
      <c r="B137" s="130" t="s">
        <v>262</v>
      </c>
      <c r="C137" s="127"/>
      <c r="D137" s="127"/>
    </row>
    <row r="138" spans="1:4" s="38" customFormat="1" ht="18" customHeight="1">
      <c r="A138" s="90" t="s">
        <v>116</v>
      </c>
      <c r="B138" s="130" t="s">
        <v>263</v>
      </c>
      <c r="C138" s="127"/>
      <c r="D138" s="127"/>
    </row>
    <row r="139" spans="1:4" s="38" customFormat="1" ht="18" customHeight="1" thickBot="1">
      <c r="A139" s="90" t="s">
        <v>177</v>
      </c>
      <c r="B139" s="130" t="s">
        <v>264</v>
      </c>
      <c r="C139" s="127"/>
      <c r="D139" s="127"/>
    </row>
    <row r="140" spans="1:4" s="38" customFormat="1" ht="18" customHeight="1" thickBot="1">
      <c r="A140" s="88" t="s">
        <v>11</v>
      </c>
      <c r="B140" s="95" t="s">
        <v>265</v>
      </c>
      <c r="C140" s="133">
        <f>+C121+C125+C130+C135</f>
        <v>0</v>
      </c>
      <c r="D140" s="133">
        <f>+D121+D125+D130+D135</f>
        <v>5597</v>
      </c>
    </row>
    <row r="141" spans="1:4" s="38" customFormat="1" ht="18" customHeight="1" thickBot="1">
      <c r="A141" s="134" t="s">
        <v>12</v>
      </c>
      <c r="B141" s="135" t="s">
        <v>266</v>
      </c>
      <c r="C141" s="133">
        <f>+C120+C140</f>
        <v>261233</v>
      </c>
      <c r="D141" s="133">
        <f>+D120+D140</f>
        <v>305111</v>
      </c>
    </row>
    <row r="142" spans="1:4" s="38" customFormat="1" ht="18" customHeight="1" thickBot="1">
      <c r="A142" s="136"/>
      <c r="B142" s="137"/>
      <c r="C142" s="111"/>
      <c r="D142" s="111"/>
    </row>
    <row r="143" spans="1:8" s="38" customFormat="1" ht="18" customHeight="1" thickBot="1">
      <c r="A143" s="138" t="s">
        <v>352</v>
      </c>
      <c r="B143" s="139"/>
      <c r="C143" s="140">
        <v>38</v>
      </c>
      <c r="D143" s="140">
        <v>38</v>
      </c>
      <c r="E143" s="48"/>
      <c r="F143" s="49"/>
      <c r="G143" s="49"/>
      <c r="H143" s="49"/>
    </row>
    <row r="144" spans="1:4" s="46" customFormat="1" ht="18" customHeight="1" thickBot="1">
      <c r="A144" s="138" t="s">
        <v>110</v>
      </c>
      <c r="B144" s="139"/>
      <c r="C144" s="140">
        <v>8</v>
      </c>
      <c r="D144" s="140">
        <v>8</v>
      </c>
    </row>
    <row r="145" s="38" customFormat="1" ht="18" customHeight="1">
      <c r="C145" s="50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 kötelező feladatok
2016. ÉVI KÖLTSÉGVETÉSÉNEK ÖSSZEVONT MÉRLEGE
2016.12.31.
&amp;10
&amp;R&amp;"Times New Roman CE,Félkövér dőlt"&amp;11 1.1 melléklet a 8/2017. (V.29.) önkormányzati rendelethez</oddHeader>
  </headerFooter>
  <rowBreaks count="1" manualBreakCount="1">
    <brk id="8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5"/>
  <sheetViews>
    <sheetView view="pageLayout" workbookViewId="0" topLeftCell="A1">
      <selection activeCell="D72" sqref="D72"/>
    </sheetView>
  </sheetViews>
  <sheetFormatPr defaultColWidth="9.00390625" defaultRowHeight="12.75"/>
  <cols>
    <col min="1" max="1" width="7.625" style="27" customWidth="1"/>
    <col min="2" max="2" width="64.125" style="27" customWidth="1"/>
    <col min="3" max="3" width="21.625" style="28" customWidth="1"/>
    <col min="4" max="4" width="20.875" style="32" customWidth="1"/>
    <col min="5" max="16384" width="9.375" style="32" customWidth="1"/>
  </cols>
  <sheetData>
    <row r="1" spans="1:3" s="38" customFormat="1" ht="18" customHeight="1">
      <c r="A1" s="257" t="s">
        <v>1</v>
      </c>
      <c r="B1" s="257"/>
      <c r="C1" s="257"/>
    </row>
    <row r="2" spans="1:3" s="38" customFormat="1" ht="18" customHeight="1" thickBot="1">
      <c r="A2" s="258" t="s">
        <v>75</v>
      </c>
      <c r="B2" s="258"/>
      <c r="C2" s="39" t="s">
        <v>115</v>
      </c>
    </row>
    <row r="3" spans="1:4" s="38" customFormat="1" ht="18" customHeight="1" thickBot="1">
      <c r="A3" s="40" t="s">
        <v>40</v>
      </c>
      <c r="B3" s="41" t="s">
        <v>2</v>
      </c>
      <c r="C3" s="42" t="s">
        <v>324</v>
      </c>
      <c r="D3" s="42" t="s">
        <v>325</v>
      </c>
    </row>
    <row r="4" spans="1:4" s="46" customFormat="1" ht="18" customHeight="1" thickBot="1">
      <c r="A4" s="43">
        <v>1</v>
      </c>
      <c r="B4" s="44">
        <v>2</v>
      </c>
      <c r="C4" s="45">
        <v>3</v>
      </c>
      <c r="D4" s="45">
        <v>4</v>
      </c>
    </row>
    <row r="5" spans="1:4" s="46" customFormat="1" ht="18" customHeight="1" thickBot="1">
      <c r="A5" s="79" t="s">
        <v>3</v>
      </c>
      <c r="B5" s="80" t="s">
        <v>137</v>
      </c>
      <c r="C5" s="81">
        <f>SUM(C6:C9)</f>
        <v>0</v>
      </c>
      <c r="D5" s="81">
        <f>SUM(D6:D11)</f>
        <v>0</v>
      </c>
    </row>
    <row r="6" spans="1:4" s="46" customFormat="1" ht="30">
      <c r="A6" s="90" t="s">
        <v>52</v>
      </c>
      <c r="B6" s="82" t="s">
        <v>333</v>
      </c>
      <c r="C6" s="83"/>
      <c r="D6" s="83"/>
    </row>
    <row r="7" spans="1:4" s="46" customFormat="1" ht="30">
      <c r="A7" s="91" t="s">
        <v>53</v>
      </c>
      <c r="B7" s="84" t="s">
        <v>334</v>
      </c>
      <c r="C7" s="85"/>
      <c r="D7" s="85"/>
    </row>
    <row r="8" spans="1:4" s="46" customFormat="1" ht="30">
      <c r="A8" s="91" t="s">
        <v>54</v>
      </c>
      <c r="B8" s="84" t="s">
        <v>335</v>
      </c>
      <c r="C8" s="85"/>
      <c r="D8" s="85"/>
    </row>
    <row r="9" spans="1:4" s="46" customFormat="1" ht="18.75">
      <c r="A9" s="91" t="s">
        <v>328</v>
      </c>
      <c r="B9" s="84" t="s">
        <v>336</v>
      </c>
      <c r="C9" s="85"/>
      <c r="D9" s="85"/>
    </row>
    <row r="10" spans="1:4" s="46" customFormat="1" ht="28.5">
      <c r="A10" s="91" t="s">
        <v>63</v>
      </c>
      <c r="B10" s="58" t="s">
        <v>338</v>
      </c>
      <c r="C10" s="86"/>
      <c r="D10" s="85"/>
    </row>
    <row r="11" spans="1:4" s="46" customFormat="1" ht="19.5" thickBot="1">
      <c r="A11" s="92" t="s">
        <v>329</v>
      </c>
      <c r="B11" s="84" t="s">
        <v>337</v>
      </c>
      <c r="C11" s="87"/>
      <c r="D11" s="85"/>
    </row>
    <row r="12" spans="1:4" s="46" customFormat="1" ht="18" customHeight="1" thickBot="1">
      <c r="A12" s="88" t="s">
        <v>4</v>
      </c>
      <c r="B12" s="89" t="s">
        <v>138</v>
      </c>
      <c r="C12" s="81">
        <f>+C13+C14+C15+C16+C17</f>
        <v>0</v>
      </c>
      <c r="D12" s="81">
        <f>+D13+D14+D15+D16+D17</f>
        <v>0</v>
      </c>
    </row>
    <row r="13" spans="1:4" s="46" customFormat="1" ht="18" customHeight="1">
      <c r="A13" s="90" t="s">
        <v>58</v>
      </c>
      <c r="B13" s="82" t="s">
        <v>139</v>
      </c>
      <c r="C13" s="83"/>
      <c r="D13" s="83"/>
    </row>
    <row r="14" spans="1:4" s="46" customFormat="1" ht="30">
      <c r="A14" s="91" t="s">
        <v>59</v>
      </c>
      <c r="B14" s="84" t="s">
        <v>140</v>
      </c>
      <c r="C14" s="85"/>
      <c r="D14" s="85"/>
    </row>
    <row r="15" spans="1:4" s="46" customFormat="1" ht="30">
      <c r="A15" s="91" t="s">
        <v>60</v>
      </c>
      <c r="B15" s="84" t="s">
        <v>312</v>
      </c>
      <c r="C15" s="85"/>
      <c r="D15" s="85"/>
    </row>
    <row r="16" spans="1:4" s="46" customFormat="1" ht="30">
      <c r="A16" s="91" t="s">
        <v>61</v>
      </c>
      <c r="B16" s="84" t="s">
        <v>313</v>
      </c>
      <c r="C16" s="85"/>
      <c r="D16" s="85"/>
    </row>
    <row r="17" spans="1:4" s="46" customFormat="1" ht="25.5">
      <c r="A17" s="91" t="s">
        <v>62</v>
      </c>
      <c r="B17" s="57" t="s">
        <v>339</v>
      </c>
      <c r="C17" s="85"/>
      <c r="D17" s="85"/>
    </row>
    <row r="18" spans="1:4" s="46" customFormat="1" ht="19.5" thickBot="1">
      <c r="A18" s="92" t="s">
        <v>68</v>
      </c>
      <c r="B18" s="93" t="s">
        <v>141</v>
      </c>
      <c r="C18" s="94"/>
      <c r="D18" s="94"/>
    </row>
    <row r="19" spans="1:4" s="46" customFormat="1" ht="18" customHeight="1" thickBot="1">
      <c r="A19" s="88" t="s">
        <v>5</v>
      </c>
      <c r="B19" s="95" t="s">
        <v>142</v>
      </c>
      <c r="C19" s="81">
        <f>+C20+C21+C22+C23+C24</f>
        <v>0</v>
      </c>
      <c r="D19" s="81">
        <f>+D20+D21+D22+D23+D24</f>
        <v>0</v>
      </c>
    </row>
    <row r="20" spans="1:4" s="46" customFormat="1" ht="30">
      <c r="A20" s="90" t="s">
        <v>41</v>
      </c>
      <c r="B20" s="82" t="s">
        <v>331</v>
      </c>
      <c r="C20" s="83"/>
      <c r="D20" s="83"/>
    </row>
    <row r="21" spans="1:4" s="46" customFormat="1" ht="30">
      <c r="A21" s="91" t="s">
        <v>42</v>
      </c>
      <c r="B21" s="84" t="s">
        <v>143</v>
      </c>
      <c r="C21" s="85"/>
      <c r="D21" s="85"/>
    </row>
    <row r="22" spans="1:4" s="46" customFormat="1" ht="30">
      <c r="A22" s="91" t="s">
        <v>43</v>
      </c>
      <c r="B22" s="84" t="s">
        <v>314</v>
      </c>
      <c r="C22" s="85"/>
      <c r="D22" s="85"/>
    </row>
    <row r="23" spans="1:4" s="46" customFormat="1" ht="30">
      <c r="A23" s="91" t="s">
        <v>44</v>
      </c>
      <c r="B23" s="84" t="s">
        <v>315</v>
      </c>
      <c r="C23" s="85"/>
      <c r="D23" s="85"/>
    </row>
    <row r="24" spans="1:4" s="46" customFormat="1" ht="18.75">
      <c r="A24" s="91" t="s">
        <v>83</v>
      </c>
      <c r="B24" s="84" t="s">
        <v>144</v>
      </c>
      <c r="C24" s="85"/>
      <c r="D24" s="85"/>
    </row>
    <row r="25" spans="1:4" s="46" customFormat="1" ht="18" customHeight="1" thickBot="1">
      <c r="A25" s="92" t="s">
        <v>84</v>
      </c>
      <c r="B25" s="93" t="s">
        <v>145</v>
      </c>
      <c r="C25" s="94"/>
      <c r="D25" s="94"/>
    </row>
    <row r="26" spans="1:4" s="46" customFormat="1" ht="18" customHeight="1" thickBot="1">
      <c r="A26" s="88" t="s">
        <v>85</v>
      </c>
      <c r="B26" s="95" t="s">
        <v>146</v>
      </c>
      <c r="C26" s="81">
        <f>+C27+C30+C31+C32</f>
        <v>0</v>
      </c>
      <c r="D26" s="81">
        <f>+D27+D30+D31+D32</f>
        <v>0</v>
      </c>
    </row>
    <row r="27" spans="1:4" s="46" customFormat="1" ht="18" customHeight="1">
      <c r="A27" s="90" t="s">
        <v>147</v>
      </c>
      <c r="B27" s="82" t="s">
        <v>153</v>
      </c>
      <c r="C27" s="96"/>
      <c r="D27" s="96"/>
    </row>
    <row r="28" spans="1:4" s="46" customFormat="1" ht="18" customHeight="1">
      <c r="A28" s="91" t="s">
        <v>148</v>
      </c>
      <c r="B28" s="141" t="s">
        <v>343</v>
      </c>
      <c r="C28" s="142"/>
      <c r="D28" s="85"/>
    </row>
    <row r="29" spans="1:4" s="46" customFormat="1" ht="18" customHeight="1">
      <c r="A29" s="91" t="s">
        <v>149</v>
      </c>
      <c r="B29" s="141" t="s">
        <v>344</v>
      </c>
      <c r="C29" s="142"/>
      <c r="D29" s="85"/>
    </row>
    <row r="30" spans="1:4" s="46" customFormat="1" ht="18" customHeight="1">
      <c r="A30" s="91" t="s">
        <v>150</v>
      </c>
      <c r="B30" s="84" t="s">
        <v>345</v>
      </c>
      <c r="C30" s="85"/>
      <c r="D30" s="85"/>
    </row>
    <row r="31" spans="1:4" s="46" customFormat="1" ht="18.75">
      <c r="A31" s="91" t="s">
        <v>151</v>
      </c>
      <c r="B31" s="84" t="s">
        <v>154</v>
      </c>
      <c r="C31" s="85"/>
      <c r="D31" s="85"/>
    </row>
    <row r="32" spans="1:4" s="46" customFormat="1" ht="18" customHeight="1" thickBot="1">
      <c r="A32" s="92" t="s">
        <v>152</v>
      </c>
      <c r="B32" s="93" t="s">
        <v>155</v>
      </c>
      <c r="C32" s="94"/>
      <c r="D32" s="94"/>
    </row>
    <row r="33" spans="1:4" s="46" customFormat="1" ht="18" customHeight="1" thickBot="1">
      <c r="A33" s="88" t="s">
        <v>7</v>
      </c>
      <c r="B33" s="95" t="s">
        <v>156</v>
      </c>
      <c r="C33" s="81">
        <f>SUM(C34:C43)</f>
        <v>0</v>
      </c>
      <c r="D33" s="81">
        <f>SUM(D34:D43)</f>
        <v>0</v>
      </c>
    </row>
    <row r="34" spans="1:4" s="46" customFormat="1" ht="18" customHeight="1">
      <c r="A34" s="90" t="s">
        <v>45</v>
      </c>
      <c r="B34" s="82" t="s">
        <v>159</v>
      </c>
      <c r="C34" s="83"/>
      <c r="D34" s="83"/>
    </row>
    <row r="35" spans="1:4" s="46" customFormat="1" ht="18" customHeight="1">
      <c r="A35" s="91" t="s">
        <v>46</v>
      </c>
      <c r="B35" s="84" t="s">
        <v>346</v>
      </c>
      <c r="C35" s="85"/>
      <c r="D35" s="85"/>
    </row>
    <row r="36" spans="1:4" s="46" customFormat="1" ht="18" customHeight="1">
      <c r="A36" s="91" t="s">
        <v>47</v>
      </c>
      <c r="B36" s="84" t="s">
        <v>347</v>
      </c>
      <c r="C36" s="85"/>
      <c r="D36" s="85"/>
    </row>
    <row r="37" spans="1:4" s="46" customFormat="1" ht="18" customHeight="1">
      <c r="A37" s="91" t="s">
        <v>87</v>
      </c>
      <c r="B37" s="84" t="s">
        <v>348</v>
      </c>
      <c r="C37" s="85"/>
      <c r="D37" s="85"/>
    </row>
    <row r="38" spans="1:4" s="46" customFormat="1" ht="18" customHeight="1">
      <c r="A38" s="91" t="s">
        <v>88</v>
      </c>
      <c r="B38" s="84" t="s">
        <v>349</v>
      </c>
      <c r="C38" s="85"/>
      <c r="D38" s="85"/>
    </row>
    <row r="39" spans="1:4" s="46" customFormat="1" ht="18" customHeight="1">
      <c r="A39" s="91" t="s">
        <v>89</v>
      </c>
      <c r="B39" s="84" t="s">
        <v>350</v>
      </c>
      <c r="C39" s="85"/>
      <c r="D39" s="85"/>
    </row>
    <row r="40" spans="1:4" s="46" customFormat="1" ht="18" customHeight="1">
      <c r="A40" s="91" t="s">
        <v>90</v>
      </c>
      <c r="B40" s="84" t="s">
        <v>160</v>
      </c>
      <c r="C40" s="85"/>
      <c r="D40" s="85"/>
    </row>
    <row r="41" spans="1:4" s="46" customFormat="1" ht="18" customHeight="1">
      <c r="A41" s="91" t="s">
        <v>91</v>
      </c>
      <c r="B41" s="84" t="s">
        <v>161</v>
      </c>
      <c r="C41" s="85"/>
      <c r="D41" s="85"/>
    </row>
    <row r="42" spans="1:4" s="46" customFormat="1" ht="18" customHeight="1">
      <c r="A42" s="91" t="s">
        <v>157</v>
      </c>
      <c r="B42" s="84" t="s">
        <v>162</v>
      </c>
      <c r="C42" s="85"/>
      <c r="D42" s="85"/>
    </row>
    <row r="43" spans="1:4" s="46" customFormat="1" ht="18" customHeight="1" thickBot="1">
      <c r="A43" s="92" t="s">
        <v>158</v>
      </c>
      <c r="B43" s="93" t="s">
        <v>351</v>
      </c>
      <c r="C43" s="94"/>
      <c r="D43" s="94"/>
    </row>
    <row r="44" spans="1:4" s="46" customFormat="1" ht="18" customHeight="1" thickBot="1">
      <c r="A44" s="88" t="s">
        <v>8</v>
      </c>
      <c r="B44" s="95" t="s">
        <v>163</v>
      </c>
      <c r="C44" s="81"/>
      <c r="D44" s="81">
        <f>SUM(D45:D49)</f>
        <v>0</v>
      </c>
    </row>
    <row r="45" spans="1:4" s="46" customFormat="1" ht="18" customHeight="1">
      <c r="A45" s="90" t="s">
        <v>48</v>
      </c>
      <c r="B45" s="82" t="s">
        <v>167</v>
      </c>
      <c r="C45" s="83"/>
      <c r="D45" s="83"/>
    </row>
    <row r="46" spans="1:4" s="46" customFormat="1" ht="18" customHeight="1">
      <c r="A46" s="91" t="s">
        <v>49</v>
      </c>
      <c r="B46" s="84" t="s">
        <v>168</v>
      </c>
      <c r="C46" s="85"/>
      <c r="D46" s="85"/>
    </row>
    <row r="47" spans="1:4" s="46" customFormat="1" ht="18" customHeight="1">
      <c r="A47" s="91" t="s">
        <v>164</v>
      </c>
      <c r="B47" s="84" t="s">
        <v>169</v>
      </c>
      <c r="C47" s="85"/>
      <c r="D47" s="85"/>
    </row>
    <row r="48" spans="1:4" s="46" customFormat="1" ht="18" customHeight="1">
      <c r="A48" s="91" t="s">
        <v>165</v>
      </c>
      <c r="B48" s="84" t="s">
        <v>170</v>
      </c>
      <c r="C48" s="85"/>
      <c r="D48" s="85"/>
    </row>
    <row r="49" spans="1:4" s="46" customFormat="1" ht="18" customHeight="1" thickBot="1">
      <c r="A49" s="92" t="s">
        <v>166</v>
      </c>
      <c r="B49" s="93" t="s">
        <v>171</v>
      </c>
      <c r="C49" s="94"/>
      <c r="D49" s="94"/>
    </row>
    <row r="50" spans="1:4" s="46" customFormat="1" ht="30.75" thickBot="1">
      <c r="A50" s="88" t="s">
        <v>92</v>
      </c>
      <c r="B50" s="95" t="s">
        <v>340</v>
      </c>
      <c r="C50" s="81">
        <f>SUM(C51:C53)</f>
        <v>0</v>
      </c>
      <c r="D50" s="81">
        <f>SUM(D51:D53)</f>
        <v>0</v>
      </c>
    </row>
    <row r="51" spans="1:4" s="46" customFormat="1" ht="30">
      <c r="A51" s="90" t="s">
        <v>50</v>
      </c>
      <c r="B51" s="82" t="s">
        <v>317</v>
      </c>
      <c r="C51" s="83"/>
      <c r="D51" s="83"/>
    </row>
    <row r="52" spans="1:4" s="46" customFormat="1" ht="30">
      <c r="A52" s="91" t="s">
        <v>51</v>
      </c>
      <c r="B52" s="84" t="s">
        <v>318</v>
      </c>
      <c r="C52" s="85"/>
      <c r="D52" s="85"/>
    </row>
    <row r="53" spans="1:4" s="46" customFormat="1" ht="18.75">
      <c r="A53" s="91" t="s">
        <v>174</v>
      </c>
      <c r="B53" s="84" t="s">
        <v>172</v>
      </c>
      <c r="C53" s="85"/>
      <c r="D53" s="85"/>
    </row>
    <row r="54" spans="1:4" s="46" customFormat="1" ht="19.5" thickBot="1">
      <c r="A54" s="92" t="s">
        <v>175</v>
      </c>
      <c r="B54" s="93" t="s">
        <v>173</v>
      </c>
      <c r="C54" s="94"/>
      <c r="D54" s="94"/>
    </row>
    <row r="55" spans="1:4" s="46" customFormat="1" ht="18" customHeight="1" thickBot="1">
      <c r="A55" s="88" t="s">
        <v>10</v>
      </c>
      <c r="B55" s="89" t="s">
        <v>176</v>
      </c>
      <c r="C55" s="81">
        <f>SUM(C56:C58)</f>
        <v>0</v>
      </c>
      <c r="D55" s="81">
        <f>SUM(D56:D58)</f>
        <v>0</v>
      </c>
    </row>
    <row r="56" spans="1:4" s="46" customFormat="1" ht="30">
      <c r="A56" s="90" t="s">
        <v>93</v>
      </c>
      <c r="B56" s="82" t="s">
        <v>319</v>
      </c>
      <c r="C56" s="85"/>
      <c r="D56" s="85"/>
    </row>
    <row r="57" spans="1:4" s="46" customFormat="1" ht="30">
      <c r="A57" s="91" t="s">
        <v>94</v>
      </c>
      <c r="B57" s="84" t="s">
        <v>320</v>
      </c>
      <c r="C57" s="85"/>
      <c r="D57" s="85"/>
    </row>
    <row r="58" spans="1:4" s="46" customFormat="1" ht="18.75">
      <c r="A58" s="91" t="s">
        <v>116</v>
      </c>
      <c r="B58" s="84" t="s">
        <v>178</v>
      </c>
      <c r="C58" s="85"/>
      <c r="D58" s="85"/>
    </row>
    <row r="59" spans="1:4" s="46" customFormat="1" ht="19.5" thickBot="1">
      <c r="A59" s="92" t="s">
        <v>177</v>
      </c>
      <c r="B59" s="93" t="s">
        <v>179</v>
      </c>
      <c r="C59" s="85"/>
      <c r="D59" s="85"/>
    </row>
    <row r="60" spans="1:4" s="46" customFormat="1" ht="30.75" thickBot="1">
      <c r="A60" s="88" t="s">
        <v>11</v>
      </c>
      <c r="B60" s="95" t="s">
        <v>180</v>
      </c>
      <c r="C60" s="81">
        <f>+C5+C12+C19+C26+C33+C44+C50+C55</f>
        <v>0</v>
      </c>
      <c r="D60" s="81">
        <f>+D5+D12+D19+D26+D33+D44+D50+D55</f>
        <v>0</v>
      </c>
    </row>
    <row r="61" spans="1:4" s="46" customFormat="1" ht="18" customHeight="1" thickBot="1">
      <c r="A61" s="97" t="s">
        <v>304</v>
      </c>
      <c r="B61" s="89" t="s">
        <v>181</v>
      </c>
      <c r="C61" s="81">
        <f>SUM(C62:C64)</f>
        <v>0</v>
      </c>
      <c r="D61" s="81">
        <f>SUM(D62:D64)</f>
        <v>0</v>
      </c>
    </row>
    <row r="62" spans="1:4" s="46" customFormat="1" ht="18" customHeight="1">
      <c r="A62" s="90" t="s">
        <v>213</v>
      </c>
      <c r="B62" s="82" t="s">
        <v>182</v>
      </c>
      <c r="C62" s="85"/>
      <c r="D62" s="85"/>
    </row>
    <row r="63" spans="1:4" s="46" customFormat="1" ht="30">
      <c r="A63" s="91" t="s">
        <v>222</v>
      </c>
      <c r="B63" s="84" t="s">
        <v>183</v>
      </c>
      <c r="C63" s="85"/>
      <c r="D63" s="85"/>
    </row>
    <row r="64" spans="1:4" s="46" customFormat="1" ht="19.5" thickBot="1">
      <c r="A64" s="92" t="s">
        <v>223</v>
      </c>
      <c r="B64" s="98" t="s">
        <v>184</v>
      </c>
      <c r="C64" s="85"/>
      <c r="D64" s="85"/>
    </row>
    <row r="65" spans="1:4" s="46" customFormat="1" ht="18" customHeight="1" thickBot="1">
      <c r="A65" s="97" t="s">
        <v>185</v>
      </c>
      <c r="B65" s="89" t="s">
        <v>186</v>
      </c>
      <c r="C65" s="81">
        <f>SUM(C66:C69)</f>
        <v>0</v>
      </c>
      <c r="D65" s="81">
        <f>SUM(D66:D69)</f>
        <v>0</v>
      </c>
    </row>
    <row r="66" spans="1:4" s="46" customFormat="1" ht="30">
      <c r="A66" s="90" t="s">
        <v>72</v>
      </c>
      <c r="B66" s="82" t="s">
        <v>187</v>
      </c>
      <c r="C66" s="85"/>
      <c r="D66" s="85"/>
    </row>
    <row r="67" spans="1:4" s="46" customFormat="1" ht="18.75">
      <c r="A67" s="91" t="s">
        <v>73</v>
      </c>
      <c r="B67" s="84" t="s">
        <v>188</v>
      </c>
      <c r="C67" s="85"/>
      <c r="D67" s="85"/>
    </row>
    <row r="68" spans="1:4" s="46" customFormat="1" ht="30">
      <c r="A68" s="91" t="s">
        <v>214</v>
      </c>
      <c r="B68" s="84" t="s">
        <v>189</v>
      </c>
      <c r="C68" s="85"/>
      <c r="D68" s="85"/>
    </row>
    <row r="69" spans="1:4" s="46" customFormat="1" ht="19.5" thickBot="1">
      <c r="A69" s="92" t="s">
        <v>215</v>
      </c>
      <c r="B69" s="93" t="s">
        <v>190</v>
      </c>
      <c r="C69" s="85"/>
      <c r="D69" s="85"/>
    </row>
    <row r="70" spans="1:4" s="46" customFormat="1" ht="18" customHeight="1" thickBot="1">
      <c r="A70" s="97" t="s">
        <v>191</v>
      </c>
      <c r="B70" s="89" t="s">
        <v>192</v>
      </c>
      <c r="C70" s="81">
        <f>SUM(C71:C72)</f>
        <v>2000</v>
      </c>
      <c r="D70" s="81">
        <f>SUM(D71:D72)</f>
        <v>3215</v>
      </c>
    </row>
    <row r="71" spans="1:4" s="46" customFormat="1" ht="18" customHeight="1">
      <c r="A71" s="90" t="s">
        <v>216</v>
      </c>
      <c r="B71" s="82" t="s">
        <v>193</v>
      </c>
      <c r="C71" s="85">
        <v>2000</v>
      </c>
      <c r="D71" s="85">
        <v>3215</v>
      </c>
    </row>
    <row r="72" spans="1:4" s="46" customFormat="1" ht="18" customHeight="1" thickBot="1">
      <c r="A72" s="92" t="s">
        <v>217</v>
      </c>
      <c r="B72" s="93" t="s">
        <v>194</v>
      </c>
      <c r="C72" s="85"/>
      <c r="D72" s="85"/>
    </row>
    <row r="73" spans="1:4" s="46" customFormat="1" ht="18" customHeight="1" thickBot="1">
      <c r="A73" s="97" t="s">
        <v>195</v>
      </c>
      <c r="B73" s="89" t="s">
        <v>196</v>
      </c>
      <c r="C73" s="81">
        <f>SUM(C74:C76)</f>
        <v>0</v>
      </c>
      <c r="D73" s="81">
        <f>SUM(D74:D76)</f>
        <v>0</v>
      </c>
    </row>
    <row r="74" spans="1:4" s="46" customFormat="1" ht="18" customHeight="1">
      <c r="A74" s="90" t="s">
        <v>218</v>
      </c>
      <c r="B74" s="82" t="s">
        <v>197</v>
      </c>
      <c r="C74" s="85"/>
      <c r="D74" s="85"/>
    </row>
    <row r="75" spans="1:4" s="46" customFormat="1" ht="18" customHeight="1">
      <c r="A75" s="91" t="s">
        <v>219</v>
      </c>
      <c r="B75" s="84" t="s">
        <v>198</v>
      </c>
      <c r="C75" s="85"/>
      <c r="D75" s="85"/>
    </row>
    <row r="76" spans="1:4" s="46" customFormat="1" ht="18" customHeight="1" thickBot="1">
      <c r="A76" s="92" t="s">
        <v>220</v>
      </c>
      <c r="B76" s="93" t="s">
        <v>199</v>
      </c>
      <c r="C76" s="85"/>
      <c r="D76" s="85"/>
    </row>
    <row r="77" spans="1:4" s="46" customFormat="1" ht="18" customHeight="1" thickBot="1">
      <c r="A77" s="97" t="s">
        <v>200</v>
      </c>
      <c r="B77" s="89" t="s">
        <v>221</v>
      </c>
      <c r="C77" s="81">
        <f>SUM(C78:C81)</f>
        <v>0</v>
      </c>
      <c r="D77" s="81">
        <f>SUM(D78:D81)</f>
        <v>0</v>
      </c>
    </row>
    <row r="78" spans="1:4" s="46" customFormat="1" ht="18" customHeight="1">
      <c r="A78" s="99" t="s">
        <v>201</v>
      </c>
      <c r="B78" s="82" t="s">
        <v>202</v>
      </c>
      <c r="C78" s="85"/>
      <c r="D78" s="85"/>
    </row>
    <row r="79" spans="1:4" s="46" customFormat="1" ht="30">
      <c r="A79" s="100" t="s">
        <v>203</v>
      </c>
      <c r="B79" s="84" t="s">
        <v>204</v>
      </c>
      <c r="C79" s="85"/>
      <c r="D79" s="85"/>
    </row>
    <row r="80" spans="1:4" s="46" customFormat="1" ht="20.25" customHeight="1">
      <c r="A80" s="100" t="s">
        <v>205</v>
      </c>
      <c r="B80" s="84" t="s">
        <v>206</v>
      </c>
      <c r="C80" s="85"/>
      <c r="D80" s="85"/>
    </row>
    <row r="81" spans="1:4" s="46" customFormat="1" ht="18" customHeight="1" thickBot="1">
      <c r="A81" s="101" t="s">
        <v>207</v>
      </c>
      <c r="B81" s="93" t="s">
        <v>208</v>
      </c>
      <c r="C81" s="85"/>
      <c r="D81" s="85"/>
    </row>
    <row r="82" spans="1:4" s="46" customFormat="1" ht="18" customHeight="1" thickBot="1">
      <c r="A82" s="97" t="s">
        <v>209</v>
      </c>
      <c r="B82" s="89" t="s">
        <v>210</v>
      </c>
      <c r="C82" s="102"/>
      <c r="D82" s="102"/>
    </row>
    <row r="83" spans="1:4" s="46" customFormat="1" ht="31.5" thickBot="1">
      <c r="A83" s="97" t="s">
        <v>211</v>
      </c>
      <c r="B83" s="103" t="s">
        <v>212</v>
      </c>
      <c r="C83" s="81">
        <f>+C61+C65+C70+C73+C77+C82</f>
        <v>2000</v>
      </c>
      <c r="D83" s="81">
        <f>+D61+D65+D70+D73+D77+D82</f>
        <v>3215</v>
      </c>
    </row>
    <row r="84" spans="1:4" s="46" customFormat="1" ht="18" customHeight="1" thickBot="1">
      <c r="A84" s="104" t="s">
        <v>224</v>
      </c>
      <c r="B84" s="105" t="s">
        <v>310</v>
      </c>
      <c r="C84" s="81">
        <f>+C60+C83</f>
        <v>2000</v>
      </c>
      <c r="D84" s="81">
        <f>+D60+D83</f>
        <v>3215</v>
      </c>
    </row>
    <row r="85" spans="1:4" s="46" customFormat="1" ht="19.5" thickBot="1">
      <c r="A85" s="106"/>
      <c r="B85" s="107"/>
      <c r="C85" s="108"/>
      <c r="D85" s="108"/>
    </row>
    <row r="86" spans="1:4" s="38" customFormat="1" ht="18" customHeight="1" thickBot="1">
      <c r="A86" s="112" t="s">
        <v>35</v>
      </c>
      <c r="B86" s="113"/>
      <c r="C86" s="113"/>
      <c r="D86" s="113"/>
    </row>
    <row r="87" spans="1:4" s="47" customFormat="1" ht="18" customHeight="1" thickBot="1">
      <c r="A87" s="114" t="s">
        <v>3</v>
      </c>
      <c r="B87" s="115" t="s">
        <v>341</v>
      </c>
      <c r="C87" s="116">
        <f>SUM(C88:C92)</f>
        <v>2000</v>
      </c>
      <c r="D87" s="116">
        <f>SUM(D88:D92)</f>
        <v>3215</v>
      </c>
    </row>
    <row r="88" spans="1:4" s="38" customFormat="1" ht="18" customHeight="1">
      <c r="A88" s="117" t="s">
        <v>52</v>
      </c>
      <c r="B88" s="118" t="s">
        <v>30</v>
      </c>
      <c r="C88" s="119"/>
      <c r="D88" s="119"/>
    </row>
    <row r="89" spans="1:4" s="46" customFormat="1" ht="18" customHeight="1">
      <c r="A89" s="91" t="s">
        <v>53</v>
      </c>
      <c r="B89" s="120" t="s">
        <v>95</v>
      </c>
      <c r="C89" s="85"/>
      <c r="D89" s="85"/>
    </row>
    <row r="90" spans="1:4" s="38" customFormat="1" ht="18" customHeight="1">
      <c r="A90" s="91" t="s">
        <v>54</v>
      </c>
      <c r="B90" s="120" t="s">
        <v>71</v>
      </c>
      <c r="C90" s="94"/>
      <c r="D90" s="94"/>
    </row>
    <row r="91" spans="1:4" s="38" customFormat="1" ht="18" customHeight="1">
      <c r="A91" s="91" t="s">
        <v>55</v>
      </c>
      <c r="B91" s="121" t="s">
        <v>96</v>
      </c>
      <c r="C91" s="94"/>
      <c r="D91" s="94"/>
    </row>
    <row r="92" spans="1:4" s="38" customFormat="1" ht="18" customHeight="1">
      <c r="A92" s="91" t="s">
        <v>63</v>
      </c>
      <c r="B92" s="122" t="s">
        <v>97</v>
      </c>
      <c r="C92" s="94">
        <f>SUM(C93:C102)</f>
        <v>2000</v>
      </c>
      <c r="D92" s="94">
        <v>3215</v>
      </c>
    </row>
    <row r="93" spans="1:4" s="38" customFormat="1" ht="18" customHeight="1">
      <c r="A93" s="91" t="s">
        <v>56</v>
      </c>
      <c r="B93" s="143" t="s">
        <v>227</v>
      </c>
      <c r="C93" s="144"/>
      <c r="D93" s="144"/>
    </row>
    <row r="94" spans="1:4" s="38" customFormat="1" ht="18" customHeight="1">
      <c r="A94" s="91" t="s">
        <v>57</v>
      </c>
      <c r="B94" s="145" t="s">
        <v>228</v>
      </c>
      <c r="C94" s="144"/>
      <c r="D94" s="144"/>
    </row>
    <row r="95" spans="1:4" s="38" customFormat="1" ht="18" customHeight="1">
      <c r="A95" s="91" t="s">
        <v>64</v>
      </c>
      <c r="B95" s="143" t="s">
        <v>229</v>
      </c>
      <c r="C95" s="144"/>
      <c r="D95" s="144"/>
    </row>
    <row r="96" spans="1:4" s="38" customFormat="1" ht="18" customHeight="1">
      <c r="A96" s="91" t="s">
        <v>65</v>
      </c>
      <c r="B96" s="143" t="s">
        <v>230</v>
      </c>
      <c r="C96" s="144"/>
      <c r="D96" s="144"/>
    </row>
    <row r="97" spans="1:4" s="38" customFormat="1" ht="18" customHeight="1">
      <c r="A97" s="91" t="s">
        <v>66</v>
      </c>
      <c r="B97" s="145" t="s">
        <v>231</v>
      </c>
      <c r="C97" s="144">
        <v>0</v>
      </c>
      <c r="D97" s="144"/>
    </row>
    <row r="98" spans="1:4" s="38" customFormat="1" ht="18" customHeight="1">
      <c r="A98" s="91" t="s">
        <v>67</v>
      </c>
      <c r="B98" s="145" t="s">
        <v>232</v>
      </c>
      <c r="C98" s="144"/>
      <c r="D98" s="144"/>
    </row>
    <row r="99" spans="1:4" s="38" customFormat="1" ht="18" customHeight="1">
      <c r="A99" s="91" t="s">
        <v>69</v>
      </c>
      <c r="B99" s="143" t="s">
        <v>233</v>
      </c>
      <c r="C99" s="144"/>
      <c r="D99" s="144"/>
    </row>
    <row r="100" spans="1:4" s="38" customFormat="1" ht="18" customHeight="1">
      <c r="A100" s="123" t="s">
        <v>98</v>
      </c>
      <c r="B100" s="146" t="s">
        <v>234</v>
      </c>
      <c r="C100" s="144"/>
      <c r="D100" s="144"/>
    </row>
    <row r="101" spans="1:4" s="38" customFormat="1" ht="18" customHeight="1">
      <c r="A101" s="91" t="s">
        <v>225</v>
      </c>
      <c r="B101" s="146" t="s">
        <v>235</v>
      </c>
      <c r="C101" s="144"/>
      <c r="D101" s="144"/>
    </row>
    <row r="102" spans="1:4" s="38" customFormat="1" ht="18" customHeight="1" thickBot="1">
      <c r="A102" s="125" t="s">
        <v>226</v>
      </c>
      <c r="B102" s="147" t="s">
        <v>236</v>
      </c>
      <c r="C102" s="148">
        <v>2000</v>
      </c>
      <c r="D102" s="148">
        <v>3215</v>
      </c>
    </row>
    <row r="103" spans="1:4" s="38" customFormat="1" ht="18" customHeight="1" thickBot="1">
      <c r="A103" s="88" t="s">
        <v>4</v>
      </c>
      <c r="B103" s="126" t="s">
        <v>342</v>
      </c>
      <c r="C103" s="81">
        <f>+C104+C106+C108</f>
        <v>0</v>
      </c>
      <c r="D103" s="81">
        <f>+D104+D106+D108</f>
        <v>0</v>
      </c>
    </row>
    <row r="104" spans="1:4" s="38" customFormat="1" ht="18" customHeight="1">
      <c r="A104" s="90" t="s">
        <v>58</v>
      </c>
      <c r="B104" s="120" t="s">
        <v>114</v>
      </c>
      <c r="C104" s="83"/>
      <c r="D104" s="83"/>
    </row>
    <row r="105" spans="1:4" s="38" customFormat="1" ht="18" customHeight="1">
      <c r="A105" s="90" t="s">
        <v>59</v>
      </c>
      <c r="B105" s="146" t="s">
        <v>240</v>
      </c>
      <c r="C105" s="149"/>
      <c r="D105" s="149"/>
    </row>
    <row r="106" spans="1:4" s="38" customFormat="1" ht="18" customHeight="1">
      <c r="A106" s="90" t="s">
        <v>60</v>
      </c>
      <c r="B106" s="124" t="s">
        <v>99</v>
      </c>
      <c r="C106" s="85"/>
      <c r="D106" s="85"/>
    </row>
    <row r="107" spans="1:4" s="38" customFormat="1" ht="18" customHeight="1">
      <c r="A107" s="90" t="s">
        <v>61</v>
      </c>
      <c r="B107" s="124" t="s">
        <v>241</v>
      </c>
      <c r="C107" s="127"/>
      <c r="D107" s="127"/>
    </row>
    <row r="108" spans="1:4" s="38" customFormat="1" ht="18" customHeight="1">
      <c r="A108" s="90" t="s">
        <v>62</v>
      </c>
      <c r="B108" s="128" t="s">
        <v>117</v>
      </c>
      <c r="C108" s="127"/>
      <c r="D108" s="127"/>
    </row>
    <row r="109" spans="1:4" s="38" customFormat="1" ht="28.5">
      <c r="A109" s="90" t="s">
        <v>68</v>
      </c>
      <c r="B109" s="129" t="s">
        <v>316</v>
      </c>
      <c r="C109" s="127"/>
      <c r="D109" s="127"/>
    </row>
    <row r="110" spans="1:4" s="38" customFormat="1" ht="25.5">
      <c r="A110" s="90" t="s">
        <v>70</v>
      </c>
      <c r="B110" s="150" t="s">
        <v>246</v>
      </c>
      <c r="C110" s="151"/>
      <c r="D110" s="151"/>
    </row>
    <row r="111" spans="1:4" s="38" customFormat="1" ht="25.5">
      <c r="A111" s="90" t="s">
        <v>100</v>
      </c>
      <c r="B111" s="143" t="s">
        <v>230</v>
      </c>
      <c r="C111" s="151"/>
      <c r="D111" s="151"/>
    </row>
    <row r="112" spans="1:4" s="38" customFormat="1" ht="18.75">
      <c r="A112" s="90" t="s">
        <v>101</v>
      </c>
      <c r="B112" s="143" t="s">
        <v>245</v>
      </c>
      <c r="C112" s="151"/>
      <c r="D112" s="151"/>
    </row>
    <row r="113" spans="1:4" s="38" customFormat="1" ht="18.75">
      <c r="A113" s="90" t="s">
        <v>102</v>
      </c>
      <c r="B113" s="143" t="s">
        <v>244</v>
      </c>
      <c r="C113" s="151"/>
      <c r="D113" s="151"/>
    </row>
    <row r="114" spans="1:4" s="38" customFormat="1" ht="25.5">
      <c r="A114" s="90" t="s">
        <v>237</v>
      </c>
      <c r="B114" s="143" t="s">
        <v>233</v>
      </c>
      <c r="C114" s="151"/>
      <c r="D114" s="151"/>
    </row>
    <row r="115" spans="1:4" s="38" customFormat="1" ht="18.75">
      <c r="A115" s="90" t="s">
        <v>238</v>
      </c>
      <c r="B115" s="143" t="s">
        <v>243</v>
      </c>
      <c r="C115" s="151"/>
      <c r="D115" s="151"/>
    </row>
    <row r="116" spans="1:4" s="38" customFormat="1" ht="26.25" thickBot="1">
      <c r="A116" s="123" t="s">
        <v>239</v>
      </c>
      <c r="B116" s="143" t="s">
        <v>242</v>
      </c>
      <c r="C116" s="152"/>
      <c r="D116" s="152"/>
    </row>
    <row r="117" spans="1:4" s="38" customFormat="1" ht="18" customHeight="1" thickBot="1">
      <c r="A117" s="88" t="s">
        <v>5</v>
      </c>
      <c r="B117" s="95" t="s">
        <v>247</v>
      </c>
      <c r="C117" s="81">
        <f>+C118+C119</f>
        <v>0</v>
      </c>
      <c r="D117" s="81">
        <f>+D118+D119</f>
        <v>0</v>
      </c>
    </row>
    <row r="118" spans="1:4" s="38" customFormat="1" ht="18" customHeight="1">
      <c r="A118" s="90" t="s">
        <v>41</v>
      </c>
      <c r="B118" s="130" t="s">
        <v>36</v>
      </c>
      <c r="C118" s="83"/>
      <c r="D118" s="83"/>
    </row>
    <row r="119" spans="1:4" s="38" customFormat="1" ht="18" customHeight="1" thickBot="1">
      <c r="A119" s="92" t="s">
        <v>42</v>
      </c>
      <c r="B119" s="124" t="s">
        <v>37</v>
      </c>
      <c r="C119" s="94"/>
      <c r="D119" s="94"/>
    </row>
    <row r="120" spans="1:4" s="38" customFormat="1" ht="18" customHeight="1" thickBot="1">
      <c r="A120" s="88" t="s">
        <v>6</v>
      </c>
      <c r="B120" s="95" t="s">
        <v>248</v>
      </c>
      <c r="C120" s="81">
        <f>+C87+C103+C117</f>
        <v>2000</v>
      </c>
      <c r="D120" s="81">
        <f>+D87+D103+D117</f>
        <v>3215</v>
      </c>
    </row>
    <row r="121" spans="1:4" s="38" customFormat="1" ht="18" customHeight="1" thickBot="1">
      <c r="A121" s="88" t="s">
        <v>7</v>
      </c>
      <c r="B121" s="95" t="s">
        <v>249</v>
      </c>
      <c r="C121" s="81">
        <f>+C122+C123+C124</f>
        <v>0</v>
      </c>
      <c r="D121" s="81">
        <f>+D122+D123+D124</f>
        <v>0</v>
      </c>
    </row>
    <row r="122" spans="1:4" s="38" customFormat="1" ht="18" customHeight="1">
      <c r="A122" s="90" t="s">
        <v>45</v>
      </c>
      <c r="B122" s="130" t="s">
        <v>250</v>
      </c>
      <c r="C122" s="127"/>
      <c r="D122" s="127"/>
    </row>
    <row r="123" spans="1:4" s="38" customFormat="1" ht="18" customHeight="1">
      <c r="A123" s="90" t="s">
        <v>46</v>
      </c>
      <c r="B123" s="130" t="s">
        <v>251</v>
      </c>
      <c r="C123" s="127"/>
      <c r="D123" s="127"/>
    </row>
    <row r="124" spans="1:4" s="38" customFormat="1" ht="18" customHeight="1" thickBot="1">
      <c r="A124" s="123" t="s">
        <v>47</v>
      </c>
      <c r="B124" s="131" t="s">
        <v>252</v>
      </c>
      <c r="C124" s="127"/>
      <c r="D124" s="127"/>
    </row>
    <row r="125" spans="1:4" s="38" customFormat="1" ht="18" customHeight="1" thickBot="1">
      <c r="A125" s="88" t="s">
        <v>8</v>
      </c>
      <c r="B125" s="95" t="s">
        <v>303</v>
      </c>
      <c r="C125" s="81">
        <f>+C126+C127+C128+C129</f>
        <v>0</v>
      </c>
      <c r="D125" s="81">
        <f>+D126+D127+D128+D129</f>
        <v>0</v>
      </c>
    </row>
    <row r="126" spans="1:4" s="38" customFormat="1" ht="18" customHeight="1">
      <c r="A126" s="90" t="s">
        <v>48</v>
      </c>
      <c r="B126" s="130" t="s">
        <v>253</v>
      </c>
      <c r="C126" s="127"/>
      <c r="D126" s="127"/>
    </row>
    <row r="127" spans="1:4" s="38" customFormat="1" ht="18" customHeight="1">
      <c r="A127" s="90" t="s">
        <v>49</v>
      </c>
      <c r="B127" s="130" t="s">
        <v>254</v>
      </c>
      <c r="C127" s="127"/>
      <c r="D127" s="127"/>
    </row>
    <row r="128" spans="1:4" s="38" customFormat="1" ht="18" customHeight="1">
      <c r="A128" s="90" t="s">
        <v>164</v>
      </c>
      <c r="B128" s="130" t="s">
        <v>255</v>
      </c>
      <c r="C128" s="127"/>
      <c r="D128" s="127"/>
    </row>
    <row r="129" spans="1:4" s="38" customFormat="1" ht="18" customHeight="1" thickBot="1">
      <c r="A129" s="123" t="s">
        <v>165</v>
      </c>
      <c r="B129" s="131" t="s">
        <v>256</v>
      </c>
      <c r="C129" s="127"/>
      <c r="D129" s="127"/>
    </row>
    <row r="130" spans="1:4" s="38" customFormat="1" ht="18" customHeight="1" thickBot="1">
      <c r="A130" s="88" t="s">
        <v>9</v>
      </c>
      <c r="B130" s="95" t="s">
        <v>257</v>
      </c>
      <c r="C130" s="81">
        <f>+C131+C132+C133+C134</f>
        <v>0</v>
      </c>
      <c r="D130" s="81">
        <f>+D131+D132+D133+D134</f>
        <v>0</v>
      </c>
    </row>
    <row r="131" spans="1:4" s="38" customFormat="1" ht="18" customHeight="1">
      <c r="A131" s="90" t="s">
        <v>50</v>
      </c>
      <c r="B131" s="130" t="s">
        <v>258</v>
      </c>
      <c r="C131" s="127"/>
      <c r="D131" s="127"/>
    </row>
    <row r="132" spans="1:4" s="38" customFormat="1" ht="18" customHeight="1">
      <c r="A132" s="90" t="s">
        <v>51</v>
      </c>
      <c r="B132" s="130" t="s">
        <v>267</v>
      </c>
      <c r="C132" s="127"/>
      <c r="D132" s="127"/>
    </row>
    <row r="133" spans="1:4" s="38" customFormat="1" ht="18" customHeight="1">
      <c r="A133" s="90" t="s">
        <v>174</v>
      </c>
      <c r="B133" s="130" t="s">
        <v>259</v>
      </c>
      <c r="C133" s="127"/>
      <c r="D133" s="127"/>
    </row>
    <row r="134" spans="1:4" s="38" customFormat="1" ht="18" customHeight="1" thickBot="1">
      <c r="A134" s="123" t="s">
        <v>175</v>
      </c>
      <c r="B134" s="131" t="s">
        <v>332</v>
      </c>
      <c r="C134" s="127"/>
      <c r="D134" s="127"/>
    </row>
    <row r="135" spans="1:4" s="38" customFormat="1" ht="18" customHeight="1" thickBot="1">
      <c r="A135" s="88" t="s">
        <v>10</v>
      </c>
      <c r="B135" s="95" t="s">
        <v>260</v>
      </c>
      <c r="C135" s="132"/>
      <c r="D135" s="132">
        <f>+D136+D137+D138+D139</f>
        <v>0</v>
      </c>
    </row>
    <row r="136" spans="1:4" s="38" customFormat="1" ht="18" customHeight="1">
      <c r="A136" s="90" t="s">
        <v>93</v>
      </c>
      <c r="B136" s="130" t="s">
        <v>261</v>
      </c>
      <c r="C136" s="127"/>
      <c r="D136" s="127"/>
    </row>
    <row r="137" spans="1:4" s="38" customFormat="1" ht="18" customHeight="1">
      <c r="A137" s="90" t="s">
        <v>94</v>
      </c>
      <c r="B137" s="130" t="s">
        <v>262</v>
      </c>
      <c r="C137" s="127"/>
      <c r="D137" s="127"/>
    </row>
    <row r="138" spans="1:4" s="38" customFormat="1" ht="18" customHeight="1">
      <c r="A138" s="90" t="s">
        <v>116</v>
      </c>
      <c r="B138" s="130" t="s">
        <v>263</v>
      </c>
      <c r="C138" s="127"/>
      <c r="D138" s="127"/>
    </row>
    <row r="139" spans="1:4" s="38" customFormat="1" ht="18" customHeight="1" thickBot="1">
      <c r="A139" s="90" t="s">
        <v>177</v>
      </c>
      <c r="B139" s="130" t="s">
        <v>264</v>
      </c>
      <c r="C139" s="127"/>
      <c r="D139" s="127"/>
    </row>
    <row r="140" spans="1:4" s="38" customFormat="1" ht="18" customHeight="1" thickBot="1">
      <c r="A140" s="88" t="s">
        <v>11</v>
      </c>
      <c r="B140" s="95" t="s">
        <v>265</v>
      </c>
      <c r="C140" s="133">
        <f>+C121+C125+C130+C135</f>
        <v>0</v>
      </c>
      <c r="D140" s="133">
        <f>+D121+D125+D130+D135</f>
        <v>0</v>
      </c>
    </row>
    <row r="141" spans="1:4" s="38" customFormat="1" ht="18" customHeight="1" thickBot="1">
      <c r="A141" s="134" t="s">
        <v>12</v>
      </c>
      <c r="B141" s="135" t="s">
        <v>266</v>
      </c>
      <c r="C141" s="133">
        <f>+C120+C140</f>
        <v>2000</v>
      </c>
      <c r="D141" s="133">
        <f>+D120+D140</f>
        <v>3215</v>
      </c>
    </row>
    <row r="142" spans="1:4" s="38" customFormat="1" ht="18" customHeight="1" thickBot="1">
      <c r="A142" s="136"/>
      <c r="B142" s="137"/>
      <c r="C142" s="111"/>
      <c r="D142" s="111"/>
    </row>
    <row r="143" spans="1:8" s="38" customFormat="1" ht="18" customHeight="1" thickBot="1">
      <c r="A143" s="138" t="s">
        <v>352</v>
      </c>
      <c r="B143" s="139"/>
      <c r="C143" s="140"/>
      <c r="D143" s="140"/>
      <c r="E143" s="48"/>
      <c r="F143" s="49"/>
      <c r="G143" s="49"/>
      <c r="H143" s="49"/>
    </row>
    <row r="144" spans="1:4" s="46" customFormat="1" ht="18" customHeight="1" thickBot="1">
      <c r="A144" s="138" t="s">
        <v>110</v>
      </c>
      <c r="B144" s="139"/>
      <c r="C144" s="140"/>
      <c r="D144" s="140"/>
    </row>
    <row r="145" s="38" customFormat="1" ht="18" customHeight="1">
      <c r="C145" s="50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ÖNKÉNT VÁLLALT FELADATOK
2016. ÉVI KÖLTSÉGVETÉSÉNEK ÖSSZEVONT MÉRLEGE 2016.09.30.
&amp;10
&amp;R&amp;"Times New Roman CE,Félkövér dőlt"&amp;11 1.2. melléklet a 8/2017. (V.29.) önkormányzati rendelethez</oddHeader>
  </headerFooter>
  <rowBreaks count="1" manualBreakCount="1">
    <brk id="8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view="pageLayout" workbookViewId="0" topLeftCell="A1">
      <selection activeCell="H3" sqref="H3:H22"/>
    </sheetView>
  </sheetViews>
  <sheetFormatPr defaultColWidth="9.00390625" defaultRowHeight="12.75"/>
  <cols>
    <col min="1" max="1" width="6.875" style="3" customWidth="1"/>
    <col min="2" max="2" width="28.00390625" style="21" customWidth="1"/>
    <col min="3" max="4" width="13.50390625" style="3" customWidth="1"/>
    <col min="5" max="5" width="33.125" style="3" customWidth="1"/>
    <col min="6" max="7" width="16.375" style="3" customWidth="1"/>
    <col min="8" max="8" width="3.625" style="3" customWidth="1"/>
    <col min="9" max="16384" width="9.375" style="3" customWidth="1"/>
  </cols>
  <sheetData>
    <row r="1" spans="1:7" s="51" customFormat="1" ht="27" customHeight="1">
      <c r="A1" s="156"/>
      <c r="B1" s="157" t="s">
        <v>79</v>
      </c>
      <c r="C1" s="158"/>
      <c r="D1" s="158"/>
      <c r="E1" s="158"/>
      <c r="F1" s="158"/>
      <c r="G1" s="158"/>
    </row>
    <row r="2" spans="1:7" s="51" customFormat="1" ht="16.5" thickBot="1">
      <c r="A2" s="156"/>
      <c r="B2" s="159"/>
      <c r="C2" s="156"/>
      <c r="D2" s="156"/>
      <c r="E2" s="156"/>
      <c r="F2" s="160" t="s">
        <v>38</v>
      </c>
      <c r="G2" s="160"/>
    </row>
    <row r="3" spans="1:8" s="51" customFormat="1" ht="18" customHeight="1" thickBot="1">
      <c r="A3" s="259" t="s">
        <v>40</v>
      </c>
      <c r="B3" s="171" t="s">
        <v>34</v>
      </c>
      <c r="C3" s="172"/>
      <c r="D3" s="173"/>
      <c r="E3" s="171" t="s">
        <v>35</v>
      </c>
      <c r="F3" s="172"/>
      <c r="G3" s="172"/>
      <c r="H3" s="262" t="s">
        <v>375</v>
      </c>
    </row>
    <row r="4" spans="1:8" s="37" customFormat="1" ht="35.25" customHeight="1" thickBot="1">
      <c r="A4" s="260"/>
      <c r="B4" s="175" t="s">
        <v>39</v>
      </c>
      <c r="C4" s="176" t="s">
        <v>326</v>
      </c>
      <c r="D4" s="176" t="s">
        <v>327</v>
      </c>
      <c r="E4" s="177" t="s">
        <v>39</v>
      </c>
      <c r="F4" s="178" t="s">
        <v>326</v>
      </c>
      <c r="G4" s="178" t="s">
        <v>327</v>
      </c>
      <c r="H4" s="262"/>
    </row>
    <row r="5" spans="1:8" s="37" customFormat="1" ht="16.5" thickBot="1">
      <c r="A5" s="161">
        <v>1</v>
      </c>
      <c r="B5" s="175">
        <v>2</v>
      </c>
      <c r="C5" s="176" t="s">
        <v>5</v>
      </c>
      <c r="D5" s="176">
        <v>4</v>
      </c>
      <c r="E5" s="175">
        <v>6</v>
      </c>
      <c r="F5" s="179">
        <v>7</v>
      </c>
      <c r="G5" s="179">
        <v>8</v>
      </c>
      <c r="H5" s="262"/>
    </row>
    <row r="6" spans="1:8" s="51" customFormat="1" ht="25.5">
      <c r="A6" s="162">
        <v>1</v>
      </c>
      <c r="B6" s="170" t="s">
        <v>268</v>
      </c>
      <c r="C6" s="180">
        <v>154556</v>
      </c>
      <c r="D6" s="227">
        <v>162747</v>
      </c>
      <c r="E6" s="226" t="s">
        <v>367</v>
      </c>
      <c r="F6" s="181">
        <v>124544</v>
      </c>
      <c r="G6" s="181">
        <v>119925</v>
      </c>
      <c r="H6" s="262"/>
    </row>
    <row r="7" spans="1:8" s="51" customFormat="1" ht="38.25">
      <c r="A7" s="163">
        <v>2</v>
      </c>
      <c r="B7" s="166" t="s">
        <v>269</v>
      </c>
      <c r="C7" s="167">
        <v>11416</v>
      </c>
      <c r="D7" s="180">
        <v>16090</v>
      </c>
      <c r="E7" s="166" t="s">
        <v>95</v>
      </c>
      <c r="F7" s="182">
        <v>34313</v>
      </c>
      <c r="G7" s="182">
        <v>32283</v>
      </c>
      <c r="H7" s="262"/>
    </row>
    <row r="8" spans="1:8" s="51" customFormat="1" ht="15.75">
      <c r="A8" s="163">
        <v>3</v>
      </c>
      <c r="B8" s="166" t="s">
        <v>305</v>
      </c>
      <c r="C8" s="167"/>
      <c r="D8" s="167"/>
      <c r="E8" s="166" t="s">
        <v>120</v>
      </c>
      <c r="F8" s="182">
        <v>93866</v>
      </c>
      <c r="G8" s="182">
        <v>106882</v>
      </c>
      <c r="H8" s="262"/>
    </row>
    <row r="9" spans="1:8" s="51" customFormat="1" ht="15.75">
      <c r="A9" s="162">
        <v>4</v>
      </c>
      <c r="B9" s="166" t="s">
        <v>86</v>
      </c>
      <c r="C9" s="167">
        <v>32032</v>
      </c>
      <c r="D9" s="167">
        <v>38847</v>
      </c>
      <c r="E9" s="166" t="s">
        <v>96</v>
      </c>
      <c r="F9" s="182">
        <v>7510</v>
      </c>
      <c r="G9" s="182">
        <v>10964</v>
      </c>
      <c r="H9" s="262"/>
    </row>
    <row r="10" spans="1:8" s="51" customFormat="1" ht="15.75">
      <c r="A10" s="163">
        <v>5</v>
      </c>
      <c r="B10" s="183" t="s">
        <v>311</v>
      </c>
      <c r="C10" s="167">
        <v>29229</v>
      </c>
      <c r="D10" s="167">
        <v>23341</v>
      </c>
      <c r="E10" s="166" t="s">
        <v>97</v>
      </c>
      <c r="F10" s="182">
        <v>2000</v>
      </c>
      <c r="G10" s="182">
        <v>4180</v>
      </c>
      <c r="H10" s="262"/>
    </row>
    <row r="11" spans="1:8" s="51" customFormat="1" ht="26.25" thickBot="1">
      <c r="A11" s="163">
        <v>6</v>
      </c>
      <c r="B11" s="184" t="s">
        <v>366</v>
      </c>
      <c r="C11" s="185">
        <v>0</v>
      </c>
      <c r="D11" s="186">
        <v>102</v>
      </c>
      <c r="E11" s="166" t="s">
        <v>31</v>
      </c>
      <c r="F11" s="182">
        <v>1000</v>
      </c>
      <c r="G11" s="182">
        <v>5789</v>
      </c>
      <c r="H11" s="262"/>
    </row>
    <row r="12" spans="1:8" s="51" customFormat="1" ht="39" thickBot="1">
      <c r="A12" s="162">
        <v>7</v>
      </c>
      <c r="B12" s="187" t="s">
        <v>306</v>
      </c>
      <c r="C12" s="188">
        <f>SUM(C6:C11)</f>
        <v>227233</v>
      </c>
      <c r="D12" s="188">
        <f>SUM(D6:D11)</f>
        <v>241127</v>
      </c>
      <c r="E12" s="187" t="s">
        <v>275</v>
      </c>
      <c r="F12" s="188">
        <f>SUM(F6:F11)</f>
        <v>263233</v>
      </c>
      <c r="G12" s="188">
        <f>SUM(G6:G11)</f>
        <v>280023</v>
      </c>
      <c r="H12" s="262"/>
    </row>
    <row r="13" spans="1:8" s="51" customFormat="1" ht="38.25">
      <c r="A13" s="163">
        <v>8</v>
      </c>
      <c r="B13" s="168" t="s">
        <v>270</v>
      </c>
      <c r="C13" s="190">
        <f>+C14+C15+C16+C17</f>
        <v>36000</v>
      </c>
      <c r="D13" s="190">
        <f>+D14+D15+D16+D17</f>
        <v>39837</v>
      </c>
      <c r="E13" s="166" t="s">
        <v>103</v>
      </c>
      <c r="F13" s="191"/>
      <c r="G13" s="191"/>
      <c r="H13" s="262"/>
    </row>
    <row r="14" spans="1:8" s="51" customFormat="1" ht="25.5">
      <c r="A14" s="163">
        <v>9</v>
      </c>
      <c r="B14" s="166" t="s">
        <v>112</v>
      </c>
      <c r="C14" s="167">
        <v>36000</v>
      </c>
      <c r="D14" s="167">
        <v>39837</v>
      </c>
      <c r="E14" s="166" t="s">
        <v>274</v>
      </c>
      <c r="F14" s="182"/>
      <c r="G14" s="182"/>
      <c r="H14" s="262"/>
    </row>
    <row r="15" spans="1:8" s="51" customFormat="1" ht="25.5">
      <c r="A15" s="162">
        <v>10</v>
      </c>
      <c r="B15" s="166" t="s">
        <v>113</v>
      </c>
      <c r="C15" s="167"/>
      <c r="D15" s="167"/>
      <c r="E15" s="166" t="s">
        <v>77</v>
      </c>
      <c r="F15" s="182"/>
      <c r="G15" s="182"/>
      <c r="H15" s="262"/>
    </row>
    <row r="16" spans="1:8" s="51" customFormat="1" ht="25.5">
      <c r="A16" s="163">
        <v>11</v>
      </c>
      <c r="B16" s="166" t="s">
        <v>118</v>
      </c>
      <c r="C16" s="167"/>
      <c r="D16" s="167"/>
      <c r="E16" s="166" t="s">
        <v>78</v>
      </c>
      <c r="F16" s="182"/>
      <c r="G16" s="182"/>
      <c r="H16" s="262"/>
    </row>
    <row r="17" spans="1:8" s="51" customFormat="1" ht="25.5">
      <c r="A17" s="163">
        <v>12</v>
      </c>
      <c r="B17" s="166" t="s">
        <v>119</v>
      </c>
      <c r="C17" s="167"/>
      <c r="D17" s="167"/>
      <c r="E17" s="168" t="s">
        <v>121</v>
      </c>
      <c r="F17" s="182"/>
      <c r="G17" s="182"/>
      <c r="H17" s="262"/>
    </row>
    <row r="18" spans="1:8" s="51" customFormat="1" ht="39" thickBot="1">
      <c r="A18" s="162">
        <v>13</v>
      </c>
      <c r="B18" s="166" t="s">
        <v>271</v>
      </c>
      <c r="C18" s="169"/>
      <c r="D18" s="169"/>
      <c r="E18" s="166" t="s">
        <v>104</v>
      </c>
      <c r="F18" s="182"/>
      <c r="G18" s="182"/>
      <c r="H18" s="262"/>
    </row>
    <row r="19" spans="1:8" s="51" customFormat="1" ht="39" thickBot="1">
      <c r="A19" s="162">
        <v>16</v>
      </c>
      <c r="B19" s="187" t="s">
        <v>272</v>
      </c>
      <c r="C19" s="188">
        <f>+C13+C18</f>
        <v>36000</v>
      </c>
      <c r="D19" s="188">
        <f>+D13+D18</f>
        <v>39837</v>
      </c>
      <c r="E19" s="187" t="s">
        <v>276</v>
      </c>
      <c r="F19" s="189">
        <f>SUM(F13:F18)</f>
        <v>0</v>
      </c>
      <c r="G19" s="189">
        <f>SUM(G13:G18)</f>
        <v>0</v>
      </c>
      <c r="H19" s="262"/>
    </row>
    <row r="20" spans="1:8" s="51" customFormat="1" ht="26.25" thickBot="1">
      <c r="A20" s="163">
        <v>17</v>
      </c>
      <c r="B20" s="187" t="s">
        <v>273</v>
      </c>
      <c r="C20" s="193">
        <f>+C12+C19</f>
        <v>263233</v>
      </c>
      <c r="D20" s="193">
        <f>+D12+D19</f>
        <v>280964</v>
      </c>
      <c r="E20" s="187" t="s">
        <v>277</v>
      </c>
      <c r="F20" s="193">
        <f>+F12+F19</f>
        <v>263233</v>
      </c>
      <c r="G20" s="193">
        <f>+G12+G19</f>
        <v>280023</v>
      </c>
      <c r="H20" s="262"/>
    </row>
    <row r="21" spans="1:8" s="51" customFormat="1" ht="16.5" thickBot="1">
      <c r="A21" s="163">
        <v>18</v>
      </c>
      <c r="B21" s="187" t="s">
        <v>81</v>
      </c>
      <c r="C21" s="193">
        <f>IF(C12-F12&lt;0,F12-C12,"-")</f>
        <v>36000</v>
      </c>
      <c r="D21" s="193">
        <f>IF(D12-G12&lt;0,G12-D12,"-")</f>
        <v>38896</v>
      </c>
      <c r="E21" s="187" t="s">
        <v>82</v>
      </c>
      <c r="F21" s="193" t="str">
        <f>IF(C12-F12&gt;0,C12-F12,"-")</f>
        <v>-</v>
      </c>
      <c r="G21" s="193" t="str">
        <f>IF(D12-G12&gt;0,D12-G12,"-")</f>
        <v>-</v>
      </c>
      <c r="H21" s="262"/>
    </row>
    <row r="22" spans="1:8" s="51" customFormat="1" ht="16.5" thickBot="1">
      <c r="A22" s="162">
        <v>19</v>
      </c>
      <c r="B22" s="187" t="s">
        <v>122</v>
      </c>
      <c r="C22" s="193" t="str">
        <f>IF(C12+C13-F20&lt;0,F20-(C12+C13),"-")</f>
        <v>-</v>
      </c>
      <c r="D22" s="193" t="str">
        <f>IF(D12+D13-G20&lt;0,G20-(D12+D13),"-")</f>
        <v>-</v>
      </c>
      <c r="E22" s="187" t="s">
        <v>123</v>
      </c>
      <c r="F22" s="193" t="str">
        <f>IF(C12+C13-F20&gt;0,C12+C13-F20,"-")</f>
        <v>-</v>
      </c>
      <c r="G22" s="193">
        <f>IF(D12+D13-G20&gt;0,D12+D13-G20,"-")</f>
        <v>941</v>
      </c>
      <c r="H22" s="262"/>
    </row>
    <row r="23" spans="2:5" ht="18.75">
      <c r="B23" s="261"/>
      <c r="C23" s="261"/>
      <c r="D23" s="261"/>
      <c r="E23" s="261"/>
    </row>
  </sheetData>
  <sheetProtection/>
  <mergeCells count="3">
    <mergeCell ref="A3:A4"/>
    <mergeCell ref="B23:E23"/>
    <mergeCell ref="H3:H2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workbookViewId="0" topLeftCell="A1">
      <selection activeCell="I1" sqref="I1:I28"/>
    </sheetView>
  </sheetViews>
  <sheetFormatPr defaultColWidth="9.00390625" defaultRowHeight="12.75"/>
  <cols>
    <col min="1" max="1" width="6.875" style="3" customWidth="1"/>
    <col min="2" max="2" width="35.125" style="21" customWidth="1"/>
    <col min="3" max="4" width="16.375" style="3" customWidth="1"/>
    <col min="5" max="5" width="32.375" style="3" customWidth="1"/>
    <col min="6" max="8" width="16.375" style="3" customWidth="1"/>
    <col min="9" max="9" width="4.875" style="3" customWidth="1"/>
    <col min="10" max="16384" width="9.375" style="3" customWidth="1"/>
  </cols>
  <sheetData>
    <row r="1" spans="1:9" s="51" customFormat="1" ht="25.5">
      <c r="A1" s="202"/>
      <c r="B1" s="203" t="s">
        <v>80</v>
      </c>
      <c r="C1" s="204"/>
      <c r="D1" s="204"/>
      <c r="E1" s="204"/>
      <c r="F1" s="204"/>
      <c r="G1" s="204"/>
      <c r="H1" s="194"/>
      <c r="I1" s="263" t="s">
        <v>376</v>
      </c>
    </row>
    <row r="2" spans="1:9" s="51" customFormat="1" ht="26.25" thickBot="1">
      <c r="A2" s="202"/>
      <c r="B2" s="205"/>
      <c r="C2" s="202"/>
      <c r="D2" s="202"/>
      <c r="E2" s="202"/>
      <c r="F2" s="206" t="s">
        <v>38</v>
      </c>
      <c r="G2" s="206"/>
      <c r="H2" s="195"/>
      <c r="I2" s="263"/>
    </row>
    <row r="3" spans="1:9" s="51" customFormat="1" ht="16.5" thickBot="1">
      <c r="A3" s="264" t="s">
        <v>40</v>
      </c>
      <c r="B3" s="171" t="s">
        <v>34</v>
      </c>
      <c r="C3" s="172"/>
      <c r="D3" s="173"/>
      <c r="E3" s="207" t="s">
        <v>35</v>
      </c>
      <c r="F3" s="208"/>
      <c r="G3" s="174"/>
      <c r="H3" s="198"/>
      <c r="I3" s="263"/>
    </row>
    <row r="4" spans="1:9" s="37" customFormat="1" ht="16.5" thickBot="1">
      <c r="A4" s="265"/>
      <c r="B4" s="175" t="s">
        <v>39</v>
      </c>
      <c r="C4" s="176" t="s">
        <v>326</v>
      </c>
      <c r="D4" s="176" t="s">
        <v>327</v>
      </c>
      <c r="E4" s="175" t="s">
        <v>39</v>
      </c>
      <c r="F4" s="176" t="s">
        <v>326</v>
      </c>
      <c r="G4" s="176" t="s">
        <v>327</v>
      </c>
      <c r="H4" s="199"/>
      <c r="I4" s="263"/>
    </row>
    <row r="5" spans="1:9" s="37" customFormat="1" ht="16.5" thickBot="1">
      <c r="A5" s="209">
        <v>1</v>
      </c>
      <c r="B5" s="175">
        <v>2</v>
      </c>
      <c r="C5" s="176">
        <v>3</v>
      </c>
      <c r="D5" s="176">
        <v>4</v>
      </c>
      <c r="E5" s="175">
        <v>6</v>
      </c>
      <c r="F5" s="179">
        <v>7</v>
      </c>
      <c r="G5" s="179">
        <v>8</v>
      </c>
      <c r="H5" s="199"/>
      <c r="I5" s="263"/>
    </row>
    <row r="6" spans="1:9" s="51" customFormat="1" ht="25.5">
      <c r="A6" s="210" t="s">
        <v>3</v>
      </c>
      <c r="B6" s="170" t="s">
        <v>278</v>
      </c>
      <c r="C6" s="211"/>
      <c r="D6" s="211">
        <v>6668</v>
      </c>
      <c r="E6" s="170" t="s">
        <v>114</v>
      </c>
      <c r="F6" s="181"/>
      <c r="G6" s="181">
        <v>22706</v>
      </c>
      <c r="H6" s="200"/>
      <c r="I6" s="263"/>
    </row>
    <row r="7" spans="1:9" s="51" customFormat="1" ht="25.5">
      <c r="A7" s="212" t="s">
        <v>4</v>
      </c>
      <c r="B7" s="166" t="s">
        <v>279</v>
      </c>
      <c r="C7" s="213"/>
      <c r="D7" s="213"/>
      <c r="E7" s="166" t="s">
        <v>284</v>
      </c>
      <c r="F7" s="182"/>
      <c r="G7" s="182"/>
      <c r="H7" s="200"/>
      <c r="I7" s="263"/>
    </row>
    <row r="8" spans="1:9" s="51" customFormat="1" ht="15.75">
      <c r="A8" s="212" t="s">
        <v>5</v>
      </c>
      <c r="B8" s="166" t="s">
        <v>0</v>
      </c>
      <c r="C8" s="213"/>
      <c r="D8" s="213">
        <v>14905</v>
      </c>
      <c r="E8" s="166" t="s">
        <v>99</v>
      </c>
      <c r="F8" s="182"/>
      <c r="G8" s="182"/>
      <c r="H8" s="200"/>
      <c r="I8" s="263"/>
    </row>
    <row r="9" spans="1:9" s="51" customFormat="1" ht="25.5">
      <c r="A9" s="212" t="s">
        <v>6</v>
      </c>
      <c r="B9" s="166" t="s">
        <v>280</v>
      </c>
      <c r="C9" s="213"/>
      <c r="D9" s="213"/>
      <c r="E9" s="166" t="s">
        <v>285</v>
      </c>
      <c r="F9" s="182"/>
      <c r="G9" s="182"/>
      <c r="H9" s="200"/>
      <c r="I9" s="263"/>
    </row>
    <row r="10" spans="1:9" s="51" customFormat="1" ht="15.75">
      <c r="A10" s="212" t="s">
        <v>7</v>
      </c>
      <c r="B10" s="166" t="s">
        <v>281</v>
      </c>
      <c r="C10" s="213"/>
      <c r="D10" s="213"/>
      <c r="E10" s="166" t="s">
        <v>117</v>
      </c>
      <c r="F10" s="182"/>
      <c r="G10" s="182"/>
      <c r="H10" s="200"/>
      <c r="I10" s="263"/>
    </row>
    <row r="11" spans="1:9" s="51" customFormat="1" ht="26.25" thickBot="1">
      <c r="A11" s="212" t="s">
        <v>8</v>
      </c>
      <c r="B11" s="166" t="s">
        <v>282</v>
      </c>
      <c r="C11" s="214"/>
      <c r="D11" s="214"/>
      <c r="E11" s="192"/>
      <c r="F11" s="182"/>
      <c r="G11" s="182"/>
      <c r="H11" s="200"/>
      <c r="I11" s="263"/>
    </row>
    <row r="12" spans="1:9" s="51" customFormat="1" ht="26.25" thickBot="1">
      <c r="A12" s="215" t="s">
        <v>13</v>
      </c>
      <c r="B12" s="187" t="s">
        <v>307</v>
      </c>
      <c r="C12" s="216">
        <f>+C6+C8+C9+C11</f>
        <v>0</v>
      </c>
      <c r="D12" s="216">
        <f>+D6+D8+D9+D11</f>
        <v>21573</v>
      </c>
      <c r="E12" s="187" t="s">
        <v>308</v>
      </c>
      <c r="F12" s="216">
        <f>+F6+F8+F9+F11</f>
        <v>0</v>
      </c>
      <c r="G12" s="216">
        <f>+G6+G8+G9+G11</f>
        <v>22706</v>
      </c>
      <c r="H12" s="201"/>
      <c r="I12" s="263"/>
    </row>
    <row r="13" spans="1:9" s="51" customFormat="1" ht="25.5">
      <c r="A13" s="210" t="s">
        <v>14</v>
      </c>
      <c r="B13" s="217" t="s">
        <v>135</v>
      </c>
      <c r="C13" s="218">
        <f>+C14+C15+C16+C17+C18</f>
        <v>0</v>
      </c>
      <c r="D13" s="218">
        <f>+D14+D15+D16+D17+D18</f>
        <v>0</v>
      </c>
      <c r="E13" s="166" t="s">
        <v>103</v>
      </c>
      <c r="F13" s="181"/>
      <c r="G13" s="181"/>
      <c r="H13" s="200"/>
      <c r="I13" s="263"/>
    </row>
    <row r="14" spans="1:9" s="51" customFormat="1" ht="25.5">
      <c r="A14" s="212" t="s">
        <v>15</v>
      </c>
      <c r="B14" s="166" t="s">
        <v>124</v>
      </c>
      <c r="C14" s="213">
        <v>0</v>
      </c>
      <c r="D14" s="213">
        <v>0</v>
      </c>
      <c r="E14" s="166" t="s">
        <v>106</v>
      </c>
      <c r="F14" s="182"/>
      <c r="G14" s="182"/>
      <c r="H14" s="200"/>
      <c r="I14" s="263"/>
    </row>
    <row r="15" spans="1:9" s="51" customFormat="1" ht="25.5">
      <c r="A15" s="210" t="s">
        <v>16</v>
      </c>
      <c r="B15" s="166" t="s">
        <v>125</v>
      </c>
      <c r="C15" s="213"/>
      <c r="D15" s="213"/>
      <c r="E15" s="166" t="s">
        <v>77</v>
      </c>
      <c r="F15" s="182"/>
      <c r="G15" s="182"/>
      <c r="H15" s="200"/>
      <c r="I15" s="263"/>
    </row>
    <row r="16" spans="1:9" s="51" customFormat="1" ht="25.5">
      <c r="A16" s="212" t="s">
        <v>17</v>
      </c>
      <c r="B16" s="166" t="s">
        <v>126</v>
      </c>
      <c r="C16" s="213"/>
      <c r="D16" s="213"/>
      <c r="E16" s="166" t="s">
        <v>78</v>
      </c>
      <c r="F16" s="182"/>
      <c r="G16" s="182"/>
      <c r="H16" s="200"/>
      <c r="I16" s="263"/>
    </row>
    <row r="17" spans="1:9" s="51" customFormat="1" ht="15.75">
      <c r="A17" s="210" t="s">
        <v>18</v>
      </c>
      <c r="B17" s="166" t="s">
        <v>127</v>
      </c>
      <c r="C17" s="213"/>
      <c r="D17" s="213"/>
      <c r="E17" s="168" t="s">
        <v>121</v>
      </c>
      <c r="F17" s="182"/>
      <c r="G17" s="182"/>
      <c r="H17" s="200"/>
      <c r="I17" s="263"/>
    </row>
    <row r="18" spans="1:9" s="51" customFormat="1" ht="25.5">
      <c r="A18" s="212" t="s">
        <v>19</v>
      </c>
      <c r="B18" s="219" t="s">
        <v>128</v>
      </c>
      <c r="C18" s="213"/>
      <c r="D18" s="213"/>
      <c r="E18" s="166" t="s">
        <v>107</v>
      </c>
      <c r="F18" s="182"/>
      <c r="G18" s="182"/>
      <c r="H18" s="200"/>
      <c r="I18" s="263"/>
    </row>
    <row r="19" spans="1:9" s="51" customFormat="1" ht="25.5">
      <c r="A19" s="210" t="s">
        <v>20</v>
      </c>
      <c r="B19" s="220" t="s">
        <v>129</v>
      </c>
      <c r="C19" s="221">
        <f>+C20+C21+C22+C23+C24</f>
        <v>0</v>
      </c>
      <c r="D19" s="221">
        <f>+D20+D21+D22+D23+D24</f>
        <v>0</v>
      </c>
      <c r="E19" s="170" t="s">
        <v>105</v>
      </c>
      <c r="F19" s="182"/>
      <c r="G19" s="182"/>
      <c r="H19" s="200"/>
      <c r="I19" s="263"/>
    </row>
    <row r="20" spans="1:9" s="51" customFormat="1" ht="25.5">
      <c r="A20" s="212" t="s">
        <v>21</v>
      </c>
      <c r="B20" s="219" t="s">
        <v>130</v>
      </c>
      <c r="C20" s="213"/>
      <c r="D20" s="213"/>
      <c r="E20" s="170" t="s">
        <v>286</v>
      </c>
      <c r="F20" s="182"/>
      <c r="G20" s="182"/>
      <c r="H20" s="200"/>
      <c r="I20" s="263"/>
    </row>
    <row r="21" spans="1:9" s="51" customFormat="1" ht="25.5">
      <c r="A21" s="210" t="s">
        <v>22</v>
      </c>
      <c r="B21" s="219" t="s">
        <v>131</v>
      </c>
      <c r="C21" s="213"/>
      <c r="D21" s="213"/>
      <c r="E21" s="222"/>
      <c r="F21" s="182"/>
      <c r="G21" s="182"/>
      <c r="H21" s="200"/>
      <c r="I21" s="263"/>
    </row>
    <row r="22" spans="1:9" s="51" customFormat="1" ht="25.5">
      <c r="A22" s="212" t="s">
        <v>23</v>
      </c>
      <c r="B22" s="166" t="s">
        <v>132</v>
      </c>
      <c r="C22" s="213"/>
      <c r="D22" s="213"/>
      <c r="E22" s="222"/>
      <c r="F22" s="182"/>
      <c r="G22" s="182"/>
      <c r="H22" s="200"/>
      <c r="I22" s="263"/>
    </row>
    <row r="23" spans="1:9" s="51" customFormat="1" ht="15.75">
      <c r="A23" s="210" t="s">
        <v>24</v>
      </c>
      <c r="B23" s="170" t="s">
        <v>133</v>
      </c>
      <c r="C23" s="213"/>
      <c r="D23" s="213"/>
      <c r="E23" s="192"/>
      <c r="F23" s="182"/>
      <c r="G23" s="182"/>
      <c r="H23" s="200"/>
      <c r="I23" s="263"/>
    </row>
    <row r="24" spans="1:9" s="51" customFormat="1" ht="26.25" thickBot="1">
      <c r="A24" s="212" t="s">
        <v>25</v>
      </c>
      <c r="B24" s="184" t="s">
        <v>134</v>
      </c>
      <c r="C24" s="213"/>
      <c r="D24" s="213"/>
      <c r="E24" s="222"/>
      <c r="F24" s="182"/>
      <c r="G24" s="182"/>
      <c r="H24" s="200"/>
      <c r="I24" s="263"/>
    </row>
    <row r="25" spans="1:9" s="51" customFormat="1" ht="51.75" thickBot="1">
      <c r="A25" s="215" t="s">
        <v>26</v>
      </c>
      <c r="B25" s="187" t="s">
        <v>283</v>
      </c>
      <c r="C25" s="216">
        <f>+C13+C19</f>
        <v>0</v>
      </c>
      <c r="D25" s="216">
        <f>+D13+D19</f>
        <v>0</v>
      </c>
      <c r="E25" s="187" t="s">
        <v>287</v>
      </c>
      <c r="F25" s="189">
        <f>SUM(F13:F24)</f>
        <v>0</v>
      </c>
      <c r="G25" s="189">
        <f>SUM(G13:G24)</f>
        <v>0</v>
      </c>
      <c r="H25" s="201"/>
      <c r="I25" s="263"/>
    </row>
    <row r="26" spans="1:9" s="51" customFormat="1" ht="26.25" thickBot="1">
      <c r="A26" s="215" t="s">
        <v>27</v>
      </c>
      <c r="B26" s="187" t="s">
        <v>288</v>
      </c>
      <c r="C26" s="223">
        <f>+C12+C25</f>
        <v>0</v>
      </c>
      <c r="D26" s="223">
        <f>+D12+D25</f>
        <v>21573</v>
      </c>
      <c r="E26" s="187" t="s">
        <v>289</v>
      </c>
      <c r="F26" s="193">
        <f>+F12+F25</f>
        <v>0</v>
      </c>
      <c r="G26" s="193">
        <f>+G12+G25</f>
        <v>22706</v>
      </c>
      <c r="H26" s="201"/>
      <c r="I26" s="263"/>
    </row>
    <row r="27" spans="1:9" s="51" customFormat="1" ht="16.5" thickBot="1">
      <c r="A27" s="215" t="s">
        <v>28</v>
      </c>
      <c r="B27" s="187" t="s">
        <v>81</v>
      </c>
      <c r="C27" s="223" t="str">
        <f>IF(C12-F12&lt;0,F12-C12,"-")</f>
        <v>-</v>
      </c>
      <c r="D27" s="223">
        <f>IF(D12-G12&lt;0,G12-D12,"-")</f>
        <v>1133</v>
      </c>
      <c r="E27" s="187" t="s">
        <v>82</v>
      </c>
      <c r="F27" s="193" t="str">
        <f>IF(C12-F12&gt;0,C12-F12,"-")</f>
        <v>-</v>
      </c>
      <c r="G27" s="193" t="str">
        <f>IF(C12-G12&gt;0,C12-G12,"-")</f>
        <v>-</v>
      </c>
      <c r="H27" s="201"/>
      <c r="I27" s="263"/>
    </row>
    <row r="28" spans="1:9" s="51" customFormat="1" ht="16.5" thickBot="1">
      <c r="A28" s="196" t="s">
        <v>29</v>
      </c>
      <c r="B28" s="165" t="s">
        <v>122</v>
      </c>
      <c r="C28" s="197" t="str">
        <f>IF(C12+C13-F26&lt;0,F26-(C12+C13),"-")</f>
        <v>-</v>
      </c>
      <c r="D28" s="197">
        <f>IF(D12+D13-G26&lt;0,G26-(D12+D13),"-")</f>
        <v>1133</v>
      </c>
      <c r="E28" s="165" t="s">
        <v>123</v>
      </c>
      <c r="F28" s="164" t="str">
        <f>IF(C12+C13-F26&gt;0,C12+C13-F26,"-")</f>
        <v>-</v>
      </c>
      <c r="G28" s="164" t="str">
        <f>IF(C12+C13-G26&gt;0,C12+C13-G26,"-")</f>
        <v>-</v>
      </c>
      <c r="H28" s="201"/>
      <c r="I28" s="263"/>
    </row>
  </sheetData>
  <sheetProtection/>
  <mergeCells count="2">
    <mergeCell ref="I1:I28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1" t="s">
        <v>74</v>
      </c>
      <c r="E1" s="14" t="s">
        <v>76</v>
      </c>
    </row>
    <row r="3" spans="1:5" ht="12.75">
      <c r="A3" s="15"/>
      <c r="B3" s="16"/>
      <c r="C3" s="15"/>
      <c r="D3" s="18"/>
      <c r="E3" s="16"/>
    </row>
    <row r="4" spans="1:5" ht="15.75">
      <c r="A4" s="5" t="s">
        <v>290</v>
      </c>
      <c r="B4" s="17"/>
      <c r="C4" s="19"/>
      <c r="D4" s="18"/>
      <c r="E4" s="16"/>
    </row>
    <row r="5" spans="1:5" ht="12.75">
      <c r="A5" s="15"/>
      <c r="B5" s="16"/>
      <c r="C5" s="15"/>
      <c r="D5" s="18"/>
      <c r="E5" s="16"/>
    </row>
    <row r="6" spans="1:5" ht="12.75">
      <c r="A6" s="15" t="s">
        <v>292</v>
      </c>
      <c r="B6" s="16" t="e">
        <f>+#REF!</f>
        <v>#REF!</v>
      </c>
      <c r="C6" s="15" t="s">
        <v>293</v>
      </c>
      <c r="D6" s="18" t="e">
        <f>+#REF!+#REF!</f>
        <v>#REF!</v>
      </c>
      <c r="E6" s="16" t="e">
        <f aca="true" t="shared" si="0" ref="E6:E15">+B6-D6</f>
        <v>#REF!</v>
      </c>
    </row>
    <row r="7" spans="1:5" ht="12.75">
      <c r="A7" s="15" t="s">
        <v>294</v>
      </c>
      <c r="B7" s="16" t="e">
        <f>+#REF!</f>
        <v>#REF!</v>
      </c>
      <c r="C7" s="15" t="s">
        <v>295</v>
      </c>
      <c r="D7" s="18" t="e">
        <f>+#REF!+#REF!</f>
        <v>#REF!</v>
      </c>
      <c r="E7" s="16" t="e">
        <f t="shared" si="0"/>
        <v>#REF!</v>
      </c>
    </row>
    <row r="8" spans="1:5" ht="12.75">
      <c r="A8" s="15" t="s">
        <v>296</v>
      </c>
      <c r="B8" s="16" t="e">
        <f>+#REF!</f>
        <v>#REF!</v>
      </c>
      <c r="C8" s="15" t="s">
        <v>297</v>
      </c>
      <c r="D8" s="18" t="e">
        <f>+#REF!+#REF!</f>
        <v>#REF!</v>
      </c>
      <c r="E8" s="16" t="e">
        <f t="shared" si="0"/>
        <v>#REF!</v>
      </c>
    </row>
    <row r="9" spans="1:5" ht="12.75">
      <c r="A9" s="15"/>
      <c r="B9" s="16"/>
      <c r="C9" s="15"/>
      <c r="D9" s="18"/>
      <c r="E9" s="16"/>
    </row>
    <row r="10" spans="1:5" ht="12.75">
      <c r="A10" s="15"/>
      <c r="B10" s="16"/>
      <c r="C10" s="15"/>
      <c r="D10" s="18"/>
      <c r="E10" s="16"/>
    </row>
    <row r="11" spans="1:5" ht="15.75">
      <c r="A11" s="5" t="s">
        <v>291</v>
      </c>
      <c r="B11" s="17"/>
      <c r="C11" s="19"/>
      <c r="D11" s="18"/>
      <c r="E11" s="16"/>
    </row>
    <row r="12" spans="1:5" ht="12.75">
      <c r="A12" s="15"/>
      <c r="B12" s="16"/>
      <c r="C12" s="15"/>
      <c r="D12" s="18"/>
      <c r="E12" s="16"/>
    </row>
    <row r="13" spans="1:5" ht="12.75">
      <c r="A13" s="15" t="s">
        <v>301</v>
      </c>
      <c r="B13" s="16" t="e">
        <f>+#REF!</f>
        <v>#REF!</v>
      </c>
      <c r="C13" s="15" t="s">
        <v>300</v>
      </c>
      <c r="D13" s="18" t="e">
        <f>+#REF!+#REF!</f>
        <v>#REF!</v>
      </c>
      <c r="E13" s="16" t="e">
        <f t="shared" si="0"/>
        <v>#REF!</v>
      </c>
    </row>
    <row r="14" spans="1:5" ht="12.75">
      <c r="A14" s="15" t="s">
        <v>136</v>
      </c>
      <c r="B14" s="16" t="e">
        <f>+#REF!</f>
        <v>#REF!</v>
      </c>
      <c r="C14" s="15" t="s">
        <v>299</v>
      </c>
      <c r="D14" s="18" t="e">
        <f>+#REF!+#REF!</f>
        <v>#REF!</v>
      </c>
      <c r="E14" s="16" t="e">
        <f t="shared" si="0"/>
        <v>#REF!</v>
      </c>
    </row>
    <row r="15" spans="1:5" ht="12.75">
      <c r="A15" s="15" t="s">
        <v>302</v>
      </c>
      <c r="B15" s="16" t="e">
        <f>+#REF!</f>
        <v>#REF!</v>
      </c>
      <c r="C15" s="15" t="s">
        <v>298</v>
      </c>
      <c r="D15" s="18" t="e">
        <f>+#REF!+#REF!</f>
        <v>#REF!</v>
      </c>
      <c r="E15" s="16" t="e">
        <f t="shared" si="0"/>
        <v>#REF!</v>
      </c>
    </row>
    <row r="16" spans="1:5" ht="12.75">
      <c r="A16" s="12"/>
      <c r="B16" s="12"/>
      <c r="C16" s="15"/>
      <c r="D16" s="18"/>
      <c r="E16" s="13"/>
    </row>
    <row r="17" spans="1:5" ht="12.75">
      <c r="A17" s="12"/>
      <c r="B17" s="12"/>
      <c r="C17" s="12"/>
      <c r="D17" s="12"/>
      <c r="E17" s="12"/>
    </row>
    <row r="18" spans="1:5" ht="12.75">
      <c r="A18" s="12"/>
      <c r="B18" s="12"/>
      <c r="C18" s="12"/>
      <c r="D18" s="12"/>
      <c r="E18" s="12"/>
    </row>
    <row r="19" spans="1:5" ht="12.75">
      <c r="A19" s="12"/>
      <c r="B19" s="12"/>
      <c r="C19" s="12"/>
      <c r="D19" s="12"/>
      <c r="E19" s="12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231"/>
  <sheetViews>
    <sheetView view="pageLayout" workbookViewId="0" topLeftCell="A1">
      <selection activeCell="H145" sqref="H145"/>
    </sheetView>
  </sheetViews>
  <sheetFormatPr defaultColWidth="9.00390625" defaultRowHeight="18.75" customHeight="1"/>
  <cols>
    <col min="1" max="1" width="11.625" style="34" customWidth="1"/>
    <col min="2" max="2" width="51.375" style="35" customWidth="1"/>
    <col min="3" max="3" width="23.00390625" style="36" customWidth="1"/>
    <col min="4" max="4" width="21.125" style="36" customWidth="1"/>
    <col min="5" max="16384" width="9.375" style="2" customWidth="1"/>
  </cols>
  <sheetData>
    <row r="1" spans="1:4" s="1" customFormat="1" ht="18.75" customHeight="1" thickBot="1">
      <c r="A1" s="22"/>
      <c r="B1" s="23"/>
      <c r="C1" s="33"/>
      <c r="D1" s="33"/>
    </row>
    <row r="2" spans="1:4" s="6" customFormat="1" ht="18.75" customHeight="1">
      <c r="A2" s="62" t="s">
        <v>39</v>
      </c>
      <c r="B2" s="63" t="s">
        <v>111</v>
      </c>
      <c r="C2" s="64" t="s">
        <v>32</v>
      </c>
      <c r="D2" s="64"/>
    </row>
    <row r="3" spans="1:4" s="6" customFormat="1" ht="34.5" thickBot="1">
      <c r="A3" s="65" t="s">
        <v>108</v>
      </c>
      <c r="B3" s="66" t="s">
        <v>309</v>
      </c>
      <c r="C3" s="67">
        <v>1</v>
      </c>
      <c r="D3" s="67"/>
    </row>
    <row r="4" spans="1:4" s="7" customFormat="1" ht="18.75" customHeight="1" thickBot="1">
      <c r="A4" s="68"/>
      <c r="B4" s="68"/>
      <c r="C4" s="69"/>
      <c r="D4" s="70"/>
    </row>
    <row r="5" spans="1:4" ht="30.75" thickBot="1">
      <c r="A5" s="71" t="s">
        <v>109</v>
      </c>
      <c r="B5" s="72" t="s">
        <v>33</v>
      </c>
      <c r="C5" s="73" t="s">
        <v>326</v>
      </c>
      <c r="D5" s="74" t="s">
        <v>327</v>
      </c>
    </row>
    <row r="6" spans="1:4" s="4" customFormat="1" ht="18.75" customHeight="1" thickBot="1">
      <c r="A6" s="75">
        <v>1</v>
      </c>
      <c r="B6" s="76">
        <v>2</v>
      </c>
      <c r="C6" s="77">
        <v>3</v>
      </c>
      <c r="D6" s="78">
        <v>4</v>
      </c>
    </row>
    <row r="7" spans="1:4" s="4" customFormat="1" ht="18.75" customHeight="1" thickBot="1">
      <c r="A7" s="266" t="s">
        <v>34</v>
      </c>
      <c r="B7" s="267"/>
      <c r="C7" s="267"/>
      <c r="D7" s="267"/>
    </row>
    <row r="8" spans="1:4" s="4" customFormat="1" ht="18.75" customHeight="1" thickBot="1">
      <c r="A8" s="79" t="s">
        <v>3</v>
      </c>
      <c r="B8" s="80" t="s">
        <v>137</v>
      </c>
      <c r="C8" s="81">
        <f>SUM(C9:C12)</f>
        <v>154556</v>
      </c>
      <c r="D8" s="81">
        <f>SUM(D9:D14)</f>
        <v>162747</v>
      </c>
    </row>
    <row r="9" spans="1:4" s="8" customFormat="1" ht="28.5">
      <c r="A9" s="90" t="s">
        <v>52</v>
      </c>
      <c r="B9" s="82" t="s">
        <v>333</v>
      </c>
      <c r="C9" s="83">
        <v>74550</v>
      </c>
      <c r="D9" s="83">
        <v>76916</v>
      </c>
    </row>
    <row r="10" spans="1:4" s="9" customFormat="1" ht="28.5">
      <c r="A10" s="91" t="s">
        <v>53</v>
      </c>
      <c r="B10" s="84" t="s">
        <v>334</v>
      </c>
      <c r="C10" s="85">
        <v>39387</v>
      </c>
      <c r="D10" s="85">
        <v>39950</v>
      </c>
    </row>
    <row r="11" spans="1:4" s="9" customFormat="1" ht="28.5">
      <c r="A11" s="91" t="s">
        <v>54</v>
      </c>
      <c r="B11" s="84" t="s">
        <v>335</v>
      </c>
      <c r="C11" s="85">
        <v>37924</v>
      </c>
      <c r="D11" s="85">
        <v>36291</v>
      </c>
    </row>
    <row r="12" spans="1:4" s="9" customFormat="1" ht="28.5">
      <c r="A12" s="91" t="s">
        <v>328</v>
      </c>
      <c r="B12" s="84" t="s">
        <v>336</v>
      </c>
      <c r="C12" s="85">
        <v>2695</v>
      </c>
      <c r="D12" s="85">
        <v>2848</v>
      </c>
    </row>
    <row r="13" spans="1:4" s="8" customFormat="1" ht="28.5">
      <c r="A13" s="91" t="s">
        <v>329</v>
      </c>
      <c r="B13" s="58" t="s">
        <v>338</v>
      </c>
      <c r="C13" s="86"/>
      <c r="D13" s="85">
        <v>6742</v>
      </c>
    </row>
    <row r="14" spans="1:4" s="8" customFormat="1" ht="15.75" thickBot="1">
      <c r="A14" s="92" t="s">
        <v>330</v>
      </c>
      <c r="B14" s="84" t="s">
        <v>337</v>
      </c>
      <c r="C14" s="87"/>
      <c r="D14" s="85"/>
    </row>
    <row r="15" spans="1:4" s="8" customFormat="1" ht="30.75" thickBot="1">
      <c r="A15" s="88" t="s">
        <v>4</v>
      </c>
      <c r="B15" s="89" t="s">
        <v>138</v>
      </c>
      <c r="C15" s="81">
        <f>+C16+C17+C18+C19+C20</f>
        <v>11416</v>
      </c>
      <c r="D15" s="81">
        <f>+D16+D17+D18+D19+D20</f>
        <v>15604</v>
      </c>
    </row>
    <row r="16" spans="1:4" s="8" customFormat="1" ht="15">
      <c r="A16" s="90" t="s">
        <v>58</v>
      </c>
      <c r="B16" s="82" t="s">
        <v>139</v>
      </c>
      <c r="C16" s="83"/>
      <c r="D16" s="83"/>
    </row>
    <row r="17" spans="1:9" s="8" customFormat="1" ht="28.5">
      <c r="A17" s="91" t="s">
        <v>59</v>
      </c>
      <c r="B17" s="84" t="s">
        <v>140</v>
      </c>
      <c r="C17" s="85"/>
      <c r="D17" s="85"/>
      <c r="I17" s="57"/>
    </row>
    <row r="18" spans="1:4" s="8" customFormat="1" ht="28.5">
      <c r="A18" s="91" t="s">
        <v>60</v>
      </c>
      <c r="B18" s="84" t="s">
        <v>312</v>
      </c>
      <c r="C18" s="85"/>
      <c r="D18" s="85"/>
    </row>
    <row r="19" spans="1:4" s="8" customFormat="1" ht="28.5">
      <c r="A19" s="91" t="s">
        <v>61</v>
      </c>
      <c r="B19" s="84" t="s">
        <v>313</v>
      </c>
      <c r="C19" s="85"/>
      <c r="D19" s="85"/>
    </row>
    <row r="20" spans="1:4" s="8" customFormat="1" ht="25.5">
      <c r="A20" s="91" t="s">
        <v>62</v>
      </c>
      <c r="B20" s="57" t="s">
        <v>339</v>
      </c>
      <c r="C20" s="85">
        <v>11416</v>
      </c>
      <c r="D20" s="85">
        <v>15604</v>
      </c>
    </row>
    <row r="21" spans="1:4" s="9" customFormat="1" ht="15.75" thickBot="1">
      <c r="A21" s="92" t="s">
        <v>68</v>
      </c>
      <c r="B21" s="93" t="s">
        <v>141</v>
      </c>
      <c r="C21" s="94"/>
      <c r="D21" s="94"/>
    </row>
    <row r="22" spans="1:4" s="9" customFormat="1" ht="30.75" thickBot="1">
      <c r="A22" s="88" t="s">
        <v>5</v>
      </c>
      <c r="B22" s="95" t="s">
        <v>142</v>
      </c>
      <c r="C22" s="81">
        <f>+C23+C24+C25+C26+C27</f>
        <v>0</v>
      </c>
      <c r="D22" s="81">
        <f>+D23+D24+D25+D26+D27</f>
        <v>6668</v>
      </c>
    </row>
    <row r="23" spans="1:4" s="9" customFormat="1" ht="28.5">
      <c r="A23" s="90" t="s">
        <v>41</v>
      </c>
      <c r="B23" s="82" t="s">
        <v>331</v>
      </c>
      <c r="C23" s="83"/>
      <c r="D23" s="83">
        <v>668</v>
      </c>
    </row>
    <row r="24" spans="1:4" s="8" customFormat="1" ht="36.75" customHeight="1">
      <c r="A24" s="91" t="s">
        <v>42</v>
      </c>
      <c r="B24" s="84" t="s">
        <v>143</v>
      </c>
      <c r="C24" s="85"/>
      <c r="D24" s="85"/>
    </row>
    <row r="25" spans="1:4" s="9" customFormat="1" ht="37.5" customHeight="1">
      <c r="A25" s="91" t="s">
        <v>43</v>
      </c>
      <c r="B25" s="84" t="s">
        <v>314</v>
      </c>
      <c r="C25" s="85"/>
      <c r="D25" s="85"/>
    </row>
    <row r="26" spans="1:4" s="9" customFormat="1" ht="38.25" customHeight="1">
      <c r="A26" s="91" t="s">
        <v>44</v>
      </c>
      <c r="B26" s="84" t="s">
        <v>315</v>
      </c>
      <c r="C26" s="85"/>
      <c r="D26" s="85"/>
    </row>
    <row r="27" spans="1:4" s="9" customFormat="1" ht="28.5">
      <c r="A27" s="91" t="s">
        <v>83</v>
      </c>
      <c r="B27" s="84" t="s">
        <v>144</v>
      </c>
      <c r="C27" s="85"/>
      <c r="D27" s="85">
        <v>6000</v>
      </c>
    </row>
    <row r="28" spans="1:4" s="9" customFormat="1" ht="18.75" customHeight="1" thickBot="1">
      <c r="A28" s="92" t="s">
        <v>84</v>
      </c>
      <c r="B28" s="93" t="s">
        <v>145</v>
      </c>
      <c r="C28" s="94"/>
      <c r="D28" s="94"/>
    </row>
    <row r="29" spans="1:4" s="9" customFormat="1" ht="18.75" customHeight="1" thickBot="1">
      <c r="A29" s="88" t="s">
        <v>85</v>
      </c>
      <c r="B29" s="95" t="s">
        <v>146</v>
      </c>
      <c r="C29" s="81">
        <f>+C30+C33+C34+C35</f>
        <v>32032</v>
      </c>
      <c r="D29" s="81">
        <f>+D30+D33+D34+D35</f>
        <v>38829</v>
      </c>
    </row>
    <row r="30" spans="1:4" s="9" customFormat="1" ht="18.75" customHeight="1">
      <c r="A30" s="90" t="s">
        <v>147</v>
      </c>
      <c r="B30" s="82" t="s">
        <v>153</v>
      </c>
      <c r="C30" s="96">
        <f>+C31+C32</f>
        <v>25748</v>
      </c>
      <c r="D30" s="96">
        <f>+D31+D32</f>
        <v>30447</v>
      </c>
    </row>
    <row r="31" spans="1:4" s="9" customFormat="1" ht="18.75" customHeight="1">
      <c r="A31" s="91" t="s">
        <v>148</v>
      </c>
      <c r="B31" s="141" t="s">
        <v>343</v>
      </c>
      <c r="C31" s="142">
        <v>1814</v>
      </c>
      <c r="D31" s="85">
        <v>1814</v>
      </c>
    </row>
    <row r="32" spans="1:4" s="9" customFormat="1" ht="18.75" customHeight="1">
      <c r="A32" s="91" t="s">
        <v>149</v>
      </c>
      <c r="B32" s="141" t="s">
        <v>344</v>
      </c>
      <c r="C32" s="142">
        <v>23934</v>
      </c>
      <c r="D32" s="85">
        <v>28633</v>
      </c>
    </row>
    <row r="33" spans="1:4" s="9" customFormat="1" ht="18.75" customHeight="1">
      <c r="A33" s="91" t="s">
        <v>150</v>
      </c>
      <c r="B33" s="84" t="s">
        <v>345</v>
      </c>
      <c r="C33" s="85">
        <v>6284</v>
      </c>
      <c r="D33" s="85">
        <v>6284</v>
      </c>
    </row>
    <row r="34" spans="1:4" s="9" customFormat="1" ht="18.75" customHeight="1">
      <c r="A34" s="91" t="s">
        <v>151</v>
      </c>
      <c r="B34" s="84" t="s">
        <v>154</v>
      </c>
      <c r="C34" s="85"/>
      <c r="D34" s="85">
        <v>762</v>
      </c>
    </row>
    <row r="35" spans="1:4" s="9" customFormat="1" ht="18.75" customHeight="1" thickBot="1">
      <c r="A35" s="92" t="s">
        <v>152</v>
      </c>
      <c r="B35" s="93" t="s">
        <v>155</v>
      </c>
      <c r="C35" s="94"/>
      <c r="D35" s="94">
        <v>1336</v>
      </c>
    </row>
    <row r="36" spans="1:4" s="9" customFormat="1" ht="18.75" customHeight="1" thickBot="1">
      <c r="A36" s="88" t="s">
        <v>7</v>
      </c>
      <c r="B36" s="95" t="s">
        <v>156</v>
      </c>
      <c r="C36" s="81">
        <f>SUM(C37:C46)</f>
        <v>23555</v>
      </c>
      <c r="D36" s="81">
        <f>SUM(D37:D46)</f>
        <v>16788</v>
      </c>
    </row>
    <row r="37" spans="1:4" s="9" customFormat="1" ht="18.75" customHeight="1">
      <c r="A37" s="90" t="s">
        <v>45</v>
      </c>
      <c r="B37" s="82" t="s">
        <v>159</v>
      </c>
      <c r="C37" s="83"/>
      <c r="D37" s="83"/>
    </row>
    <row r="38" spans="1:4" s="9" customFormat="1" ht="18.75" customHeight="1">
      <c r="A38" s="91" t="s">
        <v>46</v>
      </c>
      <c r="B38" s="84" t="s">
        <v>346</v>
      </c>
      <c r="C38" s="85">
        <v>8000</v>
      </c>
      <c r="D38" s="85">
        <v>8000</v>
      </c>
    </row>
    <row r="39" spans="1:4" s="9" customFormat="1" ht="18.75" customHeight="1">
      <c r="A39" s="91" t="s">
        <v>47</v>
      </c>
      <c r="B39" s="84" t="s">
        <v>347</v>
      </c>
      <c r="C39" s="85">
        <v>524</v>
      </c>
      <c r="D39" s="85">
        <v>629</v>
      </c>
    </row>
    <row r="40" spans="1:4" s="9" customFormat="1" ht="18.75" customHeight="1">
      <c r="A40" s="91" t="s">
        <v>87</v>
      </c>
      <c r="B40" s="84" t="s">
        <v>348</v>
      </c>
      <c r="C40" s="85">
        <v>8013</v>
      </c>
      <c r="D40" s="85">
        <v>561</v>
      </c>
    </row>
    <row r="41" spans="1:4" s="9" customFormat="1" ht="18.75" customHeight="1">
      <c r="A41" s="91" t="s">
        <v>88</v>
      </c>
      <c r="B41" s="84" t="s">
        <v>349</v>
      </c>
      <c r="C41" s="85">
        <v>3400</v>
      </c>
      <c r="D41" s="85">
        <v>3400</v>
      </c>
    </row>
    <row r="42" spans="1:4" s="9" customFormat="1" ht="18.75" customHeight="1">
      <c r="A42" s="91" t="s">
        <v>89</v>
      </c>
      <c r="B42" s="84" t="s">
        <v>350</v>
      </c>
      <c r="C42" s="85">
        <v>3525</v>
      </c>
      <c r="D42" s="85">
        <v>3525</v>
      </c>
    </row>
    <row r="43" spans="1:4" s="9" customFormat="1" ht="18.75" customHeight="1">
      <c r="A43" s="91" t="s">
        <v>90</v>
      </c>
      <c r="B43" s="84" t="s">
        <v>160</v>
      </c>
      <c r="C43" s="85"/>
      <c r="D43" s="85"/>
    </row>
    <row r="44" spans="1:4" s="9" customFormat="1" ht="18.75" customHeight="1">
      <c r="A44" s="91" t="s">
        <v>91</v>
      </c>
      <c r="B44" s="84" t="s">
        <v>161</v>
      </c>
      <c r="C44" s="85"/>
      <c r="D44" s="85">
        <v>36</v>
      </c>
    </row>
    <row r="45" spans="1:4" s="9" customFormat="1" ht="18.75" customHeight="1">
      <c r="A45" s="91" t="s">
        <v>157</v>
      </c>
      <c r="B45" s="84" t="s">
        <v>162</v>
      </c>
      <c r="C45" s="85"/>
      <c r="D45" s="85">
        <v>544</v>
      </c>
    </row>
    <row r="46" spans="1:4" s="9" customFormat="1" ht="18.75" customHeight="1" thickBot="1">
      <c r="A46" s="92" t="s">
        <v>158</v>
      </c>
      <c r="B46" s="93" t="s">
        <v>351</v>
      </c>
      <c r="C46" s="94">
        <v>93</v>
      </c>
      <c r="D46" s="94">
        <v>93</v>
      </c>
    </row>
    <row r="47" spans="1:4" s="9" customFormat="1" ht="18.75" customHeight="1" thickBot="1">
      <c r="A47" s="88" t="s">
        <v>8</v>
      </c>
      <c r="B47" s="95" t="s">
        <v>163</v>
      </c>
      <c r="C47" s="81">
        <f>SUM(C48:C52)</f>
        <v>0</v>
      </c>
      <c r="D47" s="81">
        <f>SUM(D48:D52)</f>
        <v>14905</v>
      </c>
    </row>
    <row r="48" spans="1:4" s="9" customFormat="1" ht="18.75" customHeight="1">
      <c r="A48" s="90" t="s">
        <v>48</v>
      </c>
      <c r="B48" s="82" t="s">
        <v>167</v>
      </c>
      <c r="C48" s="83"/>
      <c r="D48" s="83"/>
    </row>
    <row r="49" spans="1:4" s="9" customFormat="1" ht="18.75" customHeight="1">
      <c r="A49" s="91" t="s">
        <v>49</v>
      </c>
      <c r="B49" s="84" t="s">
        <v>168</v>
      </c>
      <c r="C49" s="85"/>
      <c r="D49" s="85">
        <v>11641</v>
      </c>
    </row>
    <row r="50" spans="1:4" s="9" customFormat="1" ht="18.75" customHeight="1">
      <c r="A50" s="91" t="s">
        <v>164</v>
      </c>
      <c r="B50" s="84" t="s">
        <v>169</v>
      </c>
      <c r="C50" s="85"/>
      <c r="D50" s="85"/>
    </row>
    <row r="51" spans="1:4" s="9" customFormat="1" ht="18.75" customHeight="1">
      <c r="A51" s="91" t="s">
        <v>165</v>
      </c>
      <c r="B51" s="84" t="s">
        <v>170</v>
      </c>
      <c r="C51" s="85"/>
      <c r="D51" s="85">
        <v>3264</v>
      </c>
    </row>
    <row r="52" spans="1:4" s="9" customFormat="1" ht="18.75" customHeight="1" thickBot="1">
      <c r="A52" s="92" t="s">
        <v>166</v>
      </c>
      <c r="B52" s="93" t="s">
        <v>171</v>
      </c>
      <c r="C52" s="94"/>
      <c r="D52" s="94"/>
    </row>
    <row r="53" spans="1:4" s="9" customFormat="1" ht="30.75" thickBot="1">
      <c r="A53" s="88" t="s">
        <v>92</v>
      </c>
      <c r="B53" s="95" t="s">
        <v>340</v>
      </c>
      <c r="C53" s="81">
        <f>SUM(C54:C56)</f>
        <v>0</v>
      </c>
      <c r="D53" s="81">
        <f>SUM(D54:D56)</f>
        <v>102</v>
      </c>
    </row>
    <row r="54" spans="1:4" s="9" customFormat="1" ht="28.5">
      <c r="A54" s="90" t="s">
        <v>50</v>
      </c>
      <c r="B54" s="82" t="s">
        <v>317</v>
      </c>
      <c r="C54" s="83"/>
      <c r="D54" s="83"/>
    </row>
    <row r="55" spans="1:4" s="9" customFormat="1" ht="28.5">
      <c r="A55" s="91" t="s">
        <v>51</v>
      </c>
      <c r="B55" s="84" t="s">
        <v>318</v>
      </c>
      <c r="C55" s="85"/>
      <c r="D55" s="85">
        <v>102</v>
      </c>
    </row>
    <row r="56" spans="1:4" s="9" customFormat="1" ht="15">
      <c r="A56" s="91" t="s">
        <v>174</v>
      </c>
      <c r="B56" s="84" t="s">
        <v>172</v>
      </c>
      <c r="C56" s="85"/>
      <c r="D56" s="85"/>
    </row>
    <row r="57" spans="1:4" s="9" customFormat="1" ht="18.75" customHeight="1" thickBot="1">
      <c r="A57" s="92" t="s">
        <v>175</v>
      </c>
      <c r="B57" s="93" t="s">
        <v>173</v>
      </c>
      <c r="C57" s="94"/>
      <c r="D57" s="94"/>
    </row>
    <row r="58" spans="1:4" s="9" customFormat="1" ht="30.75" thickBot="1">
      <c r="A58" s="88" t="s">
        <v>10</v>
      </c>
      <c r="B58" s="89" t="s">
        <v>176</v>
      </c>
      <c r="C58" s="81">
        <f>SUM(C59:C61)</f>
        <v>0</v>
      </c>
      <c r="D58" s="81">
        <f>SUM(D59:D61)</f>
        <v>0</v>
      </c>
    </row>
    <row r="59" spans="1:4" s="9" customFormat="1" ht="28.5">
      <c r="A59" s="90" t="s">
        <v>93</v>
      </c>
      <c r="B59" s="82" t="s">
        <v>319</v>
      </c>
      <c r="C59" s="85"/>
      <c r="D59" s="85"/>
    </row>
    <row r="60" spans="1:4" s="9" customFormat="1" ht="28.5">
      <c r="A60" s="91" t="s">
        <v>94</v>
      </c>
      <c r="B60" s="84" t="s">
        <v>320</v>
      </c>
      <c r="C60" s="85"/>
      <c r="D60" s="85"/>
    </row>
    <row r="61" spans="1:4" s="9" customFormat="1" ht="15">
      <c r="A61" s="91" t="s">
        <v>116</v>
      </c>
      <c r="B61" s="84" t="s">
        <v>178</v>
      </c>
      <c r="C61" s="85"/>
      <c r="D61" s="85"/>
    </row>
    <row r="62" spans="1:4" s="9" customFormat="1" ht="18.75" customHeight="1" thickBot="1">
      <c r="A62" s="92" t="s">
        <v>177</v>
      </c>
      <c r="B62" s="93" t="s">
        <v>179</v>
      </c>
      <c r="C62" s="85"/>
      <c r="D62" s="85"/>
    </row>
    <row r="63" spans="1:4" s="9" customFormat="1" ht="30.75" thickBot="1">
      <c r="A63" s="88" t="s">
        <v>11</v>
      </c>
      <c r="B63" s="95" t="s">
        <v>180</v>
      </c>
      <c r="C63" s="81">
        <f>+C8+C15+C22+C29+C36+C47+C53+C58</f>
        <v>221559</v>
      </c>
      <c r="D63" s="81">
        <f>+D8+D15+D22+D29+D36+D47+D53+D58</f>
        <v>255643</v>
      </c>
    </row>
    <row r="64" spans="1:4" s="9" customFormat="1" ht="30.75" thickBot="1">
      <c r="A64" s="97" t="s">
        <v>304</v>
      </c>
      <c r="B64" s="89" t="s">
        <v>181</v>
      </c>
      <c r="C64" s="81">
        <f>SUM(C65:C67)</f>
        <v>0</v>
      </c>
      <c r="D64" s="81">
        <f>SUM(D65:D67)</f>
        <v>0</v>
      </c>
    </row>
    <row r="65" spans="1:4" s="9" customFormat="1" ht="18.75" customHeight="1">
      <c r="A65" s="90" t="s">
        <v>213</v>
      </c>
      <c r="B65" s="82" t="s">
        <v>182</v>
      </c>
      <c r="C65" s="85"/>
      <c r="D65" s="85"/>
    </row>
    <row r="66" spans="1:4" s="9" customFormat="1" ht="28.5">
      <c r="A66" s="91" t="s">
        <v>222</v>
      </c>
      <c r="B66" s="84" t="s">
        <v>183</v>
      </c>
      <c r="C66" s="85"/>
      <c r="D66" s="85"/>
    </row>
    <row r="67" spans="1:4" s="9" customFormat="1" ht="15.75" thickBot="1">
      <c r="A67" s="92" t="s">
        <v>223</v>
      </c>
      <c r="B67" s="98" t="s">
        <v>184</v>
      </c>
      <c r="C67" s="85"/>
      <c r="D67" s="85"/>
    </row>
    <row r="68" spans="1:4" s="9" customFormat="1" ht="30.75" thickBot="1">
      <c r="A68" s="97" t="s">
        <v>185</v>
      </c>
      <c r="B68" s="89" t="s">
        <v>186</v>
      </c>
      <c r="C68" s="81">
        <f>SUM(C69:C72)</f>
        <v>0</v>
      </c>
      <c r="D68" s="81">
        <f>SUM(D69:D72)</f>
        <v>0</v>
      </c>
    </row>
    <row r="69" spans="1:4" s="9" customFormat="1" ht="28.5">
      <c r="A69" s="90" t="s">
        <v>72</v>
      </c>
      <c r="B69" s="82" t="s">
        <v>187</v>
      </c>
      <c r="C69" s="85"/>
      <c r="D69" s="85"/>
    </row>
    <row r="70" spans="1:4" s="9" customFormat="1" ht="28.5">
      <c r="A70" s="91" t="s">
        <v>73</v>
      </c>
      <c r="B70" s="84" t="s">
        <v>188</v>
      </c>
      <c r="C70" s="85"/>
      <c r="D70" s="85"/>
    </row>
    <row r="71" spans="1:4" s="9" customFormat="1" ht="28.5">
      <c r="A71" s="91" t="s">
        <v>214</v>
      </c>
      <c r="B71" s="84" t="s">
        <v>189</v>
      </c>
      <c r="C71" s="85"/>
      <c r="D71" s="85"/>
    </row>
    <row r="72" spans="1:4" s="9" customFormat="1" ht="29.25" thickBot="1">
      <c r="A72" s="92" t="s">
        <v>215</v>
      </c>
      <c r="B72" s="93" t="s">
        <v>190</v>
      </c>
      <c r="C72" s="85"/>
      <c r="D72" s="85"/>
    </row>
    <row r="73" spans="1:4" s="9" customFormat="1" ht="18.75" customHeight="1" thickBot="1">
      <c r="A73" s="97" t="s">
        <v>191</v>
      </c>
      <c r="B73" s="89" t="s">
        <v>192</v>
      </c>
      <c r="C73" s="81">
        <f>SUM(C74:C75)</f>
        <v>36000</v>
      </c>
      <c r="D73" s="81">
        <f>SUM(D74:D75)</f>
        <v>38681</v>
      </c>
    </row>
    <row r="74" spans="1:4" s="9" customFormat="1" ht="28.5">
      <c r="A74" s="90" t="s">
        <v>216</v>
      </c>
      <c r="B74" s="82" t="s">
        <v>193</v>
      </c>
      <c r="C74" s="85">
        <v>36000</v>
      </c>
      <c r="D74" s="85">
        <v>38681</v>
      </c>
    </row>
    <row r="75" spans="1:4" s="9" customFormat="1" ht="29.25" thickBot="1">
      <c r="A75" s="92" t="s">
        <v>217</v>
      </c>
      <c r="B75" s="93" t="s">
        <v>194</v>
      </c>
      <c r="C75" s="85"/>
      <c r="D75" s="85"/>
    </row>
    <row r="76" spans="1:4" s="8" customFormat="1" ht="30.75" thickBot="1">
      <c r="A76" s="97" t="s">
        <v>195</v>
      </c>
      <c r="B76" s="89" t="s">
        <v>196</v>
      </c>
      <c r="C76" s="81">
        <f>SUM(C77:C79)</f>
        <v>0</v>
      </c>
      <c r="D76" s="81">
        <f>SUM(D77:D79)</f>
        <v>5789</v>
      </c>
    </row>
    <row r="77" spans="1:4" s="9" customFormat="1" ht="15">
      <c r="A77" s="90" t="s">
        <v>218</v>
      </c>
      <c r="B77" s="82" t="s">
        <v>197</v>
      </c>
      <c r="C77" s="85"/>
      <c r="D77" s="85">
        <v>5789</v>
      </c>
    </row>
    <row r="78" spans="1:4" s="9" customFormat="1" ht="28.5">
      <c r="A78" s="91" t="s">
        <v>219</v>
      </c>
      <c r="B78" s="84" t="s">
        <v>198</v>
      </c>
      <c r="C78" s="85"/>
      <c r="D78" s="85"/>
    </row>
    <row r="79" spans="1:4" s="9" customFormat="1" ht="15.75" thickBot="1">
      <c r="A79" s="92" t="s">
        <v>220</v>
      </c>
      <c r="B79" s="93" t="s">
        <v>199</v>
      </c>
      <c r="C79" s="85"/>
      <c r="D79" s="85"/>
    </row>
    <row r="80" spans="1:4" s="9" customFormat="1" ht="30.75" thickBot="1">
      <c r="A80" s="97" t="s">
        <v>200</v>
      </c>
      <c r="B80" s="89" t="s">
        <v>221</v>
      </c>
      <c r="C80" s="81">
        <f>SUM(C81:C84)</f>
        <v>0</v>
      </c>
      <c r="D80" s="81">
        <f>SUM(D81:D84)</f>
        <v>0</v>
      </c>
    </row>
    <row r="81" spans="1:4" s="9" customFormat="1" ht="28.5">
      <c r="A81" s="99" t="s">
        <v>201</v>
      </c>
      <c r="B81" s="82" t="s">
        <v>202</v>
      </c>
      <c r="C81" s="85"/>
      <c r="D81" s="85"/>
    </row>
    <row r="82" spans="1:4" s="9" customFormat="1" ht="28.5">
      <c r="A82" s="100" t="s">
        <v>203</v>
      </c>
      <c r="B82" s="84" t="s">
        <v>204</v>
      </c>
      <c r="C82" s="85"/>
      <c r="D82" s="85"/>
    </row>
    <row r="83" spans="1:4" s="9" customFormat="1" ht="15">
      <c r="A83" s="100" t="s">
        <v>205</v>
      </c>
      <c r="B83" s="84" t="s">
        <v>206</v>
      </c>
      <c r="C83" s="85"/>
      <c r="D83" s="85"/>
    </row>
    <row r="84" spans="1:4" s="8" customFormat="1" ht="15.75" thickBot="1">
      <c r="A84" s="101" t="s">
        <v>207</v>
      </c>
      <c r="B84" s="93" t="s">
        <v>208</v>
      </c>
      <c r="C84" s="85"/>
      <c r="D84" s="85"/>
    </row>
    <row r="85" spans="1:4" s="8" customFormat="1" ht="30.75" thickBot="1">
      <c r="A85" s="97" t="s">
        <v>209</v>
      </c>
      <c r="B85" s="89" t="s">
        <v>210</v>
      </c>
      <c r="C85" s="102"/>
      <c r="D85" s="102"/>
    </row>
    <row r="86" spans="1:4" s="8" customFormat="1" ht="30.75" thickBot="1">
      <c r="A86" s="97" t="s">
        <v>211</v>
      </c>
      <c r="B86" s="103" t="s">
        <v>212</v>
      </c>
      <c r="C86" s="81">
        <f>+C64+C68+C73+C76+C80+C85</f>
        <v>36000</v>
      </c>
      <c r="D86" s="81">
        <f>+D64+D68+D73+D76+D80+D85</f>
        <v>44470</v>
      </c>
    </row>
    <row r="87" spans="1:4" s="8" customFormat="1" ht="15.75" thickBot="1">
      <c r="A87" s="104" t="s">
        <v>224</v>
      </c>
      <c r="B87" s="105" t="s">
        <v>310</v>
      </c>
      <c r="C87" s="81">
        <f>+C63+C86</f>
        <v>257559</v>
      </c>
      <c r="D87" s="81">
        <f>+D63+D86</f>
        <v>300113</v>
      </c>
    </row>
    <row r="88" spans="1:4" s="9" customFormat="1" ht="18.75" customHeight="1" thickBot="1">
      <c r="A88" s="106"/>
      <c r="B88" s="107"/>
      <c r="C88" s="224"/>
      <c r="D88" s="108"/>
    </row>
    <row r="89" spans="1:4" ht="18.75" customHeight="1" thickBot="1">
      <c r="A89" s="109"/>
      <c r="B89" s="110"/>
      <c r="C89" s="113"/>
      <c r="D89" s="113"/>
    </row>
    <row r="90" spans="1:2" s="4" customFormat="1" ht="18.75" customHeight="1" thickBot="1">
      <c r="A90" s="112" t="s">
        <v>35</v>
      </c>
      <c r="B90" s="113"/>
    </row>
    <row r="91" spans="1:4" s="10" customFormat="1" ht="18.75" customHeight="1" thickBot="1">
      <c r="A91" s="114" t="s">
        <v>3</v>
      </c>
      <c r="B91" s="115" t="s">
        <v>341</v>
      </c>
      <c r="C91" s="116">
        <f>SUM(C92:C96)</f>
        <v>116199</v>
      </c>
      <c r="D91" s="116">
        <f>SUM(D92:D96)</f>
        <v>137300</v>
      </c>
    </row>
    <row r="92" spans="1:4" ht="18.75" customHeight="1">
      <c r="A92" s="117" t="s">
        <v>52</v>
      </c>
      <c r="B92" s="118" t="s">
        <v>30</v>
      </c>
      <c r="C92" s="119">
        <v>35527</v>
      </c>
      <c r="D92" s="119">
        <v>36949</v>
      </c>
    </row>
    <row r="93" spans="1:4" ht="28.5">
      <c r="A93" s="91" t="s">
        <v>53</v>
      </c>
      <c r="B93" s="120" t="s">
        <v>95</v>
      </c>
      <c r="C93" s="85">
        <v>9087</v>
      </c>
      <c r="D93" s="85">
        <v>9087</v>
      </c>
    </row>
    <row r="94" spans="1:4" ht="18.75" customHeight="1">
      <c r="A94" s="91" t="s">
        <v>54</v>
      </c>
      <c r="B94" s="120" t="s">
        <v>71</v>
      </c>
      <c r="C94" s="94">
        <v>62075</v>
      </c>
      <c r="D94" s="94">
        <v>76230</v>
      </c>
    </row>
    <row r="95" spans="1:4" ht="18.75" customHeight="1">
      <c r="A95" s="91" t="s">
        <v>55</v>
      </c>
      <c r="B95" s="121" t="s">
        <v>96</v>
      </c>
      <c r="C95" s="94">
        <v>7510</v>
      </c>
      <c r="D95" s="94">
        <v>10854</v>
      </c>
    </row>
    <row r="96" spans="1:4" ht="14.25">
      <c r="A96" s="91" t="s">
        <v>63</v>
      </c>
      <c r="B96" s="122" t="s">
        <v>97</v>
      </c>
      <c r="C96" s="94">
        <v>2000</v>
      </c>
      <c r="D96" s="94">
        <v>4180</v>
      </c>
    </row>
    <row r="97" spans="1:4" ht="18.75" customHeight="1">
      <c r="A97" s="91" t="s">
        <v>56</v>
      </c>
      <c r="B97" s="143" t="s">
        <v>227</v>
      </c>
      <c r="C97" s="144"/>
      <c r="D97" s="144"/>
    </row>
    <row r="98" spans="1:4" ht="25.5">
      <c r="A98" s="91" t="s">
        <v>57</v>
      </c>
      <c r="B98" s="145" t="s">
        <v>228</v>
      </c>
      <c r="C98" s="144"/>
      <c r="D98" s="144"/>
    </row>
    <row r="99" spans="1:4" ht="38.25" customHeight="1">
      <c r="A99" s="91" t="s">
        <v>64</v>
      </c>
      <c r="B99" s="143" t="s">
        <v>229</v>
      </c>
      <c r="C99" s="144"/>
      <c r="D99" s="144"/>
    </row>
    <row r="100" spans="1:4" ht="49.5" customHeight="1">
      <c r="A100" s="91" t="s">
        <v>65</v>
      </c>
      <c r="B100" s="143" t="s">
        <v>230</v>
      </c>
      <c r="C100" s="144"/>
      <c r="D100" s="144"/>
    </row>
    <row r="101" spans="1:4" ht="25.5">
      <c r="A101" s="91" t="s">
        <v>66</v>
      </c>
      <c r="B101" s="145" t="s">
        <v>231</v>
      </c>
      <c r="C101" s="144">
        <v>0</v>
      </c>
      <c r="D101" s="144"/>
    </row>
    <row r="102" spans="1:4" ht="25.5">
      <c r="A102" s="91" t="s">
        <v>67</v>
      </c>
      <c r="B102" s="145" t="s">
        <v>232</v>
      </c>
      <c r="C102" s="144"/>
      <c r="D102" s="144"/>
    </row>
    <row r="103" spans="1:4" ht="25.5">
      <c r="A103" s="91" t="s">
        <v>69</v>
      </c>
      <c r="B103" s="143" t="s">
        <v>233</v>
      </c>
      <c r="C103" s="144"/>
      <c r="D103" s="144"/>
    </row>
    <row r="104" spans="1:4" ht="14.25">
      <c r="A104" s="123" t="s">
        <v>98</v>
      </c>
      <c r="B104" s="146" t="s">
        <v>234</v>
      </c>
      <c r="C104" s="144"/>
      <c r="D104" s="144"/>
    </row>
    <row r="105" spans="1:4" ht="18.75" customHeight="1">
      <c r="A105" s="91" t="s">
        <v>225</v>
      </c>
      <c r="B105" s="146" t="s">
        <v>235</v>
      </c>
      <c r="C105" s="144"/>
      <c r="D105" s="144"/>
    </row>
    <row r="106" spans="1:4" ht="26.25" thickBot="1">
      <c r="A106" s="125" t="s">
        <v>226</v>
      </c>
      <c r="B106" s="147" t="s">
        <v>236</v>
      </c>
      <c r="C106" s="148"/>
      <c r="D106" s="148">
        <v>3205</v>
      </c>
    </row>
    <row r="107" spans="1:4" ht="18.75" customHeight="1" thickBot="1">
      <c r="A107" s="88" t="s">
        <v>4</v>
      </c>
      <c r="B107" s="126" t="s">
        <v>342</v>
      </c>
      <c r="C107" s="81">
        <f>+C108+C110+C112</f>
        <v>0</v>
      </c>
      <c r="D107" s="81">
        <f>+D108+D110+D112</f>
        <v>21819</v>
      </c>
    </row>
    <row r="108" spans="1:4" ht="18.75" customHeight="1">
      <c r="A108" s="90" t="s">
        <v>58</v>
      </c>
      <c r="B108" s="120" t="s">
        <v>114</v>
      </c>
      <c r="C108" s="83"/>
      <c r="D108" s="83">
        <v>21819</v>
      </c>
    </row>
    <row r="109" spans="1:4" ht="14.25">
      <c r="A109" s="90" t="s">
        <v>59</v>
      </c>
      <c r="B109" s="146" t="s">
        <v>240</v>
      </c>
      <c r="C109" s="149"/>
      <c r="D109" s="149"/>
    </row>
    <row r="110" spans="1:4" ht="18.75" customHeight="1">
      <c r="A110" s="90" t="s">
        <v>60</v>
      </c>
      <c r="B110" s="124" t="s">
        <v>99</v>
      </c>
      <c r="C110" s="85"/>
      <c r="D110" s="85"/>
    </row>
    <row r="111" spans="1:4" ht="18.75" customHeight="1">
      <c r="A111" s="90" t="s">
        <v>61</v>
      </c>
      <c r="B111" s="124" t="s">
        <v>241</v>
      </c>
      <c r="C111" s="127"/>
      <c r="D111" s="127"/>
    </row>
    <row r="112" spans="1:4" ht="18.75" customHeight="1">
      <c r="A112" s="90" t="s">
        <v>62</v>
      </c>
      <c r="B112" s="128" t="s">
        <v>117</v>
      </c>
      <c r="C112" s="127"/>
      <c r="D112" s="127"/>
    </row>
    <row r="113" spans="1:4" ht="28.5">
      <c r="A113" s="90" t="s">
        <v>68</v>
      </c>
      <c r="B113" s="129" t="s">
        <v>316</v>
      </c>
      <c r="C113" s="127"/>
      <c r="D113" s="127"/>
    </row>
    <row r="114" spans="1:4" ht="25.5">
      <c r="A114" s="90" t="s">
        <v>70</v>
      </c>
      <c r="B114" s="150" t="s">
        <v>246</v>
      </c>
      <c r="C114" s="151"/>
      <c r="D114" s="151"/>
    </row>
    <row r="115" spans="1:4" ht="25.5">
      <c r="A115" s="90" t="s">
        <v>100</v>
      </c>
      <c r="B115" s="143" t="s">
        <v>230</v>
      </c>
      <c r="C115" s="151"/>
      <c r="D115" s="151"/>
    </row>
    <row r="116" spans="1:4" ht="25.5">
      <c r="A116" s="90" t="s">
        <v>101</v>
      </c>
      <c r="B116" s="143" t="s">
        <v>245</v>
      </c>
      <c r="C116" s="151"/>
      <c r="D116" s="151"/>
    </row>
    <row r="117" spans="1:4" ht="25.5">
      <c r="A117" s="90" t="s">
        <v>102</v>
      </c>
      <c r="B117" s="143" t="s">
        <v>244</v>
      </c>
      <c r="C117" s="151"/>
      <c r="D117" s="151"/>
    </row>
    <row r="118" spans="1:4" ht="25.5">
      <c r="A118" s="90" t="s">
        <v>237</v>
      </c>
      <c r="B118" s="143" t="s">
        <v>233</v>
      </c>
      <c r="C118" s="151"/>
      <c r="D118" s="151"/>
    </row>
    <row r="119" spans="1:4" ht="14.25">
      <c r="A119" s="90" t="s">
        <v>238</v>
      </c>
      <c r="B119" s="143" t="s">
        <v>243</v>
      </c>
      <c r="C119" s="151"/>
      <c r="D119" s="151"/>
    </row>
    <row r="120" spans="1:4" ht="26.25" thickBot="1">
      <c r="A120" s="123" t="s">
        <v>239</v>
      </c>
      <c r="B120" s="143" t="s">
        <v>242</v>
      </c>
      <c r="C120" s="152"/>
      <c r="D120" s="152"/>
    </row>
    <row r="121" spans="1:4" ht="18.75" customHeight="1" thickBot="1">
      <c r="A121" s="88" t="s">
        <v>5</v>
      </c>
      <c r="B121" s="95" t="s">
        <v>247</v>
      </c>
      <c r="C121" s="81">
        <f>+C122+C123</f>
        <v>1000</v>
      </c>
      <c r="D121" s="81">
        <f>+D122+D123</f>
        <v>5789</v>
      </c>
    </row>
    <row r="122" spans="1:4" ht="18.75" customHeight="1">
      <c r="A122" s="90" t="s">
        <v>41</v>
      </c>
      <c r="B122" s="130" t="s">
        <v>36</v>
      </c>
      <c r="C122" s="83">
        <v>1000</v>
      </c>
      <c r="D122" s="83">
        <v>5789</v>
      </c>
    </row>
    <row r="123" spans="1:4" ht="18.75" customHeight="1" thickBot="1">
      <c r="A123" s="92" t="s">
        <v>42</v>
      </c>
      <c r="B123" s="124" t="s">
        <v>37</v>
      </c>
      <c r="C123" s="94"/>
      <c r="D123" s="94"/>
    </row>
    <row r="124" spans="1:4" ht="18.75" customHeight="1" thickBot="1">
      <c r="A124" s="88" t="s">
        <v>6</v>
      </c>
      <c r="B124" s="95" t="s">
        <v>248</v>
      </c>
      <c r="C124" s="81">
        <f>+C91+C107+C121</f>
        <v>117199</v>
      </c>
      <c r="D124" s="81">
        <f>+D91+D107+D121</f>
        <v>164908</v>
      </c>
    </row>
    <row r="125" spans="1:4" ht="18.75" customHeight="1" thickBot="1">
      <c r="A125" s="88" t="s">
        <v>7</v>
      </c>
      <c r="B125" s="95" t="s">
        <v>249</v>
      </c>
      <c r="C125" s="81">
        <f>+C126+C127+C128</f>
        <v>0</v>
      </c>
      <c r="D125" s="81">
        <f>+D126+D127+D128</f>
        <v>0</v>
      </c>
    </row>
    <row r="126" spans="1:4" s="10" customFormat="1" ht="28.5">
      <c r="A126" s="90" t="s">
        <v>45</v>
      </c>
      <c r="B126" s="130" t="s">
        <v>250</v>
      </c>
      <c r="C126" s="127"/>
      <c r="D126" s="127"/>
    </row>
    <row r="127" spans="1:4" ht="28.5">
      <c r="A127" s="90" t="s">
        <v>46</v>
      </c>
      <c r="B127" s="130" t="s">
        <v>251</v>
      </c>
      <c r="C127" s="127"/>
      <c r="D127" s="127"/>
    </row>
    <row r="128" spans="1:4" ht="29.25" thickBot="1">
      <c r="A128" s="123" t="s">
        <v>47</v>
      </c>
      <c r="B128" s="131" t="s">
        <v>252</v>
      </c>
      <c r="C128" s="127"/>
      <c r="D128" s="127"/>
    </row>
    <row r="129" spans="1:4" ht="30.75" thickBot="1">
      <c r="A129" s="88" t="s">
        <v>8</v>
      </c>
      <c r="B129" s="95" t="s">
        <v>303</v>
      </c>
      <c r="C129" s="81">
        <f>+C130+C131+C132+C133</f>
        <v>0</v>
      </c>
      <c r="D129" s="81">
        <f>+D130+D131+D132+D133</f>
        <v>0</v>
      </c>
    </row>
    <row r="130" spans="1:4" ht="28.5">
      <c r="A130" s="90" t="s">
        <v>48</v>
      </c>
      <c r="B130" s="130" t="s">
        <v>253</v>
      </c>
      <c r="C130" s="127"/>
      <c r="D130" s="127"/>
    </row>
    <row r="131" spans="1:4" ht="28.5">
      <c r="A131" s="90" t="s">
        <v>49</v>
      </c>
      <c r="B131" s="130" t="s">
        <v>254</v>
      </c>
      <c r="C131" s="127"/>
      <c r="D131" s="127"/>
    </row>
    <row r="132" spans="1:4" ht="28.5">
      <c r="A132" s="90" t="s">
        <v>164</v>
      </c>
      <c r="B132" s="130" t="s">
        <v>255</v>
      </c>
      <c r="C132" s="127"/>
      <c r="D132" s="127"/>
    </row>
    <row r="133" spans="1:4" s="10" customFormat="1" ht="29.25" thickBot="1">
      <c r="A133" s="123" t="s">
        <v>165</v>
      </c>
      <c r="B133" s="131" t="s">
        <v>256</v>
      </c>
      <c r="C133" s="127"/>
      <c r="D133" s="127"/>
    </row>
    <row r="134" spans="1:11" ht="30.75" thickBot="1">
      <c r="A134" s="88" t="s">
        <v>9</v>
      </c>
      <c r="B134" s="95" t="s">
        <v>257</v>
      </c>
      <c r="C134" s="81">
        <f>+C135+C136+C137+C138</f>
        <v>140360</v>
      </c>
      <c r="D134" s="81">
        <f>+D135+D136+D137+D138</f>
        <v>135205</v>
      </c>
      <c r="K134" s="26"/>
    </row>
    <row r="135" spans="1:4" ht="28.5">
      <c r="A135" s="90" t="s">
        <v>50</v>
      </c>
      <c r="B135" s="130" t="s">
        <v>258</v>
      </c>
      <c r="C135" s="127"/>
      <c r="D135" s="127"/>
    </row>
    <row r="136" spans="1:4" ht="28.5">
      <c r="A136" s="90" t="s">
        <v>51</v>
      </c>
      <c r="B136" s="130" t="s">
        <v>267</v>
      </c>
      <c r="C136" s="127"/>
      <c r="D136" s="127">
        <v>5597</v>
      </c>
    </row>
    <row r="137" spans="1:4" s="10" customFormat="1" ht="18.75" customHeight="1">
      <c r="A137" s="90" t="s">
        <v>174</v>
      </c>
      <c r="B137" s="130" t="s">
        <v>259</v>
      </c>
      <c r="C137" s="127"/>
      <c r="D137" s="127"/>
    </row>
    <row r="138" spans="1:4" s="10" customFormat="1" ht="15" thickBot="1">
      <c r="A138" s="123" t="s">
        <v>175</v>
      </c>
      <c r="B138" s="131" t="s">
        <v>332</v>
      </c>
      <c r="C138" s="127">
        <v>140360</v>
      </c>
      <c r="D138" s="127">
        <v>129608</v>
      </c>
    </row>
    <row r="139" spans="1:4" s="10" customFormat="1" ht="30.75" thickBot="1">
      <c r="A139" s="88" t="s">
        <v>10</v>
      </c>
      <c r="B139" s="95" t="s">
        <v>260</v>
      </c>
      <c r="C139" s="132"/>
      <c r="D139" s="132">
        <f>+D140+D141+D142+D143</f>
        <v>0</v>
      </c>
    </row>
    <row r="140" spans="1:4" s="10" customFormat="1" ht="28.5">
      <c r="A140" s="90" t="s">
        <v>93</v>
      </c>
      <c r="B140" s="130" t="s">
        <v>261</v>
      </c>
      <c r="C140" s="127"/>
      <c r="D140" s="127"/>
    </row>
    <row r="141" spans="1:4" s="10" customFormat="1" ht="28.5">
      <c r="A141" s="90" t="s">
        <v>94</v>
      </c>
      <c r="B141" s="130" t="s">
        <v>262</v>
      </c>
      <c r="C141" s="127"/>
      <c r="D141" s="127"/>
    </row>
    <row r="142" spans="1:4" s="10" customFormat="1" ht="14.25">
      <c r="A142" s="90" t="s">
        <v>116</v>
      </c>
      <c r="B142" s="130" t="s">
        <v>263</v>
      </c>
      <c r="C142" s="127"/>
      <c r="D142" s="127"/>
    </row>
    <row r="143" spans="1:4" ht="15" thickBot="1">
      <c r="A143" s="90" t="s">
        <v>177</v>
      </c>
      <c r="B143" s="130" t="s">
        <v>264</v>
      </c>
      <c r="C143" s="127"/>
      <c r="D143" s="127"/>
    </row>
    <row r="144" spans="1:4" ht="18.75" customHeight="1" thickBot="1">
      <c r="A144" s="88" t="s">
        <v>11</v>
      </c>
      <c r="B144" s="95" t="s">
        <v>265</v>
      </c>
      <c r="C144" s="133">
        <f>+C125+C129+C134+C139</f>
        <v>140360</v>
      </c>
      <c r="D144" s="133">
        <f>+D125+D129+D134+D139</f>
        <v>135205</v>
      </c>
    </row>
    <row r="145" spans="1:4" ht="18.75" customHeight="1" thickBot="1">
      <c r="A145" s="134" t="s">
        <v>12</v>
      </c>
      <c r="B145" s="135" t="s">
        <v>266</v>
      </c>
      <c r="C145" s="133">
        <f>+C124+C144</f>
        <v>257559</v>
      </c>
      <c r="D145" s="133">
        <f>+D124+D144</f>
        <v>300113</v>
      </c>
    </row>
    <row r="146" spans="1:4" ht="18.75" customHeight="1" thickBot="1">
      <c r="A146" s="136"/>
      <c r="B146" s="137"/>
      <c r="C146" s="111"/>
      <c r="D146" s="111"/>
    </row>
    <row r="147" spans="1:4" ht="18.75" customHeight="1" thickBot="1">
      <c r="A147" s="138" t="s">
        <v>352</v>
      </c>
      <c r="B147" s="139"/>
      <c r="C147" s="140">
        <v>11</v>
      </c>
      <c r="D147" s="140">
        <v>11</v>
      </c>
    </row>
    <row r="148" spans="1:4" ht="18.75" customHeight="1" thickBot="1">
      <c r="A148" s="138" t="s">
        <v>110</v>
      </c>
      <c r="B148" s="139"/>
      <c r="C148" s="140">
        <v>8</v>
      </c>
      <c r="D148" s="140">
        <v>8</v>
      </c>
    </row>
    <row r="149" spans="1:4" ht="18.75" customHeight="1">
      <c r="A149" s="136"/>
      <c r="B149" s="137"/>
      <c r="C149" s="111"/>
      <c r="D149" s="111"/>
    </row>
    <row r="150" spans="1:4" ht="18.75" customHeight="1">
      <c r="A150" s="136"/>
      <c r="B150" s="137"/>
      <c r="C150" s="111"/>
      <c r="D150" s="111"/>
    </row>
    <row r="151" spans="1:4" ht="18.75" customHeight="1">
      <c r="A151" s="136"/>
      <c r="B151" s="137"/>
      <c r="C151" s="111"/>
      <c r="D151" s="225"/>
    </row>
    <row r="152" spans="1:4" ht="18.75" customHeight="1">
      <c r="A152" s="136"/>
      <c r="B152" s="137"/>
      <c r="C152" s="111"/>
      <c r="D152" s="111"/>
    </row>
    <row r="153" spans="1:4" ht="18.75" customHeight="1">
      <c r="A153" s="136"/>
      <c r="B153" s="137"/>
      <c r="C153" s="111"/>
      <c r="D153" s="111"/>
    </row>
    <row r="154" spans="1:4" ht="18.75" customHeight="1">
      <c r="A154" s="136"/>
      <c r="B154" s="137"/>
      <c r="C154" s="111"/>
      <c r="D154" s="111"/>
    </row>
    <row r="155" spans="1:4" ht="18.75" customHeight="1">
      <c r="A155" s="136"/>
      <c r="B155" s="137"/>
      <c r="C155" s="111"/>
      <c r="D155" s="111"/>
    </row>
    <row r="156" spans="1:4" ht="18.75" customHeight="1">
      <c r="A156" s="136"/>
      <c r="B156" s="137"/>
      <c r="C156" s="111"/>
      <c r="D156" s="111"/>
    </row>
    <row r="157" spans="1:4" ht="18.75" customHeight="1">
      <c r="A157" s="136"/>
      <c r="B157" s="137"/>
      <c r="C157" s="111"/>
      <c r="D157" s="111"/>
    </row>
    <row r="158" spans="1:4" ht="18.75" customHeight="1">
      <c r="A158" s="136"/>
      <c r="B158" s="137"/>
      <c r="C158" s="111"/>
      <c r="D158" s="111"/>
    </row>
    <row r="159" spans="1:4" ht="18.75" customHeight="1">
      <c r="A159" s="136"/>
      <c r="B159" s="137"/>
      <c r="C159" s="111"/>
      <c r="D159" s="111"/>
    </row>
    <row r="160" spans="1:4" ht="18.75" customHeight="1">
      <c r="A160" s="136"/>
      <c r="B160" s="137"/>
      <c r="C160" s="111"/>
      <c r="D160" s="111"/>
    </row>
    <row r="161" spans="1:4" ht="18.75" customHeight="1">
      <c r="A161" s="136"/>
      <c r="B161" s="137"/>
      <c r="C161" s="111"/>
      <c r="D161" s="111"/>
    </row>
    <row r="162" spans="1:4" ht="18.75" customHeight="1">
      <c r="A162" s="136"/>
      <c r="B162" s="137"/>
      <c r="C162" s="111"/>
      <c r="D162" s="111"/>
    </row>
    <row r="163" spans="1:4" ht="18.75" customHeight="1">
      <c r="A163" s="136"/>
      <c r="B163" s="137"/>
      <c r="C163" s="111"/>
      <c r="D163" s="111"/>
    </row>
    <row r="164" spans="1:4" ht="18.75" customHeight="1">
      <c r="A164" s="136"/>
      <c r="B164" s="137"/>
      <c r="C164" s="111"/>
      <c r="D164" s="111"/>
    </row>
    <row r="165" spans="1:4" ht="18.75" customHeight="1">
      <c r="A165" s="136"/>
      <c r="B165" s="137"/>
      <c r="C165" s="111"/>
      <c r="D165" s="111"/>
    </row>
    <row r="166" spans="1:4" ht="18.75" customHeight="1">
      <c r="A166" s="136"/>
      <c r="B166" s="137"/>
      <c r="C166" s="111"/>
      <c r="D166" s="111"/>
    </row>
    <row r="167" spans="1:4" ht="18.75" customHeight="1">
      <c r="A167" s="136"/>
      <c r="B167" s="137"/>
      <c r="C167" s="111"/>
      <c r="D167" s="111"/>
    </row>
    <row r="168" spans="1:4" ht="18.75" customHeight="1">
      <c r="A168" s="136"/>
      <c r="B168" s="137"/>
      <c r="C168" s="111"/>
      <c r="D168" s="111"/>
    </row>
    <row r="169" spans="1:4" ht="18.75" customHeight="1">
      <c r="A169" s="136"/>
      <c r="B169" s="137"/>
      <c r="C169" s="111"/>
      <c r="D169" s="111"/>
    </row>
    <row r="170" spans="1:4" ht="18.75" customHeight="1">
      <c r="A170" s="136"/>
      <c r="B170" s="137"/>
      <c r="C170" s="111"/>
      <c r="D170" s="111"/>
    </row>
    <row r="171" spans="1:4" ht="18.75" customHeight="1">
      <c r="A171" s="136"/>
      <c r="B171" s="137"/>
      <c r="C171" s="111"/>
      <c r="D171" s="111"/>
    </row>
    <row r="172" spans="1:4" ht="18.75" customHeight="1">
      <c r="A172" s="136"/>
      <c r="B172" s="137"/>
      <c r="C172" s="111"/>
      <c r="D172" s="111"/>
    </row>
    <row r="173" spans="1:4" ht="18.75" customHeight="1">
      <c r="A173" s="136"/>
      <c r="B173" s="137"/>
      <c r="C173" s="111"/>
      <c r="D173" s="111"/>
    </row>
    <row r="174" spans="1:4" ht="18.75" customHeight="1">
      <c r="A174" s="136"/>
      <c r="B174" s="137"/>
      <c r="C174" s="111"/>
      <c r="D174" s="111"/>
    </row>
    <row r="175" spans="1:4" ht="18.75" customHeight="1">
      <c r="A175" s="136"/>
      <c r="B175" s="137"/>
      <c r="C175" s="111"/>
      <c r="D175" s="111"/>
    </row>
    <row r="176" spans="1:4" ht="18.75" customHeight="1">
      <c r="A176" s="136"/>
      <c r="B176" s="137"/>
      <c r="C176" s="111"/>
      <c r="D176" s="111"/>
    </row>
    <row r="177" spans="1:4" ht="18.75" customHeight="1">
      <c r="A177" s="136"/>
      <c r="B177" s="137"/>
      <c r="C177" s="111"/>
      <c r="D177" s="111"/>
    </row>
    <row r="178" spans="1:4" ht="18.75" customHeight="1">
      <c r="A178" s="136"/>
      <c r="B178" s="137"/>
      <c r="C178" s="111"/>
      <c r="D178" s="111"/>
    </row>
    <row r="179" spans="1:4" ht="18.75" customHeight="1">
      <c r="A179" s="136"/>
      <c r="B179" s="137"/>
      <c r="C179" s="111"/>
      <c r="D179" s="111"/>
    </row>
    <row r="180" spans="1:4" ht="18.75" customHeight="1">
      <c r="A180" s="136"/>
      <c r="B180" s="137"/>
      <c r="C180" s="111"/>
      <c r="D180" s="111"/>
    </row>
    <row r="181" spans="1:4" ht="18.75" customHeight="1">
      <c r="A181" s="136"/>
      <c r="B181" s="137"/>
      <c r="C181" s="111"/>
      <c r="D181" s="111"/>
    </row>
    <row r="182" spans="1:4" ht="18.75" customHeight="1">
      <c r="A182" s="136"/>
      <c r="B182" s="137"/>
      <c r="C182" s="111"/>
      <c r="D182" s="111"/>
    </row>
    <row r="183" spans="1:4" ht="18.75" customHeight="1">
      <c r="A183" s="136"/>
      <c r="B183" s="137"/>
      <c r="C183" s="111"/>
      <c r="D183" s="111"/>
    </row>
    <row r="184" spans="1:4" ht="18.75" customHeight="1">
      <c r="A184" s="136"/>
      <c r="B184" s="137"/>
      <c r="C184" s="111"/>
      <c r="D184" s="111"/>
    </row>
    <row r="185" spans="1:4" ht="18.75" customHeight="1">
      <c r="A185" s="136"/>
      <c r="B185" s="137"/>
      <c r="C185" s="111"/>
      <c r="D185" s="111"/>
    </row>
    <row r="186" spans="1:4" ht="18.75" customHeight="1">
      <c r="A186" s="136"/>
      <c r="B186" s="137"/>
      <c r="C186" s="111"/>
      <c r="D186" s="111"/>
    </row>
    <row r="187" spans="1:4" ht="18.75" customHeight="1">
      <c r="A187" s="136"/>
      <c r="B187" s="137"/>
      <c r="C187" s="111"/>
      <c r="D187" s="111"/>
    </row>
    <row r="188" spans="1:4" ht="18.75" customHeight="1">
      <c r="A188" s="136"/>
      <c r="B188" s="137"/>
      <c r="C188" s="111"/>
      <c r="D188" s="111"/>
    </row>
    <row r="189" spans="1:4" ht="18.75" customHeight="1">
      <c r="A189" s="136"/>
      <c r="B189" s="137"/>
      <c r="C189" s="111"/>
      <c r="D189" s="111"/>
    </row>
    <row r="190" spans="1:4" ht="18.75" customHeight="1">
      <c r="A190" s="136"/>
      <c r="B190" s="137"/>
      <c r="C190" s="111"/>
      <c r="D190" s="111"/>
    </row>
    <row r="191" spans="1:4" ht="18.75" customHeight="1">
      <c r="A191" s="136"/>
      <c r="B191" s="137"/>
      <c r="C191" s="111"/>
      <c r="D191" s="111"/>
    </row>
    <row r="192" spans="1:4" ht="18.75" customHeight="1">
      <c r="A192" s="136"/>
      <c r="B192" s="137"/>
      <c r="C192" s="111"/>
      <c r="D192" s="111"/>
    </row>
    <row r="193" spans="1:4" ht="18.75" customHeight="1">
      <c r="A193" s="136"/>
      <c r="B193" s="137"/>
      <c r="C193" s="111"/>
      <c r="D193" s="111"/>
    </row>
    <row r="194" spans="1:4" ht="18.75" customHeight="1">
      <c r="A194" s="136"/>
      <c r="B194" s="137"/>
      <c r="C194" s="111"/>
      <c r="D194" s="111"/>
    </row>
    <row r="195" spans="1:4" ht="18.75" customHeight="1">
      <c r="A195" s="136"/>
      <c r="B195" s="137"/>
      <c r="C195" s="111"/>
      <c r="D195" s="111"/>
    </row>
    <row r="196" spans="1:4" ht="18.75" customHeight="1">
      <c r="A196" s="136"/>
      <c r="B196" s="137"/>
      <c r="C196" s="111"/>
      <c r="D196" s="111"/>
    </row>
    <row r="197" spans="1:4" ht="18.75" customHeight="1">
      <c r="A197" s="136"/>
      <c r="B197" s="137"/>
      <c r="C197" s="111"/>
      <c r="D197" s="111"/>
    </row>
    <row r="198" spans="1:4" ht="18.75" customHeight="1">
      <c r="A198" s="136"/>
      <c r="B198" s="137"/>
      <c r="C198" s="111"/>
      <c r="D198" s="111"/>
    </row>
    <row r="199" spans="1:4" ht="18.75" customHeight="1">
      <c r="A199" s="136"/>
      <c r="B199" s="137"/>
      <c r="C199" s="111"/>
      <c r="D199" s="111"/>
    </row>
    <row r="200" spans="1:4" ht="18.75" customHeight="1">
      <c r="A200" s="136"/>
      <c r="B200" s="137"/>
      <c r="C200" s="111"/>
      <c r="D200" s="111"/>
    </row>
    <row r="201" spans="1:4" ht="18.75" customHeight="1">
      <c r="A201" s="136"/>
      <c r="B201" s="137"/>
      <c r="C201" s="111"/>
      <c r="D201" s="111"/>
    </row>
    <row r="202" spans="1:4" ht="18.75" customHeight="1">
      <c r="A202" s="136"/>
      <c r="B202" s="137"/>
      <c r="C202" s="111"/>
      <c r="D202" s="111"/>
    </row>
    <row r="203" spans="1:4" ht="18.75" customHeight="1">
      <c r="A203" s="136"/>
      <c r="B203" s="137"/>
      <c r="C203" s="111"/>
      <c r="D203" s="111"/>
    </row>
    <row r="204" spans="1:4" ht="18.75" customHeight="1">
      <c r="A204" s="136"/>
      <c r="B204" s="137"/>
      <c r="C204" s="111"/>
      <c r="D204" s="111"/>
    </row>
    <row r="205" spans="1:4" ht="18.75" customHeight="1">
      <c r="A205" s="136"/>
      <c r="B205" s="137"/>
      <c r="C205" s="111"/>
      <c r="D205" s="111"/>
    </row>
    <row r="206" spans="1:4" ht="18.75" customHeight="1">
      <c r="A206" s="136"/>
      <c r="B206" s="137"/>
      <c r="C206" s="111"/>
      <c r="D206" s="111"/>
    </row>
    <row r="207" spans="1:4" ht="18.75" customHeight="1">
      <c r="A207" s="136"/>
      <c r="B207" s="137"/>
      <c r="C207" s="111"/>
      <c r="D207" s="111"/>
    </row>
    <row r="208" spans="1:4" ht="18.75" customHeight="1">
      <c r="A208" s="136"/>
      <c r="B208" s="137"/>
      <c r="C208" s="111"/>
      <c r="D208" s="111"/>
    </row>
    <row r="209" spans="1:4" ht="18.75" customHeight="1">
      <c r="A209" s="136"/>
      <c r="B209" s="137"/>
      <c r="C209" s="111"/>
      <c r="D209" s="111"/>
    </row>
    <row r="210" spans="1:4" ht="18.75" customHeight="1">
      <c r="A210" s="136"/>
      <c r="B210" s="137"/>
      <c r="C210" s="111"/>
      <c r="D210" s="111"/>
    </row>
    <row r="211" spans="1:4" ht="18.75" customHeight="1">
      <c r="A211" s="136"/>
      <c r="B211" s="137"/>
      <c r="C211" s="111"/>
      <c r="D211" s="111"/>
    </row>
    <row r="212" spans="1:4" ht="18.75" customHeight="1">
      <c r="A212" s="136"/>
      <c r="B212" s="137"/>
      <c r="C212" s="111"/>
      <c r="D212" s="111"/>
    </row>
    <row r="213" spans="1:4" ht="18.75" customHeight="1">
      <c r="A213" s="136"/>
      <c r="B213" s="137"/>
      <c r="C213" s="111"/>
      <c r="D213" s="111"/>
    </row>
    <row r="214" spans="1:4" ht="18.75" customHeight="1">
      <c r="A214" s="136"/>
      <c r="B214" s="137"/>
      <c r="C214" s="111"/>
      <c r="D214" s="111"/>
    </row>
    <row r="215" spans="1:4" ht="18.75" customHeight="1">
      <c r="A215" s="136"/>
      <c r="B215" s="137"/>
      <c r="C215" s="111"/>
      <c r="D215" s="111"/>
    </row>
    <row r="216" spans="1:4" ht="18.75" customHeight="1">
      <c r="A216" s="136"/>
      <c r="B216" s="137"/>
      <c r="C216" s="111"/>
      <c r="D216" s="111"/>
    </row>
    <row r="217" spans="1:4" ht="18.75" customHeight="1">
      <c r="A217" s="136"/>
      <c r="B217" s="137"/>
      <c r="C217" s="111"/>
      <c r="D217" s="111"/>
    </row>
    <row r="218" spans="1:4" ht="18.75" customHeight="1">
      <c r="A218" s="136"/>
      <c r="B218" s="137"/>
      <c r="C218" s="111"/>
      <c r="D218" s="111"/>
    </row>
    <row r="219" spans="1:4" ht="18.75" customHeight="1">
      <c r="A219" s="136"/>
      <c r="B219" s="137"/>
      <c r="C219" s="111"/>
      <c r="D219" s="111"/>
    </row>
    <row r="220" spans="1:4" ht="18.75" customHeight="1">
      <c r="A220" s="136"/>
      <c r="B220" s="137"/>
      <c r="C220" s="111"/>
      <c r="D220" s="111"/>
    </row>
    <row r="221" spans="1:4" ht="18.75" customHeight="1">
      <c r="A221" s="136"/>
      <c r="B221" s="137"/>
      <c r="C221" s="111"/>
      <c r="D221" s="111"/>
    </row>
    <row r="222" spans="1:4" ht="18.75" customHeight="1">
      <c r="A222" s="136"/>
      <c r="B222" s="137"/>
      <c r="C222" s="111"/>
      <c r="D222" s="111"/>
    </row>
    <row r="223" spans="1:4" ht="18.75" customHeight="1">
      <c r="A223" s="136"/>
      <c r="B223" s="137"/>
      <c r="C223" s="111"/>
      <c r="D223" s="111"/>
    </row>
    <row r="224" spans="1:4" ht="18.75" customHeight="1">
      <c r="A224" s="136"/>
      <c r="B224" s="137"/>
      <c r="C224" s="111"/>
      <c r="D224" s="111"/>
    </row>
    <row r="225" spans="1:4" ht="18.75" customHeight="1">
      <c r="A225" s="136"/>
      <c r="B225" s="137"/>
      <c r="C225" s="111"/>
      <c r="D225" s="111"/>
    </row>
    <row r="226" spans="1:4" ht="18.75" customHeight="1">
      <c r="A226" s="136"/>
      <c r="B226" s="137"/>
      <c r="C226" s="111"/>
      <c r="D226" s="111"/>
    </row>
    <row r="227" spans="1:4" ht="18.75" customHeight="1">
      <c r="A227" s="136"/>
      <c r="B227" s="137"/>
      <c r="C227" s="111"/>
      <c r="D227" s="111"/>
    </row>
    <row r="228" spans="1:4" ht="18.75" customHeight="1">
      <c r="A228" s="136"/>
      <c r="B228" s="137"/>
      <c r="C228" s="111"/>
      <c r="D228" s="111"/>
    </row>
    <row r="229" spans="1:4" ht="18.75" customHeight="1">
      <c r="A229" s="136"/>
      <c r="B229" s="137"/>
      <c r="C229" s="111"/>
      <c r="D229" s="111"/>
    </row>
    <row r="230" spans="1:4" ht="18.75" customHeight="1">
      <c r="A230" s="136"/>
      <c r="B230" s="137"/>
      <c r="C230" s="111"/>
      <c r="D230" s="111"/>
    </row>
    <row r="231" spans="1:4" ht="18.75" customHeight="1">
      <c r="A231" s="59"/>
      <c r="B231" s="60"/>
      <c r="C231" s="61"/>
      <c r="D231" s="61"/>
    </row>
  </sheetData>
  <sheetProtection formatCells="0"/>
  <mergeCells count="1">
    <mergeCell ref="A7:D7"/>
  </mergeCells>
  <printOptions horizontalCentered="1"/>
  <pageMargins left="0.7874015748031497" right="0.453125" top="0.984251968503937" bottom="0.984251968503937" header="0.7874015748031497" footer="0.7874015748031497"/>
  <pageSetup horizontalDpi="600" verticalDpi="600" orientation="portrait" paperSize="9" scale="75" r:id="rId1"/>
  <headerFooter alignWithMargins="0">
    <oddHeader xml:space="preserve">&amp;C9.1.melléklet a 8/2017. (V.29.) önkormányzati rendelethez     </oddHeader>
  </headerFooter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231"/>
  <sheetViews>
    <sheetView view="pageLayout" workbookViewId="0" topLeftCell="A1">
      <selection activeCell="D139" sqref="D139"/>
    </sheetView>
  </sheetViews>
  <sheetFormatPr defaultColWidth="9.00390625" defaultRowHeight="18.75" customHeight="1"/>
  <cols>
    <col min="1" max="1" width="11.625" style="34" customWidth="1"/>
    <col min="2" max="2" width="51.375" style="35" customWidth="1"/>
    <col min="3" max="3" width="23.00390625" style="36" customWidth="1"/>
    <col min="4" max="4" width="21.125" style="36" customWidth="1"/>
    <col min="5" max="16384" width="9.375" style="2" customWidth="1"/>
  </cols>
  <sheetData>
    <row r="1" spans="1:4" s="1" customFormat="1" ht="18.75" customHeight="1" thickBot="1">
      <c r="A1" s="22"/>
      <c r="B1" s="23"/>
      <c r="C1" s="33"/>
      <c r="D1" s="33"/>
    </row>
    <row r="2" spans="1:4" s="6" customFormat="1" ht="18.75" customHeight="1">
      <c r="A2" s="62" t="s">
        <v>39</v>
      </c>
      <c r="B2" s="63" t="s">
        <v>111</v>
      </c>
      <c r="C2" s="64" t="s">
        <v>32</v>
      </c>
      <c r="D2" s="64"/>
    </row>
    <row r="3" spans="1:4" s="6" customFormat="1" ht="34.5" thickBot="1">
      <c r="A3" s="65" t="s">
        <v>108</v>
      </c>
      <c r="B3" s="66" t="s">
        <v>373</v>
      </c>
      <c r="C3" s="67">
        <v>1</v>
      </c>
      <c r="D3" s="67"/>
    </row>
    <row r="4" spans="1:4" s="7" customFormat="1" ht="18.75" customHeight="1" thickBot="1">
      <c r="A4" s="68"/>
      <c r="B4" s="68"/>
      <c r="C4" s="69"/>
      <c r="D4" s="70"/>
    </row>
    <row r="5" spans="1:4" ht="30.75" thickBot="1">
      <c r="A5" s="71" t="s">
        <v>109</v>
      </c>
      <c r="B5" s="72" t="s">
        <v>33</v>
      </c>
      <c r="C5" s="73" t="s">
        <v>326</v>
      </c>
      <c r="D5" s="74" t="s">
        <v>327</v>
      </c>
    </row>
    <row r="6" spans="1:4" s="4" customFormat="1" ht="18.75" customHeight="1" thickBot="1">
      <c r="A6" s="75">
        <v>1</v>
      </c>
      <c r="B6" s="76">
        <v>2</v>
      </c>
      <c r="C6" s="77">
        <v>3</v>
      </c>
      <c r="D6" s="78">
        <v>4</v>
      </c>
    </row>
    <row r="7" spans="1:4" s="4" customFormat="1" ht="16.5" thickBot="1">
      <c r="A7" s="266" t="s">
        <v>34</v>
      </c>
      <c r="B7" s="267"/>
      <c r="C7" s="267"/>
      <c r="D7" s="267"/>
    </row>
    <row r="8" spans="1:4" s="4" customFormat="1" ht="30.75" thickBot="1">
      <c r="A8" s="79" t="s">
        <v>3</v>
      </c>
      <c r="B8" s="80" t="s">
        <v>137</v>
      </c>
      <c r="C8" s="81">
        <f>SUM(C9:C12)</f>
        <v>154556</v>
      </c>
      <c r="D8" s="81">
        <f>SUM(D9:D14)</f>
        <v>162747</v>
      </c>
    </row>
    <row r="9" spans="1:4" s="8" customFormat="1" ht="28.5">
      <c r="A9" s="90" t="s">
        <v>52</v>
      </c>
      <c r="B9" s="82" t="s">
        <v>333</v>
      </c>
      <c r="C9" s="83">
        <v>74550</v>
      </c>
      <c r="D9" s="83">
        <v>76916</v>
      </c>
    </row>
    <row r="10" spans="1:4" s="9" customFormat="1" ht="28.5">
      <c r="A10" s="91" t="s">
        <v>53</v>
      </c>
      <c r="B10" s="84" t="s">
        <v>334</v>
      </c>
      <c r="C10" s="85">
        <v>39387</v>
      </c>
      <c r="D10" s="85">
        <v>39950</v>
      </c>
    </row>
    <row r="11" spans="1:4" s="9" customFormat="1" ht="28.5">
      <c r="A11" s="91" t="s">
        <v>54</v>
      </c>
      <c r="B11" s="84" t="s">
        <v>335</v>
      </c>
      <c r="C11" s="85">
        <v>37924</v>
      </c>
      <c r="D11" s="85">
        <v>36291</v>
      </c>
    </row>
    <row r="12" spans="1:4" s="9" customFormat="1" ht="28.5">
      <c r="A12" s="91" t="s">
        <v>328</v>
      </c>
      <c r="B12" s="84" t="s">
        <v>336</v>
      </c>
      <c r="C12" s="85">
        <v>2695</v>
      </c>
      <c r="D12" s="85">
        <v>2848</v>
      </c>
    </row>
    <row r="13" spans="1:4" s="8" customFormat="1" ht="28.5">
      <c r="A13" s="91" t="s">
        <v>329</v>
      </c>
      <c r="B13" s="58" t="s">
        <v>338</v>
      </c>
      <c r="C13" s="86"/>
      <c r="D13" s="85">
        <v>6742</v>
      </c>
    </row>
    <row r="14" spans="1:4" s="8" customFormat="1" ht="15.75" thickBot="1">
      <c r="A14" s="92" t="s">
        <v>330</v>
      </c>
      <c r="B14" s="84" t="s">
        <v>337</v>
      </c>
      <c r="C14" s="87"/>
      <c r="D14" s="85"/>
    </row>
    <row r="15" spans="1:4" s="8" customFormat="1" ht="30.75" thickBot="1">
      <c r="A15" s="88" t="s">
        <v>4</v>
      </c>
      <c r="B15" s="89" t="s">
        <v>138</v>
      </c>
      <c r="C15" s="81">
        <f>+C16+C17+C18+C19+C20</f>
        <v>11416</v>
      </c>
      <c r="D15" s="81">
        <f>+D16+D17+D18+D19+D20</f>
        <v>15604</v>
      </c>
    </row>
    <row r="16" spans="1:4" s="8" customFormat="1" ht="15">
      <c r="A16" s="90" t="s">
        <v>58</v>
      </c>
      <c r="B16" s="82" t="s">
        <v>139</v>
      </c>
      <c r="C16" s="83"/>
      <c r="D16" s="83"/>
    </row>
    <row r="17" spans="1:9" s="8" customFormat="1" ht="28.5">
      <c r="A17" s="91" t="s">
        <v>59</v>
      </c>
      <c r="B17" s="84" t="s">
        <v>140</v>
      </c>
      <c r="C17" s="85"/>
      <c r="D17" s="85"/>
      <c r="I17" s="57"/>
    </row>
    <row r="18" spans="1:4" s="8" customFormat="1" ht="28.5">
      <c r="A18" s="91" t="s">
        <v>60</v>
      </c>
      <c r="B18" s="84" t="s">
        <v>312</v>
      </c>
      <c r="C18" s="85"/>
      <c r="D18" s="85"/>
    </row>
    <row r="19" spans="1:4" s="8" customFormat="1" ht="28.5">
      <c r="A19" s="91" t="s">
        <v>61</v>
      </c>
      <c r="B19" s="84" t="s">
        <v>313</v>
      </c>
      <c r="C19" s="85"/>
      <c r="D19" s="85"/>
    </row>
    <row r="20" spans="1:4" s="8" customFormat="1" ht="25.5">
      <c r="A20" s="91" t="s">
        <v>62</v>
      </c>
      <c r="B20" s="57" t="s">
        <v>339</v>
      </c>
      <c r="C20" s="85">
        <v>11416</v>
      </c>
      <c r="D20" s="85">
        <v>15604</v>
      </c>
    </row>
    <row r="21" spans="1:4" s="9" customFormat="1" ht="15.75" thickBot="1">
      <c r="A21" s="92" t="s">
        <v>68</v>
      </c>
      <c r="B21" s="93" t="s">
        <v>141</v>
      </c>
      <c r="C21" s="94"/>
      <c r="D21" s="94"/>
    </row>
    <row r="22" spans="1:4" s="9" customFormat="1" ht="30.75" thickBot="1">
      <c r="A22" s="88" t="s">
        <v>5</v>
      </c>
      <c r="B22" s="95" t="s">
        <v>142</v>
      </c>
      <c r="C22" s="81">
        <f>+C23+C24+C25+C26+C27</f>
        <v>0</v>
      </c>
      <c r="D22" s="81">
        <f>+D23+D24+D25+D26+D27</f>
        <v>6668</v>
      </c>
    </row>
    <row r="23" spans="1:4" s="9" customFormat="1" ht="28.5">
      <c r="A23" s="90" t="s">
        <v>41</v>
      </c>
      <c r="B23" s="82" t="s">
        <v>331</v>
      </c>
      <c r="C23" s="83"/>
      <c r="D23" s="83">
        <v>668</v>
      </c>
    </row>
    <row r="24" spans="1:4" s="8" customFormat="1" ht="36.75" customHeight="1">
      <c r="A24" s="91" t="s">
        <v>42</v>
      </c>
      <c r="B24" s="84" t="s">
        <v>143</v>
      </c>
      <c r="C24" s="85"/>
      <c r="D24" s="85"/>
    </row>
    <row r="25" spans="1:4" s="9" customFormat="1" ht="37.5" customHeight="1">
      <c r="A25" s="91" t="s">
        <v>43</v>
      </c>
      <c r="B25" s="84" t="s">
        <v>314</v>
      </c>
      <c r="C25" s="85"/>
      <c r="D25" s="85"/>
    </row>
    <row r="26" spans="1:4" s="9" customFormat="1" ht="38.25" customHeight="1">
      <c r="A26" s="91" t="s">
        <v>44</v>
      </c>
      <c r="B26" s="84" t="s">
        <v>315</v>
      </c>
      <c r="C26" s="85"/>
      <c r="D26" s="85"/>
    </row>
    <row r="27" spans="1:4" s="9" customFormat="1" ht="28.5">
      <c r="A27" s="91" t="s">
        <v>83</v>
      </c>
      <c r="B27" s="84" t="s">
        <v>144</v>
      </c>
      <c r="C27" s="85"/>
      <c r="D27" s="85">
        <v>6000</v>
      </c>
    </row>
    <row r="28" spans="1:4" s="9" customFormat="1" ht="18.75" customHeight="1" thickBot="1">
      <c r="A28" s="92" t="s">
        <v>84</v>
      </c>
      <c r="B28" s="93" t="s">
        <v>145</v>
      </c>
      <c r="C28" s="94"/>
      <c r="D28" s="94"/>
    </row>
    <row r="29" spans="1:4" s="9" customFormat="1" ht="18.75" customHeight="1" thickBot="1">
      <c r="A29" s="88" t="s">
        <v>85</v>
      </c>
      <c r="B29" s="95" t="s">
        <v>146</v>
      </c>
      <c r="C29" s="81">
        <f>+C30+C33+C34+C35</f>
        <v>32032</v>
      </c>
      <c r="D29" s="81">
        <f>+D30+D33+D34+D35</f>
        <v>38829</v>
      </c>
    </row>
    <row r="30" spans="1:4" s="9" customFormat="1" ht="18.75" customHeight="1">
      <c r="A30" s="90" t="s">
        <v>147</v>
      </c>
      <c r="B30" s="82" t="s">
        <v>153</v>
      </c>
      <c r="C30" s="96">
        <f>+C31+C32</f>
        <v>25748</v>
      </c>
      <c r="D30" s="96">
        <f>+D31+D32</f>
        <v>30447</v>
      </c>
    </row>
    <row r="31" spans="1:4" s="9" customFormat="1" ht="18.75" customHeight="1">
      <c r="A31" s="91" t="s">
        <v>148</v>
      </c>
      <c r="B31" s="141" t="s">
        <v>343</v>
      </c>
      <c r="C31" s="142">
        <v>1814</v>
      </c>
      <c r="D31" s="85">
        <v>1814</v>
      </c>
    </row>
    <row r="32" spans="1:4" s="9" customFormat="1" ht="18.75" customHeight="1">
      <c r="A32" s="91" t="s">
        <v>149</v>
      </c>
      <c r="B32" s="141" t="s">
        <v>344</v>
      </c>
      <c r="C32" s="142">
        <v>23934</v>
      </c>
      <c r="D32" s="85">
        <v>28633</v>
      </c>
    </row>
    <row r="33" spans="1:4" s="9" customFormat="1" ht="18.75" customHeight="1">
      <c r="A33" s="91" t="s">
        <v>150</v>
      </c>
      <c r="B33" s="84" t="s">
        <v>345</v>
      </c>
      <c r="C33" s="85">
        <v>6284</v>
      </c>
      <c r="D33" s="85">
        <v>6284</v>
      </c>
    </row>
    <row r="34" spans="1:4" s="9" customFormat="1" ht="18.75" customHeight="1">
      <c r="A34" s="91" t="s">
        <v>151</v>
      </c>
      <c r="B34" s="84" t="s">
        <v>154</v>
      </c>
      <c r="C34" s="85"/>
      <c r="D34" s="85">
        <v>762</v>
      </c>
    </row>
    <row r="35" spans="1:4" s="9" customFormat="1" ht="18.75" customHeight="1" thickBot="1">
      <c r="A35" s="92" t="s">
        <v>152</v>
      </c>
      <c r="B35" s="93" t="s">
        <v>155</v>
      </c>
      <c r="C35" s="94"/>
      <c r="D35" s="94">
        <v>1336</v>
      </c>
    </row>
    <row r="36" spans="1:4" s="9" customFormat="1" ht="18.75" customHeight="1" thickBot="1">
      <c r="A36" s="88" t="s">
        <v>7</v>
      </c>
      <c r="B36" s="95" t="s">
        <v>156</v>
      </c>
      <c r="C36" s="81">
        <f>SUM(C37:C46)</f>
        <v>23555</v>
      </c>
      <c r="D36" s="81">
        <f>SUM(D37:D46)</f>
        <v>16787</v>
      </c>
    </row>
    <row r="37" spans="1:4" s="9" customFormat="1" ht="18.75" customHeight="1">
      <c r="A37" s="90" t="s">
        <v>45</v>
      </c>
      <c r="B37" s="82" t="s">
        <v>159</v>
      </c>
      <c r="C37" s="83"/>
      <c r="D37" s="83"/>
    </row>
    <row r="38" spans="1:4" s="9" customFormat="1" ht="18.75" customHeight="1">
      <c r="A38" s="91" t="s">
        <v>46</v>
      </c>
      <c r="B38" s="84" t="s">
        <v>346</v>
      </c>
      <c r="C38" s="85">
        <v>8000</v>
      </c>
      <c r="D38" s="85">
        <v>8000</v>
      </c>
    </row>
    <row r="39" spans="1:4" s="9" customFormat="1" ht="18.75" customHeight="1">
      <c r="A39" s="91" t="s">
        <v>47</v>
      </c>
      <c r="B39" s="84" t="s">
        <v>347</v>
      </c>
      <c r="C39" s="85">
        <v>524</v>
      </c>
      <c r="D39" s="85">
        <v>628</v>
      </c>
    </row>
    <row r="40" spans="1:4" s="9" customFormat="1" ht="18.75" customHeight="1">
      <c r="A40" s="91" t="s">
        <v>87</v>
      </c>
      <c r="B40" s="84" t="s">
        <v>348</v>
      </c>
      <c r="C40" s="85">
        <v>8013</v>
      </c>
      <c r="D40" s="85">
        <v>561</v>
      </c>
    </row>
    <row r="41" spans="1:4" s="9" customFormat="1" ht="18.75" customHeight="1">
      <c r="A41" s="91" t="s">
        <v>88</v>
      </c>
      <c r="B41" s="84" t="s">
        <v>349</v>
      </c>
      <c r="C41" s="85">
        <v>3400</v>
      </c>
      <c r="D41" s="85">
        <v>3400</v>
      </c>
    </row>
    <row r="42" spans="1:4" s="9" customFormat="1" ht="18.75" customHeight="1">
      <c r="A42" s="91" t="s">
        <v>89</v>
      </c>
      <c r="B42" s="84" t="s">
        <v>350</v>
      </c>
      <c r="C42" s="85">
        <v>3525</v>
      </c>
      <c r="D42" s="85">
        <v>3525</v>
      </c>
    </row>
    <row r="43" spans="1:4" s="9" customFormat="1" ht="18.75" customHeight="1">
      <c r="A43" s="91" t="s">
        <v>90</v>
      </c>
      <c r="B43" s="84" t="s">
        <v>160</v>
      </c>
      <c r="C43" s="85"/>
      <c r="D43" s="85"/>
    </row>
    <row r="44" spans="1:4" s="9" customFormat="1" ht="18.75" customHeight="1">
      <c r="A44" s="91" t="s">
        <v>91</v>
      </c>
      <c r="B44" s="84" t="s">
        <v>161</v>
      </c>
      <c r="C44" s="85"/>
      <c r="D44" s="85">
        <v>36</v>
      </c>
    </row>
    <row r="45" spans="1:4" s="9" customFormat="1" ht="18.75" customHeight="1">
      <c r="A45" s="91" t="s">
        <v>157</v>
      </c>
      <c r="B45" s="84" t="s">
        <v>162</v>
      </c>
      <c r="C45" s="85"/>
      <c r="D45" s="85">
        <v>544</v>
      </c>
    </row>
    <row r="46" spans="1:4" s="9" customFormat="1" ht="18.75" customHeight="1" thickBot="1">
      <c r="A46" s="92" t="s">
        <v>158</v>
      </c>
      <c r="B46" s="93" t="s">
        <v>351</v>
      </c>
      <c r="C46" s="94">
        <v>93</v>
      </c>
      <c r="D46" s="94">
        <v>93</v>
      </c>
    </row>
    <row r="47" spans="1:4" s="9" customFormat="1" ht="18.75" customHeight="1" thickBot="1">
      <c r="A47" s="88" t="s">
        <v>8</v>
      </c>
      <c r="B47" s="95" t="s">
        <v>163</v>
      </c>
      <c r="C47" s="81">
        <f>SUM(C48:C52)</f>
        <v>0</v>
      </c>
      <c r="D47" s="81">
        <f>SUM(D48:D52)</f>
        <v>14905</v>
      </c>
    </row>
    <row r="48" spans="1:4" s="9" customFormat="1" ht="18.75" customHeight="1">
      <c r="A48" s="90" t="s">
        <v>48</v>
      </c>
      <c r="B48" s="82" t="s">
        <v>167</v>
      </c>
      <c r="C48" s="83"/>
      <c r="D48" s="83"/>
    </row>
    <row r="49" spans="1:4" s="9" customFormat="1" ht="18.75" customHeight="1">
      <c r="A49" s="91" t="s">
        <v>49</v>
      </c>
      <c r="B49" s="84" t="s">
        <v>168</v>
      </c>
      <c r="C49" s="85"/>
      <c r="D49" s="85">
        <v>11641</v>
      </c>
    </row>
    <row r="50" spans="1:4" s="9" customFormat="1" ht="18.75" customHeight="1">
      <c r="A50" s="91" t="s">
        <v>164</v>
      </c>
      <c r="B50" s="84" t="s">
        <v>169</v>
      </c>
      <c r="C50" s="85"/>
      <c r="D50" s="85"/>
    </row>
    <row r="51" spans="1:4" s="9" customFormat="1" ht="18.75" customHeight="1">
      <c r="A51" s="91" t="s">
        <v>165</v>
      </c>
      <c r="B51" s="84" t="s">
        <v>170</v>
      </c>
      <c r="C51" s="85"/>
      <c r="D51" s="85">
        <v>3264</v>
      </c>
    </row>
    <row r="52" spans="1:4" s="9" customFormat="1" ht="18.75" customHeight="1" thickBot="1">
      <c r="A52" s="92" t="s">
        <v>166</v>
      </c>
      <c r="B52" s="93" t="s">
        <v>171</v>
      </c>
      <c r="C52" s="94"/>
      <c r="D52" s="94"/>
    </row>
    <row r="53" spans="1:4" s="9" customFormat="1" ht="30.75" thickBot="1">
      <c r="A53" s="88" t="s">
        <v>92</v>
      </c>
      <c r="B53" s="95" t="s">
        <v>340</v>
      </c>
      <c r="C53" s="81">
        <f>SUM(C54:C56)</f>
        <v>0</v>
      </c>
      <c r="D53" s="81">
        <f>SUM(D54:D56)</f>
        <v>102</v>
      </c>
    </row>
    <row r="54" spans="1:4" s="9" customFormat="1" ht="28.5">
      <c r="A54" s="90" t="s">
        <v>50</v>
      </c>
      <c r="B54" s="82" t="s">
        <v>317</v>
      </c>
      <c r="C54" s="83"/>
      <c r="D54" s="83"/>
    </row>
    <row r="55" spans="1:4" s="9" customFormat="1" ht="28.5">
      <c r="A55" s="91" t="s">
        <v>51</v>
      </c>
      <c r="B55" s="84" t="s">
        <v>318</v>
      </c>
      <c r="C55" s="85"/>
      <c r="D55" s="85">
        <v>102</v>
      </c>
    </row>
    <row r="56" spans="1:4" s="9" customFormat="1" ht="15">
      <c r="A56" s="91" t="s">
        <v>174</v>
      </c>
      <c r="B56" s="84" t="s">
        <v>172</v>
      </c>
      <c r="C56" s="85"/>
      <c r="D56" s="85"/>
    </row>
    <row r="57" spans="1:4" s="9" customFormat="1" ht="18.75" customHeight="1" thickBot="1">
      <c r="A57" s="92" t="s">
        <v>175</v>
      </c>
      <c r="B57" s="93" t="s">
        <v>173</v>
      </c>
      <c r="C57" s="94"/>
      <c r="D57" s="94"/>
    </row>
    <row r="58" spans="1:4" s="9" customFormat="1" ht="30.75" thickBot="1">
      <c r="A58" s="88" t="s">
        <v>10</v>
      </c>
      <c r="B58" s="89" t="s">
        <v>176</v>
      </c>
      <c r="C58" s="81">
        <f>SUM(C59:C61)</f>
        <v>0</v>
      </c>
      <c r="D58" s="81">
        <f>SUM(D59:D61)</f>
        <v>0</v>
      </c>
    </row>
    <row r="59" spans="1:4" s="9" customFormat="1" ht="28.5">
      <c r="A59" s="90" t="s">
        <v>93</v>
      </c>
      <c r="B59" s="82" t="s">
        <v>319</v>
      </c>
      <c r="C59" s="85"/>
      <c r="D59" s="85"/>
    </row>
    <row r="60" spans="1:4" s="9" customFormat="1" ht="28.5">
      <c r="A60" s="91" t="s">
        <v>94</v>
      </c>
      <c r="B60" s="84" t="s">
        <v>320</v>
      </c>
      <c r="C60" s="85"/>
      <c r="D60" s="85"/>
    </row>
    <row r="61" spans="1:4" s="9" customFormat="1" ht="15">
      <c r="A61" s="91" t="s">
        <v>116</v>
      </c>
      <c r="B61" s="84" t="s">
        <v>178</v>
      </c>
      <c r="C61" s="85"/>
      <c r="D61" s="85"/>
    </row>
    <row r="62" spans="1:4" s="9" customFormat="1" ht="18.75" customHeight="1" thickBot="1">
      <c r="A62" s="92" t="s">
        <v>177</v>
      </c>
      <c r="B62" s="93" t="s">
        <v>179</v>
      </c>
      <c r="C62" s="85"/>
      <c r="D62" s="85"/>
    </row>
    <row r="63" spans="1:4" s="9" customFormat="1" ht="30.75" thickBot="1">
      <c r="A63" s="88" t="s">
        <v>11</v>
      </c>
      <c r="B63" s="95" t="s">
        <v>180</v>
      </c>
      <c r="C63" s="81">
        <f>+C8+C15+C22+C29+C36+C47+C53+C58</f>
        <v>221559</v>
      </c>
      <c r="D63" s="81">
        <f>+D8+D15+D22+D29+D36+D47+D53+D58</f>
        <v>255642</v>
      </c>
    </row>
    <row r="64" spans="1:4" s="9" customFormat="1" ht="30.75" thickBot="1">
      <c r="A64" s="97" t="s">
        <v>304</v>
      </c>
      <c r="B64" s="89" t="s">
        <v>181</v>
      </c>
      <c r="C64" s="81">
        <f>SUM(C65:C67)</f>
        <v>0</v>
      </c>
      <c r="D64" s="81">
        <f>SUM(D65:D67)</f>
        <v>0</v>
      </c>
    </row>
    <row r="65" spans="1:4" s="9" customFormat="1" ht="18.75" customHeight="1">
      <c r="A65" s="90" t="s">
        <v>213</v>
      </c>
      <c r="B65" s="82" t="s">
        <v>182</v>
      </c>
      <c r="C65" s="85"/>
      <c r="D65" s="85"/>
    </row>
    <row r="66" spans="1:4" s="9" customFormat="1" ht="28.5">
      <c r="A66" s="91" t="s">
        <v>222</v>
      </c>
      <c r="B66" s="84" t="s">
        <v>183</v>
      </c>
      <c r="C66" s="85"/>
      <c r="D66" s="85"/>
    </row>
    <row r="67" spans="1:4" s="9" customFormat="1" ht="15.75" thickBot="1">
      <c r="A67" s="92" t="s">
        <v>223</v>
      </c>
      <c r="B67" s="98" t="s">
        <v>184</v>
      </c>
      <c r="C67" s="85"/>
      <c r="D67" s="85"/>
    </row>
    <row r="68" spans="1:4" s="9" customFormat="1" ht="30.75" thickBot="1">
      <c r="A68" s="97" t="s">
        <v>185</v>
      </c>
      <c r="B68" s="89" t="s">
        <v>186</v>
      </c>
      <c r="C68" s="81">
        <f>SUM(C69:C72)</f>
        <v>0</v>
      </c>
      <c r="D68" s="81">
        <f>SUM(D69:D72)</f>
        <v>0</v>
      </c>
    </row>
    <row r="69" spans="1:4" s="9" customFormat="1" ht="28.5">
      <c r="A69" s="90" t="s">
        <v>72</v>
      </c>
      <c r="B69" s="82" t="s">
        <v>187</v>
      </c>
      <c r="C69" s="85"/>
      <c r="D69" s="85"/>
    </row>
    <row r="70" spans="1:4" s="9" customFormat="1" ht="28.5">
      <c r="A70" s="91" t="s">
        <v>73</v>
      </c>
      <c r="B70" s="84" t="s">
        <v>188</v>
      </c>
      <c r="C70" s="85"/>
      <c r="D70" s="85"/>
    </row>
    <row r="71" spans="1:4" s="9" customFormat="1" ht="28.5">
      <c r="A71" s="91" t="s">
        <v>214</v>
      </c>
      <c r="B71" s="84" t="s">
        <v>189</v>
      </c>
      <c r="C71" s="85"/>
      <c r="D71" s="85"/>
    </row>
    <row r="72" spans="1:4" s="9" customFormat="1" ht="29.25" thickBot="1">
      <c r="A72" s="92" t="s">
        <v>215</v>
      </c>
      <c r="B72" s="93" t="s">
        <v>190</v>
      </c>
      <c r="C72" s="85"/>
      <c r="D72" s="85"/>
    </row>
    <row r="73" spans="1:4" s="9" customFormat="1" ht="18.75" customHeight="1" thickBot="1">
      <c r="A73" s="97" t="s">
        <v>191</v>
      </c>
      <c r="B73" s="89" t="s">
        <v>192</v>
      </c>
      <c r="C73" s="81">
        <f>SUM(C74:C75)</f>
        <v>34000</v>
      </c>
      <c r="D73" s="81">
        <f>SUM(D74:D75)</f>
        <v>35476</v>
      </c>
    </row>
    <row r="74" spans="1:4" s="9" customFormat="1" ht="28.5">
      <c r="A74" s="90" t="s">
        <v>216</v>
      </c>
      <c r="B74" s="82" t="s">
        <v>193</v>
      </c>
      <c r="C74" s="85">
        <v>34000</v>
      </c>
      <c r="D74" s="85">
        <v>35476</v>
      </c>
    </row>
    <row r="75" spans="1:4" s="9" customFormat="1" ht="29.25" thickBot="1">
      <c r="A75" s="92" t="s">
        <v>217</v>
      </c>
      <c r="B75" s="93" t="s">
        <v>194</v>
      </c>
      <c r="C75" s="85"/>
      <c r="D75" s="85"/>
    </row>
    <row r="76" spans="1:4" s="8" customFormat="1" ht="30.75" thickBot="1">
      <c r="A76" s="97" t="s">
        <v>195</v>
      </c>
      <c r="B76" s="89" t="s">
        <v>196</v>
      </c>
      <c r="C76" s="81">
        <f>SUM(C77:C79)</f>
        <v>0</v>
      </c>
      <c r="D76" s="81">
        <f>SUM(D77:D79)</f>
        <v>5789</v>
      </c>
    </row>
    <row r="77" spans="1:4" s="9" customFormat="1" ht="15">
      <c r="A77" s="90" t="s">
        <v>218</v>
      </c>
      <c r="B77" s="82" t="s">
        <v>197</v>
      </c>
      <c r="C77" s="85"/>
      <c r="D77" s="85">
        <v>5789</v>
      </c>
    </row>
    <row r="78" spans="1:4" s="9" customFormat="1" ht="28.5">
      <c r="A78" s="91" t="s">
        <v>219</v>
      </c>
      <c r="B78" s="84" t="s">
        <v>198</v>
      </c>
      <c r="C78" s="85"/>
      <c r="D78" s="85"/>
    </row>
    <row r="79" spans="1:4" s="9" customFormat="1" ht="15.75" thickBot="1">
      <c r="A79" s="92" t="s">
        <v>220</v>
      </c>
      <c r="B79" s="93" t="s">
        <v>199</v>
      </c>
      <c r="C79" s="85"/>
      <c r="D79" s="85"/>
    </row>
    <row r="80" spans="1:4" s="9" customFormat="1" ht="30.75" thickBot="1">
      <c r="A80" s="97" t="s">
        <v>200</v>
      </c>
      <c r="B80" s="89" t="s">
        <v>221</v>
      </c>
      <c r="C80" s="81">
        <f>SUM(C81:C84)</f>
        <v>0</v>
      </c>
      <c r="D80" s="81">
        <f>SUM(D81:D84)</f>
        <v>0</v>
      </c>
    </row>
    <row r="81" spans="1:4" s="9" customFormat="1" ht="28.5">
      <c r="A81" s="99" t="s">
        <v>201</v>
      </c>
      <c r="B81" s="82" t="s">
        <v>202</v>
      </c>
      <c r="C81" s="85"/>
      <c r="D81" s="85"/>
    </row>
    <row r="82" spans="1:4" s="9" customFormat="1" ht="28.5">
      <c r="A82" s="100" t="s">
        <v>203</v>
      </c>
      <c r="B82" s="84" t="s">
        <v>204</v>
      </c>
      <c r="C82" s="85"/>
      <c r="D82" s="85"/>
    </row>
    <row r="83" spans="1:4" s="9" customFormat="1" ht="15">
      <c r="A83" s="100" t="s">
        <v>205</v>
      </c>
      <c r="B83" s="84" t="s">
        <v>206</v>
      </c>
      <c r="C83" s="85"/>
      <c r="D83" s="85"/>
    </row>
    <row r="84" spans="1:4" s="8" customFormat="1" ht="15.75" thickBot="1">
      <c r="A84" s="101" t="s">
        <v>207</v>
      </c>
      <c r="B84" s="93" t="s">
        <v>208</v>
      </c>
      <c r="C84" s="85"/>
      <c r="D84" s="85"/>
    </row>
    <row r="85" spans="1:4" s="8" customFormat="1" ht="30.75" thickBot="1">
      <c r="A85" s="97" t="s">
        <v>209</v>
      </c>
      <c r="B85" s="89" t="s">
        <v>210</v>
      </c>
      <c r="C85" s="102"/>
      <c r="D85" s="102"/>
    </row>
    <row r="86" spans="1:4" s="8" customFormat="1" ht="30.75" thickBot="1">
      <c r="A86" s="97" t="s">
        <v>211</v>
      </c>
      <c r="B86" s="103" t="s">
        <v>212</v>
      </c>
      <c r="C86" s="81">
        <f>+C64+C68+C73+C76+C80+C85</f>
        <v>34000</v>
      </c>
      <c r="D86" s="81">
        <f>+D64+D68+D73+D76+D80+D85</f>
        <v>41265</v>
      </c>
    </row>
    <row r="87" spans="1:4" s="8" customFormat="1" ht="15.75" thickBot="1">
      <c r="A87" s="104" t="s">
        <v>224</v>
      </c>
      <c r="B87" s="105" t="s">
        <v>310</v>
      </c>
      <c r="C87" s="81">
        <f>+C63+C86</f>
        <v>255559</v>
      </c>
      <c r="D87" s="81">
        <f>+D63+D86</f>
        <v>296907</v>
      </c>
    </row>
    <row r="88" spans="1:4" s="9" customFormat="1" ht="18.75" customHeight="1" thickBot="1">
      <c r="A88" s="106"/>
      <c r="B88" s="107"/>
      <c r="C88" s="224"/>
      <c r="D88" s="108"/>
    </row>
    <row r="89" spans="1:4" ht="18.75" customHeight="1" thickBot="1">
      <c r="A89" s="109"/>
      <c r="B89" s="228" t="s">
        <v>370</v>
      </c>
      <c r="C89" s="113"/>
      <c r="D89" s="113"/>
    </row>
    <row r="90" spans="1:2" s="4" customFormat="1" ht="18.75" customHeight="1" thickBot="1">
      <c r="A90" s="112" t="s">
        <v>35</v>
      </c>
      <c r="B90" s="113"/>
    </row>
    <row r="91" spans="1:4" s="10" customFormat="1" ht="18.75" customHeight="1" thickBot="1">
      <c r="A91" s="114" t="s">
        <v>3</v>
      </c>
      <c r="B91" s="115" t="s">
        <v>341</v>
      </c>
      <c r="C91" s="116">
        <f>SUM(C92:C96)</f>
        <v>114199</v>
      </c>
      <c r="D91" s="116">
        <f>SUM(D92:D96)</f>
        <v>137300</v>
      </c>
    </row>
    <row r="92" spans="1:4" ht="18.75" customHeight="1">
      <c r="A92" s="117" t="s">
        <v>52</v>
      </c>
      <c r="B92" s="118" t="s">
        <v>30</v>
      </c>
      <c r="C92" s="119">
        <v>35527</v>
      </c>
      <c r="D92" s="119">
        <v>36949</v>
      </c>
    </row>
    <row r="93" spans="1:4" ht="28.5">
      <c r="A93" s="91" t="s">
        <v>53</v>
      </c>
      <c r="B93" s="120" t="s">
        <v>95</v>
      </c>
      <c r="C93" s="85">
        <v>9087</v>
      </c>
      <c r="D93" s="85">
        <v>9087</v>
      </c>
    </row>
    <row r="94" spans="1:4" ht="18.75" customHeight="1">
      <c r="A94" s="91" t="s">
        <v>54</v>
      </c>
      <c r="B94" s="120" t="s">
        <v>71</v>
      </c>
      <c r="C94" s="94">
        <v>62075</v>
      </c>
      <c r="D94" s="94">
        <v>76230</v>
      </c>
    </row>
    <row r="95" spans="1:4" ht="18.75" customHeight="1">
      <c r="A95" s="91" t="s">
        <v>55</v>
      </c>
      <c r="B95" s="121" t="s">
        <v>96</v>
      </c>
      <c r="C95" s="94">
        <v>7510</v>
      </c>
      <c r="D95" s="94">
        <v>10854</v>
      </c>
    </row>
    <row r="96" spans="1:4" ht="14.25">
      <c r="A96" s="91" t="s">
        <v>63</v>
      </c>
      <c r="B96" s="122" t="s">
        <v>97</v>
      </c>
      <c r="C96" s="94"/>
      <c r="D96" s="94">
        <v>4180</v>
      </c>
    </row>
    <row r="97" spans="1:4" ht="18.75" customHeight="1">
      <c r="A97" s="91" t="s">
        <v>56</v>
      </c>
      <c r="B97" s="143" t="s">
        <v>227</v>
      </c>
      <c r="C97" s="144"/>
      <c r="D97" s="144"/>
    </row>
    <row r="98" spans="1:4" ht="25.5">
      <c r="A98" s="91" t="s">
        <v>57</v>
      </c>
      <c r="B98" s="145" t="s">
        <v>228</v>
      </c>
      <c r="C98" s="144"/>
      <c r="D98" s="144"/>
    </row>
    <row r="99" spans="1:4" ht="38.25" customHeight="1">
      <c r="A99" s="91" t="s">
        <v>64</v>
      </c>
      <c r="B99" s="143" t="s">
        <v>229</v>
      </c>
      <c r="C99" s="144"/>
      <c r="D99" s="144"/>
    </row>
    <row r="100" spans="1:4" ht="49.5" customHeight="1">
      <c r="A100" s="91" t="s">
        <v>65</v>
      </c>
      <c r="B100" s="143" t="s">
        <v>230</v>
      </c>
      <c r="C100" s="144"/>
      <c r="D100" s="144"/>
    </row>
    <row r="101" spans="1:4" ht="25.5">
      <c r="A101" s="91" t="s">
        <v>66</v>
      </c>
      <c r="B101" s="145" t="s">
        <v>231</v>
      </c>
      <c r="C101" s="144">
        <v>0</v>
      </c>
      <c r="D101" s="144"/>
    </row>
    <row r="102" spans="1:4" ht="25.5">
      <c r="A102" s="91" t="s">
        <v>67</v>
      </c>
      <c r="B102" s="145" t="s">
        <v>232</v>
      </c>
      <c r="C102" s="144"/>
      <c r="D102" s="144"/>
    </row>
    <row r="103" spans="1:4" ht="25.5">
      <c r="A103" s="91" t="s">
        <v>69</v>
      </c>
      <c r="B103" s="143" t="s">
        <v>233</v>
      </c>
      <c r="C103" s="144"/>
      <c r="D103" s="144"/>
    </row>
    <row r="104" spans="1:4" ht="14.25">
      <c r="A104" s="123" t="s">
        <v>98</v>
      </c>
      <c r="B104" s="146" t="s">
        <v>234</v>
      </c>
      <c r="C104" s="144"/>
      <c r="D104" s="144"/>
    </row>
    <row r="105" spans="1:4" ht="18.75" customHeight="1">
      <c r="A105" s="91" t="s">
        <v>225</v>
      </c>
      <c r="B105" s="146" t="s">
        <v>235</v>
      </c>
      <c r="C105" s="144"/>
      <c r="D105" s="144"/>
    </row>
    <row r="106" spans="1:4" ht="26.25" thickBot="1">
      <c r="A106" s="125" t="s">
        <v>226</v>
      </c>
      <c r="B106" s="147" t="s">
        <v>236</v>
      </c>
      <c r="C106" s="148"/>
      <c r="D106" s="148">
        <v>0</v>
      </c>
    </row>
    <row r="107" spans="1:4" ht="18.75" customHeight="1" thickBot="1">
      <c r="A107" s="88" t="s">
        <v>4</v>
      </c>
      <c r="B107" s="126" t="s">
        <v>342</v>
      </c>
      <c r="C107" s="81">
        <f>+C108+C110+C112</f>
        <v>0</v>
      </c>
      <c r="D107" s="81">
        <f>+D108+D110+D112</f>
        <v>21819</v>
      </c>
    </row>
    <row r="108" spans="1:4" ht="18.75" customHeight="1">
      <c r="A108" s="90" t="s">
        <v>58</v>
      </c>
      <c r="B108" s="120" t="s">
        <v>114</v>
      </c>
      <c r="C108" s="83"/>
      <c r="D108" s="83">
        <v>21819</v>
      </c>
    </row>
    <row r="109" spans="1:4" ht="14.25">
      <c r="A109" s="90" t="s">
        <v>59</v>
      </c>
      <c r="B109" s="146" t="s">
        <v>240</v>
      </c>
      <c r="C109" s="149"/>
      <c r="D109" s="149"/>
    </row>
    <row r="110" spans="1:4" ht="18.75" customHeight="1">
      <c r="A110" s="90" t="s">
        <v>60</v>
      </c>
      <c r="B110" s="124" t="s">
        <v>99</v>
      </c>
      <c r="C110" s="85"/>
      <c r="D110" s="85"/>
    </row>
    <row r="111" spans="1:4" ht="18.75" customHeight="1">
      <c r="A111" s="90" t="s">
        <v>61</v>
      </c>
      <c r="B111" s="124" t="s">
        <v>241</v>
      </c>
      <c r="C111" s="127"/>
      <c r="D111" s="127"/>
    </row>
    <row r="112" spans="1:4" ht="18.75" customHeight="1">
      <c r="A112" s="90" t="s">
        <v>62</v>
      </c>
      <c r="B112" s="128" t="s">
        <v>117</v>
      </c>
      <c r="C112" s="127"/>
      <c r="D112" s="127"/>
    </row>
    <row r="113" spans="1:4" ht="28.5">
      <c r="A113" s="90" t="s">
        <v>68</v>
      </c>
      <c r="B113" s="129" t="s">
        <v>316</v>
      </c>
      <c r="C113" s="127"/>
      <c r="D113" s="127"/>
    </row>
    <row r="114" spans="1:4" ht="25.5">
      <c r="A114" s="90" t="s">
        <v>70</v>
      </c>
      <c r="B114" s="150" t="s">
        <v>246</v>
      </c>
      <c r="C114" s="151"/>
      <c r="D114" s="151"/>
    </row>
    <row r="115" spans="1:4" ht="25.5">
      <c r="A115" s="90" t="s">
        <v>100</v>
      </c>
      <c r="B115" s="143" t="s">
        <v>230</v>
      </c>
      <c r="C115" s="151"/>
      <c r="D115" s="151"/>
    </row>
    <row r="116" spans="1:4" ht="25.5">
      <c r="A116" s="90" t="s">
        <v>101</v>
      </c>
      <c r="B116" s="143" t="s">
        <v>245</v>
      </c>
      <c r="C116" s="151"/>
      <c r="D116" s="151"/>
    </row>
    <row r="117" spans="1:4" ht="25.5">
      <c r="A117" s="90" t="s">
        <v>102</v>
      </c>
      <c r="B117" s="143" t="s">
        <v>244</v>
      </c>
      <c r="C117" s="151"/>
      <c r="D117" s="151"/>
    </row>
    <row r="118" spans="1:4" ht="25.5">
      <c r="A118" s="90" t="s">
        <v>237</v>
      </c>
      <c r="B118" s="143" t="s">
        <v>233</v>
      </c>
      <c r="C118" s="151"/>
      <c r="D118" s="151"/>
    </row>
    <row r="119" spans="1:4" ht="14.25">
      <c r="A119" s="90" t="s">
        <v>238</v>
      </c>
      <c r="B119" s="143" t="s">
        <v>243</v>
      </c>
      <c r="C119" s="151"/>
      <c r="D119" s="151"/>
    </row>
    <row r="120" spans="1:4" ht="26.25" thickBot="1">
      <c r="A120" s="123" t="s">
        <v>239</v>
      </c>
      <c r="B120" s="143" t="s">
        <v>242</v>
      </c>
      <c r="C120" s="152"/>
      <c r="D120" s="152"/>
    </row>
    <row r="121" spans="1:4" ht="18.75" customHeight="1" thickBot="1">
      <c r="A121" s="88" t="s">
        <v>5</v>
      </c>
      <c r="B121" s="95" t="s">
        <v>247</v>
      </c>
      <c r="C121" s="81">
        <f>+C122+C123</f>
        <v>1000</v>
      </c>
      <c r="D121" s="81">
        <f>+D122+D123</f>
        <v>5789</v>
      </c>
    </row>
    <row r="122" spans="1:4" ht="18.75" customHeight="1">
      <c r="A122" s="90" t="s">
        <v>41</v>
      </c>
      <c r="B122" s="130" t="s">
        <v>36</v>
      </c>
      <c r="C122" s="83">
        <v>1000</v>
      </c>
      <c r="D122" s="83">
        <v>5789</v>
      </c>
    </row>
    <row r="123" spans="1:4" ht="18.75" customHeight="1" thickBot="1">
      <c r="A123" s="92" t="s">
        <v>42</v>
      </c>
      <c r="B123" s="124" t="s">
        <v>37</v>
      </c>
      <c r="C123" s="94"/>
      <c r="D123" s="94"/>
    </row>
    <row r="124" spans="1:4" ht="18.75" customHeight="1" thickBot="1">
      <c r="A124" s="88" t="s">
        <v>6</v>
      </c>
      <c r="B124" s="95" t="s">
        <v>248</v>
      </c>
      <c r="C124" s="81">
        <f>+C91+C107+C121</f>
        <v>115199</v>
      </c>
      <c r="D124" s="81">
        <f>+D91+D107+D121</f>
        <v>164908</v>
      </c>
    </row>
    <row r="125" spans="1:4" ht="18.75" customHeight="1" thickBot="1">
      <c r="A125" s="88" t="s">
        <v>7</v>
      </c>
      <c r="B125" s="95" t="s">
        <v>249</v>
      </c>
      <c r="C125" s="81">
        <f>+C126+C127+C128</f>
        <v>0</v>
      </c>
      <c r="D125" s="81">
        <f>+D126+D127+D128</f>
        <v>0</v>
      </c>
    </row>
    <row r="126" spans="1:4" s="10" customFormat="1" ht="28.5">
      <c r="A126" s="90" t="s">
        <v>45</v>
      </c>
      <c r="B126" s="130" t="s">
        <v>250</v>
      </c>
      <c r="C126" s="127"/>
      <c r="D126" s="127"/>
    </row>
    <row r="127" spans="1:4" ht="28.5">
      <c r="A127" s="90" t="s">
        <v>46</v>
      </c>
      <c r="B127" s="130" t="s">
        <v>251</v>
      </c>
      <c r="C127" s="127"/>
      <c r="D127" s="127"/>
    </row>
    <row r="128" spans="1:4" ht="29.25" thickBot="1">
      <c r="A128" s="123" t="s">
        <v>47</v>
      </c>
      <c r="B128" s="131" t="s">
        <v>252</v>
      </c>
      <c r="C128" s="127"/>
      <c r="D128" s="127"/>
    </row>
    <row r="129" spans="1:4" ht="30.75" thickBot="1">
      <c r="A129" s="88" t="s">
        <v>8</v>
      </c>
      <c r="B129" s="95" t="s">
        <v>303</v>
      </c>
      <c r="C129" s="81">
        <f>+C130+C131+C132+C133</f>
        <v>0</v>
      </c>
      <c r="D129" s="81">
        <f>+D130+D131+D132+D133</f>
        <v>0</v>
      </c>
    </row>
    <row r="130" spans="1:4" ht="28.5">
      <c r="A130" s="90" t="s">
        <v>48</v>
      </c>
      <c r="B130" s="130" t="s">
        <v>253</v>
      </c>
      <c r="C130" s="127"/>
      <c r="D130" s="127"/>
    </row>
    <row r="131" spans="1:4" ht="28.5">
      <c r="A131" s="90" t="s">
        <v>49</v>
      </c>
      <c r="B131" s="130" t="s">
        <v>254</v>
      </c>
      <c r="C131" s="127"/>
      <c r="D131" s="127"/>
    </row>
    <row r="132" spans="1:4" ht="28.5">
      <c r="A132" s="90" t="s">
        <v>164</v>
      </c>
      <c r="B132" s="130" t="s">
        <v>255</v>
      </c>
      <c r="C132" s="127"/>
      <c r="D132" s="127"/>
    </row>
    <row r="133" spans="1:4" s="10" customFormat="1" ht="29.25" thickBot="1">
      <c r="A133" s="123" t="s">
        <v>165</v>
      </c>
      <c r="B133" s="131" t="s">
        <v>256</v>
      </c>
      <c r="C133" s="127"/>
      <c r="D133" s="127"/>
    </row>
    <row r="134" spans="1:11" ht="30.75" thickBot="1">
      <c r="A134" s="88" t="s">
        <v>9</v>
      </c>
      <c r="B134" s="95" t="s">
        <v>257</v>
      </c>
      <c r="C134" s="81">
        <f>+C135+C136+C137+C138</f>
        <v>140360</v>
      </c>
      <c r="D134" s="81">
        <f>+D135+D136+D137+D138</f>
        <v>135205</v>
      </c>
      <c r="K134" s="26"/>
    </row>
    <row r="135" spans="1:4" ht="28.5">
      <c r="A135" s="90" t="s">
        <v>50</v>
      </c>
      <c r="B135" s="130" t="s">
        <v>258</v>
      </c>
      <c r="C135" s="127"/>
      <c r="D135" s="127"/>
    </row>
    <row r="136" spans="1:4" ht="28.5">
      <c r="A136" s="90" t="s">
        <v>51</v>
      </c>
      <c r="B136" s="130" t="s">
        <v>267</v>
      </c>
      <c r="C136" s="127"/>
      <c r="D136" s="127">
        <v>5597</v>
      </c>
    </row>
    <row r="137" spans="1:4" s="10" customFormat="1" ht="18.75" customHeight="1">
      <c r="A137" s="90" t="s">
        <v>174</v>
      </c>
      <c r="B137" s="130" t="s">
        <v>259</v>
      </c>
      <c r="C137" s="127"/>
      <c r="D137" s="127"/>
    </row>
    <row r="138" spans="1:4" s="10" customFormat="1" ht="15" thickBot="1">
      <c r="A138" s="123" t="s">
        <v>175</v>
      </c>
      <c r="B138" s="131" t="s">
        <v>332</v>
      </c>
      <c r="C138" s="127">
        <v>140360</v>
      </c>
      <c r="D138" s="127">
        <v>129608</v>
      </c>
    </row>
    <row r="139" spans="1:4" s="10" customFormat="1" ht="30.75" thickBot="1">
      <c r="A139" s="88" t="s">
        <v>10</v>
      </c>
      <c r="B139" s="95" t="s">
        <v>260</v>
      </c>
      <c r="C139" s="132"/>
      <c r="D139" s="132">
        <f>+D140+D141+D142+D143</f>
        <v>0</v>
      </c>
    </row>
    <row r="140" spans="1:4" s="10" customFormat="1" ht="28.5">
      <c r="A140" s="90" t="s">
        <v>93</v>
      </c>
      <c r="B140" s="130" t="s">
        <v>261</v>
      </c>
      <c r="C140" s="127"/>
      <c r="D140" s="127"/>
    </row>
    <row r="141" spans="1:4" s="10" customFormat="1" ht="28.5">
      <c r="A141" s="90" t="s">
        <v>94</v>
      </c>
      <c r="B141" s="130" t="s">
        <v>262</v>
      </c>
      <c r="C141" s="127"/>
      <c r="D141" s="127"/>
    </row>
    <row r="142" spans="1:4" s="10" customFormat="1" ht="14.25">
      <c r="A142" s="90" t="s">
        <v>116</v>
      </c>
      <c r="B142" s="130" t="s">
        <v>263</v>
      </c>
      <c r="C142" s="127"/>
      <c r="D142" s="127"/>
    </row>
    <row r="143" spans="1:4" ht="15" thickBot="1">
      <c r="A143" s="90" t="s">
        <v>177</v>
      </c>
      <c r="B143" s="130" t="s">
        <v>264</v>
      </c>
      <c r="C143" s="127"/>
      <c r="D143" s="127"/>
    </row>
    <row r="144" spans="1:4" ht="18.75" customHeight="1" thickBot="1">
      <c r="A144" s="88" t="s">
        <v>11</v>
      </c>
      <c r="B144" s="95" t="s">
        <v>265</v>
      </c>
      <c r="C144" s="133">
        <f>+C125+C129+C134+C139</f>
        <v>140360</v>
      </c>
      <c r="D144" s="133">
        <f>+D125+D129+D134+D139</f>
        <v>135205</v>
      </c>
    </row>
    <row r="145" spans="1:4" ht="18.75" customHeight="1" thickBot="1">
      <c r="A145" s="134" t="s">
        <v>12</v>
      </c>
      <c r="B145" s="135" t="s">
        <v>266</v>
      </c>
      <c r="C145" s="133">
        <f>+C124+C144</f>
        <v>255559</v>
      </c>
      <c r="D145" s="133">
        <f>+D124+D144</f>
        <v>300113</v>
      </c>
    </row>
    <row r="146" spans="1:4" ht="18.75" customHeight="1" thickBot="1">
      <c r="A146" s="136"/>
      <c r="B146" s="137"/>
      <c r="C146" s="111"/>
      <c r="D146" s="111"/>
    </row>
    <row r="147" spans="1:4" ht="18.75" customHeight="1" thickBot="1">
      <c r="A147" s="138" t="s">
        <v>352</v>
      </c>
      <c r="B147" s="139"/>
      <c r="C147" s="140">
        <v>38</v>
      </c>
      <c r="D147" s="140">
        <v>38</v>
      </c>
    </row>
    <row r="148" spans="1:4" ht="18.75" customHeight="1" thickBot="1">
      <c r="A148" s="138" t="s">
        <v>110</v>
      </c>
      <c r="B148" s="139"/>
      <c r="C148" s="140">
        <v>8</v>
      </c>
      <c r="D148" s="140">
        <v>8</v>
      </c>
    </row>
    <row r="149" spans="1:4" ht="18.75" customHeight="1">
      <c r="A149" s="136"/>
      <c r="B149" s="137"/>
      <c r="C149" s="111"/>
      <c r="D149" s="111"/>
    </row>
    <row r="150" spans="1:4" ht="18.75" customHeight="1">
      <c r="A150" s="136"/>
      <c r="B150" s="137"/>
      <c r="C150" s="111"/>
      <c r="D150" s="111"/>
    </row>
    <row r="151" spans="1:4" ht="18.75" customHeight="1">
      <c r="A151" s="136"/>
      <c r="B151" s="137"/>
      <c r="C151" s="111"/>
      <c r="D151" s="225"/>
    </row>
    <row r="152" spans="1:4" ht="18.75" customHeight="1">
      <c r="A152" s="136"/>
      <c r="B152" s="137"/>
      <c r="C152" s="111"/>
      <c r="D152" s="111"/>
    </row>
    <row r="153" spans="1:4" ht="18.75" customHeight="1">
      <c r="A153" s="136"/>
      <c r="B153" s="137"/>
      <c r="C153" s="111"/>
      <c r="D153" s="111"/>
    </row>
    <row r="154" spans="1:4" ht="18.75" customHeight="1">
      <c r="A154" s="136"/>
      <c r="B154" s="137"/>
      <c r="C154" s="111"/>
      <c r="D154" s="111"/>
    </row>
    <row r="155" spans="1:4" ht="18.75" customHeight="1">
      <c r="A155" s="136"/>
      <c r="B155" s="137"/>
      <c r="C155" s="111"/>
      <c r="D155" s="111"/>
    </row>
    <row r="156" spans="1:4" ht="18.75" customHeight="1">
      <c r="A156" s="136"/>
      <c r="B156" s="137"/>
      <c r="C156" s="111"/>
      <c r="D156" s="111"/>
    </row>
    <row r="157" spans="1:4" ht="18.75" customHeight="1">
      <c r="A157" s="136"/>
      <c r="B157" s="137"/>
      <c r="C157" s="111"/>
      <c r="D157" s="111"/>
    </row>
    <row r="158" spans="1:4" ht="18.75" customHeight="1">
      <c r="A158" s="136"/>
      <c r="B158" s="137"/>
      <c r="C158" s="111"/>
      <c r="D158" s="111"/>
    </row>
    <row r="159" spans="1:4" ht="18.75" customHeight="1">
      <c r="A159" s="136"/>
      <c r="B159" s="137"/>
      <c r="C159" s="111"/>
      <c r="D159" s="111"/>
    </row>
    <row r="160" spans="1:4" ht="18.75" customHeight="1">
      <c r="A160" s="136"/>
      <c r="B160" s="137"/>
      <c r="C160" s="111"/>
      <c r="D160" s="111"/>
    </row>
    <row r="161" spans="1:4" ht="18.75" customHeight="1">
      <c r="A161" s="136"/>
      <c r="B161" s="137"/>
      <c r="C161" s="111"/>
      <c r="D161" s="111"/>
    </row>
    <row r="162" spans="1:4" ht="18.75" customHeight="1">
      <c r="A162" s="136"/>
      <c r="B162" s="137"/>
      <c r="C162" s="111"/>
      <c r="D162" s="111"/>
    </row>
    <row r="163" spans="1:4" ht="18.75" customHeight="1">
      <c r="A163" s="136"/>
      <c r="B163" s="137"/>
      <c r="C163" s="111"/>
      <c r="D163" s="111"/>
    </row>
    <row r="164" spans="1:4" ht="18.75" customHeight="1">
      <c r="A164" s="136"/>
      <c r="B164" s="137"/>
      <c r="C164" s="111"/>
      <c r="D164" s="111"/>
    </row>
    <row r="165" spans="1:4" ht="18.75" customHeight="1">
      <c r="A165" s="136"/>
      <c r="B165" s="137"/>
      <c r="C165" s="111"/>
      <c r="D165" s="111"/>
    </row>
    <row r="166" spans="1:4" ht="18.75" customHeight="1">
      <c r="A166" s="136"/>
      <c r="B166" s="137"/>
      <c r="C166" s="111"/>
      <c r="D166" s="111"/>
    </row>
    <row r="167" spans="1:4" ht="18.75" customHeight="1">
      <c r="A167" s="136"/>
      <c r="B167" s="137"/>
      <c r="C167" s="111"/>
      <c r="D167" s="111"/>
    </row>
    <row r="168" spans="1:4" ht="18.75" customHeight="1">
      <c r="A168" s="136"/>
      <c r="B168" s="137"/>
      <c r="C168" s="111"/>
      <c r="D168" s="111"/>
    </row>
    <row r="169" spans="1:4" ht="18.75" customHeight="1">
      <c r="A169" s="136"/>
      <c r="B169" s="137"/>
      <c r="C169" s="111"/>
      <c r="D169" s="111"/>
    </row>
    <row r="170" spans="1:4" ht="18.75" customHeight="1">
      <c r="A170" s="136"/>
      <c r="B170" s="137"/>
      <c r="C170" s="111"/>
      <c r="D170" s="111"/>
    </row>
    <row r="171" spans="1:4" ht="18.75" customHeight="1">
      <c r="A171" s="136"/>
      <c r="B171" s="137"/>
      <c r="C171" s="111"/>
      <c r="D171" s="111"/>
    </row>
    <row r="172" spans="1:4" ht="18.75" customHeight="1">
      <c r="A172" s="136"/>
      <c r="B172" s="137"/>
      <c r="C172" s="111"/>
      <c r="D172" s="111"/>
    </row>
    <row r="173" spans="1:4" ht="18.75" customHeight="1">
      <c r="A173" s="136"/>
      <c r="B173" s="137"/>
      <c r="C173" s="111"/>
      <c r="D173" s="111"/>
    </row>
    <row r="174" spans="1:4" ht="18.75" customHeight="1">
      <c r="A174" s="136"/>
      <c r="B174" s="137"/>
      <c r="C174" s="111"/>
      <c r="D174" s="111"/>
    </row>
    <row r="175" spans="1:4" ht="18.75" customHeight="1">
      <c r="A175" s="136"/>
      <c r="B175" s="137"/>
      <c r="C175" s="111"/>
      <c r="D175" s="111"/>
    </row>
    <row r="176" spans="1:4" ht="18.75" customHeight="1">
      <c r="A176" s="136"/>
      <c r="B176" s="137"/>
      <c r="C176" s="111"/>
      <c r="D176" s="111"/>
    </row>
    <row r="177" spans="1:4" ht="18.75" customHeight="1">
      <c r="A177" s="136"/>
      <c r="B177" s="137"/>
      <c r="C177" s="111"/>
      <c r="D177" s="111"/>
    </row>
    <row r="178" spans="1:4" ht="18.75" customHeight="1">
      <c r="A178" s="136"/>
      <c r="B178" s="137"/>
      <c r="C178" s="111"/>
      <c r="D178" s="111"/>
    </row>
    <row r="179" spans="1:4" ht="18.75" customHeight="1">
      <c r="A179" s="136"/>
      <c r="B179" s="137"/>
      <c r="C179" s="111"/>
      <c r="D179" s="111"/>
    </row>
    <row r="180" spans="1:4" ht="18.75" customHeight="1">
      <c r="A180" s="136"/>
      <c r="B180" s="137"/>
      <c r="C180" s="111"/>
      <c r="D180" s="111"/>
    </row>
    <row r="181" spans="1:4" ht="18.75" customHeight="1">
      <c r="A181" s="136"/>
      <c r="B181" s="137"/>
      <c r="C181" s="111"/>
      <c r="D181" s="111"/>
    </row>
    <row r="182" spans="1:4" ht="18.75" customHeight="1">
      <c r="A182" s="136"/>
      <c r="B182" s="137"/>
      <c r="C182" s="111"/>
      <c r="D182" s="111"/>
    </row>
    <row r="183" spans="1:4" ht="18.75" customHeight="1">
      <c r="A183" s="136"/>
      <c r="B183" s="137"/>
      <c r="C183" s="111"/>
      <c r="D183" s="111"/>
    </row>
    <row r="184" spans="1:4" ht="18.75" customHeight="1">
      <c r="A184" s="136"/>
      <c r="B184" s="137"/>
      <c r="C184" s="111"/>
      <c r="D184" s="111"/>
    </row>
    <row r="185" spans="1:4" ht="18.75" customHeight="1">
      <c r="A185" s="136"/>
      <c r="B185" s="137"/>
      <c r="C185" s="111"/>
      <c r="D185" s="111"/>
    </row>
    <row r="186" spans="1:4" ht="18.75" customHeight="1">
      <c r="A186" s="136"/>
      <c r="B186" s="137"/>
      <c r="C186" s="111"/>
      <c r="D186" s="111"/>
    </row>
    <row r="187" spans="1:4" ht="18.75" customHeight="1">
      <c r="A187" s="136"/>
      <c r="B187" s="137"/>
      <c r="C187" s="111"/>
      <c r="D187" s="111"/>
    </row>
    <row r="188" spans="1:4" ht="18.75" customHeight="1">
      <c r="A188" s="136"/>
      <c r="B188" s="137"/>
      <c r="C188" s="111"/>
      <c r="D188" s="111"/>
    </row>
    <row r="189" spans="1:4" ht="18.75" customHeight="1">
      <c r="A189" s="136"/>
      <c r="B189" s="137"/>
      <c r="C189" s="111"/>
      <c r="D189" s="111"/>
    </row>
    <row r="190" spans="1:4" ht="18.75" customHeight="1">
      <c r="A190" s="136"/>
      <c r="B190" s="137"/>
      <c r="C190" s="111"/>
      <c r="D190" s="111"/>
    </row>
    <row r="191" spans="1:4" ht="18.75" customHeight="1">
      <c r="A191" s="136"/>
      <c r="B191" s="137"/>
      <c r="C191" s="111"/>
      <c r="D191" s="111"/>
    </row>
    <row r="192" spans="1:4" ht="18.75" customHeight="1">
      <c r="A192" s="136"/>
      <c r="B192" s="137"/>
      <c r="C192" s="111"/>
      <c r="D192" s="111"/>
    </row>
    <row r="193" spans="1:4" ht="18.75" customHeight="1">
      <c r="A193" s="136"/>
      <c r="B193" s="137"/>
      <c r="C193" s="111"/>
      <c r="D193" s="111"/>
    </row>
    <row r="194" spans="1:4" ht="18.75" customHeight="1">
      <c r="A194" s="136"/>
      <c r="B194" s="137"/>
      <c r="C194" s="111"/>
      <c r="D194" s="111"/>
    </row>
    <row r="195" spans="1:4" ht="18.75" customHeight="1">
      <c r="A195" s="136"/>
      <c r="B195" s="137"/>
      <c r="C195" s="111"/>
      <c r="D195" s="111"/>
    </row>
    <row r="196" spans="1:4" ht="18.75" customHeight="1">
      <c r="A196" s="136"/>
      <c r="B196" s="137"/>
      <c r="C196" s="111"/>
      <c r="D196" s="111"/>
    </row>
    <row r="197" spans="1:4" ht="18.75" customHeight="1">
      <c r="A197" s="136"/>
      <c r="B197" s="137"/>
      <c r="C197" s="111"/>
      <c r="D197" s="111"/>
    </row>
    <row r="198" spans="1:4" ht="18.75" customHeight="1">
      <c r="A198" s="136"/>
      <c r="B198" s="137"/>
      <c r="C198" s="111"/>
      <c r="D198" s="111"/>
    </row>
    <row r="199" spans="1:4" ht="18.75" customHeight="1">
      <c r="A199" s="136"/>
      <c r="B199" s="137"/>
      <c r="C199" s="111"/>
      <c r="D199" s="111"/>
    </row>
    <row r="200" spans="1:4" ht="18.75" customHeight="1">
      <c r="A200" s="136"/>
      <c r="B200" s="137"/>
      <c r="C200" s="111"/>
      <c r="D200" s="111"/>
    </row>
    <row r="201" spans="1:4" ht="18.75" customHeight="1">
      <c r="A201" s="136"/>
      <c r="B201" s="137"/>
      <c r="C201" s="111"/>
      <c r="D201" s="111"/>
    </row>
    <row r="202" spans="1:4" ht="18.75" customHeight="1">
      <c r="A202" s="136"/>
      <c r="B202" s="137"/>
      <c r="C202" s="111"/>
      <c r="D202" s="111"/>
    </row>
    <row r="203" spans="1:4" ht="18.75" customHeight="1">
      <c r="A203" s="136"/>
      <c r="B203" s="137"/>
      <c r="C203" s="111"/>
      <c r="D203" s="111"/>
    </row>
    <row r="204" spans="1:4" ht="18.75" customHeight="1">
      <c r="A204" s="136"/>
      <c r="B204" s="137"/>
      <c r="C204" s="111"/>
      <c r="D204" s="111"/>
    </row>
    <row r="205" spans="1:4" ht="18.75" customHeight="1">
      <c r="A205" s="136"/>
      <c r="B205" s="137"/>
      <c r="C205" s="111"/>
      <c r="D205" s="111"/>
    </row>
    <row r="206" spans="1:4" ht="18.75" customHeight="1">
      <c r="A206" s="136"/>
      <c r="B206" s="137"/>
      <c r="C206" s="111"/>
      <c r="D206" s="111"/>
    </row>
    <row r="207" spans="1:4" ht="18.75" customHeight="1">
      <c r="A207" s="136"/>
      <c r="B207" s="137"/>
      <c r="C207" s="111"/>
      <c r="D207" s="111"/>
    </row>
    <row r="208" spans="1:4" ht="18.75" customHeight="1">
      <c r="A208" s="136"/>
      <c r="B208" s="137"/>
      <c r="C208" s="111"/>
      <c r="D208" s="111"/>
    </row>
    <row r="209" spans="1:4" ht="18.75" customHeight="1">
      <c r="A209" s="136"/>
      <c r="B209" s="137"/>
      <c r="C209" s="111"/>
      <c r="D209" s="111"/>
    </row>
    <row r="210" spans="1:4" ht="18.75" customHeight="1">
      <c r="A210" s="136"/>
      <c r="B210" s="137"/>
      <c r="C210" s="111"/>
      <c r="D210" s="111"/>
    </row>
    <row r="211" spans="1:4" ht="18.75" customHeight="1">
      <c r="A211" s="136"/>
      <c r="B211" s="137"/>
      <c r="C211" s="111"/>
      <c r="D211" s="111"/>
    </row>
    <row r="212" spans="1:4" ht="18.75" customHeight="1">
      <c r="A212" s="136"/>
      <c r="B212" s="137"/>
      <c r="C212" s="111"/>
      <c r="D212" s="111"/>
    </row>
    <row r="213" spans="1:4" ht="18.75" customHeight="1">
      <c r="A213" s="136"/>
      <c r="B213" s="137"/>
      <c r="C213" s="111"/>
      <c r="D213" s="111"/>
    </row>
    <row r="214" spans="1:4" ht="18.75" customHeight="1">
      <c r="A214" s="136"/>
      <c r="B214" s="137"/>
      <c r="C214" s="111"/>
      <c r="D214" s="111"/>
    </row>
    <row r="215" spans="1:4" ht="18.75" customHeight="1">
      <c r="A215" s="136"/>
      <c r="B215" s="137"/>
      <c r="C215" s="111"/>
      <c r="D215" s="111"/>
    </row>
    <row r="216" spans="1:4" ht="18.75" customHeight="1">
      <c r="A216" s="136"/>
      <c r="B216" s="137"/>
      <c r="C216" s="111"/>
      <c r="D216" s="111"/>
    </row>
    <row r="217" spans="1:4" ht="18.75" customHeight="1">
      <c r="A217" s="136"/>
      <c r="B217" s="137"/>
      <c r="C217" s="111"/>
      <c r="D217" s="111"/>
    </row>
    <row r="218" spans="1:4" ht="18.75" customHeight="1">
      <c r="A218" s="136"/>
      <c r="B218" s="137"/>
      <c r="C218" s="111"/>
      <c r="D218" s="111"/>
    </row>
    <row r="219" spans="1:4" ht="18.75" customHeight="1">
      <c r="A219" s="136"/>
      <c r="B219" s="137"/>
      <c r="C219" s="111"/>
      <c r="D219" s="111"/>
    </row>
    <row r="220" spans="1:4" ht="18.75" customHeight="1">
      <c r="A220" s="136"/>
      <c r="B220" s="137"/>
      <c r="C220" s="111"/>
      <c r="D220" s="111"/>
    </row>
    <row r="221" spans="1:4" ht="18.75" customHeight="1">
      <c r="A221" s="136"/>
      <c r="B221" s="137"/>
      <c r="C221" s="111"/>
      <c r="D221" s="111"/>
    </row>
    <row r="222" spans="1:4" ht="18.75" customHeight="1">
      <c r="A222" s="136"/>
      <c r="B222" s="137"/>
      <c r="C222" s="111"/>
      <c r="D222" s="111"/>
    </row>
    <row r="223" spans="1:4" ht="18.75" customHeight="1">
      <c r="A223" s="136"/>
      <c r="B223" s="137"/>
      <c r="C223" s="111"/>
      <c r="D223" s="111"/>
    </row>
    <row r="224" spans="1:4" ht="18.75" customHeight="1">
      <c r="A224" s="136"/>
      <c r="B224" s="137"/>
      <c r="C224" s="111"/>
      <c r="D224" s="111"/>
    </row>
    <row r="225" spans="1:4" ht="18.75" customHeight="1">
      <c r="A225" s="136"/>
      <c r="B225" s="137"/>
      <c r="C225" s="111"/>
      <c r="D225" s="111"/>
    </row>
    <row r="226" spans="1:4" ht="18.75" customHeight="1">
      <c r="A226" s="136"/>
      <c r="B226" s="137"/>
      <c r="C226" s="111"/>
      <c r="D226" s="111"/>
    </row>
    <row r="227" spans="1:4" ht="18.75" customHeight="1">
      <c r="A227" s="136"/>
      <c r="B227" s="137"/>
      <c r="C227" s="111"/>
      <c r="D227" s="111"/>
    </row>
    <row r="228" spans="1:4" ht="18.75" customHeight="1">
      <c r="A228" s="136"/>
      <c r="B228" s="137"/>
      <c r="C228" s="111"/>
      <c r="D228" s="111"/>
    </row>
    <row r="229" spans="1:4" ht="18.75" customHeight="1">
      <c r="A229" s="136"/>
      <c r="B229" s="137"/>
      <c r="C229" s="111"/>
      <c r="D229" s="111"/>
    </row>
    <row r="230" spans="1:4" ht="18.75" customHeight="1">
      <c r="A230" s="136"/>
      <c r="B230" s="137"/>
      <c r="C230" s="111"/>
      <c r="D230" s="111"/>
    </row>
    <row r="231" spans="1:4" ht="18.75" customHeight="1">
      <c r="A231" s="59"/>
      <c r="B231" s="60"/>
      <c r="C231" s="61"/>
      <c r="D231" s="61"/>
    </row>
  </sheetData>
  <sheetProtection formatCells="0"/>
  <mergeCells count="1">
    <mergeCell ref="A7:D7"/>
  </mergeCells>
  <printOptions horizontalCentered="1"/>
  <pageMargins left="0.7874015748031497" right="0.453125" top="0.984251968503937" bottom="0.984251968503937" header="0.7874015748031497" footer="0.7874015748031497"/>
  <pageSetup horizontalDpi="600" verticalDpi="600" orientation="portrait" paperSize="9" scale="75" r:id="rId1"/>
  <headerFooter alignWithMargins="0">
    <oddHeader xml:space="preserve">&amp;C9.1.1.melléklet a 8/2017. (V.29.) önkormányzati rendelethez     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Kásler Anikó</cp:lastModifiedBy>
  <cp:lastPrinted>2017-05-31T10:46:54Z</cp:lastPrinted>
  <dcterms:created xsi:type="dcterms:W3CDTF">1999-10-30T10:30:45Z</dcterms:created>
  <dcterms:modified xsi:type="dcterms:W3CDTF">2017-05-31T11:00:42Z</dcterms:modified>
  <cp:category/>
  <cp:version/>
  <cp:contentType/>
  <cp:contentStatus/>
</cp:coreProperties>
</file>