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<sst xmlns="http://schemas.openxmlformats.org/spreadsheetml/2006/main" count="65" uniqueCount="50">
  <si>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adatok ezer ft-ban</t>
  </si>
  <si>
    <t>Megnevezés</t>
  </si>
  <si>
    <t>Tulajdoni hányad</t>
  </si>
  <si>
    <t>2014. december 31.</t>
  </si>
  <si>
    <t>2015. december 31.</t>
  </si>
  <si>
    <t>Bekerülési érték</t>
  </si>
  <si>
    <t>névérték</t>
  </si>
  <si>
    <t>záró érték</t>
  </si>
  <si>
    <t>változás</t>
  </si>
  <si>
    <t>RÉSZESEDÉSEK NEM PÜ VÁLLALKOZÁSBAN:</t>
  </si>
  <si>
    <t>részesedés:</t>
  </si>
  <si>
    <t>ALBA REGIA Építőipari Vállalkozás RT</t>
  </si>
  <si>
    <t>EURÓPAI ÉPÍTŐ ZRT</t>
  </si>
  <si>
    <t>KONZUMEX Kereskedelmi Rt</t>
  </si>
  <si>
    <t>Municipal Zrt</t>
  </si>
  <si>
    <t>Citynform Rt</t>
  </si>
  <si>
    <t>Középületépítő Zrt</t>
  </si>
  <si>
    <t>fa</t>
  </si>
  <si>
    <t>Malév Magyar Légiközlekedési Zrt</t>
  </si>
  <si>
    <t>MONIMPEX Kereskedelmi  Rt</t>
  </si>
  <si>
    <t>UTVASUT Építési, Vállalkozási és Kereskedelmi Rt</t>
  </si>
  <si>
    <t>üzletrész:</t>
  </si>
  <si>
    <t>Bp Property Delta Kft</t>
  </si>
  <si>
    <t>Olimpia Kereskedelmi és Szolgáltató Kft</t>
  </si>
  <si>
    <t>Monturist Kft</t>
  </si>
  <si>
    <t xml:space="preserve">Pharmatrade Kereskedőház Kft </t>
  </si>
  <si>
    <t>összesen:</t>
  </si>
  <si>
    <t>RÉSZESEDÉS SAJÁT ALAPÍTÁSÚ GAZD-I TÁRSASÁGBAN:</t>
  </si>
  <si>
    <t>Belváros-Lipótváros Vagyonkezelő Zrt</t>
  </si>
  <si>
    <t>City Televíziós Műsorszolgáltató Kft</t>
  </si>
  <si>
    <t>Aranytíz Kft</t>
  </si>
  <si>
    <t>Szent István tér Mélygarázs Beruh. És Üz. Kft</t>
  </si>
  <si>
    <t>Belváros-Lipótváros Városüzemeltető Kft</t>
  </si>
  <si>
    <t>Belváros-Lipótváros Városfejlesztő Kft</t>
  </si>
  <si>
    <t>Budapesti Önkormányzatok Szövetsége</t>
  </si>
  <si>
    <t>TÁRSULÁS:</t>
  </si>
  <si>
    <t>Fővárosi Közterület-Hasznosítási Társulás</t>
  </si>
  <si>
    <t>RÉSZESEDÉSEK NONPROFIT TÁRSASÁGBAN:</t>
  </si>
  <si>
    <t>Belváros-Lipótváros Cigányzenekar Közhasznú Kft</t>
  </si>
  <si>
    <t>KOMÉDIUM Színházi és Kulturális Szolgáltató Nonprofit Kft</t>
  </si>
  <si>
    <t>Belvárosi Kézművesképző Központ Nonprofit Kft</t>
  </si>
  <si>
    <t>Váci utca Bevárálónegyed Nonoprofit Kft</t>
  </si>
  <si>
    <t>Segítő Kezek az Aktív Évekért Közhasznú Nonprofit Kft</t>
  </si>
  <si>
    <t>RÉSZESEDÉSEK ÁTMENETI IDŐRE:</t>
  </si>
  <si>
    <t>részvények:</t>
  </si>
  <si>
    <t>Forrás részvény, ISIN KÓD: HU0000066071</t>
  </si>
  <si>
    <t xml:space="preserve">Émász </t>
  </si>
  <si>
    <t>MINDÖSSZESEN:</t>
  </si>
  <si>
    <t>18.számú melléklet</t>
  </si>
  <si>
    <t>Belváros-Lipótváros Önkormányzata részesedéseinek alakulása és az önkormányzati részesedésű gazdasági társaságok felsorolása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</si>
</sst>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  <numFmt numFmtId="165" formatCode="#,##0\ &quot;Ft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3.140625" style="4" customWidth="1"/>
    <col min="2" max="2" width="42.8515625" style="4" customWidth="1"/>
    <col min="3" max="3" width="8.8515625" style="4" customWidth="1"/>
    <col min="4" max="4" width="9.7109375" style="23" customWidth="1"/>
    <col min="5" max="5" width="8.7109375" style="4" bestFit="1" customWidth="1"/>
    <col min="6" max="8" width="15.7109375" style="4" customWidth="1"/>
    <col min="9" max="9" width="10.57421875" style="4" bestFit="1" customWidth="1"/>
    <col min="10" max="244" width="9.140625" style="4" customWidth="1"/>
    <col min="245" max="245" width="3.140625" style="4" customWidth="1"/>
    <col min="246" max="246" width="42.8515625" style="4" customWidth="1"/>
    <col min="247" max="247" width="8.8515625" style="4" customWidth="1"/>
    <col min="248" max="248" width="11.57421875" style="4" bestFit="1" customWidth="1"/>
    <col min="249" max="249" width="6.00390625" style="4" customWidth="1"/>
    <col min="250" max="250" width="9.7109375" style="4" customWidth="1"/>
    <col min="251" max="251" width="8.7109375" style="4" bestFit="1" customWidth="1"/>
    <col min="252" max="254" width="15.7109375" style="4" customWidth="1"/>
    <col min="255" max="255" width="14.00390625" style="4" bestFit="1" customWidth="1"/>
    <col min="256" max="16384" width="11.00390625" style="4" bestFit="1" customWidth="1"/>
  </cols>
  <sheetData>
    <row r="1" spans="1:8" ht="12">
      <c r="A1" s="1"/>
      <c r="B1" s="1"/>
      <c r="C1" s="2"/>
      <c r="D1" s="3"/>
      <c r="E1" s="3"/>
      <c r="F1" s="3"/>
      <c r="G1" s="25" t="s">
        <v>48</v>
      </c>
      <c r="H1" s="25"/>
    </row>
    <row r="2" spans="3:8" ht="12">
      <c r="C2" s="5"/>
      <c r="D2" s="4"/>
      <c r="F2" s="25"/>
      <c r="G2" s="25"/>
      <c r="H2" s="6"/>
    </row>
    <row r="3" spans="1:8" ht="12.75" customHeight="1">
      <c r="A3" s="26" t="s">
        <v>49</v>
      </c>
      <c r="B3" s="26"/>
      <c r="C3" s="26"/>
      <c r="D3" s="26"/>
      <c r="E3" s="26"/>
      <c r="F3" s="26"/>
      <c r="G3" s="26"/>
      <c r="H3" s="26"/>
    </row>
    <row r="4" spans="1:8" ht="12">
      <c r="A4" s="1"/>
      <c r="B4" s="27"/>
      <c r="C4" s="27"/>
      <c r="D4" s="27"/>
      <c r="E4" s="27"/>
      <c r="F4" s="27"/>
      <c r="G4" s="7"/>
      <c r="H4" s="7"/>
    </row>
    <row r="5" spans="1:8" ht="12.75" customHeight="1">
      <c r="A5" s="1"/>
      <c r="B5" s="1"/>
      <c r="C5" s="2"/>
      <c r="D5" s="3"/>
      <c r="E5" s="3"/>
      <c r="F5" s="3"/>
      <c r="G5" s="3"/>
      <c r="H5" s="3"/>
    </row>
    <row r="6" spans="1:8" ht="12">
      <c r="A6" s="1"/>
      <c r="B6" s="1"/>
      <c r="C6" s="2"/>
      <c r="D6" s="3"/>
      <c r="E6" s="3"/>
      <c r="F6" s="8" t="s">
        <v>0</v>
      </c>
      <c r="G6" s="8"/>
      <c r="H6" s="8" t="s">
        <v>0</v>
      </c>
    </row>
    <row r="7" spans="1:8" ht="12">
      <c r="A7" s="27" t="s">
        <v>1</v>
      </c>
      <c r="B7" s="27"/>
      <c r="C7" s="28" t="s">
        <v>2</v>
      </c>
      <c r="D7" s="9"/>
      <c r="E7" s="3"/>
      <c r="F7" s="10" t="s">
        <v>3</v>
      </c>
      <c r="G7" s="10"/>
      <c r="H7" s="10" t="s">
        <v>4</v>
      </c>
    </row>
    <row r="8" spans="1:8" ht="24">
      <c r="A8" s="27"/>
      <c r="B8" s="27"/>
      <c r="C8" s="28"/>
      <c r="D8" s="9" t="s">
        <v>5</v>
      </c>
      <c r="E8" s="10" t="s">
        <v>6</v>
      </c>
      <c r="F8" s="11" t="s">
        <v>7</v>
      </c>
      <c r="G8" s="11" t="s">
        <v>8</v>
      </c>
      <c r="H8" s="11" t="s">
        <v>7</v>
      </c>
    </row>
    <row r="9" spans="1:8" s="13" customFormat="1" ht="12">
      <c r="A9" s="24" t="s">
        <v>9</v>
      </c>
      <c r="B9" s="24"/>
      <c r="C9" s="12"/>
      <c r="D9" s="10"/>
      <c r="E9" s="12"/>
      <c r="F9" s="12"/>
      <c r="G9" s="12"/>
      <c r="H9" s="12"/>
    </row>
    <row r="10" spans="1:8" s="13" customFormat="1" ht="12">
      <c r="A10" s="7"/>
      <c r="B10" s="7" t="s">
        <v>10</v>
      </c>
      <c r="C10" s="12"/>
      <c r="D10" s="10"/>
      <c r="E10" s="12"/>
      <c r="F10" s="12"/>
      <c r="G10" s="12"/>
      <c r="H10" s="12"/>
    </row>
    <row r="11" spans="1:8" ht="12">
      <c r="A11" s="14"/>
      <c r="B11" s="1" t="s">
        <v>11</v>
      </c>
      <c r="C11" s="1"/>
      <c r="D11" s="3"/>
      <c r="E11" s="1"/>
      <c r="F11" s="1"/>
      <c r="G11" s="1"/>
      <c r="H11" s="1"/>
    </row>
    <row r="12" spans="1:8" ht="12">
      <c r="A12" s="14"/>
      <c r="B12" s="1" t="s">
        <v>12</v>
      </c>
      <c r="C12" s="1"/>
      <c r="D12" s="3"/>
      <c r="E12" s="1"/>
      <c r="F12" s="1"/>
      <c r="G12" s="1"/>
      <c r="H12" s="1"/>
    </row>
    <row r="13" spans="1:8" ht="12">
      <c r="A13" s="14"/>
      <c r="B13" s="1" t="s">
        <v>13</v>
      </c>
      <c r="C13" s="1"/>
      <c r="D13" s="3"/>
      <c r="E13" s="1"/>
      <c r="F13" s="1"/>
      <c r="G13" s="1"/>
      <c r="H13" s="1"/>
    </row>
    <row r="14" spans="1:8" ht="12">
      <c r="A14" s="1"/>
      <c r="B14" s="1" t="s">
        <v>14</v>
      </c>
      <c r="C14" s="15">
        <f>120000000/507000000</f>
        <v>0.23668639053254437</v>
      </c>
      <c r="D14" s="3">
        <v>120000</v>
      </c>
      <c r="E14" s="3">
        <v>120000</v>
      </c>
      <c r="F14" s="3">
        <v>105123</v>
      </c>
      <c r="G14" s="3">
        <f>H14-F14</f>
        <v>-8967</v>
      </c>
      <c r="H14" s="3">
        <v>96156</v>
      </c>
    </row>
    <row r="15" spans="1:8" ht="12">
      <c r="A15" s="1"/>
      <c r="B15" s="1"/>
      <c r="C15" s="15"/>
      <c r="D15" s="3"/>
      <c r="E15" s="3"/>
      <c r="F15" s="3"/>
      <c r="G15" s="3"/>
      <c r="H15" s="3">
        <f>+F15+G15</f>
        <v>0</v>
      </c>
    </row>
    <row r="16" spans="1:8" ht="12">
      <c r="A16" s="1"/>
      <c r="B16" s="1"/>
      <c r="C16" s="2"/>
      <c r="D16" s="3"/>
      <c r="E16" s="3"/>
      <c r="F16" s="3"/>
      <c r="G16" s="3"/>
      <c r="H16" s="3">
        <f>+F16+G16</f>
        <v>0</v>
      </c>
    </row>
    <row r="17" spans="1:8" ht="12">
      <c r="A17" s="1"/>
      <c r="B17" s="1" t="s">
        <v>15</v>
      </c>
      <c r="C17" s="2">
        <f>2000000/20750000</f>
        <v>0.0963855421686747</v>
      </c>
      <c r="D17" s="3">
        <v>186</v>
      </c>
      <c r="E17" s="3">
        <v>2000</v>
      </c>
      <c r="F17" s="3">
        <v>186</v>
      </c>
      <c r="G17" s="3">
        <v>0</v>
      </c>
      <c r="H17" s="3">
        <v>186</v>
      </c>
    </row>
    <row r="18" spans="1:8" ht="12">
      <c r="A18" s="1"/>
      <c r="B18" s="1" t="s">
        <v>16</v>
      </c>
      <c r="C18" s="2" t="s">
        <v>17</v>
      </c>
      <c r="D18" s="3">
        <v>24321</v>
      </c>
      <c r="E18" s="3">
        <v>24321</v>
      </c>
      <c r="F18" s="3">
        <v>0</v>
      </c>
      <c r="G18" s="3">
        <v>0</v>
      </c>
      <c r="H18" s="3">
        <f aca="true" t="shared" si="0" ref="H18:H24">+F18+G18</f>
        <v>0</v>
      </c>
    </row>
    <row r="19" spans="1:8" ht="12">
      <c r="A19" s="1"/>
      <c r="B19" s="1" t="s">
        <v>18</v>
      </c>
      <c r="C19" s="2" t="s">
        <v>17</v>
      </c>
      <c r="D19" s="3"/>
      <c r="E19" s="3"/>
      <c r="F19" s="3">
        <v>0</v>
      </c>
      <c r="G19" s="3">
        <v>0</v>
      </c>
      <c r="H19" s="3">
        <f t="shared" si="0"/>
        <v>0</v>
      </c>
    </row>
    <row r="20" spans="1:8" ht="12">
      <c r="A20" s="1"/>
      <c r="B20" s="1"/>
      <c r="C20" s="2"/>
      <c r="D20" s="3"/>
      <c r="E20" s="3"/>
      <c r="F20" s="3"/>
      <c r="G20" s="3"/>
      <c r="H20" s="3">
        <f t="shared" si="0"/>
        <v>0</v>
      </c>
    </row>
    <row r="21" spans="1:8" ht="12">
      <c r="A21" s="1"/>
      <c r="B21" s="1" t="s">
        <v>19</v>
      </c>
      <c r="C21" s="2" t="s">
        <v>17</v>
      </c>
      <c r="D21" s="3"/>
      <c r="E21" s="1"/>
      <c r="F21" s="3">
        <v>0</v>
      </c>
      <c r="G21" s="3">
        <v>0</v>
      </c>
      <c r="H21" s="3">
        <f t="shared" si="0"/>
        <v>0</v>
      </c>
    </row>
    <row r="22" spans="1:8" ht="12">
      <c r="A22" s="1"/>
      <c r="B22" s="1" t="s">
        <v>20</v>
      </c>
      <c r="C22" s="2" t="s">
        <v>17</v>
      </c>
      <c r="D22" s="3"/>
      <c r="E22" s="1"/>
      <c r="F22" s="3">
        <v>0</v>
      </c>
      <c r="G22" s="3">
        <v>0</v>
      </c>
      <c r="H22" s="3">
        <f t="shared" si="0"/>
        <v>0</v>
      </c>
    </row>
    <row r="23" spans="1:8" ht="12">
      <c r="A23" s="1"/>
      <c r="B23" s="7" t="s">
        <v>21</v>
      </c>
      <c r="C23" s="1"/>
      <c r="D23" s="1"/>
      <c r="E23" s="1"/>
      <c r="F23" s="3"/>
      <c r="G23" s="3"/>
      <c r="H23" s="3">
        <f t="shared" si="0"/>
        <v>0</v>
      </c>
    </row>
    <row r="24" spans="1:8" ht="12">
      <c r="A24" s="1"/>
      <c r="B24" s="1" t="s">
        <v>22</v>
      </c>
      <c r="C24" s="2" t="s">
        <v>17</v>
      </c>
      <c r="D24" s="16">
        <v>210</v>
      </c>
      <c r="E24" s="16">
        <v>210</v>
      </c>
      <c r="F24" s="3">
        <v>0</v>
      </c>
      <c r="G24" s="3">
        <v>0</v>
      </c>
      <c r="H24" s="3">
        <f t="shared" si="0"/>
        <v>0</v>
      </c>
    </row>
    <row r="25" spans="1:8" ht="12">
      <c r="A25" s="1"/>
      <c r="B25" s="1" t="s">
        <v>23</v>
      </c>
      <c r="C25" s="2">
        <v>0.0096</v>
      </c>
      <c r="D25" s="16">
        <v>5410</v>
      </c>
      <c r="E25" s="16">
        <v>6590</v>
      </c>
      <c r="F25" s="3">
        <v>4678</v>
      </c>
      <c r="G25" s="3"/>
      <c r="H25" s="3">
        <f>+F25+G25</f>
        <v>4678</v>
      </c>
    </row>
    <row r="26" spans="1:8" ht="12">
      <c r="A26" s="1"/>
      <c r="B26" s="1" t="s">
        <v>24</v>
      </c>
      <c r="C26" s="2">
        <v>0.511923</v>
      </c>
      <c r="D26" s="16">
        <v>13639</v>
      </c>
      <c r="E26" s="16">
        <v>13639</v>
      </c>
      <c r="F26" s="3">
        <v>13639</v>
      </c>
      <c r="G26" s="3">
        <v>0</v>
      </c>
      <c r="H26" s="3">
        <v>13639</v>
      </c>
    </row>
    <row r="27" spans="1:8" ht="12">
      <c r="A27" s="1"/>
      <c r="B27" s="1" t="s">
        <v>25</v>
      </c>
      <c r="C27" s="2" t="s">
        <v>17</v>
      </c>
      <c r="D27" s="16"/>
      <c r="E27" s="16"/>
      <c r="F27" s="3">
        <v>0</v>
      </c>
      <c r="G27" s="3">
        <v>0</v>
      </c>
      <c r="H27" s="3">
        <f>+F27+G27</f>
        <v>0</v>
      </c>
    </row>
    <row r="28" spans="1:8" ht="12">
      <c r="A28" s="1"/>
      <c r="B28" s="1"/>
      <c r="C28" s="2"/>
      <c r="D28" s="16"/>
      <c r="E28" s="1"/>
      <c r="F28" s="3"/>
      <c r="G28" s="3"/>
      <c r="H28" s="3"/>
    </row>
    <row r="29" spans="1:8" ht="12">
      <c r="A29" s="1"/>
      <c r="B29" s="12" t="s">
        <v>26</v>
      </c>
      <c r="C29" s="1"/>
      <c r="D29" s="10">
        <f>SUM(D14:D28)</f>
        <v>163766</v>
      </c>
      <c r="E29" s="10">
        <f>SUM(E14:E27)</f>
        <v>166760</v>
      </c>
      <c r="F29" s="10">
        <f>SUM(F14:F28)</f>
        <v>123626</v>
      </c>
      <c r="G29" s="10">
        <f>SUM(G14:G28)</f>
        <v>-8967</v>
      </c>
      <c r="H29" s="10">
        <f>SUM(H14:H28)</f>
        <v>114659</v>
      </c>
    </row>
    <row r="30" spans="1:8" ht="12">
      <c r="A30" s="1"/>
      <c r="B30" s="1"/>
      <c r="C30" s="1"/>
      <c r="D30" s="3"/>
      <c r="E30" s="1"/>
      <c r="F30" s="1"/>
      <c r="G30" s="1"/>
      <c r="H30" s="1"/>
    </row>
    <row r="31" spans="1:8" ht="12">
      <c r="A31" s="1"/>
      <c r="B31" s="1"/>
      <c r="C31" s="1"/>
      <c r="D31" s="3"/>
      <c r="E31" s="1"/>
      <c r="F31" s="1"/>
      <c r="G31" s="1"/>
      <c r="H31" s="1"/>
    </row>
    <row r="32" spans="1:8" ht="12">
      <c r="A32" s="12" t="s">
        <v>27</v>
      </c>
      <c r="B32" s="1"/>
      <c r="C32" s="1"/>
      <c r="D32" s="1"/>
      <c r="E32" s="1"/>
      <c r="F32" s="1"/>
      <c r="G32" s="1"/>
      <c r="H32" s="1"/>
    </row>
    <row r="33" spans="1:8" ht="12">
      <c r="A33" s="1"/>
      <c r="B33" s="7" t="s">
        <v>10</v>
      </c>
      <c r="C33" s="1"/>
      <c r="D33" s="1"/>
      <c r="E33" s="1"/>
      <c r="F33" s="1"/>
      <c r="G33" s="1"/>
      <c r="H33" s="1"/>
    </row>
    <row r="34" spans="1:8" ht="12">
      <c r="A34" s="1"/>
      <c r="B34" s="1" t="s">
        <v>28</v>
      </c>
      <c r="C34" s="2">
        <v>1</v>
      </c>
      <c r="D34" s="3">
        <v>283039</v>
      </c>
      <c r="E34" s="3">
        <v>200000</v>
      </c>
      <c r="F34" s="3">
        <v>283039</v>
      </c>
      <c r="G34" s="3">
        <v>0</v>
      </c>
      <c r="H34" s="3">
        <v>283039</v>
      </c>
    </row>
    <row r="35" spans="1:8" ht="12">
      <c r="A35" s="1"/>
      <c r="B35" s="7" t="s">
        <v>21</v>
      </c>
      <c r="C35" s="1"/>
      <c r="D35" s="1"/>
      <c r="E35" s="1"/>
      <c r="F35" s="1"/>
      <c r="G35" s="1"/>
      <c r="H35" s="3">
        <f>+F35+G35</f>
        <v>0</v>
      </c>
    </row>
    <row r="36" spans="1:8" ht="12">
      <c r="A36" s="1"/>
      <c r="B36" s="1" t="s">
        <v>29</v>
      </c>
      <c r="C36" s="2">
        <v>1</v>
      </c>
      <c r="D36" s="16">
        <v>112870</v>
      </c>
      <c r="E36" s="16">
        <v>16000</v>
      </c>
      <c r="F36" s="3">
        <v>112870</v>
      </c>
      <c r="G36" s="3">
        <v>0</v>
      </c>
      <c r="H36" s="3">
        <v>112870</v>
      </c>
    </row>
    <row r="37" spans="1:8" ht="12">
      <c r="A37" s="1"/>
      <c r="B37" s="1" t="s">
        <v>30</v>
      </c>
      <c r="C37" s="2">
        <v>1</v>
      </c>
      <c r="D37" s="16">
        <v>3000</v>
      </c>
      <c r="E37" s="16">
        <v>3000</v>
      </c>
      <c r="F37" s="3">
        <v>3000</v>
      </c>
      <c r="G37" s="3">
        <v>0</v>
      </c>
      <c r="H37" s="3">
        <v>3000</v>
      </c>
    </row>
    <row r="38" spans="1:8" ht="12">
      <c r="A38" s="1"/>
      <c r="B38" s="1" t="s">
        <v>31</v>
      </c>
      <c r="C38" s="2">
        <v>1</v>
      </c>
      <c r="D38" s="16">
        <v>2492177</v>
      </c>
      <c r="E38" s="16">
        <v>2492177</v>
      </c>
      <c r="F38" s="3">
        <v>2275287</v>
      </c>
      <c r="G38" s="3">
        <f>F38-H38</f>
        <v>0</v>
      </c>
      <c r="H38" s="3">
        <v>2275287</v>
      </c>
    </row>
    <row r="39" spans="1:8" ht="12">
      <c r="A39" s="1"/>
      <c r="B39" s="1" t="s">
        <v>32</v>
      </c>
      <c r="C39" s="2">
        <v>1</v>
      </c>
      <c r="D39" s="16">
        <v>100000</v>
      </c>
      <c r="E39" s="16">
        <v>100000</v>
      </c>
      <c r="F39" s="3">
        <v>100000</v>
      </c>
      <c r="G39" s="3">
        <v>0</v>
      </c>
      <c r="H39" s="3">
        <v>100000</v>
      </c>
    </row>
    <row r="40" spans="1:8" ht="12">
      <c r="A40" s="1"/>
      <c r="B40" s="1" t="s">
        <v>33</v>
      </c>
      <c r="C40" s="2">
        <v>1</v>
      </c>
      <c r="D40" s="16">
        <v>3000</v>
      </c>
      <c r="E40" s="16">
        <v>3000</v>
      </c>
      <c r="F40" s="3">
        <v>3000</v>
      </c>
      <c r="G40" s="3"/>
      <c r="H40" s="3">
        <v>3000</v>
      </c>
    </row>
    <row r="41" spans="1:8" ht="12">
      <c r="A41" s="1"/>
      <c r="B41" s="1" t="s">
        <v>34</v>
      </c>
      <c r="C41" s="2"/>
      <c r="D41" s="16">
        <v>200</v>
      </c>
      <c r="E41" s="16">
        <v>200</v>
      </c>
      <c r="F41" s="3">
        <v>200</v>
      </c>
      <c r="G41" s="3">
        <v>0</v>
      </c>
      <c r="H41" s="3">
        <v>200</v>
      </c>
    </row>
    <row r="42" spans="1:8" ht="12">
      <c r="A42" s="1"/>
      <c r="B42" s="12" t="s">
        <v>26</v>
      </c>
      <c r="C42" s="2"/>
      <c r="D42" s="17">
        <f>SUM(D34:D41)</f>
        <v>2994286</v>
      </c>
      <c r="E42" s="17">
        <f>SUM(E34:E41)</f>
        <v>2814377</v>
      </c>
      <c r="F42" s="17">
        <f>SUM(F34:F41)</f>
        <v>2777396</v>
      </c>
      <c r="G42" s="17">
        <f>SUM(G34:G41)</f>
        <v>0</v>
      </c>
      <c r="H42" s="17">
        <f>SUM(H34:H41)</f>
        <v>2777396</v>
      </c>
    </row>
    <row r="43" spans="1:8" ht="12">
      <c r="A43" s="1"/>
      <c r="B43" s="12"/>
      <c r="C43" s="2"/>
      <c r="D43" s="17"/>
      <c r="E43" s="1"/>
      <c r="F43" s="17"/>
      <c r="G43" s="17"/>
      <c r="H43" s="17"/>
    </row>
    <row r="44" spans="1:8" ht="12">
      <c r="A44" s="12" t="s">
        <v>35</v>
      </c>
      <c r="B44" s="12"/>
      <c r="C44" s="2"/>
      <c r="D44" s="17"/>
      <c r="E44" s="16"/>
      <c r="F44" s="17"/>
      <c r="G44" s="17"/>
      <c r="H44" s="17"/>
    </row>
    <row r="45" spans="1:8" ht="12">
      <c r="A45" s="1"/>
      <c r="B45" s="1" t="s">
        <v>36</v>
      </c>
      <c r="C45" s="2">
        <v>0.5</v>
      </c>
      <c r="D45" s="16">
        <v>5000</v>
      </c>
      <c r="E45" s="16">
        <v>5000</v>
      </c>
      <c r="F45" s="3">
        <v>5000</v>
      </c>
      <c r="G45" s="3">
        <v>0</v>
      </c>
      <c r="H45" s="3">
        <v>5000</v>
      </c>
    </row>
    <row r="46" spans="1:8" ht="12">
      <c r="A46" s="1"/>
      <c r="B46" s="12" t="s">
        <v>26</v>
      </c>
      <c r="C46" s="2"/>
      <c r="D46" s="17">
        <f>SUM(D45)</f>
        <v>5000</v>
      </c>
      <c r="E46" s="17">
        <f>SUM(E45)</f>
        <v>5000</v>
      </c>
      <c r="F46" s="17">
        <f>SUM(F45)</f>
        <v>5000</v>
      </c>
      <c r="G46" s="17">
        <f>SUM(G45)</f>
        <v>0</v>
      </c>
      <c r="H46" s="17">
        <f>SUM(H45)</f>
        <v>5000</v>
      </c>
    </row>
    <row r="47" spans="1:8" ht="12">
      <c r="A47" s="1"/>
      <c r="B47" s="12"/>
      <c r="C47" s="2"/>
      <c r="D47" s="17"/>
      <c r="E47" s="3"/>
      <c r="F47" s="17"/>
      <c r="G47" s="17"/>
      <c r="H47" s="17"/>
    </row>
    <row r="48" spans="1:8" ht="12">
      <c r="A48" s="1"/>
      <c r="B48" s="1"/>
      <c r="C48" s="1"/>
      <c r="D48" s="1"/>
      <c r="E48" s="1"/>
      <c r="F48" s="1"/>
      <c r="G48" s="1"/>
      <c r="H48" s="1"/>
    </row>
    <row r="49" spans="1:8" ht="12">
      <c r="A49" s="12" t="s">
        <v>37</v>
      </c>
      <c r="B49" s="1"/>
      <c r="C49" s="1"/>
      <c r="D49" s="1"/>
      <c r="E49" s="1"/>
      <c r="F49" s="1"/>
      <c r="G49" s="1"/>
      <c r="H49" s="1"/>
    </row>
    <row r="50" spans="1:8" ht="12">
      <c r="A50" s="1"/>
      <c r="B50" s="7" t="s">
        <v>21</v>
      </c>
      <c r="C50" s="1"/>
      <c r="D50" s="1"/>
      <c r="E50" s="1"/>
      <c r="F50" s="1"/>
      <c r="G50" s="1"/>
      <c r="H50" s="1"/>
    </row>
    <row r="51" spans="1:8" ht="12">
      <c r="A51" s="1"/>
      <c r="B51" s="1" t="s">
        <v>38</v>
      </c>
      <c r="C51" s="2">
        <v>1</v>
      </c>
      <c r="D51" s="16">
        <v>3000</v>
      </c>
      <c r="E51" s="16">
        <v>3000</v>
      </c>
      <c r="F51" s="3">
        <v>2923</v>
      </c>
      <c r="G51" s="3">
        <f>F51-H51</f>
        <v>0</v>
      </c>
      <c r="H51" s="3">
        <v>2923</v>
      </c>
    </row>
    <row r="52" spans="1:8" ht="12">
      <c r="A52" s="1"/>
      <c r="B52" s="1" t="s">
        <v>39</v>
      </c>
      <c r="C52" s="2" t="s">
        <v>17</v>
      </c>
      <c r="D52" s="16">
        <v>2000</v>
      </c>
      <c r="E52" s="16">
        <v>2000</v>
      </c>
      <c r="F52" s="3">
        <v>0</v>
      </c>
      <c r="G52" s="3">
        <v>0</v>
      </c>
      <c r="H52" s="3">
        <f>+F52+G52</f>
        <v>0</v>
      </c>
    </row>
    <row r="53" spans="1:8" ht="12">
      <c r="A53" s="1"/>
      <c r="B53" s="1" t="s">
        <v>40</v>
      </c>
      <c r="C53" s="2">
        <v>0.25</v>
      </c>
      <c r="D53" s="16">
        <v>750</v>
      </c>
      <c r="E53" s="16">
        <v>750</v>
      </c>
      <c r="F53" s="3">
        <v>750</v>
      </c>
      <c r="G53" s="3">
        <v>0</v>
      </c>
      <c r="H53" s="3">
        <v>750</v>
      </c>
    </row>
    <row r="54" spans="1:8" ht="12">
      <c r="A54" s="1"/>
      <c r="B54" s="1" t="s">
        <v>41</v>
      </c>
      <c r="C54" s="2">
        <v>1</v>
      </c>
      <c r="D54" s="1"/>
      <c r="E54" s="1">
        <v>500</v>
      </c>
      <c r="F54" s="1">
        <v>500</v>
      </c>
      <c r="G54" s="3">
        <v>-500</v>
      </c>
      <c r="H54" s="3">
        <v>0</v>
      </c>
    </row>
    <row r="55" spans="1:8" ht="12">
      <c r="A55" s="1"/>
      <c r="B55" s="1" t="s">
        <v>42</v>
      </c>
      <c r="C55" s="2">
        <v>1</v>
      </c>
      <c r="D55" s="16">
        <v>3000</v>
      </c>
      <c r="E55" s="16">
        <v>500</v>
      </c>
      <c r="F55" s="3">
        <v>3000</v>
      </c>
      <c r="G55" s="3">
        <f>F55-H55</f>
        <v>0</v>
      </c>
      <c r="H55" s="3">
        <v>3000</v>
      </c>
    </row>
    <row r="56" spans="1:8" ht="12">
      <c r="A56" s="1"/>
      <c r="B56" s="1"/>
      <c r="C56" s="2"/>
      <c r="D56" s="16"/>
      <c r="E56" s="16"/>
      <c r="F56" s="3"/>
      <c r="G56" s="3"/>
      <c r="H56" s="3"/>
    </row>
    <row r="57" spans="1:8" ht="12">
      <c r="A57" s="1"/>
      <c r="B57" s="12" t="s">
        <v>26</v>
      </c>
      <c r="C57" s="1"/>
      <c r="D57" s="10">
        <f>SUM(D51:D56)</f>
        <v>8750</v>
      </c>
      <c r="E57" s="10">
        <f>SUM(E51:E56)</f>
        <v>6750</v>
      </c>
      <c r="F57" s="10">
        <f>SUM(F51:F56)</f>
        <v>7173</v>
      </c>
      <c r="G57" s="10">
        <f>SUM(G51:G56)</f>
        <v>-500</v>
      </c>
      <c r="H57" s="10">
        <f>SUM(H51:H56)</f>
        <v>6673</v>
      </c>
    </row>
    <row r="58" spans="1:8" ht="12">
      <c r="A58" s="1"/>
      <c r="B58" s="1"/>
      <c r="C58" s="1"/>
      <c r="D58" s="1"/>
      <c r="E58" s="1"/>
      <c r="F58" s="1"/>
      <c r="G58" s="1"/>
      <c r="H58" s="1"/>
    </row>
    <row r="59" spans="1:8" ht="12">
      <c r="A59" s="12" t="s">
        <v>43</v>
      </c>
      <c r="B59" s="1"/>
      <c r="C59" s="1"/>
      <c r="D59" s="1"/>
      <c r="E59" s="1"/>
      <c r="F59" s="1"/>
      <c r="G59" s="1"/>
      <c r="H59" s="1"/>
    </row>
    <row r="60" spans="1:8" ht="12">
      <c r="A60" s="1"/>
      <c r="B60" s="7" t="s">
        <v>44</v>
      </c>
      <c r="C60" s="1"/>
      <c r="D60" s="1"/>
      <c r="E60" s="1"/>
      <c r="F60" s="1"/>
      <c r="G60" s="1"/>
      <c r="H60" s="1"/>
    </row>
    <row r="61" spans="1:9" ht="12">
      <c r="A61" s="1"/>
      <c r="B61" s="1" t="s">
        <v>45</v>
      </c>
      <c r="C61" s="2"/>
      <c r="D61" s="16">
        <v>6486</v>
      </c>
      <c r="E61" s="3">
        <v>3089</v>
      </c>
      <c r="F61" s="3">
        <v>2122</v>
      </c>
      <c r="G61" s="3">
        <v>309</v>
      </c>
      <c r="H61" s="3">
        <v>2431</v>
      </c>
      <c r="I61" s="18"/>
    </row>
    <row r="62" spans="1:8" ht="12">
      <c r="A62" s="1"/>
      <c r="B62" s="1" t="s">
        <v>46</v>
      </c>
      <c r="C62" s="2"/>
      <c r="D62" s="16">
        <v>42457</v>
      </c>
      <c r="E62" s="3">
        <v>19200</v>
      </c>
      <c r="F62" s="3">
        <v>19200</v>
      </c>
      <c r="G62" s="3">
        <v>0</v>
      </c>
      <c r="H62" s="3">
        <v>19200</v>
      </c>
    </row>
    <row r="63" spans="1:8" ht="12">
      <c r="A63" s="1"/>
      <c r="B63" s="12" t="s">
        <v>26</v>
      </c>
      <c r="C63" s="1"/>
      <c r="D63" s="10">
        <f>SUM(D61:D62)</f>
        <v>48943</v>
      </c>
      <c r="E63" s="10">
        <f>SUM(E61:E62)</f>
        <v>22289</v>
      </c>
      <c r="F63" s="10">
        <f>SUM(F61:F62)</f>
        <v>21322</v>
      </c>
      <c r="G63" s="10">
        <f>SUM(G61:G62)</f>
        <v>309</v>
      </c>
      <c r="H63" s="10">
        <f>SUM(H61:H62)</f>
        <v>21631</v>
      </c>
    </row>
    <row r="64" spans="1:8" ht="12.75" thickBot="1">
      <c r="A64" s="1"/>
      <c r="B64" s="1"/>
      <c r="C64" s="1"/>
      <c r="D64" s="3"/>
      <c r="E64" s="1"/>
      <c r="F64" s="1"/>
      <c r="G64" s="1"/>
      <c r="H64" s="1"/>
    </row>
    <row r="65" spans="1:8" s="13" customFormat="1" ht="12.75" thickBot="1">
      <c r="A65" s="12"/>
      <c r="B65" s="19" t="s">
        <v>47</v>
      </c>
      <c r="C65" s="20"/>
      <c r="D65" s="21">
        <f>SUM(D29,D42,D57,D63)+D46</f>
        <v>3220745</v>
      </c>
      <c r="E65" s="21">
        <f>SUM(E29,E42,E57,E63)+E46</f>
        <v>3015176</v>
      </c>
      <c r="F65" s="21">
        <f>SUM(F29,F42,F57,F63)+F46</f>
        <v>2934517</v>
      </c>
      <c r="G65" s="21">
        <f>SUM(G29,G42,G57,G63)</f>
        <v>-9158</v>
      </c>
      <c r="H65" s="22">
        <f>SUM(H29,H42,H57,H63)+H46</f>
        <v>2925359</v>
      </c>
    </row>
    <row r="66" spans="4:8" s="1" customFormat="1" ht="12">
      <c r="D66" s="3"/>
      <c r="F66" s="23"/>
      <c r="G66" s="3"/>
      <c r="H66" s="23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</sheetData>
  <sheetProtection/>
  <mergeCells count="7">
    <mergeCell ref="A9:B9"/>
    <mergeCell ref="F2:G2"/>
    <mergeCell ref="G1:H1"/>
    <mergeCell ref="A3:H3"/>
    <mergeCell ref="B4:F4"/>
    <mergeCell ref="A7:B8"/>
    <mergeCell ref="C7:C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2016-05-02T21:35:02Z</cp:lastPrinted>
  <dcterms:created xsi:type="dcterms:W3CDTF">2016-04-29T11:59:36Z</dcterms:created>
  <dcterms:modified xsi:type="dcterms:W3CDTF">2016-05-09T13:15:36Z</dcterms:modified>
  <cp:category/>
  <cp:version/>
  <cp:contentType/>
  <cp:contentStatus/>
</cp:coreProperties>
</file>