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360" windowHeight="4395" tabRatio="632"/>
  </bookViews>
  <sheets>
    <sheet name="1. Mérleg" sheetId="53" r:id="rId1"/>
    <sheet name="2. Működ. bev.ÖNK. " sheetId="52" r:id="rId2"/>
    <sheet name="2.1.-2.4." sheetId="4" r:id="rId3"/>
    <sheet name="2.5.-2.7. " sheetId="81" r:id="rId4"/>
    <sheet name="3. Felhalm.bev.mindössz." sheetId="20" r:id="rId5"/>
    <sheet name="3.1.-3.6. " sheetId="69" r:id="rId6"/>
    <sheet name="4. Io. műk. bev." sheetId="60" r:id="rId7"/>
    <sheet name="5. IO. felhalm. bev." sheetId="61" r:id="rId8"/>
    <sheet name="6. Kiad. mindössz." sheetId="8" r:id="rId9"/>
    <sheet name="6.1.-6.6. mell." sheetId="80" r:id="rId10"/>
    <sheet name="7. Kiad. mindössz. köt.-önként" sheetId="70" r:id="rId11"/>
    <sheet name="7.1.IO kiad. össz. " sheetId="87" r:id="rId12"/>
    <sheet name="8.-10. mell." sheetId="12" r:id="rId13"/>
    <sheet name="11. melléklet" sheetId="13" r:id="rId14"/>
    <sheet name="12-13. mell." sheetId="14" r:id="rId15"/>
    <sheet name="Munka4" sheetId="92" r:id="rId16"/>
  </sheets>
  <calcPr calcId="124519"/>
</workbook>
</file>

<file path=xl/calcChain.xml><?xml version="1.0" encoding="utf-8"?>
<calcChain xmlns="http://schemas.openxmlformats.org/spreadsheetml/2006/main">
  <c r="D10" i="70"/>
  <c r="D11"/>
  <c r="D12"/>
  <c r="D13"/>
  <c r="D14"/>
  <c r="D15"/>
  <c r="D16"/>
  <c r="D18"/>
  <c r="D19"/>
  <c r="D20"/>
  <c r="D21"/>
  <c r="D22"/>
  <c r="D23"/>
  <c r="D24"/>
  <c r="D25"/>
  <c r="D27"/>
  <c r="D29"/>
  <c r="D30"/>
  <c r="D31"/>
  <c r="D32"/>
  <c r="D34"/>
  <c r="D35"/>
  <c r="D36"/>
  <c r="D37"/>
  <c r="D38"/>
  <c r="D39"/>
  <c r="D40"/>
  <c r="D41"/>
  <c r="D42"/>
  <c r="D43"/>
  <c r="D45"/>
  <c r="C10"/>
  <c r="C11"/>
  <c r="C12"/>
  <c r="C13"/>
  <c r="C14"/>
  <c r="C15"/>
  <c r="C16"/>
  <c r="C18"/>
  <c r="C19"/>
  <c r="C20"/>
  <c r="C21"/>
  <c r="C22"/>
  <c r="C23"/>
  <c r="C24"/>
  <c r="C25"/>
  <c r="C27"/>
  <c r="C29"/>
  <c r="C30"/>
  <c r="C31"/>
  <c r="C32"/>
  <c r="C34"/>
  <c r="C35"/>
  <c r="C36"/>
  <c r="C37"/>
  <c r="C38"/>
  <c r="C39"/>
  <c r="C40"/>
  <c r="C41"/>
  <c r="C42"/>
  <c r="C43"/>
  <c r="C45"/>
  <c r="B10"/>
  <c r="B11"/>
  <c r="B12"/>
  <c r="B13"/>
  <c r="B14"/>
  <c r="B15"/>
  <c r="B16"/>
  <c r="B18"/>
  <c r="B19"/>
  <c r="B20"/>
  <c r="B21"/>
  <c r="B22"/>
  <c r="B23"/>
  <c r="B24"/>
  <c r="B25"/>
  <c r="B27"/>
  <c r="B29"/>
  <c r="B30"/>
  <c r="B31"/>
  <c r="B32"/>
  <c r="B34"/>
  <c r="B35"/>
  <c r="B36"/>
  <c r="B37"/>
  <c r="B38"/>
  <c r="B39"/>
  <c r="B40"/>
  <c r="B41"/>
  <c r="B42"/>
  <c r="B43"/>
  <c r="B45"/>
  <c r="C9"/>
  <c r="D9"/>
  <c r="B9"/>
  <c r="H29" i="60"/>
  <c r="F29"/>
  <c r="G29"/>
  <c r="E29"/>
  <c r="H23"/>
  <c r="H20"/>
  <c r="C36" i="81"/>
  <c r="D36"/>
  <c r="B36"/>
  <c r="E27"/>
  <c r="E9"/>
  <c r="C22" i="14"/>
  <c r="D8" i="80" l="1"/>
  <c r="E22" i="53" l="1"/>
  <c r="E17"/>
  <c r="E13" i="70"/>
  <c r="E22"/>
  <c r="C17" i="8"/>
  <c r="C17" i="70" s="1"/>
  <c r="E31" i="8"/>
  <c r="G47" i="52"/>
  <c r="F47"/>
  <c r="E47"/>
  <c r="E23" i="12"/>
  <c r="E22"/>
  <c r="E8"/>
  <c r="E9"/>
  <c r="C36" i="87"/>
  <c r="D36"/>
  <c r="B36"/>
  <c r="E33"/>
  <c r="B10" i="69"/>
  <c r="G27" i="20"/>
  <c r="H27"/>
  <c r="F27"/>
  <c r="E10" i="12"/>
  <c r="E11"/>
  <c r="E7"/>
  <c r="C10" i="80"/>
  <c r="D6"/>
  <c r="D7"/>
  <c r="B10"/>
  <c r="E17" i="52"/>
  <c r="E31"/>
  <c r="I17" i="53"/>
  <c r="I22"/>
  <c r="D17"/>
  <c r="D22"/>
  <c r="F21" i="20"/>
  <c r="G21"/>
  <c r="J17" i="53"/>
  <c r="J22"/>
  <c r="K17"/>
  <c r="K22"/>
  <c r="F17"/>
  <c r="F22"/>
  <c r="E13" i="87"/>
  <c r="E14"/>
  <c r="C20"/>
  <c r="D20"/>
  <c r="C31"/>
  <c r="E12"/>
  <c r="G17" i="52"/>
  <c r="G31"/>
  <c r="F17"/>
  <c r="F31"/>
  <c r="H23"/>
  <c r="H28"/>
  <c r="H22"/>
  <c r="H19"/>
  <c r="C29" i="12"/>
  <c r="D29"/>
  <c r="B29"/>
  <c r="H43" i="60"/>
  <c r="D40" i="69"/>
  <c r="C40"/>
  <c r="E20" i="81"/>
  <c r="F13" i="20"/>
  <c r="G13"/>
  <c r="H113"/>
  <c r="H118" s="1"/>
  <c r="H126" s="1"/>
  <c r="G118"/>
  <c r="G126"/>
  <c r="F118"/>
  <c r="F126"/>
  <c r="E118"/>
  <c r="E126" s="1"/>
  <c r="H64"/>
  <c r="H69" s="1"/>
  <c r="H77" s="1"/>
  <c r="G69"/>
  <c r="G77" s="1"/>
  <c r="F69"/>
  <c r="F77" s="1"/>
  <c r="E69"/>
  <c r="E77" s="1"/>
  <c r="H9" i="52"/>
  <c r="H10"/>
  <c r="H11"/>
  <c r="H7"/>
  <c r="C26" i="8"/>
  <c r="C26" i="70" s="1"/>
  <c r="D26" i="8"/>
  <c r="D26" i="70" s="1"/>
  <c r="E23" i="8"/>
  <c r="E30"/>
  <c r="E10"/>
  <c r="E11"/>
  <c r="E12"/>
  <c r="E13"/>
  <c r="E9"/>
  <c r="C13" i="12"/>
  <c r="D13"/>
  <c r="B13"/>
  <c r="B20" i="87"/>
  <c r="B47"/>
  <c r="D54" i="80"/>
  <c r="D57" s="1"/>
  <c r="C57"/>
  <c r="B57"/>
  <c r="D35"/>
  <c r="D34"/>
  <c r="C38"/>
  <c r="B38"/>
  <c r="D5"/>
  <c r="C33" i="8"/>
  <c r="D17"/>
  <c r="D17" i="70" s="1"/>
  <c r="D33" i="8"/>
  <c r="B17"/>
  <c r="B17" i="70" s="1"/>
  <c r="B26" i="8"/>
  <c r="B26" i="70" s="1"/>
  <c r="B33" i="8"/>
  <c r="E15"/>
  <c r="E16"/>
  <c r="F36" i="60"/>
  <c r="F45"/>
  <c r="G45"/>
  <c r="H36"/>
  <c r="E45"/>
  <c r="E36"/>
  <c r="H21" i="20"/>
  <c r="E21"/>
  <c r="B47" i="4"/>
  <c r="C47"/>
  <c r="D47"/>
  <c r="B12"/>
  <c r="H15" i="52"/>
  <c r="H14"/>
  <c r="H13"/>
  <c r="B44" i="8" l="1"/>
  <c r="B44" i="70" s="1"/>
  <c r="B33"/>
  <c r="D44" i="8"/>
  <c r="D44" i="70" s="1"/>
  <c r="D33"/>
  <c r="C44" i="8"/>
  <c r="C44" i="70" s="1"/>
  <c r="C33"/>
  <c r="E13" i="12"/>
  <c r="E29"/>
  <c r="C47" i="87"/>
  <c r="E36"/>
  <c r="D31"/>
  <c r="C49"/>
  <c r="B31"/>
  <c r="E23" i="70"/>
  <c r="E38" i="52"/>
  <c r="E49" s="1"/>
  <c r="E24" i="53"/>
  <c r="E29" s="1"/>
  <c r="E12" i="70"/>
  <c r="I24" i="53"/>
  <c r="I29" s="1"/>
  <c r="D47" i="87"/>
  <c r="E31" i="70"/>
  <c r="E26"/>
  <c r="C28" i="8"/>
  <c r="C28" i="70" s="1"/>
  <c r="E11"/>
  <c r="E30"/>
  <c r="E10"/>
  <c r="H47" i="52"/>
  <c r="F38"/>
  <c r="F49" s="1"/>
  <c r="G38"/>
  <c r="G49" s="1"/>
  <c r="D10" i="80"/>
  <c r="H45" i="60"/>
  <c r="F29" i="20"/>
  <c r="G29"/>
  <c r="E29"/>
  <c r="H17" i="52"/>
  <c r="F24" i="53"/>
  <c r="F29" s="1"/>
  <c r="K24"/>
  <c r="K29" s="1"/>
  <c r="J24"/>
  <c r="J29" s="1"/>
  <c r="D24"/>
  <c r="D29" s="1"/>
  <c r="D28" i="8"/>
  <c r="G36" i="60"/>
  <c r="G47" s="1"/>
  <c r="H31" i="52"/>
  <c r="E47" i="4"/>
  <c r="E36" i="81"/>
  <c r="H13" i="20"/>
  <c r="F47" i="60"/>
  <c r="E47"/>
  <c r="E26" i="8"/>
  <c r="B28"/>
  <c r="E33"/>
  <c r="E44" s="1"/>
  <c r="C46"/>
  <c r="C46" i="70" s="1"/>
  <c r="D38" i="80"/>
  <c r="E31" i="87"/>
  <c r="E20"/>
  <c r="E17" i="8"/>
  <c r="D46" l="1"/>
  <c r="D46" i="70" s="1"/>
  <c r="D28"/>
  <c r="B46" i="8"/>
  <c r="B46" i="70" s="1"/>
  <c r="B28"/>
  <c r="D49" i="87"/>
  <c r="B49"/>
  <c r="E17" i="70"/>
  <c r="E33"/>
  <c r="H29" i="20"/>
  <c r="E44" i="70"/>
  <c r="E28" i="8"/>
  <c r="E46"/>
  <c r="E28" i="70"/>
  <c r="H38" i="52"/>
  <c r="H47" i="60"/>
  <c r="H49" i="52"/>
  <c r="E9" i="70"/>
  <c r="E49" i="87" l="1"/>
  <c r="E46" i="70" l="1"/>
</calcChain>
</file>

<file path=xl/sharedStrings.xml><?xml version="1.0" encoding="utf-8"?>
<sst xmlns="http://schemas.openxmlformats.org/spreadsheetml/2006/main" count="632" uniqueCount="280">
  <si>
    <t xml:space="preserve">  BEVÉTELEK JOGCÍMEI</t>
  </si>
  <si>
    <t>Önkormányzat</t>
  </si>
  <si>
    <t xml:space="preserve"> </t>
  </si>
  <si>
    <t xml:space="preserve">Önkormányzat </t>
  </si>
  <si>
    <t>Összesen</t>
  </si>
  <si>
    <t>Beruházási feladat</t>
  </si>
  <si>
    <t>Költségvetési szerv</t>
  </si>
  <si>
    <t xml:space="preserve">KIADÁSOK JOGCÍMEI </t>
  </si>
  <si>
    <t xml:space="preserve">Összesen </t>
  </si>
  <si>
    <t>Céltartalék  összesen</t>
  </si>
  <si>
    <t>Megnevezés</t>
  </si>
  <si>
    <t xml:space="preserve">Mindösszesen </t>
  </si>
  <si>
    <t>KÖLTSÉGVETÉS MÉRLEGE</t>
  </si>
  <si>
    <t xml:space="preserve">Megnevezés </t>
  </si>
  <si>
    <t xml:space="preserve">Kv.-i szervek összesen </t>
  </si>
  <si>
    <t>Mindösszesen</t>
  </si>
  <si>
    <t xml:space="preserve">4 órás </t>
  </si>
  <si>
    <t xml:space="preserve">6 órás </t>
  </si>
  <si>
    <t xml:space="preserve">8 órás </t>
  </si>
  <si>
    <t>Előirányzat</t>
  </si>
  <si>
    <t xml:space="preserve">Bevétel </t>
  </si>
  <si>
    <t>Kiadás</t>
  </si>
  <si>
    <t xml:space="preserve">C. MŰKÖDÉSI KIADÁSOK MINDÖSSZESEN (A+B) </t>
  </si>
  <si>
    <t xml:space="preserve">F. FELHALMOZÁSI KIADÁSOK MINDÖSSZESEN (D+E) </t>
  </si>
  <si>
    <t xml:space="preserve">Kötelező feladatok </t>
  </si>
  <si>
    <t xml:space="preserve">Önként vállalt feladatok </t>
  </si>
  <si>
    <t xml:space="preserve">MINDÖSSZESEN </t>
  </si>
  <si>
    <t xml:space="preserve">Költségvetési szervek </t>
  </si>
  <si>
    <t>G. KIADÁS MINDÖSSZESEN (C+F)</t>
  </si>
  <si>
    <t>Kötelező feladatok</t>
  </si>
  <si>
    <t>Kv.-i szervek</t>
  </si>
  <si>
    <t>Felújítási feladat</t>
  </si>
  <si>
    <t xml:space="preserve">Céltartalék célonkénti részletezése 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</si>
  <si>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</si>
  <si>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</si>
  <si>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</si>
  <si>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</si>
  <si>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B812. Belföldi értékpapírok bevételei</t>
  </si>
  <si>
    <t>A. MŰKÖDÉSI KÖLTSÉGVETÉSI BEVÉTELEK ÖSSZESEN (B1+B3+B4+B6)</t>
  </si>
  <si>
    <t>K1. Személyi juttatás</t>
  </si>
  <si>
    <t xml:space="preserve">K2. Munkaadót terhelő járulékok és szoc. hozzájár. adó </t>
  </si>
  <si>
    <t xml:space="preserve">K3. Dologi kiadások 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</si>
  <si>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</si>
  <si>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</si>
  <si>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</si>
  <si>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</si>
  <si>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KIADÁSOK ÖSSZESEN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</si>
  <si>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</si>
  <si>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</si>
  <si>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</si>
  <si>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</si>
  <si>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</si>
  <si>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</si>
  <si>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</si>
  <si>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</si>
  <si>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K6. Beruházások </t>
  </si>
  <si>
    <t xml:space="preserve">K7. Felújítások </t>
  </si>
  <si>
    <t xml:space="preserve">K8. Egyéb felhalmozási célú kiadások </t>
  </si>
  <si>
    <t xml:space="preserve">E. Finanszírozási kiadások összesen (K911. …+K917.) </t>
  </si>
  <si>
    <t xml:space="preserve">K2. Munkaadót terhelő járulékok és szociális hozzájárulási adó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</si>
  <si>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</si>
  <si>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</si>
  <si>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</si>
  <si>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</si>
  <si>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 xml:space="preserve">B115. Működési célú központosított előirányzatok </t>
  </si>
  <si>
    <t>B116. Helyi önkormányzatok kiegészítő támogatásai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</si>
  <si>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</si>
  <si>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</si>
  <si>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</si>
  <si>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</si>
  <si>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</si>
  <si>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</si>
  <si>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</si>
  <si>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</si>
  <si>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</si>
  <si>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</si>
  <si>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 xml:space="preserve">B354. Gépjárműadó </t>
  </si>
  <si>
    <t xml:space="preserve">B355. Egyéb áruhasználati és szolgáltatási adók </t>
  </si>
  <si>
    <t>b) talajterhelési díj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</si>
  <si>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</si>
  <si>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</si>
  <si>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</si>
  <si>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</si>
  <si>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</si>
  <si>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</si>
  <si>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</si>
  <si>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</si>
  <si>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</si>
  <si>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</si>
  <si>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</si>
  <si>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</si>
  <si>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céló átvett pénzeszközök </t>
  </si>
  <si>
    <t xml:space="preserve">B6. Működési célú átvett péneszközök 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</si>
  <si>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</si>
  <si>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</si>
  <si>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</si>
  <si>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</si>
  <si>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</si>
  <si>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</si>
  <si>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</si>
  <si>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</si>
  <si>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</si>
  <si>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</si>
  <si>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</si>
  <si>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</si>
  <si>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</si>
  <si>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</si>
  <si>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</si>
  <si>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</si>
  <si>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</si>
  <si>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</si>
  <si>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B811. Hitel-, és kölcsönfelvétel államháztartáson kívülről 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</si>
  <si>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</si>
  <si>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</si>
  <si>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</si>
  <si>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MŰKÖDÉSI KÖLTSÉGVETÉSI BEVÉTELEK ÖSSZESEN (B1.+B3.+B4.+B.5.) </t>
  </si>
  <si>
    <t xml:space="preserve">MŰKÖDÉSI BEVÉTELEK MINDÖSSZESEN </t>
  </si>
  <si>
    <t xml:space="preserve">B1. Működési célú támogatások államázt.-on belülről összesen </t>
  </si>
  <si>
    <t>FELHALMOZÁSI KÖLTSÉGVETÉSI BEVÉTELEK ÖSSZESEN (B2.+B5.+B7.)</t>
  </si>
  <si>
    <t>FELHALMOZÁSI BEVÉTELEK MINDÖSSZESEN</t>
  </si>
  <si>
    <t>1. melléklet</t>
  </si>
  <si>
    <t xml:space="preserve">                  3. melléklet</t>
  </si>
  <si>
    <t>2. melléklet</t>
  </si>
  <si>
    <t>4. melléklet</t>
  </si>
  <si>
    <t>6. melléklet</t>
  </si>
  <si>
    <t>Költségvetési szerv megnevezése:</t>
  </si>
  <si>
    <t xml:space="preserve">Állami (államigazg.) feladatok </t>
  </si>
  <si>
    <t>c) a korábbi évek megszűnt adónemei áthúzódó befiz.-ből befolyt bevétel</t>
  </si>
  <si>
    <t xml:space="preserve">2.1. melléklet </t>
  </si>
  <si>
    <t xml:space="preserve">B14. Működ. célú visszatérítendő támogatások, kölcsönök visszatérülése államáhztartáson belülről  </t>
  </si>
  <si>
    <t xml:space="preserve">MEGNEVEZÉS </t>
  </si>
  <si>
    <t xml:space="preserve">      2.3. melléklet</t>
  </si>
  <si>
    <t xml:space="preserve">      2.2. melléklet</t>
  </si>
  <si>
    <t xml:space="preserve">      2.4. melléklet</t>
  </si>
  <si>
    <t>MEGNEVEZÉS</t>
  </si>
  <si>
    <t xml:space="preserve">2.5. melléklet </t>
  </si>
  <si>
    <t xml:space="preserve">      2.6. melléklet</t>
  </si>
  <si>
    <t xml:space="preserve">B62. Működ. célú visszatérítendő támogatások, kölcsönök visszatérülése államháztartáson kívülről  </t>
  </si>
  <si>
    <t xml:space="preserve">B15. Működ. célú visszatérítendő támogatások, kölcsönök igénybevétele államháztartáson belülről  </t>
  </si>
  <si>
    <t xml:space="preserve">B63. Egyéb működési célú átvett pénzeszközök </t>
  </si>
  <si>
    <t xml:space="preserve">      2.7. melléklet</t>
  </si>
  <si>
    <t xml:space="preserve">3.1. melléklet </t>
  </si>
  <si>
    <t xml:space="preserve">      3.2. melléklet</t>
  </si>
  <si>
    <t xml:space="preserve">B23. Felhalmozási célú visszatérítendő támogatások, kölcsönök visszatérülése államáhztartáson belülről  </t>
  </si>
  <si>
    <t xml:space="preserve">B24. Felhalmozási célú visszatérítendő támogatások, kölcsönök igénybevétele államháztartáson belülről  </t>
  </si>
  <si>
    <t xml:space="preserve">      3.3. melléklet</t>
  </si>
  <si>
    <t xml:space="preserve">      3.4. melléklet</t>
  </si>
  <si>
    <t xml:space="preserve">B72. Felhalmozási célú visszatérítendő támogatások, kölcsönök visszatérülése államháztartáson kívülről  </t>
  </si>
  <si>
    <t xml:space="preserve">      3.5. melléklet</t>
  </si>
  <si>
    <t xml:space="preserve">      3.6. melléklet</t>
  </si>
  <si>
    <t>8. melléklet</t>
  </si>
  <si>
    <t>K3. Dologi kiadások</t>
  </si>
  <si>
    <t xml:space="preserve">K5. Egyéb működési kiadások összesen </t>
  </si>
  <si>
    <t xml:space="preserve">K4. Ellátottak pénzbeli juttatásai </t>
  </si>
  <si>
    <t xml:space="preserve">Ebből: Általános tartalék 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</si>
  <si>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</si>
  <si>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>A. Működési költségvetési kiadásai össz. (K1. …+K5.)</t>
  </si>
  <si>
    <t xml:space="preserve">K8. Egyéb felhalmozási kiadások </t>
  </si>
  <si>
    <t>D. Felhalmozási költségvetési kiadásai össz. (K. …+K8.)</t>
  </si>
  <si>
    <t xml:space="preserve">K4. Elátottak pénzbeli juttatásai </t>
  </si>
  <si>
    <t xml:space="preserve">K504. Működési célú visszatérítendő támogatások, kölcsönök nyújtása államháztartáson belülre </t>
  </si>
  <si>
    <t xml:space="preserve">K505. Működési célú visszatérítendő támogatások, kölcsönök törlesztése államháztartáson belülre </t>
  </si>
  <si>
    <t xml:space="preserve">K506. Egyéb működési célú támogatások államháztartáson belülre </t>
  </si>
  <si>
    <t>K508. Működési célú visszatérítendő támogatások, kölcsönök nyújtása államháztartáson kívülre</t>
  </si>
  <si>
    <t xml:space="preserve">K6. Beruházási kiadások </t>
  </si>
  <si>
    <t xml:space="preserve">feladatonkénti részletezése </t>
  </si>
  <si>
    <t xml:space="preserve">célonkénti részletezése </t>
  </si>
  <si>
    <t>Felújítások összesen</t>
  </si>
  <si>
    <t xml:space="preserve">Beruházások összesen </t>
  </si>
  <si>
    <t xml:space="preserve">K8. Egyéb felhalmozási kiadások  </t>
  </si>
  <si>
    <t>Egyéb felhalmozási kiadások összesen</t>
  </si>
  <si>
    <t xml:space="preserve">B3 KÖZHATALMI BEVÉTELEK RÉSZLETEZÉSE </t>
  </si>
  <si>
    <t>B351. Értékesítési és forgalmi adók</t>
  </si>
  <si>
    <t>a) iparűzési adó</t>
  </si>
  <si>
    <t>a) tartózkodás után fizetett idegenforgalmi adó</t>
  </si>
  <si>
    <t xml:space="preserve">B311. Magánszemélyek jövedelemadói </t>
  </si>
  <si>
    <t>Ebből:</t>
  </si>
  <si>
    <t>a) termőföld bérbeadásából származó szem .jöv .adó</t>
  </si>
  <si>
    <t xml:space="preserve">MŰKÖDÉSI KÖLTSÉGVETÉSI BEVÉTELEK ÖSSZESEN (B1.+B3.+B4.+B.6.) </t>
  </si>
  <si>
    <t>a) eljárási illeték</t>
  </si>
  <si>
    <t xml:space="preserve">b) igazgatási szolgáltatási díj </t>
  </si>
  <si>
    <t>c) ebrendészeti hozzájárulás</t>
  </si>
  <si>
    <t>d) környezetvédelmi bírság</t>
  </si>
  <si>
    <t>e) természetvédelmi bírság</t>
  </si>
  <si>
    <t>g) szabálysértési pénz- és helyszínbírság önormányzatot megillető rész</t>
  </si>
  <si>
    <t xml:space="preserve">B816. Központi, irányíító szervi támogatás </t>
  </si>
  <si>
    <t>B817. Betétek megszüntetése</t>
  </si>
  <si>
    <t>B8. Finanszírozási bevételek összesen (B811. … +B817.)</t>
  </si>
  <si>
    <t>I. KIADÁSOK MINDÖSSZESEN (C+F)</t>
  </si>
  <si>
    <t>B404. Tulajdonosi bevételek</t>
  </si>
  <si>
    <t>B405. Ellátási díjak</t>
  </si>
  <si>
    <t xml:space="preserve">B404. Tulajdonosi bevételek </t>
  </si>
  <si>
    <t>Polgármesteri Hivatal</t>
  </si>
  <si>
    <t xml:space="preserve">Polgármesteri Hivatal </t>
  </si>
  <si>
    <t xml:space="preserve">B36. Egyéb közhatalmi bevételek </t>
  </si>
  <si>
    <t>Polg.Hiv.</t>
  </si>
  <si>
    <t>eredeti ei</t>
  </si>
  <si>
    <t>módosított ei</t>
  </si>
  <si>
    <t>teljesített</t>
  </si>
  <si>
    <t>teljesítés %-a</t>
  </si>
  <si>
    <t>teljesítés</t>
  </si>
  <si>
    <t>eredeti</t>
  </si>
  <si>
    <t>módosított</t>
  </si>
  <si>
    <t>Teljeítés %-a</t>
  </si>
  <si>
    <t>Teljesítés %-a</t>
  </si>
  <si>
    <t>Felhasználás</t>
  </si>
  <si>
    <t xml:space="preserve">Költségvetési szervek  létszáma </t>
  </si>
  <si>
    <t xml:space="preserve">Közfoglalkoztatottak  létszáma </t>
  </si>
  <si>
    <t xml:space="preserve">létszám (fő) </t>
  </si>
  <si>
    <t>B115. Működési célú központosított előirányzatok teljesítése</t>
  </si>
  <si>
    <t>ÖNKORMÁNYZAT ÉS INTÉZMÉNYEI ÖSSZESEN</t>
  </si>
  <si>
    <t>Tüzifa támogatás</t>
  </si>
  <si>
    <t>f) egyéb bírság</t>
  </si>
  <si>
    <t>Önk.rendeletben megállap.juttatás</t>
  </si>
  <si>
    <t>települési támogatás</t>
  </si>
  <si>
    <t>B. FELHALMOZÁSI KÖLTSÉGVETÉSI BEVÉTELEK ÖSSZESEN (B2.+B5.+B7.)</t>
  </si>
  <si>
    <t>C. KÖLTSÉGVETÉSI BEVÉTELEK ÖSSZESEN (A+B)</t>
  </si>
  <si>
    <t>D. FINANSZÍROZÁSI BEVÉTELEK ÖSSZESEN (B8.)</t>
  </si>
  <si>
    <t>Ebből B18131. Előző évi maradvány igénybbevétele</t>
  </si>
  <si>
    <t>I. BEVÉTELEK MINDÖSSZESEN (C+D)</t>
  </si>
  <si>
    <t>B. FELHALMOZÁSI KÖLTSÉGVETÉSI KIADÁSOK ÖSSZESEN (K6. …+K8.)</t>
  </si>
  <si>
    <t>C. KÖLTSÉGVETÉSI KIADÁSOK ÖSSZESEN (A+B)</t>
  </si>
  <si>
    <t>D. FINANSZÍROZÁSI KIADÁSOK ÖSSZESEN (K9.)</t>
  </si>
  <si>
    <t xml:space="preserve"> Ft-ban</t>
  </si>
  <si>
    <t>Ft-ban</t>
  </si>
  <si>
    <t xml:space="preserve">       Ft-ban </t>
  </si>
  <si>
    <t xml:space="preserve">             Ft-ban </t>
  </si>
  <si>
    <t xml:space="preserve">                Ft-ban </t>
  </si>
  <si>
    <t xml:space="preserve"> Ft-ban </t>
  </si>
  <si>
    <t xml:space="preserve">Ft-ban </t>
  </si>
  <si>
    <t xml:space="preserve">        Ft-ban</t>
  </si>
  <si>
    <t>MŰKÖDÉSI BEVÉTELEK ÖSSZESEN</t>
  </si>
  <si>
    <t>Bérkompenzáció</t>
  </si>
  <si>
    <t>A 2017. ÉVI MŰKÖDÉSI BEVÉTEL FELADATONKÉNT</t>
  </si>
  <si>
    <t>A 2017. ÉVI FELHALMOZÁSI BEVÉTELEK FELADATONKÉNT</t>
  </si>
  <si>
    <t>A 2017. ÉVI MŰKÖDÉSI ÉS FELHALMOZÁSI KÖLTSÉGVETÉSI KIADÁSOK</t>
  </si>
  <si>
    <t>Gyermekvédelmi utalványok</t>
  </si>
  <si>
    <t>K512. Egyéb működési célú támogatások államháztartáson kívülre</t>
  </si>
  <si>
    <t>A 2017. ÉV MŰKÖDÉSI ÉS FELHALMOZÁSI KÖLTSÉGVETÉSI KIADÁSAI</t>
  </si>
  <si>
    <t>A 2017. ÉVI MŰKÖDÉSI ÉS FELHALMOZÁSI KÖLTSÉGVETÉS KIADÁSI ELŐIRÁNYZATAI</t>
  </si>
  <si>
    <t>Tagdíj KTK</t>
  </si>
  <si>
    <t xml:space="preserve">       Ft-ban</t>
  </si>
  <si>
    <t xml:space="preserve">     A 2017. évi MŰKÖDÉSI BEVÉTELEK </t>
  </si>
  <si>
    <t>Polgármester bérkül.támogatása</t>
  </si>
  <si>
    <t>Min.bér és gar.bérmin.kül.támogatása</t>
  </si>
  <si>
    <t xml:space="preserve">     A 2017. évi FELHALMOZÁSI BEVÉTELEK </t>
  </si>
  <si>
    <t>Reki</t>
  </si>
  <si>
    <t>Nemzeti Közfoglalkoztatási Alap</t>
  </si>
  <si>
    <t>Területalapú támogatás</t>
  </si>
  <si>
    <t>Erzsébet utalvány (gyermekvédelmi)</t>
  </si>
  <si>
    <t>Idősek Otthona</t>
  </si>
  <si>
    <t>Kistelepülések támogatás</t>
  </si>
  <si>
    <t xml:space="preserve">                 5. melléklet</t>
  </si>
  <si>
    <t>6.1. melléklet</t>
  </si>
  <si>
    <t>6.2. melléklet</t>
  </si>
  <si>
    <t>6.3. melléklet</t>
  </si>
  <si>
    <t>6.4. melléklet</t>
  </si>
  <si>
    <t>6.5. melléklet</t>
  </si>
  <si>
    <t>6.6. melléklet</t>
  </si>
  <si>
    <t>temetési segély</t>
  </si>
  <si>
    <t>Mezőkövesdi KT</t>
  </si>
  <si>
    <t>Mezőkövesdi KÖH</t>
  </si>
  <si>
    <t>Bursa</t>
  </si>
  <si>
    <t>Önkormányzat és Intézmény</t>
  </si>
  <si>
    <t>9. melléklet</t>
  </si>
  <si>
    <t>10. melléklet</t>
  </si>
  <si>
    <t>11. melléklet</t>
  </si>
  <si>
    <t xml:space="preserve">12. melléklet </t>
  </si>
  <si>
    <t xml:space="preserve">    13. melléklet </t>
  </si>
  <si>
    <t>Szőnyegek</t>
  </si>
  <si>
    <t>nyomtató</t>
  </si>
  <si>
    <t>telefon falugondnok</t>
  </si>
  <si>
    <t>Közfoglalkoztatottak t.e.vás.</t>
  </si>
  <si>
    <t>Táncsics utca felújítása</t>
  </si>
  <si>
    <t>Egyéb utak (kátyúzás)</t>
  </si>
  <si>
    <t>kerékpár</t>
  </si>
  <si>
    <t>számítógép</t>
  </si>
  <si>
    <t xml:space="preserve"> - Flugondnok</t>
  </si>
  <si>
    <t>7 melléklet</t>
  </si>
  <si>
    <t>7.1. melléklet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</si>
</sst>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#,##0\ _F_t"/>
  </numFmts>
  <fonts count="22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charset val="238"/>
    </font>
    <font>
      <b/>
      <sz val="7"/>
      <name val="Arial CE"/>
      <charset val="238"/>
    </font>
    <font>
      <sz val="10"/>
      <color indexed="10"/>
      <name val="Arial CE"/>
      <charset val="238"/>
    </font>
    <font>
      <sz val="8"/>
      <color indexed="10"/>
      <name val="Arial CE"/>
      <charset val="238"/>
    </font>
    <font>
      <sz val="8"/>
      <color rgb="FFFF0000"/>
      <name val="Arial CE"/>
      <charset val="238"/>
    </font>
    <font>
      <sz val="10"/>
      <color rgb="FFFF0000"/>
      <name val="Arial CE"/>
      <charset val="238"/>
    </font>
    <font>
      <b/>
      <sz val="8"/>
      <color rgb="FFFF0000"/>
      <name val="Arial CE"/>
      <charset val="238"/>
    </font>
    <font>
      <b/>
      <sz val="9"/>
      <name val="Arial CE"/>
      <charset val="238"/>
    </font>
    <font>
      <sz val="7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61">
    <xf numFmtId="0" fontId="0" fillId="0" borderId="0" xfId="0"/>
    <xf numFmtId="0" fontId="3" fillId="0" borderId="0" xfId="0" applyFont="1"/>
    <xf numFmtId="0" fontId="0" fillId="0" borderId="0" xfId="0" applyBorder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0" fillId="0" borderId="1" xfId="0" applyFont="1" applyBorder="1"/>
    <xf numFmtId="0" fontId="9" fillId="0" borderId="1" xfId="0" applyFont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/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9" fillId="0" borderId="1" xfId="0" applyFont="1" applyFill="1" applyBorder="1" applyAlignment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/>
    <xf numFmtId="0" fontId="10" fillId="0" borderId="0" xfId="0" applyFont="1" applyBorder="1"/>
    <xf numFmtId="0" fontId="9" fillId="0" borderId="0" xfId="0" applyFont="1" applyBorder="1"/>
    <xf numFmtId="0" fontId="9" fillId="0" borderId="0" xfId="0" applyFont="1" applyAlignment="1">
      <alignment horizontal="centerContinuous"/>
    </xf>
    <xf numFmtId="0" fontId="10" fillId="2" borderId="1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/>
    <xf numFmtId="0" fontId="9" fillId="0" borderId="1" xfId="0" applyFont="1" applyFill="1" applyBorder="1"/>
    <xf numFmtId="0" fontId="12" fillId="0" borderId="0" xfId="0" applyFont="1" applyAlignment="1">
      <alignment horizontal="centerContinuous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4" fillId="0" borderId="1" xfId="0" applyFont="1" applyBorder="1"/>
    <xf numFmtId="0" fontId="12" fillId="2" borderId="1" xfId="0" applyFont="1" applyFill="1" applyBorder="1"/>
    <xf numFmtId="0" fontId="1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9" fillId="0" borderId="2" xfId="0" applyFont="1" applyBorder="1" applyAlignment="1"/>
    <xf numFmtId="0" fontId="9" fillId="0" borderId="2" xfId="0" applyFont="1" applyBorder="1" applyAlignment="1">
      <alignment vertical="center"/>
    </xf>
    <xf numFmtId="0" fontId="10" fillId="0" borderId="2" xfId="0" applyFont="1" applyBorder="1" applyAlignment="1"/>
    <xf numFmtId="0" fontId="10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16" fontId="9" fillId="0" borderId="0" xfId="0" applyNumberFormat="1" applyFont="1" applyBorder="1" applyAlignment="1">
      <alignment horizontal="right"/>
    </xf>
    <xf numFmtId="16" fontId="9" fillId="0" borderId="2" xfId="0" applyNumberFormat="1" applyFont="1" applyBorder="1" applyAlignment="1">
      <alignment horizontal="left" wrapText="1"/>
    </xf>
    <xf numFmtId="0" fontId="9" fillId="0" borderId="2" xfId="0" applyFont="1" applyBorder="1"/>
    <xf numFmtId="16" fontId="9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/>
    <xf numFmtId="0" fontId="9" fillId="0" borderId="1" xfId="0" applyFont="1" applyBorder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16" fontId="9" fillId="0" borderId="0" xfId="0" applyNumberFormat="1" applyFont="1" applyBorder="1" applyAlignment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11" fillId="0" borderId="1" xfId="0" applyFont="1" applyBorder="1" applyAlignment="1">
      <alignment vertical="center" wrapText="1"/>
    </xf>
    <xf numFmtId="16" fontId="11" fillId="0" borderId="1" xfId="0" applyNumberFormat="1" applyFont="1" applyBorder="1" applyAlignment="1"/>
    <xf numFmtId="16" fontId="9" fillId="0" borderId="1" xfId="0" applyNumberFormat="1" applyFont="1" applyBorder="1" applyAlignment="1"/>
    <xf numFmtId="0" fontId="11" fillId="0" borderId="0" xfId="0" applyFont="1"/>
    <xf numFmtId="0" fontId="8" fillId="0" borderId="5" xfId="0" applyFont="1" applyBorder="1" applyAlignment="1">
      <alignment horizontal="center" vertical="center"/>
    </xf>
    <xf numFmtId="1" fontId="11" fillId="0" borderId="1" xfId="0" applyNumberFormat="1" applyFont="1" applyBorder="1" applyAlignment="1"/>
    <xf numFmtId="1" fontId="12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/>
    <xf numFmtId="1" fontId="13" fillId="0" borderId="1" xfId="0" applyNumberFormat="1" applyFont="1" applyBorder="1" applyAlignment="1">
      <alignment vertical="center" wrapText="1"/>
    </xf>
    <xf numFmtId="9" fontId="9" fillId="0" borderId="1" xfId="2" applyFont="1" applyBorder="1" applyAlignment="1">
      <alignment horizontal="right"/>
    </xf>
    <xf numFmtId="9" fontId="9" fillId="0" borderId="1" xfId="2" applyFont="1" applyBorder="1"/>
    <xf numFmtId="9" fontId="10" fillId="0" borderId="1" xfId="2" applyFont="1" applyBorder="1" applyAlignment="1"/>
    <xf numFmtId="9" fontId="9" fillId="0" borderId="1" xfId="2" applyFont="1" applyBorder="1" applyAlignment="1">
      <alignment wrapText="1"/>
    </xf>
    <xf numFmtId="9" fontId="10" fillId="0" borderId="1" xfId="2" applyFont="1" applyBorder="1"/>
    <xf numFmtId="9" fontId="13" fillId="0" borderId="1" xfId="2" applyFont="1" applyBorder="1"/>
    <xf numFmtId="9" fontId="10" fillId="2" borderId="1" xfId="2" applyFont="1" applyFill="1" applyBorder="1"/>
    <xf numFmtId="9" fontId="10" fillId="0" borderId="1" xfId="2" applyFont="1" applyBorder="1" applyAlignment="1">
      <alignment wrapText="1"/>
    </xf>
    <xf numFmtId="9" fontId="9" fillId="2" borderId="1" xfId="2" applyFont="1" applyFill="1" applyBorder="1"/>
    <xf numFmtId="9" fontId="0" fillId="0" borderId="1" xfId="2" applyFont="1" applyBorder="1"/>
    <xf numFmtId="3" fontId="0" fillId="0" borderId="0" xfId="0" applyNumberFormat="1"/>
    <xf numFmtId="9" fontId="1" fillId="0" borderId="1" xfId="2" applyFont="1" applyBorder="1"/>
    <xf numFmtId="44" fontId="10" fillId="0" borderId="1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/>
    </xf>
    <xf numFmtId="9" fontId="9" fillId="0" borderId="1" xfId="2" applyFont="1" applyBorder="1" applyAlignment="1"/>
    <xf numFmtId="0" fontId="15" fillId="0" borderId="0" xfId="0" applyFont="1"/>
    <xf numFmtId="0" fontId="16" fillId="0" borderId="0" xfId="0" applyFont="1"/>
    <xf numFmtId="9" fontId="0" fillId="0" borderId="0" xfId="2" applyFont="1"/>
    <xf numFmtId="9" fontId="17" fillId="0" borderId="1" xfId="2" applyFont="1" applyBorder="1" applyAlignment="1"/>
    <xf numFmtId="9" fontId="19" fillId="0" borderId="1" xfId="2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0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/>
    </xf>
    <xf numFmtId="0" fontId="9" fillId="0" borderId="1" xfId="0" applyFont="1" applyBorder="1"/>
    <xf numFmtId="164" fontId="17" fillId="0" borderId="1" xfId="0" applyNumberFormat="1" applyFont="1" applyBorder="1"/>
    <xf numFmtId="164" fontId="0" fillId="0" borderId="1" xfId="0" applyNumberFormat="1" applyBorder="1"/>
    <xf numFmtId="164" fontId="18" fillId="0" borderId="1" xfId="0" applyNumberFormat="1" applyFont="1" applyBorder="1"/>
    <xf numFmtId="164" fontId="9" fillId="2" borderId="1" xfId="0" applyNumberFormat="1" applyFont="1" applyFill="1" applyBorder="1"/>
    <xf numFmtId="164" fontId="9" fillId="0" borderId="1" xfId="0" applyNumberFormat="1" applyFont="1" applyBorder="1"/>
    <xf numFmtId="164" fontId="10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20" fillId="0" borderId="1" xfId="0" applyNumberFormat="1" applyFont="1" applyBorder="1" applyAlignment="1">
      <alignment horizontal="right"/>
    </xf>
    <xf numFmtId="0" fontId="0" fillId="0" borderId="2" xfId="0" applyFont="1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4" fontId="0" fillId="2" borderId="1" xfId="0" applyNumberFormat="1" applyFont="1" applyFill="1" applyBorder="1"/>
    <xf numFmtId="164" fontId="11" fillId="0" borderId="1" xfId="0" applyNumberFormat="1" applyFont="1" applyBorder="1" applyAlignment="1"/>
    <xf numFmtId="164" fontId="9" fillId="0" borderId="1" xfId="0" applyNumberFormat="1" applyFont="1" applyBorder="1" applyAlignment="1"/>
    <xf numFmtId="164" fontId="11" fillId="0" borderId="1" xfId="0" applyNumberFormat="1" applyFont="1" applyBorder="1"/>
    <xf numFmtId="164" fontId="0" fillId="0" borderId="1" xfId="0" applyNumberFormat="1" applyFont="1" applyBorder="1" applyAlignment="1"/>
    <xf numFmtId="164" fontId="9" fillId="0" borderId="1" xfId="0" applyNumberFormat="1" applyFont="1" applyFill="1" applyBorder="1" applyAlignment="1"/>
    <xf numFmtId="164" fontId="10" fillId="0" borderId="1" xfId="0" applyNumberFormat="1" applyFont="1" applyBorder="1" applyAlignment="1">
      <alignment horizontal="left"/>
    </xf>
    <xf numFmtId="164" fontId="10" fillId="0" borderId="1" xfId="0" applyNumberFormat="1" applyFont="1" applyFill="1" applyBorder="1" applyAlignment="1"/>
    <xf numFmtId="164" fontId="10" fillId="0" borderId="1" xfId="0" applyNumberFormat="1" applyFont="1" applyBorder="1" applyAlignment="1"/>
    <xf numFmtId="164" fontId="9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3" fontId="9" fillId="2" borderId="1" xfId="0" applyNumberFormat="1" applyFont="1" applyFill="1" applyBorder="1"/>
    <xf numFmtId="9" fontId="9" fillId="2" borderId="1" xfId="0" applyNumberFormat="1" applyFont="1" applyFill="1" applyBorder="1"/>
    <xf numFmtId="3" fontId="10" fillId="0" borderId="1" xfId="0" applyNumberFormat="1" applyFont="1" applyBorder="1"/>
    <xf numFmtId="9" fontId="10" fillId="0" borderId="1" xfId="0" applyNumberFormat="1" applyFont="1" applyBorder="1"/>
    <xf numFmtId="164" fontId="21" fillId="0" borderId="1" xfId="0" applyNumberFormat="1" applyFont="1" applyBorder="1"/>
    <xf numFmtId="164" fontId="11" fillId="0" borderId="1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horizontal="right" wrapText="1"/>
    </xf>
    <xf numFmtId="164" fontId="9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center" wrapText="1"/>
    </xf>
    <xf numFmtId="164" fontId="13" fillId="0" borderId="1" xfId="0" applyNumberFormat="1" applyFont="1" applyBorder="1"/>
    <xf numFmtId="164" fontId="10" fillId="2" borderId="1" xfId="0" applyNumberFormat="1" applyFont="1" applyFill="1" applyBorder="1"/>
    <xf numFmtId="164" fontId="10" fillId="2" borderId="1" xfId="0" applyNumberFormat="1" applyFont="1" applyFill="1" applyBorder="1" applyAlignment="1">
      <alignment vertical="center"/>
    </xf>
    <xf numFmtId="164" fontId="11" fillId="0" borderId="1" xfId="0" applyNumberFormat="1" applyFont="1" applyBorder="1" applyAlignment="1">
      <alignment horizontal="right" wrapText="1"/>
    </xf>
    <xf numFmtId="164" fontId="17" fillId="0" borderId="1" xfId="0" applyNumberFormat="1" applyFont="1" applyBorder="1" applyAlignment="1"/>
    <xf numFmtId="164" fontId="17" fillId="0" borderId="1" xfId="0" applyNumberFormat="1" applyFont="1" applyBorder="1" applyAlignment="1">
      <alignment vertical="center"/>
    </xf>
    <xf numFmtId="164" fontId="0" fillId="0" borderId="1" xfId="0" applyNumberFormat="1" applyFont="1" applyBorder="1"/>
    <xf numFmtId="164" fontId="9" fillId="0" borderId="2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0" xfId="0" applyFont="1" applyAlignment="1">
      <alignment horizontal="right"/>
    </xf>
    <xf numFmtId="0" fontId="9" fillId="0" borderId="1" xfId="0" applyFont="1" applyBorder="1"/>
    <xf numFmtId="0" fontId="9" fillId="0" borderId="2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8" xfId="0" applyFont="1" applyBorder="1" applyAlignment="1">
      <alignment horizontal="right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9" fillId="0" borderId="1" xfId="0" applyFont="1" applyBorder="1"/>
    <xf numFmtId="0" fontId="9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9" fillId="0" borderId="14" xfId="0" applyNumberFormat="1" applyFont="1" applyFill="1" applyBorder="1"/>
  </cellXfs>
  <cellStyles count="3">
    <cellStyle name="Normál" xfId="0" builtinId="0"/>
    <cellStyle name="Pénznem" xfId="1" builtinId="4"/>
    <cellStyle name="Százalé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3:L29"/>
  <sheetViews>
    <sheetView tabSelected="1" workbookViewId="0">
      <selection activeCell="F28" sqref="F28"/>
    </sheetView>
  </sheetViews>
  <sheetFormatPr defaultRowHeight="12.75"/>
  <cols>
    <col min="3" max="3" width="36.5703125" customWidth="1"/>
    <col min="4" max="4" width="12" style="97" customWidth="1"/>
    <col min="5" max="5" width="13.5703125" customWidth="1"/>
    <col min="6" max="6" width="12.28515625" customWidth="1"/>
    <col min="7" max="7" width="6.5703125" customWidth="1"/>
    <col min="8" max="8" width="47.28515625" customWidth="1"/>
    <col min="9" max="9" width="11.7109375" style="97" customWidth="1"/>
    <col min="10" max="10" width="12.85546875" customWidth="1"/>
    <col min="11" max="11" width="12.5703125" customWidth="1"/>
    <col min="12" max="12" width="9.5703125" bestFit="1" customWidth="1"/>
  </cols>
  <sheetData>
    <row r="3" spans="1:12" ht="12" customHeight="1">
      <c r="H3" s="4"/>
      <c r="K3" s="5" t="s">
        <v>120</v>
      </c>
    </row>
    <row r="4" spans="1:12">
      <c r="A4" s="192" t="s">
        <v>12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</row>
    <row r="5" spans="1:12">
      <c r="A5" s="192">
        <v>2017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</row>
    <row r="6" spans="1:12" ht="12" customHeight="1">
      <c r="A6" s="191"/>
      <c r="B6" s="191"/>
      <c r="C6" s="191"/>
      <c r="D6" s="98"/>
      <c r="E6" s="32"/>
      <c r="F6" s="32"/>
      <c r="G6" s="191"/>
      <c r="H6" s="191"/>
      <c r="K6" s="162" t="s">
        <v>241</v>
      </c>
    </row>
    <row r="7" spans="1:12" ht="14.25" customHeight="1">
      <c r="A7" s="175" t="s">
        <v>20</v>
      </c>
      <c r="B7" s="193"/>
      <c r="C7" s="193"/>
      <c r="D7" s="193"/>
      <c r="E7" s="193"/>
      <c r="F7" s="176"/>
      <c r="G7" s="175" t="s">
        <v>21</v>
      </c>
      <c r="H7" s="193"/>
      <c r="I7" s="193"/>
      <c r="J7" s="193"/>
      <c r="K7" s="176"/>
    </row>
    <row r="8" spans="1:12">
      <c r="A8" s="180" t="s">
        <v>13</v>
      </c>
      <c r="B8" s="180"/>
      <c r="C8" s="180"/>
      <c r="D8" s="115" t="s">
        <v>196</v>
      </c>
      <c r="E8" s="10" t="s">
        <v>197</v>
      </c>
      <c r="F8" s="115" t="s">
        <v>200</v>
      </c>
      <c r="G8" s="180" t="s">
        <v>13</v>
      </c>
      <c r="H8" s="180"/>
      <c r="I8" s="115" t="s">
        <v>19</v>
      </c>
      <c r="J8" s="10" t="s">
        <v>197</v>
      </c>
      <c r="K8" s="115" t="s">
        <v>200</v>
      </c>
    </row>
    <row r="9" spans="1:12" ht="12" customHeight="1">
      <c r="A9" s="182" t="s">
        <v>33</v>
      </c>
      <c r="B9" s="182"/>
      <c r="C9" s="182"/>
      <c r="D9" s="123">
        <v>54586991</v>
      </c>
      <c r="E9" s="123">
        <v>68809019</v>
      </c>
      <c r="F9" s="123">
        <v>67585555</v>
      </c>
      <c r="G9" s="182" t="s">
        <v>39</v>
      </c>
      <c r="H9" s="182"/>
      <c r="I9" s="123">
        <v>41640436</v>
      </c>
      <c r="J9" s="123">
        <v>43420155</v>
      </c>
      <c r="K9" s="123">
        <v>41310095</v>
      </c>
    </row>
    <row r="10" spans="1:12" ht="12" customHeight="1">
      <c r="A10" s="183" t="s">
        <v>34</v>
      </c>
      <c r="B10" s="184"/>
      <c r="C10" s="185"/>
      <c r="D10" s="123">
        <v>2020000</v>
      </c>
      <c r="E10" s="123">
        <v>2470721</v>
      </c>
      <c r="F10" s="123">
        <v>1971269</v>
      </c>
      <c r="G10" s="186" t="s">
        <v>59</v>
      </c>
      <c r="H10" s="186"/>
      <c r="I10" s="123">
        <v>9779493</v>
      </c>
      <c r="J10" s="123">
        <v>10324214</v>
      </c>
      <c r="K10" s="123">
        <v>8681146</v>
      </c>
    </row>
    <row r="11" spans="1:12" ht="12" customHeight="1">
      <c r="A11" s="188" t="s">
        <v>35</v>
      </c>
      <c r="B11" s="189"/>
      <c r="C11" s="190"/>
      <c r="D11" s="123">
        <v>24581363</v>
      </c>
      <c r="E11" s="123">
        <v>24709760</v>
      </c>
      <c r="F11" s="123">
        <v>21710824</v>
      </c>
      <c r="G11" s="182" t="s">
        <v>41</v>
      </c>
      <c r="H11" s="182"/>
      <c r="I11" s="123">
        <v>28862422</v>
      </c>
      <c r="J11" s="123">
        <v>37356984</v>
      </c>
      <c r="K11" s="123">
        <v>30755022</v>
      </c>
    </row>
    <row r="12" spans="1:12" ht="12" customHeight="1">
      <c r="A12" s="188" t="s">
        <v>36</v>
      </c>
      <c r="B12" s="189"/>
      <c r="C12" s="190"/>
      <c r="D12" s="123">
        <v>0</v>
      </c>
      <c r="E12" s="123"/>
      <c r="F12" s="123"/>
      <c r="G12" s="182" t="s">
        <v>42</v>
      </c>
      <c r="H12" s="182"/>
      <c r="I12" s="123">
        <v>3303200</v>
      </c>
      <c r="J12" s="123">
        <v>3507700</v>
      </c>
      <c r="K12" s="123">
        <v>3489290</v>
      </c>
      <c r="L12" s="260"/>
    </row>
    <row r="13" spans="1:12" ht="12" customHeight="1">
      <c r="A13" s="182"/>
      <c r="B13" s="182"/>
      <c r="C13" s="182"/>
      <c r="D13" s="123"/>
      <c r="E13" s="123"/>
      <c r="F13" s="123"/>
      <c r="G13" s="182" t="s">
        <v>43</v>
      </c>
      <c r="H13" s="182"/>
      <c r="I13" s="123">
        <v>4285672</v>
      </c>
      <c r="J13" s="123">
        <v>9298431</v>
      </c>
      <c r="K13" s="123">
        <v>1970922</v>
      </c>
    </row>
    <row r="14" spans="1:12" ht="12" customHeight="1">
      <c r="A14" s="181"/>
      <c r="B14" s="181"/>
      <c r="C14" s="181"/>
      <c r="D14" s="123"/>
      <c r="E14" s="159"/>
      <c r="F14" s="123"/>
      <c r="G14" s="198" t="s">
        <v>44</v>
      </c>
      <c r="H14" s="199"/>
      <c r="I14" s="123">
        <v>0</v>
      </c>
      <c r="J14" s="123">
        <v>4941907</v>
      </c>
      <c r="K14" s="123"/>
    </row>
    <row r="15" spans="1:12" ht="12" customHeight="1">
      <c r="A15" s="187"/>
      <c r="B15" s="187"/>
      <c r="C15" s="187"/>
      <c r="D15" s="123"/>
      <c r="E15" s="159"/>
      <c r="F15" s="123"/>
      <c r="G15" s="188" t="s">
        <v>45</v>
      </c>
      <c r="H15" s="190"/>
      <c r="I15" s="123">
        <v>0</v>
      </c>
      <c r="J15" s="123"/>
      <c r="K15" s="123"/>
    </row>
    <row r="16" spans="1:12" ht="12" customHeight="1">
      <c r="A16" s="188"/>
      <c r="B16" s="189"/>
      <c r="C16" s="190"/>
      <c r="D16" s="123"/>
      <c r="E16" s="159"/>
      <c r="F16" s="123"/>
      <c r="G16" s="196"/>
      <c r="H16" s="197"/>
      <c r="I16" s="123"/>
      <c r="J16" s="123"/>
      <c r="K16" s="123"/>
    </row>
    <row r="17" spans="1:11" ht="12" customHeight="1">
      <c r="A17" s="181" t="s">
        <v>38</v>
      </c>
      <c r="B17" s="181"/>
      <c r="C17" s="181"/>
      <c r="D17" s="123">
        <f>D9+D10+D11+D12</f>
        <v>81188354</v>
      </c>
      <c r="E17" s="123">
        <f>E9+E10+E11+E12</f>
        <v>95989500</v>
      </c>
      <c r="F17" s="123">
        <f>F9+F10+F11+F12</f>
        <v>91267648</v>
      </c>
      <c r="G17" s="173" t="s">
        <v>46</v>
      </c>
      <c r="H17" s="174"/>
      <c r="I17" s="123">
        <f>I9+I10+I11+I12+I13</f>
        <v>87871223</v>
      </c>
      <c r="J17" s="123">
        <f>J9+J10+J11+J12+J13</f>
        <v>103907484</v>
      </c>
      <c r="K17" s="123">
        <f>K9+K10+K11+K12+K13</f>
        <v>86206475</v>
      </c>
    </row>
    <row r="18" spans="1:11" ht="12" customHeight="1">
      <c r="A18" s="188"/>
      <c r="B18" s="189"/>
      <c r="C18" s="190"/>
      <c r="D18" s="123"/>
      <c r="E18" s="159"/>
      <c r="F18" s="123"/>
      <c r="G18" s="188"/>
      <c r="H18" s="190"/>
      <c r="I18" s="123"/>
      <c r="J18" s="158"/>
      <c r="K18" s="158"/>
    </row>
    <row r="19" spans="1:11" ht="12" customHeight="1">
      <c r="A19" s="183" t="s">
        <v>99</v>
      </c>
      <c r="B19" s="184"/>
      <c r="C19" s="185"/>
      <c r="D19" s="123"/>
      <c r="E19" s="159"/>
      <c r="F19" s="123"/>
      <c r="G19" s="188" t="s">
        <v>55</v>
      </c>
      <c r="H19" s="190"/>
      <c r="I19" s="123">
        <v>200000</v>
      </c>
      <c r="J19" s="123">
        <v>443801</v>
      </c>
      <c r="K19" s="123">
        <v>364559</v>
      </c>
    </row>
    <row r="20" spans="1:11" ht="12" customHeight="1">
      <c r="A20" s="183" t="s">
        <v>100</v>
      </c>
      <c r="B20" s="184"/>
      <c r="C20" s="185"/>
      <c r="D20" s="123"/>
      <c r="E20" s="159">
        <v>1000000</v>
      </c>
      <c r="F20" s="123">
        <v>1000000</v>
      </c>
      <c r="G20" s="188" t="s">
        <v>56</v>
      </c>
      <c r="H20" s="190"/>
      <c r="I20" s="123">
        <v>6499606</v>
      </c>
      <c r="J20" s="123">
        <v>7981163</v>
      </c>
      <c r="K20" s="123">
        <v>7981163</v>
      </c>
    </row>
    <row r="21" spans="1:11" ht="12" customHeight="1">
      <c r="A21" s="182" t="s">
        <v>101</v>
      </c>
      <c r="B21" s="182"/>
      <c r="C21" s="182"/>
      <c r="D21" s="123"/>
      <c r="E21" s="159"/>
      <c r="F21" s="123"/>
      <c r="G21" s="188" t="s">
        <v>57</v>
      </c>
      <c r="H21" s="190"/>
      <c r="I21" s="123"/>
      <c r="J21" s="158"/>
      <c r="K21" s="158"/>
    </row>
    <row r="22" spans="1:11" ht="12" customHeight="1">
      <c r="A22" s="181" t="s">
        <v>215</v>
      </c>
      <c r="B22" s="181"/>
      <c r="C22" s="181"/>
      <c r="D22" s="123">
        <f>D21+D20+D19</f>
        <v>0</v>
      </c>
      <c r="E22" s="123">
        <f>SUM(E19:E21)</f>
        <v>1000000</v>
      </c>
      <c r="F22" s="123">
        <f>F21+F20+F19</f>
        <v>1000000</v>
      </c>
      <c r="G22" s="173" t="s">
        <v>220</v>
      </c>
      <c r="H22" s="174"/>
      <c r="I22" s="123">
        <f>I19+I20+I21</f>
        <v>6699606</v>
      </c>
      <c r="J22" s="123">
        <f>J19+J20+J21</f>
        <v>8424964</v>
      </c>
      <c r="K22" s="123">
        <f>K19+K20+K21</f>
        <v>8345722</v>
      </c>
    </row>
    <row r="23" spans="1:11" ht="12" customHeight="1">
      <c r="A23" s="182"/>
      <c r="B23" s="182"/>
      <c r="C23" s="182"/>
      <c r="D23" s="123"/>
      <c r="E23" s="159"/>
      <c r="F23" s="123"/>
      <c r="G23" s="188"/>
      <c r="H23" s="190"/>
      <c r="I23" s="123"/>
      <c r="J23" s="158"/>
      <c r="K23" s="158"/>
    </row>
    <row r="24" spans="1:11" ht="12" customHeight="1">
      <c r="A24" s="170" t="s">
        <v>216</v>
      </c>
      <c r="B24" s="171"/>
      <c r="C24" s="172"/>
      <c r="D24" s="123">
        <f>D17+D22</f>
        <v>81188354</v>
      </c>
      <c r="E24" s="123">
        <f t="shared" ref="E24:F24" si="0">E17+E22</f>
        <v>96989500</v>
      </c>
      <c r="F24" s="123">
        <f t="shared" si="0"/>
        <v>92267648</v>
      </c>
      <c r="G24" s="173" t="s">
        <v>221</v>
      </c>
      <c r="H24" s="174"/>
      <c r="I24" s="123">
        <f>I17+I22</f>
        <v>94570829</v>
      </c>
      <c r="J24" s="123">
        <f t="shared" ref="J24:K24" si="1">J17+J22</f>
        <v>112332448</v>
      </c>
      <c r="K24" s="123">
        <f t="shared" si="1"/>
        <v>94552197</v>
      </c>
    </row>
    <row r="25" spans="1:11" ht="12" customHeight="1">
      <c r="A25" s="177"/>
      <c r="B25" s="178"/>
      <c r="C25" s="179"/>
      <c r="D25" s="123"/>
      <c r="E25" s="159"/>
      <c r="F25" s="123"/>
      <c r="G25" s="175"/>
      <c r="H25" s="176"/>
      <c r="I25" s="123"/>
      <c r="J25" s="158"/>
      <c r="K25" s="158"/>
    </row>
    <row r="26" spans="1:11" ht="12" customHeight="1">
      <c r="A26" s="170" t="s">
        <v>217</v>
      </c>
      <c r="B26" s="171"/>
      <c r="C26" s="172"/>
      <c r="D26" s="123">
        <v>40959069</v>
      </c>
      <c r="E26" s="123">
        <v>47105264</v>
      </c>
      <c r="F26" s="123">
        <v>46062667</v>
      </c>
      <c r="G26" s="173" t="s">
        <v>222</v>
      </c>
      <c r="H26" s="174"/>
      <c r="I26" s="123">
        <v>27576594</v>
      </c>
      <c r="J26" s="123">
        <v>31762316</v>
      </c>
      <c r="K26" s="123">
        <v>30739719</v>
      </c>
    </row>
    <row r="27" spans="1:11" ht="12" customHeight="1">
      <c r="A27" s="195" t="s">
        <v>218</v>
      </c>
      <c r="B27" s="195"/>
      <c r="C27" s="195"/>
      <c r="D27" s="123">
        <v>15179829</v>
      </c>
      <c r="E27" s="159">
        <v>15179829</v>
      </c>
      <c r="F27" s="123">
        <v>15179829</v>
      </c>
      <c r="G27" s="196"/>
      <c r="H27" s="197"/>
      <c r="I27" s="123"/>
      <c r="J27" s="158"/>
      <c r="K27" s="158"/>
    </row>
    <row r="28" spans="1:11" ht="12" customHeight="1">
      <c r="A28" s="167"/>
      <c r="B28" s="168"/>
      <c r="C28" s="169"/>
      <c r="D28" s="123"/>
      <c r="E28" s="159"/>
      <c r="F28" s="123"/>
      <c r="G28" s="102"/>
      <c r="H28" s="103"/>
      <c r="I28" s="123"/>
      <c r="J28" s="158"/>
      <c r="K28" s="158"/>
    </row>
    <row r="29" spans="1:11" ht="12.75" customHeight="1">
      <c r="A29" s="194" t="s">
        <v>219</v>
      </c>
      <c r="B29" s="194"/>
      <c r="C29" s="194"/>
      <c r="D29" s="123">
        <f>D26+D24</f>
        <v>122147423</v>
      </c>
      <c r="E29" s="144">
        <f>E26+E24</f>
        <v>144094764</v>
      </c>
      <c r="F29" s="144">
        <f>F26+F24</f>
        <v>138330315</v>
      </c>
      <c r="G29" s="194" t="s">
        <v>188</v>
      </c>
      <c r="H29" s="194"/>
      <c r="I29" s="123">
        <f>I24+I26</f>
        <v>122147423</v>
      </c>
      <c r="J29" s="144">
        <f t="shared" ref="J29:K29" si="2">J24+J26</f>
        <v>144094764</v>
      </c>
      <c r="K29" s="123">
        <f t="shared" si="2"/>
        <v>125291916</v>
      </c>
    </row>
  </sheetData>
  <mergeCells count="49">
    <mergeCell ref="A29:C29"/>
    <mergeCell ref="G29:H29"/>
    <mergeCell ref="A27:C27"/>
    <mergeCell ref="G27:H27"/>
    <mergeCell ref="A11:C11"/>
    <mergeCell ref="G17:H17"/>
    <mergeCell ref="G14:H14"/>
    <mergeCell ref="A12:C12"/>
    <mergeCell ref="G11:H11"/>
    <mergeCell ref="A13:C13"/>
    <mergeCell ref="G15:H15"/>
    <mergeCell ref="G16:H16"/>
    <mergeCell ref="G20:H20"/>
    <mergeCell ref="A20:C20"/>
    <mergeCell ref="G23:H23"/>
    <mergeCell ref="A21:C21"/>
    <mergeCell ref="A6:C6"/>
    <mergeCell ref="G6:H6"/>
    <mergeCell ref="A4:K4"/>
    <mergeCell ref="A5:K5"/>
    <mergeCell ref="A7:F7"/>
    <mergeCell ref="G7:K7"/>
    <mergeCell ref="A23:C23"/>
    <mergeCell ref="A22:C22"/>
    <mergeCell ref="G13:H13"/>
    <mergeCell ref="A15:C15"/>
    <mergeCell ref="A16:C16"/>
    <mergeCell ref="G18:H18"/>
    <mergeCell ref="A17:C17"/>
    <mergeCell ref="A18:C18"/>
    <mergeCell ref="A19:C19"/>
    <mergeCell ref="G19:H19"/>
    <mergeCell ref="G21:H21"/>
    <mergeCell ref="G22:H22"/>
    <mergeCell ref="A8:C8"/>
    <mergeCell ref="G8:H8"/>
    <mergeCell ref="A14:C14"/>
    <mergeCell ref="G12:H12"/>
    <mergeCell ref="G9:H9"/>
    <mergeCell ref="A10:C10"/>
    <mergeCell ref="A9:C9"/>
    <mergeCell ref="G10:H10"/>
    <mergeCell ref="A28:C28"/>
    <mergeCell ref="A24:C24"/>
    <mergeCell ref="A26:C26"/>
    <mergeCell ref="G24:H24"/>
    <mergeCell ref="G25:H25"/>
    <mergeCell ref="G26:H26"/>
    <mergeCell ref="A25:C25"/>
  </mergeCells>
  <phoneticPr fontId="0" type="noConversion"/>
  <pageMargins left="0.19685039370078741" right="0.11811023622047245" top="0.27559055118110237" bottom="0.27559055118110237" header="0.43307086614173229" footer="0.27559055118110237"/>
  <pageSetup paperSize="9" scale="8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1:D57"/>
  <sheetViews>
    <sheetView topLeftCell="A40" zoomScale="130" workbookViewId="0">
      <selection activeCell="F61" sqref="F61"/>
    </sheetView>
  </sheetViews>
  <sheetFormatPr defaultRowHeight="12.75"/>
  <cols>
    <col min="1" max="1" width="41" customWidth="1"/>
    <col min="2" max="4" width="13.140625" customWidth="1"/>
  </cols>
  <sheetData>
    <row r="1" spans="1:4">
      <c r="D1" s="32" t="s">
        <v>253</v>
      </c>
    </row>
    <row r="2" spans="1:4">
      <c r="A2" s="222" t="s">
        <v>159</v>
      </c>
      <c r="B2" s="222"/>
      <c r="C2" s="222"/>
      <c r="D2" s="222"/>
    </row>
    <row r="3" spans="1:4">
      <c r="D3" s="108" t="s">
        <v>224</v>
      </c>
    </row>
    <row r="4" spans="1:4" ht="22.5" customHeight="1">
      <c r="A4" s="10" t="s">
        <v>13</v>
      </c>
      <c r="B4" s="10" t="s">
        <v>3</v>
      </c>
      <c r="C4" s="18" t="s">
        <v>14</v>
      </c>
      <c r="D4" s="10" t="s">
        <v>11</v>
      </c>
    </row>
    <row r="5" spans="1:4">
      <c r="A5" s="9" t="s">
        <v>214</v>
      </c>
      <c r="B5" s="123">
        <v>1114500</v>
      </c>
      <c r="C5" s="123"/>
      <c r="D5" s="123">
        <f>SUM(B5:C5)</f>
        <v>1114500</v>
      </c>
    </row>
    <row r="6" spans="1:4">
      <c r="A6" s="9" t="s">
        <v>213</v>
      </c>
      <c r="B6" s="123">
        <v>2192290</v>
      </c>
      <c r="C6" s="123"/>
      <c r="D6" s="123">
        <f>SUM(B6:C6)</f>
        <v>2192290</v>
      </c>
    </row>
    <row r="7" spans="1:4">
      <c r="A7" s="9" t="s">
        <v>259</v>
      </c>
      <c r="B7" s="123">
        <v>60000</v>
      </c>
      <c r="C7" s="123"/>
      <c r="D7" s="123">
        <f>SUM(B7:C7)</f>
        <v>60000</v>
      </c>
    </row>
    <row r="8" spans="1:4">
      <c r="A8" s="9" t="s">
        <v>236</v>
      </c>
      <c r="B8" s="123">
        <v>122500</v>
      </c>
      <c r="C8" s="123"/>
      <c r="D8" s="123">
        <f>SUM(B8:C8)</f>
        <v>122500</v>
      </c>
    </row>
    <row r="9" spans="1:4">
      <c r="A9" s="9"/>
      <c r="B9" s="123"/>
      <c r="C9" s="123"/>
      <c r="D9" s="123"/>
    </row>
    <row r="10" spans="1:4">
      <c r="A10" s="20" t="s">
        <v>4</v>
      </c>
      <c r="B10" s="124">
        <f>SUM(B5:B9)</f>
        <v>3489290</v>
      </c>
      <c r="C10" s="124">
        <f>SUM(C5:C9)</f>
        <v>0</v>
      </c>
      <c r="D10" s="124">
        <f>SUM(B10:C10)</f>
        <v>3489290</v>
      </c>
    </row>
    <row r="11" spans="1:4" ht="6.75" customHeight="1">
      <c r="A11" s="33"/>
      <c r="B11" s="2"/>
      <c r="C11" s="2"/>
      <c r="D11" s="2"/>
    </row>
    <row r="12" spans="1:4">
      <c r="A12" s="200" t="s">
        <v>254</v>
      </c>
      <c r="B12" s="200"/>
      <c r="C12" s="200"/>
      <c r="D12" s="200"/>
    </row>
    <row r="13" spans="1:4">
      <c r="A13" s="256" t="s">
        <v>160</v>
      </c>
      <c r="B13" s="256"/>
      <c r="C13" s="256"/>
      <c r="D13" s="256"/>
    </row>
    <row r="14" spans="1:4">
      <c r="A14" s="32"/>
      <c r="B14" s="32"/>
      <c r="C14" s="31"/>
      <c r="D14" s="108" t="s">
        <v>223</v>
      </c>
    </row>
    <row r="15" spans="1:4" ht="22.5">
      <c r="A15" s="10" t="s">
        <v>13</v>
      </c>
      <c r="B15" s="10" t="s">
        <v>3</v>
      </c>
      <c r="C15" s="18" t="s">
        <v>14</v>
      </c>
      <c r="D15" s="10" t="s">
        <v>11</v>
      </c>
    </row>
    <row r="16" spans="1:4">
      <c r="A16" s="19"/>
      <c r="B16" s="19"/>
      <c r="C16" s="19"/>
      <c r="D16" s="19"/>
    </row>
    <row r="17" spans="1:4">
      <c r="A17" s="19"/>
      <c r="B17" s="19"/>
      <c r="C17" s="19"/>
      <c r="D17" s="19"/>
    </row>
    <row r="18" spans="1:4">
      <c r="A18" s="19"/>
      <c r="B18" s="19"/>
      <c r="C18" s="19"/>
      <c r="D18" s="19"/>
    </row>
    <row r="19" spans="1:4">
      <c r="A19" s="20" t="s">
        <v>8</v>
      </c>
      <c r="B19" s="20">
        <v>0</v>
      </c>
      <c r="C19" s="19">
        <v>0</v>
      </c>
      <c r="D19" s="19">
        <v>0</v>
      </c>
    </row>
    <row r="20" spans="1:4">
      <c r="A20" s="32"/>
      <c r="B20" s="32"/>
      <c r="C20" s="32"/>
      <c r="D20" s="32"/>
    </row>
    <row r="21" spans="1:4">
      <c r="A21" s="200" t="s">
        <v>255</v>
      </c>
      <c r="B21" s="200"/>
      <c r="C21" s="200"/>
      <c r="D21" s="200"/>
    </row>
    <row r="22" spans="1:4">
      <c r="A22" s="256" t="s">
        <v>161</v>
      </c>
      <c r="B22" s="256"/>
      <c r="C22" s="256"/>
      <c r="D22" s="256"/>
    </row>
    <row r="23" spans="1:4">
      <c r="A23" s="219" t="s">
        <v>223</v>
      </c>
      <c r="B23" s="219"/>
      <c r="C23" s="219"/>
      <c r="D23" s="219"/>
    </row>
    <row r="24" spans="1:4" ht="22.5">
      <c r="A24" s="10" t="s">
        <v>13</v>
      </c>
      <c r="B24" s="10" t="s">
        <v>3</v>
      </c>
      <c r="C24" s="18" t="s">
        <v>14</v>
      </c>
      <c r="D24" s="10" t="s">
        <v>11</v>
      </c>
    </row>
    <row r="25" spans="1:4">
      <c r="A25" s="19"/>
      <c r="B25" s="19"/>
      <c r="C25" s="19"/>
      <c r="D25" s="19"/>
    </row>
    <row r="26" spans="1:4">
      <c r="A26" s="19"/>
      <c r="B26" s="19"/>
      <c r="C26" s="19"/>
      <c r="D26" s="19"/>
    </row>
    <row r="27" spans="1:4">
      <c r="A27" s="19"/>
      <c r="B27" s="19"/>
      <c r="C27" s="19"/>
      <c r="D27" s="19"/>
    </row>
    <row r="28" spans="1:4">
      <c r="A28" s="20" t="s">
        <v>8</v>
      </c>
      <c r="B28" s="20">
        <v>0</v>
      </c>
      <c r="C28" s="19">
        <v>0</v>
      </c>
      <c r="D28" s="19">
        <v>0</v>
      </c>
    </row>
    <row r="29" spans="1:4">
      <c r="A29" s="33"/>
      <c r="B29" s="33"/>
      <c r="C29" s="34"/>
      <c r="D29" s="34"/>
    </row>
    <row r="30" spans="1:4">
      <c r="A30" s="200" t="s">
        <v>256</v>
      </c>
      <c r="B30" s="200"/>
      <c r="C30" s="200"/>
      <c r="D30" s="200"/>
    </row>
    <row r="31" spans="1:4">
      <c r="A31" s="222" t="s">
        <v>162</v>
      </c>
      <c r="B31" s="222"/>
      <c r="C31" s="222"/>
      <c r="D31" s="222"/>
    </row>
    <row r="32" spans="1:4">
      <c r="A32" s="219" t="s">
        <v>223</v>
      </c>
      <c r="B32" s="219"/>
      <c r="C32" s="219"/>
      <c r="D32" s="219"/>
    </row>
    <row r="33" spans="1:4" ht="22.5">
      <c r="A33" s="10" t="s">
        <v>13</v>
      </c>
      <c r="B33" s="10" t="s">
        <v>3</v>
      </c>
      <c r="C33" s="18" t="s">
        <v>14</v>
      </c>
      <c r="D33" s="10" t="s">
        <v>11</v>
      </c>
    </row>
    <row r="34" spans="1:4">
      <c r="A34" s="166" t="s">
        <v>260</v>
      </c>
      <c r="B34" s="123">
        <v>235396</v>
      </c>
      <c r="C34" s="123"/>
      <c r="D34" s="123">
        <f>SUM(B34:C34)</f>
        <v>235396</v>
      </c>
    </row>
    <row r="35" spans="1:4">
      <c r="A35" s="166" t="s">
        <v>261</v>
      </c>
      <c r="B35" s="123">
        <v>1564674</v>
      </c>
      <c r="C35" s="123"/>
      <c r="D35" s="123">
        <f>SUM(B35:C35)</f>
        <v>1564674</v>
      </c>
    </row>
    <row r="36" spans="1:4">
      <c r="A36" s="111"/>
      <c r="B36" s="123"/>
      <c r="C36" s="123"/>
      <c r="D36" s="123"/>
    </row>
    <row r="37" spans="1:4">
      <c r="A37" s="164" t="s">
        <v>240</v>
      </c>
      <c r="B37" s="123">
        <v>976250</v>
      </c>
      <c r="C37" s="123"/>
      <c r="D37" s="123">
        <v>976250</v>
      </c>
    </row>
    <row r="38" spans="1:4">
      <c r="A38" s="20" t="s">
        <v>8</v>
      </c>
      <c r="B38" s="124">
        <f>SUM(B34:B37)</f>
        <v>2776320</v>
      </c>
      <c r="C38" s="124">
        <f>SUM(C34:C37)</f>
        <v>0</v>
      </c>
      <c r="D38" s="124">
        <f>SUM(D34:D37)</f>
        <v>2776320</v>
      </c>
    </row>
    <row r="39" spans="1:4">
      <c r="A39" s="32"/>
      <c r="B39" s="32"/>
      <c r="C39" s="32"/>
      <c r="D39" s="32"/>
    </row>
    <row r="40" spans="1:4">
      <c r="A40" s="200" t="s">
        <v>257</v>
      </c>
      <c r="B40" s="200"/>
      <c r="C40" s="200"/>
      <c r="D40" s="200"/>
    </row>
    <row r="41" spans="1:4">
      <c r="A41" s="256" t="s">
        <v>163</v>
      </c>
      <c r="B41" s="256"/>
      <c r="C41" s="256"/>
      <c r="D41" s="256"/>
    </row>
    <row r="42" spans="1:4">
      <c r="A42" s="219" t="s">
        <v>224</v>
      </c>
      <c r="B42" s="219"/>
      <c r="C42" s="219"/>
      <c r="D42" s="219"/>
    </row>
    <row r="43" spans="1:4" ht="22.5">
      <c r="A43" s="10" t="s">
        <v>13</v>
      </c>
      <c r="B43" s="10" t="s">
        <v>3</v>
      </c>
      <c r="C43" s="18" t="s">
        <v>14</v>
      </c>
      <c r="D43" s="10" t="s">
        <v>11</v>
      </c>
    </row>
    <row r="44" spans="1:4">
      <c r="A44" s="19"/>
      <c r="B44" s="19"/>
      <c r="C44" s="19"/>
      <c r="D44" s="19"/>
    </row>
    <row r="45" spans="1:4">
      <c r="A45" s="19"/>
      <c r="B45" s="19"/>
      <c r="C45" s="19"/>
      <c r="D45" s="19"/>
    </row>
    <row r="46" spans="1:4">
      <c r="A46" s="19"/>
      <c r="B46" s="19"/>
      <c r="C46" s="19"/>
      <c r="D46" s="19"/>
    </row>
    <row r="47" spans="1:4">
      <c r="A47" s="19"/>
      <c r="B47" s="19"/>
      <c r="C47" s="19"/>
      <c r="D47" s="19"/>
    </row>
    <row r="48" spans="1:4">
      <c r="A48" s="20" t="s">
        <v>8</v>
      </c>
      <c r="B48" s="20">
        <v>0</v>
      </c>
      <c r="C48" s="19">
        <v>0</v>
      </c>
      <c r="D48" s="19">
        <v>0</v>
      </c>
    </row>
    <row r="50" spans="1:4">
      <c r="A50" s="200" t="s">
        <v>258</v>
      </c>
      <c r="B50" s="200"/>
      <c r="C50" s="200"/>
      <c r="D50" s="200"/>
    </row>
    <row r="51" spans="1:4">
      <c r="A51" s="256" t="s">
        <v>237</v>
      </c>
      <c r="B51" s="256"/>
      <c r="C51" s="256"/>
      <c r="D51" s="256"/>
    </row>
    <row r="52" spans="1:4">
      <c r="A52" s="219" t="s">
        <v>224</v>
      </c>
      <c r="B52" s="219"/>
      <c r="C52" s="219"/>
      <c r="D52" s="219"/>
    </row>
    <row r="53" spans="1:4" ht="22.5">
      <c r="A53" s="10" t="s">
        <v>13</v>
      </c>
      <c r="B53" s="10" t="s">
        <v>3</v>
      </c>
      <c r="C53" s="18" t="s">
        <v>14</v>
      </c>
      <c r="D53" s="10" t="s">
        <v>11</v>
      </c>
    </row>
    <row r="54" spans="1:4">
      <c r="A54" s="166" t="s">
        <v>262</v>
      </c>
      <c r="B54" s="123">
        <v>100000</v>
      </c>
      <c r="C54" s="123"/>
      <c r="D54" s="123">
        <f>SUM(B54:C54)</f>
        <v>100000</v>
      </c>
    </row>
    <row r="55" spans="1:4">
      <c r="A55" s="164"/>
      <c r="B55" s="123"/>
      <c r="C55" s="123"/>
      <c r="D55" s="123"/>
    </row>
    <row r="56" spans="1:4">
      <c r="A56" s="19"/>
      <c r="B56" s="123"/>
      <c r="C56" s="123"/>
      <c r="D56" s="123"/>
    </row>
    <row r="57" spans="1:4">
      <c r="A57" s="20" t="s">
        <v>8</v>
      </c>
      <c r="B57" s="124">
        <f>SUM(B54:B56)</f>
        <v>100000</v>
      </c>
      <c r="C57" s="124">
        <f>SUM(C54:C56)</f>
        <v>0</v>
      </c>
      <c r="D57" s="124">
        <f>SUM(D54:D56)</f>
        <v>100000</v>
      </c>
    </row>
  </sheetData>
  <mergeCells count="15">
    <mergeCell ref="A22:D22"/>
    <mergeCell ref="A23:D23"/>
    <mergeCell ref="A30:D30"/>
    <mergeCell ref="A31:D31"/>
    <mergeCell ref="A2:D2"/>
    <mergeCell ref="A12:D12"/>
    <mergeCell ref="A13:D13"/>
    <mergeCell ref="A21:D21"/>
    <mergeCell ref="A50:D50"/>
    <mergeCell ref="A51:D51"/>
    <mergeCell ref="A52:D52"/>
    <mergeCell ref="A32:D32"/>
    <mergeCell ref="A40:D40"/>
    <mergeCell ref="A41:D41"/>
    <mergeCell ref="A42:D42"/>
  </mergeCells>
  <phoneticPr fontId="9" type="noConversion"/>
  <pageMargins left="0.51" right="0.39" top="0.38" bottom="0.36" header="0.26" footer="0.27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3:O46"/>
  <sheetViews>
    <sheetView zoomScale="130" workbookViewId="0">
      <selection activeCell="A4" sqref="A4:E4"/>
    </sheetView>
  </sheetViews>
  <sheetFormatPr defaultRowHeight="12.75"/>
  <cols>
    <col min="1" max="1" width="45.7109375" customWidth="1"/>
    <col min="2" max="3" width="12.7109375" customWidth="1"/>
    <col min="4" max="4" width="13.140625" customWidth="1"/>
    <col min="5" max="5" width="11.42578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255" t="s">
        <v>278</v>
      </c>
      <c r="B3" s="255"/>
      <c r="C3" s="255"/>
      <c r="D3" s="255"/>
      <c r="E3" s="255"/>
    </row>
    <row r="4" spans="1:15" ht="18" customHeight="1">
      <c r="A4" s="201" t="s">
        <v>238</v>
      </c>
      <c r="B4" s="201"/>
      <c r="C4" s="201"/>
      <c r="D4" s="201"/>
      <c r="E4" s="201"/>
      <c r="F4" s="3"/>
      <c r="G4" s="1"/>
    </row>
    <row r="5" spans="1:15" ht="14.25" customHeight="1">
      <c r="A5" s="201" t="s">
        <v>210</v>
      </c>
      <c r="B5" s="201"/>
      <c r="C5" s="201"/>
      <c r="D5" s="201"/>
      <c r="E5" s="201"/>
      <c r="F5" s="3"/>
      <c r="G5" s="1"/>
    </row>
    <row r="6" spans="1:15" ht="15" customHeight="1">
      <c r="A6" s="200" t="s">
        <v>223</v>
      </c>
      <c r="B6" s="200"/>
      <c r="C6" s="200"/>
      <c r="D6" s="200"/>
      <c r="E6" s="200"/>
      <c r="F6" s="3"/>
      <c r="G6" s="7"/>
    </row>
    <row r="7" spans="1:15" ht="15" customHeight="1">
      <c r="A7" s="180" t="s">
        <v>7</v>
      </c>
      <c r="B7" s="180" t="s">
        <v>263</v>
      </c>
      <c r="C7" s="180"/>
      <c r="D7" s="180"/>
      <c r="E7" s="223" t="s">
        <v>8</v>
      </c>
    </row>
    <row r="8" spans="1:15" ht="27" customHeight="1">
      <c r="A8" s="180"/>
      <c r="B8" s="10" t="s">
        <v>196</v>
      </c>
      <c r="C8" s="10" t="s">
        <v>197</v>
      </c>
      <c r="D8" s="10" t="s">
        <v>198</v>
      </c>
      <c r="E8" s="224"/>
    </row>
    <row r="9" spans="1:15" ht="13.5" customHeight="1">
      <c r="A9" s="114" t="s">
        <v>39</v>
      </c>
      <c r="B9" s="123">
        <f>'6. Kiad. mindössz.'!B9+'7.1.IO kiad. össz. '!B12</f>
        <v>41640436</v>
      </c>
      <c r="C9" s="123">
        <f>'6. Kiad. mindössz.'!C9+'7.1.IO kiad. össz. '!C12</f>
        <v>43420155</v>
      </c>
      <c r="D9" s="123">
        <f>'6. Kiad. mindössz.'!D9+'7.1.IO kiad. össz. '!D12</f>
        <v>41310095</v>
      </c>
      <c r="E9" s="83">
        <f>D9/C9</f>
        <v>0.95140367416928839</v>
      </c>
      <c r="F9" s="2"/>
      <c r="G9" s="2"/>
      <c r="I9" s="2"/>
      <c r="J9" s="2"/>
      <c r="K9" s="2"/>
      <c r="L9" s="2"/>
      <c r="M9" s="2"/>
      <c r="O9" s="2"/>
    </row>
    <row r="10" spans="1:15" ht="13.5" customHeight="1">
      <c r="A10" s="116" t="s">
        <v>40</v>
      </c>
      <c r="B10" s="123">
        <f>'6. Kiad. mindössz.'!B10+'7.1.IO kiad. össz. '!B13</f>
        <v>9779493</v>
      </c>
      <c r="C10" s="123">
        <f>'6. Kiad. mindössz.'!C10+'7.1.IO kiad. össz. '!C13</f>
        <v>10324214</v>
      </c>
      <c r="D10" s="123">
        <f>'6. Kiad. mindössz.'!D10+'7.1.IO kiad. össz. '!D13</f>
        <v>8681146</v>
      </c>
      <c r="E10" s="83">
        <f t="shared" ref="E10:E46" si="0">D10/C10</f>
        <v>0.84085296953356448</v>
      </c>
      <c r="F10" s="2"/>
      <c r="G10" s="2"/>
      <c r="I10" s="2"/>
      <c r="J10" s="2"/>
      <c r="K10" s="2"/>
      <c r="L10" s="2"/>
      <c r="M10" s="2"/>
      <c r="O10" s="2"/>
    </row>
    <row r="11" spans="1:15" ht="13.5" customHeight="1">
      <c r="A11" s="114" t="s">
        <v>151</v>
      </c>
      <c r="B11" s="123">
        <f>'6. Kiad. mindössz.'!B11+'7.1.IO kiad. össz. '!B14</f>
        <v>28862422</v>
      </c>
      <c r="C11" s="123">
        <f>'6. Kiad. mindössz.'!C11+'7.1.IO kiad. össz. '!C14</f>
        <v>37356984</v>
      </c>
      <c r="D11" s="123">
        <f>'6. Kiad. mindössz.'!D11+'7.1.IO kiad. össz. '!D14</f>
        <v>30755022</v>
      </c>
      <c r="E11" s="83">
        <f t="shared" si="0"/>
        <v>0.82327368826134362</v>
      </c>
      <c r="F11" s="2"/>
      <c r="G11" s="2"/>
      <c r="I11" s="2"/>
      <c r="J11" s="2"/>
      <c r="K11" s="2"/>
      <c r="L11" s="2"/>
      <c r="M11" s="2"/>
      <c r="O11" s="2"/>
    </row>
    <row r="12" spans="1:15" ht="13.5" customHeight="1">
      <c r="A12" s="63" t="s">
        <v>153</v>
      </c>
      <c r="B12" s="123">
        <f>'6. Kiad. mindössz.'!B12+'7.1.IO kiad. össz. '!B15</f>
        <v>3303200</v>
      </c>
      <c r="C12" s="123">
        <f>'6. Kiad. mindössz.'!C12+'7.1.IO kiad. össz. '!C15</f>
        <v>3507700</v>
      </c>
      <c r="D12" s="123">
        <f>'6. Kiad. mindössz.'!D12+'7.1.IO kiad. össz. '!D15</f>
        <v>3489290</v>
      </c>
      <c r="E12" s="83">
        <f t="shared" si="0"/>
        <v>0.99475154659748555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>
      <c r="A13" s="114" t="s">
        <v>152</v>
      </c>
      <c r="B13" s="123">
        <f>'6. Kiad. mindössz.'!B13+'7.1.IO kiad. össz. '!B16</f>
        <v>4285672</v>
      </c>
      <c r="C13" s="123">
        <f>'6. Kiad. mindössz.'!C13+'7.1.IO kiad. össz. '!C16</f>
        <v>9298431</v>
      </c>
      <c r="D13" s="123">
        <f>'6. Kiad. mindössz.'!D13+'7.1.IO kiad. össz. '!D16</f>
        <v>1970922</v>
      </c>
      <c r="E13" s="83">
        <f t="shared" si="0"/>
        <v>0.21196285695941605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>
      <c r="A14" s="117" t="s">
        <v>154</v>
      </c>
      <c r="B14" s="123">
        <f>'6. Kiad. mindössz.'!B14+'7.1.IO kiad. össz. '!B17</f>
        <v>0</v>
      </c>
      <c r="C14" s="123">
        <f>'6. Kiad. mindössz.'!C14+'7.1.IO kiad. össz. '!C17</f>
        <v>4941907</v>
      </c>
      <c r="D14" s="123">
        <f>'6. Kiad. mindössz.'!D14+'7.1.IO kiad. össz. '!D17</f>
        <v>0</v>
      </c>
      <c r="E14" s="83"/>
      <c r="F14" s="2"/>
      <c r="G14" s="2"/>
      <c r="I14" s="2"/>
      <c r="J14" s="2"/>
      <c r="K14" s="2"/>
      <c r="L14" s="2"/>
      <c r="M14" s="2"/>
      <c r="O14" s="2"/>
    </row>
    <row r="15" spans="1:15" ht="13.5" customHeight="1">
      <c r="A15" s="64" t="s">
        <v>155</v>
      </c>
      <c r="B15" s="123">
        <f>'6. Kiad. mindössz.'!B15+'7.1.IO kiad. össz. '!B18</f>
        <v>0</v>
      </c>
      <c r="C15" s="123">
        <f>'6. Kiad. mindössz.'!C15+'7.1.IO kiad. össz. '!C18</f>
        <v>0</v>
      </c>
      <c r="D15" s="123">
        <f>'6. Kiad. mindössz.'!D15+'7.1.IO kiad. össz. '!D18</f>
        <v>0</v>
      </c>
      <c r="E15" s="83"/>
      <c r="F15" s="2"/>
      <c r="G15" s="2"/>
      <c r="I15" s="2"/>
      <c r="J15" s="2"/>
      <c r="K15" s="2"/>
      <c r="L15" s="2"/>
      <c r="M15" s="2"/>
      <c r="O15" s="2"/>
    </row>
    <row r="16" spans="1:15" ht="13.5" customHeight="1">
      <c r="A16" s="65"/>
      <c r="B16" s="123">
        <f>'6. Kiad. mindössz.'!B16+'7.1.IO kiad. össz. '!B19</f>
        <v>0</v>
      </c>
      <c r="C16" s="123">
        <f>'6. Kiad. mindössz.'!C16+'7.1.IO kiad. össz. '!C19</f>
        <v>0</v>
      </c>
      <c r="D16" s="123">
        <f>'6. Kiad. mindössz.'!D16+'7.1.IO kiad. össz. '!D19</f>
        <v>0</v>
      </c>
      <c r="E16" s="83"/>
      <c r="F16" s="2"/>
      <c r="G16" s="2"/>
      <c r="I16" s="2"/>
      <c r="J16" s="2"/>
      <c r="K16" s="2"/>
      <c r="L16" s="2"/>
      <c r="M16" s="2"/>
      <c r="O16" s="2"/>
    </row>
    <row r="17" spans="1:15" ht="13.5" customHeight="1">
      <c r="A17" s="51" t="s">
        <v>156</v>
      </c>
      <c r="B17" s="123">
        <f>'6. Kiad. mindössz.'!B17+'7.1.IO kiad. össz. '!B20</f>
        <v>87871223</v>
      </c>
      <c r="C17" s="123">
        <f>'6. Kiad. mindössz.'!C17+'7.1.IO kiad. össz. '!C20</f>
        <v>103907484</v>
      </c>
      <c r="D17" s="123">
        <f>'6. Kiad. mindössz.'!D17+'7.1.IO kiad. össz. '!D20</f>
        <v>86206475</v>
      </c>
      <c r="E17" s="83">
        <f t="shared" si="0"/>
        <v>0.82964644779581032</v>
      </c>
      <c r="F17" s="2"/>
      <c r="G17" s="2"/>
      <c r="I17" s="2"/>
      <c r="J17" s="2"/>
      <c r="K17" s="2"/>
      <c r="L17" s="2"/>
      <c r="M17" s="2"/>
      <c r="O17" s="2"/>
    </row>
    <row r="18" spans="1:15" ht="13.5" customHeight="1">
      <c r="A18" s="51"/>
      <c r="B18" s="123">
        <f>'6. Kiad. mindössz.'!B18+'7.1.IO kiad. össz. '!B21</f>
        <v>0</v>
      </c>
      <c r="C18" s="123">
        <f>'6. Kiad. mindössz.'!C18+'7.1.IO kiad. össz. '!C21</f>
        <v>0</v>
      </c>
      <c r="D18" s="123">
        <f>'6. Kiad. mindössz.'!D18+'7.1.IO kiad. össz. '!D21</f>
        <v>0</v>
      </c>
      <c r="E18" s="83"/>
      <c r="F18" s="2"/>
      <c r="G18" s="2"/>
      <c r="I18" s="2"/>
      <c r="J18" s="2"/>
      <c r="K18" s="2"/>
      <c r="L18" s="2"/>
      <c r="M18" s="2"/>
      <c r="O18" s="2"/>
    </row>
    <row r="19" spans="1:15" ht="13.5" customHeight="1">
      <c r="A19" s="48" t="s">
        <v>47</v>
      </c>
      <c r="B19" s="123">
        <f>'6. Kiad. mindössz.'!B19+'7.1.IO kiad. össz. '!B22</f>
        <v>0</v>
      </c>
      <c r="C19" s="123">
        <f>'6. Kiad. mindössz.'!C19+'7.1.IO kiad. össz. '!C22</f>
        <v>0</v>
      </c>
      <c r="D19" s="123">
        <f>'6. Kiad. mindössz.'!D19+'7.1.IO kiad. össz. '!D22</f>
        <v>0</v>
      </c>
      <c r="E19" s="83"/>
      <c r="F19" s="2"/>
      <c r="G19" s="2"/>
      <c r="I19" s="2"/>
      <c r="J19" s="2"/>
      <c r="K19" s="2"/>
      <c r="L19" s="2"/>
      <c r="M19" s="2"/>
      <c r="O19" s="2"/>
    </row>
    <row r="20" spans="1:15" ht="13.5" customHeight="1">
      <c r="A20" s="48" t="s">
        <v>48</v>
      </c>
      <c r="B20" s="123">
        <f>'6. Kiad. mindössz.'!B20+'7.1.IO kiad. össz. '!B23</f>
        <v>0</v>
      </c>
      <c r="C20" s="123">
        <f>'6. Kiad. mindössz.'!C20+'7.1.IO kiad. össz. '!C23</f>
        <v>0</v>
      </c>
      <c r="D20" s="123">
        <f>'6. Kiad. mindössz.'!D20+'7.1.IO kiad. össz. '!D23</f>
        <v>0</v>
      </c>
      <c r="E20" s="83"/>
      <c r="F20" s="2"/>
      <c r="G20" s="2"/>
      <c r="I20" s="2"/>
      <c r="J20" s="2"/>
      <c r="K20" s="2"/>
      <c r="L20" s="2"/>
      <c r="M20" s="2"/>
      <c r="O20" s="2"/>
    </row>
    <row r="21" spans="1:15" ht="13.5" customHeight="1">
      <c r="A21" s="49" t="s">
        <v>49</v>
      </c>
      <c r="B21" s="123">
        <f>'6. Kiad. mindössz.'!B21+'7.1.IO kiad. össz. '!B24</f>
        <v>0</v>
      </c>
      <c r="C21" s="123">
        <f>'6. Kiad. mindössz.'!C21+'7.1.IO kiad. össz. '!C24</f>
        <v>0</v>
      </c>
      <c r="D21" s="123">
        <f>'6. Kiad. mindössz.'!D21+'7.1.IO kiad. össz. '!D24</f>
        <v>0</v>
      </c>
      <c r="E21" s="83"/>
      <c r="F21" s="2"/>
      <c r="G21" s="2"/>
      <c r="I21" s="2"/>
      <c r="J21" s="2"/>
      <c r="K21" s="2"/>
      <c r="L21" s="2"/>
      <c r="M21" s="2"/>
      <c r="O21" s="2"/>
    </row>
    <row r="22" spans="1:15" ht="13.5" customHeight="1">
      <c r="A22" s="48" t="s">
        <v>50</v>
      </c>
      <c r="B22" s="123">
        <f>'6. Kiad. mindössz.'!B22+'7.1.IO kiad. össz. '!B25</f>
        <v>1797354</v>
      </c>
      <c r="C22" s="123">
        <f>'6. Kiad. mindössz.'!C22+'7.1.IO kiad. össz. '!C25</f>
        <v>1797354</v>
      </c>
      <c r="D22" s="123">
        <f>'6. Kiad. mindössz.'!D22+'7.1.IO kiad. össz. '!D25</f>
        <v>1797354</v>
      </c>
      <c r="E22" s="83">
        <f t="shared" si="0"/>
        <v>1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>
      <c r="A23" s="48" t="s">
        <v>51</v>
      </c>
      <c r="B23" s="123">
        <f>'6. Kiad. mindössz.'!B23+'7.1.IO kiad. össz. '!B26</f>
        <v>25779240</v>
      </c>
      <c r="C23" s="123">
        <f>'6. Kiad. mindössz.'!C23+'7.1.IO kiad. össz. '!C26</f>
        <v>29964962</v>
      </c>
      <c r="D23" s="123">
        <f>'6. Kiad. mindössz.'!D23+'7.1.IO kiad. össz. '!D26</f>
        <v>28942365</v>
      </c>
      <c r="E23" s="83">
        <f t="shared" si="0"/>
        <v>0.96587357594513223</v>
      </c>
      <c r="F23" s="2"/>
      <c r="G23" s="2"/>
      <c r="I23" s="2"/>
      <c r="J23" s="2"/>
      <c r="K23" s="2"/>
      <c r="L23" s="2"/>
      <c r="M23" s="2"/>
      <c r="O23" s="2"/>
    </row>
    <row r="24" spans="1:15" ht="13.5" customHeight="1">
      <c r="A24" s="48" t="s">
        <v>52</v>
      </c>
      <c r="B24" s="123">
        <f>'6. Kiad. mindössz.'!B24+'7.1.IO kiad. össz. '!B27</f>
        <v>0</v>
      </c>
      <c r="C24" s="123">
        <f>'6. Kiad. mindössz.'!C24+'7.1.IO kiad. össz. '!C27</f>
        <v>0</v>
      </c>
      <c r="D24" s="123">
        <f>'6. Kiad. mindössz.'!D24+'7.1.IO kiad. össz. '!D27</f>
        <v>0</v>
      </c>
      <c r="E24" s="83"/>
      <c r="F24" s="2"/>
      <c r="G24" s="2"/>
      <c r="I24" s="2"/>
      <c r="J24" s="2"/>
      <c r="K24" s="2"/>
      <c r="L24" s="2"/>
      <c r="M24" s="2"/>
      <c r="O24" s="2"/>
    </row>
    <row r="25" spans="1:15" ht="13.5" customHeight="1">
      <c r="A25" s="48" t="s">
        <v>53</v>
      </c>
      <c r="B25" s="123">
        <f>'6. Kiad. mindössz.'!B25+'7.1.IO kiad. össz. '!B28</f>
        <v>0</v>
      </c>
      <c r="C25" s="123">
        <f>'6. Kiad. mindössz.'!C25+'7.1.IO kiad. össz. '!C28</f>
        <v>0</v>
      </c>
      <c r="D25" s="123">
        <f>'6. Kiad. mindössz.'!D25+'7.1.IO kiad. össz. '!D28</f>
        <v>0</v>
      </c>
      <c r="E25" s="83"/>
      <c r="F25" s="2"/>
      <c r="G25" s="2"/>
      <c r="I25" s="2"/>
      <c r="J25" s="2"/>
      <c r="K25" s="2"/>
      <c r="L25" s="2"/>
      <c r="M25" s="2"/>
      <c r="O25" s="2"/>
    </row>
    <row r="26" spans="1:15" ht="13.5" customHeight="1">
      <c r="A26" s="50" t="s">
        <v>54</v>
      </c>
      <c r="B26" s="123">
        <f>'6. Kiad. mindössz.'!B26+'7.1.IO kiad. össz. '!B29</f>
        <v>27576594</v>
      </c>
      <c r="C26" s="123">
        <f>'6. Kiad. mindössz.'!C26+'7.1.IO kiad. össz. '!C29</f>
        <v>31762316</v>
      </c>
      <c r="D26" s="123">
        <f>'6. Kiad. mindössz.'!D26+'7.1.IO kiad. össz. '!D29</f>
        <v>30739719</v>
      </c>
      <c r="E26" s="83">
        <f t="shared" si="0"/>
        <v>0.96780470920319539</v>
      </c>
      <c r="F26" s="2"/>
      <c r="G26" s="2"/>
      <c r="I26" s="2"/>
      <c r="J26" s="2"/>
      <c r="K26" s="2"/>
      <c r="L26" s="2"/>
      <c r="M26" s="2"/>
      <c r="O26" s="2"/>
    </row>
    <row r="27" spans="1:15" ht="13.5" customHeight="1">
      <c r="A27" s="51"/>
      <c r="B27" s="123">
        <f>'6. Kiad. mindössz.'!B27+'7.1.IO kiad. össz. '!B30</f>
        <v>0</v>
      </c>
      <c r="C27" s="123">
        <f>'6. Kiad. mindössz.'!C27+'7.1.IO kiad. össz. '!C30</f>
        <v>0</v>
      </c>
      <c r="D27" s="123">
        <f>'6. Kiad. mindössz.'!D27+'7.1.IO kiad. össz. '!D30</f>
        <v>0</v>
      </c>
      <c r="E27" s="83"/>
      <c r="F27" s="2"/>
      <c r="G27" s="2"/>
      <c r="I27" s="2"/>
      <c r="J27" s="2"/>
      <c r="K27" s="2"/>
      <c r="L27" s="2"/>
      <c r="M27" s="2"/>
      <c r="O27" s="2"/>
    </row>
    <row r="28" spans="1:15" ht="13.5" customHeight="1">
      <c r="A28" s="50" t="s">
        <v>22</v>
      </c>
      <c r="B28" s="123">
        <f>'6. Kiad. mindössz.'!B28+'7.1.IO kiad. össz. '!B31</f>
        <v>115447817</v>
      </c>
      <c r="C28" s="123">
        <f>'6. Kiad. mindössz.'!C28+'7.1.IO kiad. össz. '!C31</f>
        <v>135669800</v>
      </c>
      <c r="D28" s="123">
        <f>'6. Kiad. mindössz.'!D28+'7.1.IO kiad. össz. '!D31</f>
        <v>116946194</v>
      </c>
      <c r="E28" s="83">
        <f t="shared" si="0"/>
        <v>0.8619913495855378</v>
      </c>
      <c r="F28" s="2"/>
      <c r="G28" s="2"/>
      <c r="I28" s="2"/>
      <c r="J28" s="2"/>
      <c r="K28" s="2"/>
      <c r="L28" s="2"/>
      <c r="M28" s="2"/>
      <c r="O28" s="2"/>
    </row>
    <row r="29" spans="1:15" ht="13.5" customHeight="1">
      <c r="A29" s="51"/>
      <c r="B29" s="123">
        <f>'6. Kiad. mindössz.'!B29+'7.1.IO kiad. össz. '!B32</f>
        <v>0</v>
      </c>
      <c r="C29" s="123">
        <f>'6. Kiad. mindössz.'!C29+'7.1.IO kiad. össz. '!C32</f>
        <v>0</v>
      </c>
      <c r="D29" s="123">
        <f>'6. Kiad. mindössz.'!D29+'7.1.IO kiad. össz. '!D32</f>
        <v>0</v>
      </c>
      <c r="E29" s="83"/>
      <c r="F29" s="2"/>
      <c r="G29" s="2"/>
      <c r="I29" s="2"/>
      <c r="J29" s="2"/>
      <c r="K29" s="2"/>
      <c r="L29" s="2"/>
      <c r="M29" s="2"/>
      <c r="O29" s="2"/>
    </row>
    <row r="30" spans="1:15" ht="13.5" customHeight="1">
      <c r="A30" s="48" t="s">
        <v>55</v>
      </c>
      <c r="B30" s="123">
        <f>'6. Kiad. mindössz.'!B30+'7.1.IO kiad. össz. '!B33</f>
        <v>200000</v>
      </c>
      <c r="C30" s="123">
        <f>'6. Kiad. mindössz.'!C30+'7.1.IO kiad. össz. '!C33</f>
        <v>443801</v>
      </c>
      <c r="D30" s="123">
        <f>'6. Kiad. mindössz.'!D30+'7.1.IO kiad. össz. '!D33</f>
        <v>364559</v>
      </c>
      <c r="E30" s="83">
        <f t="shared" si="0"/>
        <v>0.82144699989409664</v>
      </c>
      <c r="F30" s="2"/>
      <c r="G30" s="2"/>
      <c r="I30" s="2"/>
      <c r="J30" s="2"/>
      <c r="K30" s="2"/>
      <c r="L30" s="2"/>
      <c r="M30" s="2"/>
      <c r="O30" s="2"/>
    </row>
    <row r="31" spans="1:15" ht="13.5" customHeight="1">
      <c r="A31" s="48" t="s">
        <v>56</v>
      </c>
      <c r="B31" s="123">
        <f>'6. Kiad. mindössz.'!B31+'7.1.IO kiad. össz. '!B34</f>
        <v>6499606</v>
      </c>
      <c r="C31" s="123">
        <f>'6. Kiad. mindössz.'!C31+'7.1.IO kiad. össz. '!C34</f>
        <v>7981163</v>
      </c>
      <c r="D31" s="123">
        <f>'6. Kiad. mindössz.'!D31+'7.1.IO kiad. össz. '!D34</f>
        <v>7981163</v>
      </c>
      <c r="E31" s="83">
        <f t="shared" si="0"/>
        <v>1</v>
      </c>
      <c r="F31" s="2"/>
      <c r="G31" s="2"/>
      <c r="I31" s="2"/>
      <c r="J31" s="2"/>
      <c r="K31" s="2"/>
      <c r="L31" s="2"/>
      <c r="M31" s="2"/>
      <c r="O31" s="2"/>
    </row>
    <row r="32" spans="1:15" ht="13.5" customHeight="1">
      <c r="A32" s="49" t="s">
        <v>157</v>
      </c>
      <c r="B32" s="123">
        <f>'6. Kiad. mindössz.'!B32+'7.1.IO kiad. össz. '!B35</f>
        <v>0</v>
      </c>
      <c r="C32" s="123">
        <f>'6. Kiad. mindössz.'!C32+'7.1.IO kiad. össz. '!C35</f>
        <v>0</v>
      </c>
      <c r="D32" s="123">
        <f>'6. Kiad. mindössz.'!D32+'7.1.IO kiad. össz. '!D35</f>
        <v>0</v>
      </c>
      <c r="E32" s="83"/>
      <c r="F32" s="2"/>
      <c r="G32" s="2"/>
      <c r="I32" s="2"/>
      <c r="J32" s="2"/>
      <c r="K32" s="2"/>
      <c r="L32" s="2"/>
      <c r="M32" s="2"/>
      <c r="O32" s="2"/>
    </row>
    <row r="33" spans="1:15" ht="13.5" customHeight="1">
      <c r="A33" s="51" t="s">
        <v>158</v>
      </c>
      <c r="B33" s="123">
        <f>'6. Kiad. mindössz.'!B33+'7.1.IO kiad. össz. '!B36</f>
        <v>6699606</v>
      </c>
      <c r="C33" s="123">
        <f>'6. Kiad. mindössz.'!C33+'7.1.IO kiad. össz. '!C36</f>
        <v>8424964</v>
      </c>
      <c r="D33" s="123">
        <f>'6. Kiad. mindössz.'!D33+'7.1.IO kiad. össz. '!D36</f>
        <v>8345722</v>
      </c>
      <c r="E33" s="83">
        <f t="shared" si="0"/>
        <v>0.99059438117480381</v>
      </c>
      <c r="F33" s="2"/>
      <c r="G33" s="2"/>
      <c r="I33" s="2"/>
      <c r="J33" s="2"/>
      <c r="K33" s="2"/>
      <c r="L33" s="2"/>
      <c r="M33" s="2"/>
      <c r="O33" s="2"/>
    </row>
    <row r="34" spans="1:15" ht="15" customHeight="1">
      <c r="A34" s="51"/>
      <c r="B34" s="123">
        <f>'6. Kiad. mindössz.'!B34+'7.1.IO kiad. össz. '!B37</f>
        <v>0</v>
      </c>
      <c r="C34" s="123">
        <f>'6. Kiad. mindössz.'!C34+'7.1.IO kiad. össz. '!C37</f>
        <v>0</v>
      </c>
      <c r="D34" s="123">
        <f>'6. Kiad. mindössz.'!D34+'7.1.IO kiad. össz. '!D37</f>
        <v>0</v>
      </c>
      <c r="E34" s="83"/>
    </row>
    <row r="35" spans="1:15">
      <c r="A35" s="48" t="s">
        <v>47</v>
      </c>
      <c r="B35" s="123">
        <f>'6. Kiad. mindössz.'!B35+'7.1.IO kiad. össz. '!B38</f>
        <v>0</v>
      </c>
      <c r="C35" s="123">
        <f>'6. Kiad. mindössz.'!C35+'7.1.IO kiad. össz. '!C38</f>
        <v>0</v>
      </c>
      <c r="D35" s="123">
        <f>'6. Kiad. mindössz.'!D35+'7.1.IO kiad. össz. '!D38</f>
        <v>0</v>
      </c>
      <c r="E35" s="83"/>
    </row>
    <row r="36" spans="1:15">
      <c r="A36" s="48" t="s">
        <v>48</v>
      </c>
      <c r="B36" s="123">
        <f>'6. Kiad. mindössz.'!B36+'7.1.IO kiad. össz. '!B39</f>
        <v>0</v>
      </c>
      <c r="C36" s="123">
        <f>'6. Kiad. mindössz.'!C36+'7.1.IO kiad. össz. '!C39</f>
        <v>0</v>
      </c>
      <c r="D36" s="123">
        <f>'6. Kiad. mindössz.'!D36+'7.1.IO kiad. össz. '!D39</f>
        <v>0</v>
      </c>
      <c r="E36" s="83"/>
    </row>
    <row r="37" spans="1:15">
      <c r="A37" s="49" t="s">
        <v>49</v>
      </c>
      <c r="B37" s="123">
        <f>'6. Kiad. mindössz.'!B37+'7.1.IO kiad. össz. '!B40</f>
        <v>0</v>
      </c>
      <c r="C37" s="123">
        <f>'6. Kiad. mindössz.'!C37+'7.1.IO kiad. össz. '!C40</f>
        <v>0</v>
      </c>
      <c r="D37" s="123">
        <f>'6. Kiad. mindössz.'!D37+'7.1.IO kiad. össz. '!D40</f>
        <v>0</v>
      </c>
      <c r="E37" s="83"/>
    </row>
    <row r="38" spans="1:15">
      <c r="A38" s="48" t="s">
        <v>50</v>
      </c>
      <c r="B38" s="123">
        <f>'6. Kiad. mindössz.'!B38+'7.1.IO kiad. össz. '!B41</f>
        <v>0</v>
      </c>
      <c r="C38" s="123">
        <f>'6. Kiad. mindössz.'!C38+'7.1.IO kiad. össz. '!C41</f>
        <v>0</v>
      </c>
      <c r="D38" s="123">
        <f>'6. Kiad. mindössz.'!D38+'7.1.IO kiad. össz. '!D41</f>
        <v>0</v>
      </c>
      <c r="E38" s="83"/>
    </row>
    <row r="39" spans="1:15">
      <c r="A39" s="48" t="s">
        <v>51</v>
      </c>
      <c r="B39" s="123">
        <f>'6. Kiad. mindössz.'!B39+'7.1.IO kiad. össz. '!B42</f>
        <v>0</v>
      </c>
      <c r="C39" s="123">
        <f>'6. Kiad. mindössz.'!C39+'7.1.IO kiad. össz. '!C42</f>
        <v>0</v>
      </c>
      <c r="D39" s="123">
        <f>'6. Kiad. mindössz.'!D39+'7.1.IO kiad. össz. '!D42</f>
        <v>0</v>
      </c>
      <c r="E39" s="83"/>
    </row>
    <row r="40" spans="1:15">
      <c r="A40" s="48" t="s">
        <v>52</v>
      </c>
      <c r="B40" s="123">
        <f>'6. Kiad. mindössz.'!B40+'7.1.IO kiad. össz. '!B43</f>
        <v>0</v>
      </c>
      <c r="C40" s="123">
        <f>'6. Kiad. mindössz.'!C40+'7.1.IO kiad. össz. '!C43</f>
        <v>0</v>
      </c>
      <c r="D40" s="123">
        <f>'6. Kiad. mindössz.'!D40+'7.1.IO kiad. össz. '!D43</f>
        <v>0</v>
      </c>
      <c r="E40" s="83"/>
    </row>
    <row r="41" spans="1:15">
      <c r="A41" s="48" t="s">
        <v>53</v>
      </c>
      <c r="B41" s="123">
        <f>'6. Kiad. mindössz.'!B41+'7.1.IO kiad. össz. '!B44</f>
        <v>0</v>
      </c>
      <c r="C41" s="123">
        <f>'6. Kiad. mindössz.'!C41+'7.1.IO kiad. össz. '!C44</f>
        <v>0</v>
      </c>
      <c r="D41" s="123">
        <f>'6. Kiad. mindössz.'!D41+'7.1.IO kiad. össz. '!D44</f>
        <v>0</v>
      </c>
      <c r="E41" s="83"/>
    </row>
    <row r="42" spans="1:15">
      <c r="A42" s="50" t="s">
        <v>58</v>
      </c>
      <c r="B42" s="123">
        <f>'6. Kiad. mindössz.'!B42+'7.1.IO kiad. össz. '!B45</f>
        <v>0</v>
      </c>
      <c r="C42" s="123">
        <f>'6. Kiad. mindössz.'!C42+'7.1.IO kiad. össz. '!C45</f>
        <v>0</v>
      </c>
      <c r="D42" s="123">
        <f>'6. Kiad. mindössz.'!D42+'7.1.IO kiad. össz. '!D45</f>
        <v>0</v>
      </c>
      <c r="E42" s="83"/>
    </row>
    <row r="43" spans="1:15">
      <c r="A43" s="113"/>
      <c r="B43" s="123">
        <f>'6. Kiad. mindössz.'!B43+'7.1.IO kiad. össz. '!B46</f>
        <v>0</v>
      </c>
      <c r="C43" s="123">
        <f>'6. Kiad. mindössz.'!C43+'7.1.IO kiad. össz. '!C46</f>
        <v>0</v>
      </c>
      <c r="D43" s="123">
        <f>'6. Kiad. mindössz.'!D43+'7.1.IO kiad. össz. '!D46</f>
        <v>0</v>
      </c>
      <c r="E43" s="83"/>
    </row>
    <row r="44" spans="1:15">
      <c r="A44" s="50" t="s">
        <v>23</v>
      </c>
      <c r="B44" s="123">
        <f>'6. Kiad. mindössz.'!B44+'7.1.IO kiad. össz. '!B47</f>
        <v>6699606</v>
      </c>
      <c r="C44" s="123">
        <f>'6. Kiad. mindössz.'!C44+'7.1.IO kiad. össz. '!C47</f>
        <v>8424964</v>
      </c>
      <c r="D44" s="123">
        <f>'6. Kiad. mindössz.'!D44+'7.1.IO kiad. össz. '!D47</f>
        <v>8345722</v>
      </c>
      <c r="E44" s="83">
        <f t="shared" si="0"/>
        <v>0.99059438117480381</v>
      </c>
    </row>
    <row r="45" spans="1:15">
      <c r="A45" s="24"/>
      <c r="B45" s="123">
        <f>'6. Kiad. mindössz.'!B45+'7.1.IO kiad. össz. '!B48</f>
        <v>0</v>
      </c>
      <c r="C45" s="123">
        <f>'6. Kiad. mindössz.'!C45+'7.1.IO kiad. össz. '!C48</f>
        <v>0</v>
      </c>
      <c r="D45" s="123">
        <f>'6. Kiad. mindössz.'!D45+'7.1.IO kiad. össz. '!D48</f>
        <v>0</v>
      </c>
      <c r="E45" s="83"/>
    </row>
    <row r="46" spans="1:15">
      <c r="A46" s="23" t="s">
        <v>28</v>
      </c>
      <c r="B46" s="123">
        <f>'6. Kiad. mindössz.'!B46+'7.1.IO kiad. össz. '!B49</f>
        <v>122147423</v>
      </c>
      <c r="C46" s="123">
        <f>'6. Kiad. mindössz.'!C46+'7.1.IO kiad. össz. '!C49</f>
        <v>144094764</v>
      </c>
      <c r="D46" s="123">
        <f>'6. Kiad. mindössz.'!D46+'7.1.IO kiad. össz. '!D49</f>
        <v>125291916</v>
      </c>
      <c r="E46" s="83">
        <f t="shared" si="0"/>
        <v>0.86951053960572777</v>
      </c>
    </row>
  </sheetData>
  <mergeCells count="7">
    <mergeCell ref="A4:E4"/>
    <mergeCell ref="A3:E3"/>
    <mergeCell ref="A6:E6"/>
    <mergeCell ref="A7:A8"/>
    <mergeCell ref="E7:E8"/>
    <mergeCell ref="A5:E5"/>
    <mergeCell ref="B7:D7"/>
  </mergeCells>
  <phoneticPr fontId="0" type="noConversion"/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3:O49"/>
  <sheetViews>
    <sheetView zoomScale="130" workbookViewId="0">
      <selection activeCell="A4" sqref="A4:E4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255" t="s">
        <v>279</v>
      </c>
      <c r="B3" s="255"/>
      <c r="C3" s="255"/>
      <c r="D3" s="255"/>
      <c r="E3" s="255"/>
    </row>
    <row r="4" spans="1:15" ht="18" customHeight="1">
      <c r="A4" s="201" t="s">
        <v>239</v>
      </c>
      <c r="B4" s="201"/>
      <c r="C4" s="201"/>
      <c r="D4" s="201"/>
      <c r="E4" s="201"/>
      <c r="F4" s="66"/>
      <c r="G4" s="66"/>
      <c r="H4" s="66"/>
    </row>
    <row r="5" spans="1:15" ht="14.25" customHeight="1">
      <c r="A5" s="201"/>
      <c r="B5" s="201"/>
      <c r="C5" s="201"/>
      <c r="D5" s="201"/>
      <c r="E5" s="201"/>
      <c r="F5" s="66"/>
      <c r="G5" s="66"/>
      <c r="H5" s="66"/>
    </row>
    <row r="6" spans="1:15" ht="14.25" customHeight="1">
      <c r="A6" s="46"/>
      <c r="B6" s="46"/>
      <c r="C6" s="46"/>
      <c r="D6" s="46"/>
      <c r="E6" s="46"/>
      <c r="F6" s="66"/>
      <c r="G6" s="66"/>
      <c r="H6" s="66"/>
    </row>
    <row r="7" spans="1:15" ht="14.25" customHeight="1">
      <c r="A7" s="60" t="s">
        <v>125</v>
      </c>
      <c r="B7" s="187" t="s">
        <v>250</v>
      </c>
      <c r="C7" s="187"/>
      <c r="D7" s="187"/>
      <c r="E7" s="187"/>
      <c r="F7" s="66"/>
      <c r="G7" s="66"/>
      <c r="H7" s="66"/>
    </row>
    <row r="8" spans="1:15" ht="14.25" customHeight="1">
      <c r="A8" s="55"/>
      <c r="B8" s="52"/>
      <c r="C8" s="52"/>
      <c r="D8" s="52"/>
      <c r="E8" s="52"/>
      <c r="F8" s="66"/>
      <c r="G8" s="66"/>
      <c r="H8" s="66"/>
    </row>
    <row r="9" spans="1:15" ht="15" customHeight="1">
      <c r="A9" s="200" t="s">
        <v>224</v>
      </c>
      <c r="B9" s="200"/>
      <c r="C9" s="200"/>
      <c r="D9" s="200"/>
      <c r="E9" s="200"/>
      <c r="F9" s="3"/>
      <c r="G9" s="7"/>
    </row>
    <row r="10" spans="1:15" ht="20.25" customHeight="1">
      <c r="A10" s="231" t="s">
        <v>7</v>
      </c>
      <c r="B10" s="214" t="s">
        <v>29</v>
      </c>
      <c r="C10" s="214"/>
      <c r="D10" s="214"/>
      <c r="E10" s="223" t="s">
        <v>204</v>
      </c>
    </row>
    <row r="11" spans="1:15" ht="16.5" customHeight="1">
      <c r="A11" s="232"/>
      <c r="B11" s="18" t="s">
        <v>196</v>
      </c>
      <c r="C11" s="94" t="s">
        <v>197</v>
      </c>
      <c r="D11" s="95" t="s">
        <v>200</v>
      </c>
      <c r="E11" s="224"/>
    </row>
    <row r="12" spans="1:15" ht="13.5" customHeight="1">
      <c r="A12" s="56" t="s">
        <v>39</v>
      </c>
      <c r="B12" s="138">
        <v>26998198</v>
      </c>
      <c r="C12" s="138">
        <v>29409604</v>
      </c>
      <c r="D12" s="123">
        <v>27445159</v>
      </c>
      <c r="E12" s="83">
        <f>D12/C12</f>
        <v>0.93320396289593022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>
      <c r="A13" s="57" t="s">
        <v>40</v>
      </c>
      <c r="B13" s="138">
        <v>6016252</v>
      </c>
      <c r="C13" s="138">
        <v>6755160</v>
      </c>
      <c r="D13" s="123">
        <v>6237041</v>
      </c>
      <c r="E13" s="83">
        <f>D13/C13</f>
        <v>0.92330026231799101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>
      <c r="A14" s="56" t="s">
        <v>151</v>
      </c>
      <c r="B14" s="138">
        <v>15295445</v>
      </c>
      <c r="C14" s="138">
        <v>16238226</v>
      </c>
      <c r="D14" s="123">
        <v>13800363</v>
      </c>
      <c r="E14" s="83">
        <f>D14/C14</f>
        <v>0.84986888346054545</v>
      </c>
      <c r="F14" s="2"/>
      <c r="G14" s="2"/>
      <c r="I14" s="2"/>
      <c r="J14" s="2"/>
      <c r="K14" s="2"/>
      <c r="L14" s="2"/>
      <c r="M14" s="2"/>
      <c r="O14" s="2"/>
    </row>
    <row r="15" spans="1:15" ht="13.5" customHeight="1">
      <c r="A15" s="63" t="s">
        <v>153</v>
      </c>
      <c r="B15" s="138"/>
      <c r="C15" s="123"/>
      <c r="D15" s="123"/>
      <c r="E15" s="83"/>
      <c r="F15" s="2"/>
      <c r="G15" s="2"/>
      <c r="I15" s="2"/>
      <c r="J15" s="2"/>
      <c r="K15" s="2"/>
      <c r="L15" s="2"/>
      <c r="M15" s="2"/>
      <c r="O15" s="2"/>
    </row>
    <row r="16" spans="1:15" ht="13.5" customHeight="1">
      <c r="A16" s="56" t="s">
        <v>152</v>
      </c>
      <c r="B16" s="138"/>
      <c r="C16" s="123"/>
      <c r="D16" s="123"/>
      <c r="E16" s="83"/>
      <c r="F16" s="2"/>
      <c r="G16" s="2"/>
      <c r="I16" s="2"/>
      <c r="J16" s="2"/>
      <c r="K16" s="2"/>
      <c r="L16" s="2"/>
      <c r="M16" s="2"/>
      <c r="O16" s="2"/>
    </row>
    <row r="17" spans="1:15" ht="13.5" customHeight="1">
      <c r="A17" s="58" t="s">
        <v>154</v>
      </c>
      <c r="B17" s="138"/>
      <c r="C17" s="123"/>
      <c r="D17" s="138"/>
      <c r="E17" s="83"/>
      <c r="F17" s="2"/>
      <c r="G17" s="2"/>
      <c r="I17" s="2"/>
      <c r="J17" s="2"/>
      <c r="K17" s="2"/>
      <c r="L17" s="2"/>
      <c r="M17" s="2"/>
      <c r="O17" s="2"/>
    </row>
    <row r="18" spans="1:15" ht="13.5" customHeight="1">
      <c r="A18" s="64" t="s">
        <v>155</v>
      </c>
      <c r="B18" s="138"/>
      <c r="C18" s="145"/>
      <c r="D18" s="123"/>
      <c r="E18" s="83"/>
      <c r="F18" s="2"/>
      <c r="G18" s="2"/>
      <c r="I18" s="2"/>
      <c r="J18" s="2"/>
      <c r="K18" s="2"/>
      <c r="L18" s="2"/>
      <c r="M18" s="2"/>
      <c r="O18" s="2"/>
    </row>
    <row r="19" spans="1:15" ht="13.5" customHeight="1">
      <c r="A19" s="65"/>
      <c r="B19" s="138"/>
      <c r="C19" s="146"/>
      <c r="D19" s="123"/>
      <c r="E19" s="83"/>
      <c r="F19" s="2"/>
      <c r="G19" s="2"/>
      <c r="I19" s="2"/>
      <c r="J19" s="2"/>
      <c r="K19" s="2"/>
      <c r="L19" s="2"/>
      <c r="M19" s="2"/>
      <c r="O19" s="2"/>
    </row>
    <row r="20" spans="1:15" ht="13.5" customHeight="1">
      <c r="A20" s="51" t="s">
        <v>156</v>
      </c>
      <c r="B20" s="139">
        <f>SUM(B12:B19)</f>
        <v>48309895</v>
      </c>
      <c r="C20" s="139">
        <f>SUM(C12:C19)</f>
        <v>52402990</v>
      </c>
      <c r="D20" s="139">
        <f>SUM(D12:D19)</f>
        <v>47482563</v>
      </c>
      <c r="E20" s="83">
        <f>D20/C20</f>
        <v>0.90610407917563485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>
      <c r="A21" s="51"/>
      <c r="B21" s="147"/>
      <c r="C21" s="147"/>
      <c r="D21" s="124"/>
      <c r="E21" s="83"/>
      <c r="F21" s="2"/>
      <c r="G21" s="2"/>
      <c r="I21" s="2"/>
      <c r="J21" s="2"/>
      <c r="K21" s="2"/>
      <c r="L21" s="2"/>
      <c r="M21" s="2"/>
      <c r="O21" s="2"/>
    </row>
    <row r="22" spans="1:15" ht="13.5" customHeight="1">
      <c r="A22" s="48" t="s">
        <v>47</v>
      </c>
      <c r="B22" s="131"/>
      <c r="C22" s="147"/>
      <c r="D22" s="124"/>
      <c r="E22" s="83"/>
      <c r="F22" s="2"/>
      <c r="G22" s="2"/>
      <c r="I22" s="2"/>
      <c r="J22" s="2"/>
      <c r="K22" s="2"/>
      <c r="L22" s="2"/>
      <c r="M22" s="2"/>
      <c r="O22" s="2"/>
    </row>
    <row r="23" spans="1:15" ht="13.5" customHeight="1">
      <c r="A23" s="48" t="s">
        <v>48</v>
      </c>
      <c r="B23" s="131"/>
      <c r="C23" s="147"/>
      <c r="D23" s="124"/>
      <c r="E23" s="83"/>
      <c r="F23" s="2"/>
      <c r="G23" s="2"/>
      <c r="I23" s="2"/>
      <c r="J23" s="2"/>
      <c r="K23" s="2"/>
      <c r="L23" s="2"/>
      <c r="M23" s="2"/>
      <c r="O23" s="2"/>
    </row>
    <row r="24" spans="1:15" ht="13.5" customHeight="1">
      <c r="A24" s="49" t="s">
        <v>49</v>
      </c>
      <c r="B24" s="148"/>
      <c r="C24" s="147"/>
      <c r="D24" s="124"/>
      <c r="E24" s="83"/>
      <c r="F24" s="2"/>
      <c r="G24" s="2"/>
      <c r="I24" s="2"/>
      <c r="J24" s="2"/>
      <c r="K24" s="2"/>
      <c r="L24" s="2"/>
      <c r="M24" s="2"/>
      <c r="O24" s="2"/>
    </row>
    <row r="25" spans="1:15" ht="13.5" customHeight="1">
      <c r="A25" s="48" t="s">
        <v>50</v>
      </c>
      <c r="B25" s="131"/>
      <c r="C25" s="147"/>
      <c r="D25" s="124"/>
      <c r="E25" s="83"/>
      <c r="F25" s="2"/>
      <c r="G25" s="2"/>
      <c r="I25" s="2"/>
      <c r="J25" s="2"/>
      <c r="K25" s="2"/>
      <c r="L25" s="2"/>
      <c r="M25" s="2"/>
      <c r="O25" s="2"/>
    </row>
    <row r="26" spans="1:15" ht="13.5" customHeight="1">
      <c r="A26" s="48" t="s">
        <v>51</v>
      </c>
      <c r="B26" s="131"/>
      <c r="C26" s="149"/>
      <c r="D26" s="150"/>
      <c r="E26" s="83"/>
      <c r="F26" s="2"/>
      <c r="G26" s="2"/>
      <c r="I26" s="2"/>
      <c r="J26" s="2"/>
      <c r="K26" s="2"/>
      <c r="L26" s="2"/>
      <c r="M26" s="2"/>
      <c r="O26" s="2"/>
    </row>
    <row r="27" spans="1:15" ht="13.5" customHeight="1">
      <c r="A27" s="48" t="s">
        <v>52</v>
      </c>
      <c r="B27" s="131"/>
      <c r="C27" s="147"/>
      <c r="D27" s="124"/>
      <c r="E27" s="83"/>
      <c r="F27" s="2"/>
      <c r="G27" s="2"/>
      <c r="I27" s="2"/>
      <c r="J27" s="2"/>
      <c r="K27" s="2"/>
      <c r="L27" s="2"/>
      <c r="M27" s="2"/>
      <c r="O27" s="2"/>
    </row>
    <row r="28" spans="1:15" ht="13.5" customHeight="1">
      <c r="A28" s="48" t="s">
        <v>53</v>
      </c>
      <c r="B28" s="131"/>
      <c r="C28" s="147"/>
      <c r="D28" s="124"/>
      <c r="E28" s="83"/>
      <c r="F28" s="2"/>
      <c r="G28" s="2"/>
      <c r="I28" s="2"/>
      <c r="J28" s="2"/>
      <c r="K28" s="2"/>
      <c r="L28" s="2"/>
      <c r="M28" s="2"/>
      <c r="O28" s="2"/>
    </row>
    <row r="29" spans="1:15" ht="13.5" customHeight="1">
      <c r="A29" s="50" t="s">
        <v>54</v>
      </c>
      <c r="B29" s="137">
        <v>0</v>
      </c>
      <c r="C29" s="137">
        <v>0</v>
      </c>
      <c r="D29" s="124">
        <v>0</v>
      </c>
      <c r="E29" s="83"/>
      <c r="F29" s="2"/>
      <c r="G29" s="2"/>
      <c r="I29" s="2"/>
      <c r="J29" s="2"/>
      <c r="K29" s="2"/>
      <c r="L29" s="2"/>
      <c r="M29" s="2"/>
      <c r="O29" s="2"/>
    </row>
    <row r="30" spans="1:15" ht="13.5" customHeight="1">
      <c r="A30" s="51"/>
      <c r="B30" s="146"/>
      <c r="C30" s="146"/>
      <c r="D30" s="123"/>
      <c r="E30" s="83"/>
      <c r="F30" s="2"/>
      <c r="G30" s="2"/>
      <c r="I30" s="2"/>
      <c r="J30" s="2"/>
      <c r="K30" s="2"/>
      <c r="L30" s="2"/>
      <c r="M30" s="2"/>
      <c r="O30" s="2"/>
    </row>
    <row r="31" spans="1:15" ht="13.5" customHeight="1">
      <c r="A31" s="50" t="s">
        <v>22</v>
      </c>
      <c r="B31" s="139">
        <f>B29+B20</f>
        <v>48309895</v>
      </c>
      <c r="C31" s="139">
        <f>C29+C20</f>
        <v>52402990</v>
      </c>
      <c r="D31" s="139">
        <f>D29+D20</f>
        <v>47482563</v>
      </c>
      <c r="E31" s="83">
        <f>D31/C31</f>
        <v>0.90610407917563485</v>
      </c>
      <c r="F31" s="2"/>
      <c r="G31" s="2"/>
      <c r="I31" s="2"/>
      <c r="J31" s="2"/>
      <c r="K31" s="2"/>
      <c r="L31" s="2"/>
      <c r="M31" s="2"/>
      <c r="O31" s="2"/>
    </row>
    <row r="32" spans="1:15" ht="13.5" customHeight="1">
      <c r="A32" s="51"/>
      <c r="B32" s="146"/>
      <c r="C32" s="146"/>
      <c r="D32" s="123"/>
      <c r="E32" s="83"/>
      <c r="F32" s="2"/>
      <c r="G32" s="2"/>
      <c r="I32" s="2"/>
      <c r="J32" s="2"/>
      <c r="K32" s="2"/>
      <c r="L32" s="2"/>
      <c r="M32" s="2"/>
      <c r="O32" s="2"/>
    </row>
    <row r="33" spans="1:15" ht="13.5" customHeight="1">
      <c r="A33" s="48" t="s">
        <v>55</v>
      </c>
      <c r="B33" s="131">
        <v>0</v>
      </c>
      <c r="C33" s="146">
        <v>144801</v>
      </c>
      <c r="D33" s="123">
        <v>144801</v>
      </c>
      <c r="E33" s="83">
        <f>D33/C33</f>
        <v>1</v>
      </c>
      <c r="F33" s="2"/>
      <c r="G33" s="2"/>
      <c r="I33" s="2"/>
      <c r="J33" s="2"/>
      <c r="K33" s="2"/>
      <c r="L33" s="2"/>
      <c r="M33" s="2"/>
      <c r="O33" s="2"/>
    </row>
    <row r="34" spans="1:15" ht="13.5" customHeight="1">
      <c r="A34" s="48" t="s">
        <v>56</v>
      </c>
      <c r="B34" s="131"/>
      <c r="C34" s="151"/>
      <c r="D34" s="138"/>
      <c r="E34" s="83"/>
      <c r="F34" s="2"/>
      <c r="G34" s="2"/>
      <c r="I34" s="2"/>
      <c r="J34" s="2"/>
      <c r="K34" s="2"/>
      <c r="L34" s="2"/>
      <c r="M34" s="2"/>
      <c r="O34" s="2"/>
    </row>
    <row r="35" spans="1:15" ht="13.5" customHeight="1">
      <c r="A35" s="49" t="s">
        <v>157</v>
      </c>
      <c r="B35" s="148"/>
      <c r="C35" s="151"/>
      <c r="D35" s="138"/>
      <c r="E35" s="83"/>
      <c r="F35" s="2"/>
      <c r="G35" s="2"/>
      <c r="I35" s="2"/>
      <c r="J35" s="2"/>
      <c r="K35" s="2"/>
      <c r="L35" s="2"/>
      <c r="M35" s="2"/>
      <c r="O35" s="2"/>
    </row>
    <row r="36" spans="1:15" ht="13.5" customHeight="1">
      <c r="A36" s="51" t="s">
        <v>158</v>
      </c>
      <c r="B36" s="137">
        <f>B35+B34+B33</f>
        <v>0</v>
      </c>
      <c r="C36" s="137">
        <f t="shared" ref="C36:D36" si="0">C35+C34+C33</f>
        <v>144801</v>
      </c>
      <c r="D36" s="137">
        <f t="shared" si="0"/>
        <v>144801</v>
      </c>
      <c r="E36" s="83">
        <f>D36/C36</f>
        <v>1</v>
      </c>
      <c r="F36" s="2"/>
      <c r="G36" s="2"/>
      <c r="I36" s="2"/>
      <c r="J36" s="2"/>
      <c r="K36" s="2"/>
      <c r="L36" s="2"/>
      <c r="M36" s="2"/>
      <c r="O36" s="2"/>
    </row>
    <row r="37" spans="1:15" ht="13.5" customHeight="1">
      <c r="A37" s="51"/>
      <c r="B37" s="137"/>
      <c r="C37" s="124"/>
      <c r="D37" s="123"/>
      <c r="E37" s="83"/>
      <c r="F37" s="2"/>
      <c r="G37" s="2"/>
      <c r="I37" s="2"/>
      <c r="J37" s="2"/>
      <c r="K37" s="2"/>
      <c r="L37" s="2"/>
      <c r="M37" s="2"/>
      <c r="O37" s="2"/>
    </row>
    <row r="38" spans="1:15" ht="13.5" customHeight="1">
      <c r="A38" s="48" t="s">
        <v>47</v>
      </c>
      <c r="B38" s="137"/>
      <c r="C38" s="124"/>
      <c r="D38" s="123"/>
      <c r="E38" s="83"/>
      <c r="F38" s="2"/>
      <c r="G38" s="2"/>
      <c r="I38" s="2"/>
      <c r="J38" s="2"/>
      <c r="K38" s="2"/>
      <c r="L38" s="2"/>
      <c r="M38" s="2"/>
      <c r="O38" s="2"/>
    </row>
    <row r="39" spans="1:15" ht="13.5" customHeight="1">
      <c r="A39" s="48" t="s">
        <v>48</v>
      </c>
      <c r="B39" s="137"/>
      <c r="C39" s="124"/>
      <c r="D39" s="123"/>
      <c r="E39" s="83"/>
      <c r="F39" s="2"/>
      <c r="G39" s="2"/>
      <c r="I39" s="2"/>
      <c r="J39" s="2"/>
      <c r="K39" s="2"/>
      <c r="L39" s="2"/>
      <c r="M39" s="2"/>
      <c r="O39" s="2"/>
    </row>
    <row r="40" spans="1:15" ht="13.5" customHeight="1">
      <c r="A40" s="49" t="s">
        <v>49</v>
      </c>
      <c r="B40" s="137"/>
      <c r="C40" s="124"/>
      <c r="D40" s="123"/>
      <c r="E40" s="83"/>
      <c r="F40" s="2"/>
      <c r="G40" s="2"/>
      <c r="I40" s="2"/>
      <c r="J40" s="2"/>
      <c r="K40" s="2"/>
      <c r="L40" s="2"/>
      <c r="M40" s="2"/>
      <c r="O40" s="2"/>
    </row>
    <row r="41" spans="1:15" ht="13.5" customHeight="1">
      <c r="A41" s="48" t="s">
        <v>50</v>
      </c>
      <c r="B41" s="137"/>
      <c r="C41" s="124"/>
      <c r="D41" s="123"/>
      <c r="E41" s="83"/>
      <c r="F41" s="2"/>
      <c r="G41" s="2"/>
      <c r="I41" s="2"/>
      <c r="J41" s="2"/>
      <c r="K41" s="2"/>
      <c r="L41" s="2"/>
      <c r="M41" s="2"/>
      <c r="O41" s="2"/>
    </row>
    <row r="42" spans="1:15" ht="13.5" customHeight="1">
      <c r="A42" s="48" t="s">
        <v>51</v>
      </c>
      <c r="B42" s="137"/>
      <c r="C42" s="124"/>
      <c r="D42" s="123"/>
      <c r="E42" s="83"/>
      <c r="F42" s="2"/>
      <c r="G42" s="2"/>
      <c r="I42" s="2"/>
      <c r="J42" s="2"/>
      <c r="K42" s="2"/>
      <c r="L42" s="2"/>
      <c r="M42" s="2"/>
      <c r="O42" s="2"/>
    </row>
    <row r="43" spans="1:15" ht="13.5" customHeight="1">
      <c r="A43" s="48" t="s">
        <v>52</v>
      </c>
      <c r="B43" s="137"/>
      <c r="C43" s="124"/>
      <c r="D43" s="123"/>
      <c r="E43" s="83"/>
      <c r="F43" s="2"/>
      <c r="G43" s="2"/>
      <c r="I43" s="2"/>
      <c r="J43" s="2"/>
      <c r="K43" s="2"/>
      <c r="L43" s="2"/>
      <c r="M43" s="2"/>
      <c r="O43" s="2"/>
    </row>
    <row r="44" spans="1:15" ht="13.5" customHeight="1">
      <c r="A44" s="48" t="s">
        <v>53</v>
      </c>
      <c r="B44" s="137"/>
      <c r="C44" s="124"/>
      <c r="D44" s="123"/>
      <c r="E44" s="83"/>
      <c r="F44" s="2"/>
      <c r="G44" s="2"/>
      <c r="I44" s="2"/>
      <c r="J44" s="2"/>
      <c r="K44" s="2"/>
      <c r="L44" s="2"/>
      <c r="M44" s="2"/>
      <c r="O44" s="2"/>
    </row>
    <row r="45" spans="1:15" ht="13.5" customHeight="1">
      <c r="A45" s="50" t="s">
        <v>58</v>
      </c>
      <c r="B45" s="137">
        <v>0</v>
      </c>
      <c r="C45" s="123">
        <v>0</v>
      </c>
      <c r="D45" s="123">
        <v>0</v>
      </c>
      <c r="E45" s="83"/>
      <c r="F45" s="2"/>
      <c r="G45" s="2"/>
      <c r="I45" s="2"/>
      <c r="J45" s="2"/>
      <c r="K45" s="2"/>
      <c r="L45" s="2"/>
      <c r="M45" s="2"/>
      <c r="O45" s="2"/>
    </row>
    <row r="46" spans="1:15" ht="13.5" customHeight="1">
      <c r="A46" s="17"/>
      <c r="B46" s="135"/>
      <c r="C46" s="123"/>
      <c r="D46" s="123"/>
      <c r="E46" s="83"/>
      <c r="F46" s="2"/>
      <c r="G46" s="2"/>
      <c r="I46" s="2"/>
      <c r="J46" s="2"/>
      <c r="K46" s="2"/>
      <c r="L46" s="2"/>
      <c r="M46" s="2"/>
      <c r="O46" s="2"/>
    </row>
    <row r="47" spans="1:15" ht="13.5" customHeight="1">
      <c r="A47" s="50" t="s">
        <v>23</v>
      </c>
      <c r="B47" s="152">
        <f>B45+B36</f>
        <v>0</v>
      </c>
      <c r="C47" s="152">
        <f>C45+C36</f>
        <v>144801</v>
      </c>
      <c r="D47" s="152">
        <f>D45+D36</f>
        <v>144801</v>
      </c>
      <c r="E47" s="83">
        <v>0.96</v>
      </c>
      <c r="F47" s="2"/>
      <c r="G47" s="2"/>
      <c r="I47" s="2"/>
    </row>
    <row r="48" spans="1:15" ht="13.5" customHeight="1">
      <c r="A48" s="24"/>
      <c r="B48" s="153"/>
      <c r="C48" s="153"/>
      <c r="D48" s="123"/>
      <c r="E48" s="83"/>
      <c r="F48" s="2"/>
      <c r="G48" s="2"/>
      <c r="I48" s="2"/>
    </row>
    <row r="49" spans="1:5" ht="15" customHeight="1">
      <c r="A49" s="23" t="s">
        <v>28</v>
      </c>
      <c r="B49" s="153">
        <f>B31+B47</f>
        <v>48309895</v>
      </c>
      <c r="C49" s="153">
        <f>C31+C47</f>
        <v>52547791</v>
      </c>
      <c r="D49" s="153">
        <f>D31+D47</f>
        <v>47627364</v>
      </c>
      <c r="E49" s="83">
        <f>D49/C49</f>
        <v>0.90636281932384177</v>
      </c>
    </row>
  </sheetData>
  <mergeCells count="8">
    <mergeCell ref="B10:D10"/>
    <mergeCell ref="A4:E4"/>
    <mergeCell ref="A3:E3"/>
    <mergeCell ref="A9:E9"/>
    <mergeCell ref="A10:A11"/>
    <mergeCell ref="A5:E5"/>
    <mergeCell ref="B7:E7"/>
    <mergeCell ref="E10:E11"/>
  </mergeCells>
  <phoneticPr fontId="0" type="noConversion"/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1:E48"/>
  <sheetViews>
    <sheetView workbookViewId="0">
      <selection activeCell="E13" sqref="E13"/>
    </sheetView>
  </sheetViews>
  <sheetFormatPr defaultRowHeight="12.75"/>
  <cols>
    <col min="1" max="1" width="33.42578125" customWidth="1"/>
    <col min="2" max="2" width="13.140625" customWidth="1"/>
    <col min="3" max="3" width="13" customWidth="1"/>
    <col min="4" max="4" width="12.140625" customWidth="1"/>
    <col min="5" max="5" width="13.28515625" customWidth="1"/>
  </cols>
  <sheetData>
    <row r="1" spans="1:5">
      <c r="A1" s="200" t="s">
        <v>150</v>
      </c>
      <c r="B1" s="200"/>
      <c r="C1" s="200"/>
      <c r="D1" s="200"/>
      <c r="E1" s="200"/>
    </row>
    <row r="2" spans="1:5">
      <c r="A2" s="222" t="s">
        <v>164</v>
      </c>
      <c r="B2" s="222"/>
      <c r="C2" s="222"/>
      <c r="D2" s="222"/>
      <c r="E2" s="222"/>
    </row>
    <row r="3" spans="1:5">
      <c r="A3" s="222" t="s">
        <v>165</v>
      </c>
      <c r="B3" s="222"/>
      <c r="C3" s="222"/>
      <c r="D3" s="222"/>
      <c r="E3" s="222"/>
    </row>
    <row r="4" spans="1:5">
      <c r="A4" s="207" t="s">
        <v>223</v>
      </c>
      <c r="B4" s="207"/>
      <c r="C4" s="207"/>
      <c r="D4" s="207"/>
      <c r="E4" s="207"/>
    </row>
    <row r="5" spans="1:5" ht="12.75" customHeight="1">
      <c r="A5" s="231" t="s">
        <v>5</v>
      </c>
      <c r="B5" s="180" t="s">
        <v>205</v>
      </c>
      <c r="C5" s="180"/>
      <c r="D5" s="180"/>
      <c r="E5" s="214" t="s">
        <v>4</v>
      </c>
    </row>
    <row r="6" spans="1:5" ht="15" customHeight="1">
      <c r="A6" s="232"/>
      <c r="B6" s="10" t="s">
        <v>3</v>
      </c>
      <c r="C6" s="10" t="s">
        <v>195</v>
      </c>
      <c r="D6" s="10" t="s">
        <v>30</v>
      </c>
      <c r="E6" s="214"/>
    </row>
    <row r="7" spans="1:5" ht="15" customHeight="1">
      <c r="A7" s="166" t="s">
        <v>269</v>
      </c>
      <c r="B7" s="123">
        <v>73508</v>
      </c>
      <c r="C7" s="123"/>
      <c r="D7" s="123"/>
      <c r="E7" s="123">
        <f>SUM(B7:D7)</f>
        <v>73508</v>
      </c>
    </row>
    <row r="8" spans="1:5" ht="15" customHeight="1">
      <c r="A8" s="166" t="s">
        <v>270</v>
      </c>
      <c r="B8" s="123">
        <v>48000</v>
      </c>
      <c r="C8" s="123"/>
      <c r="D8" s="123"/>
      <c r="E8" s="123">
        <f t="shared" ref="E8:E9" si="0">SUM(B8:D8)</f>
        <v>48000</v>
      </c>
    </row>
    <row r="9" spans="1:5" ht="15" customHeight="1">
      <c r="A9" s="166" t="s">
        <v>271</v>
      </c>
      <c r="B9" s="123">
        <v>14990</v>
      </c>
      <c r="C9" s="123"/>
      <c r="D9" s="123"/>
      <c r="E9" s="123">
        <f t="shared" si="0"/>
        <v>14990</v>
      </c>
    </row>
    <row r="10" spans="1:5" ht="15" customHeight="1">
      <c r="A10" s="166" t="s">
        <v>272</v>
      </c>
      <c r="B10" s="123">
        <v>83260</v>
      </c>
      <c r="C10" s="123"/>
      <c r="D10" s="123"/>
      <c r="E10" s="123">
        <f>SUM(B10:D10)</f>
        <v>83260</v>
      </c>
    </row>
    <row r="11" spans="1:5" ht="15" customHeight="1">
      <c r="A11" s="166" t="s">
        <v>275</v>
      </c>
      <c r="B11" s="123"/>
      <c r="C11" s="123"/>
      <c r="D11" s="123">
        <v>52500</v>
      </c>
      <c r="E11" s="123">
        <f>SUM(B11:D11)</f>
        <v>52500</v>
      </c>
    </row>
    <row r="12" spans="1:5" ht="15" customHeight="1">
      <c r="A12" s="166" t="s">
        <v>276</v>
      </c>
      <c r="B12" s="123"/>
      <c r="C12" s="123"/>
      <c r="D12" s="123">
        <v>92301</v>
      </c>
      <c r="E12" s="123">
        <v>92301</v>
      </c>
    </row>
    <row r="13" spans="1:5" ht="12.75" customHeight="1">
      <c r="A13" s="36" t="s">
        <v>168</v>
      </c>
      <c r="B13" s="154">
        <f>SUM(B7:B12)</f>
        <v>219758</v>
      </c>
      <c r="C13" s="154">
        <f>SUM(C7:C12)</f>
        <v>0</v>
      </c>
      <c r="D13" s="154">
        <f>SUM(D7:D12)</f>
        <v>144801</v>
      </c>
      <c r="E13" s="154">
        <f>SUM(E7:E12)</f>
        <v>364559</v>
      </c>
    </row>
    <row r="14" spans="1:5">
      <c r="A14" s="32"/>
      <c r="B14" s="32"/>
    </row>
    <row r="15" spans="1:5" ht="12.75" customHeight="1">
      <c r="A15" s="200" t="s">
        <v>264</v>
      </c>
      <c r="B15" s="200"/>
      <c r="C15" s="200"/>
      <c r="D15" s="200"/>
      <c r="E15" s="200"/>
    </row>
    <row r="16" spans="1:5">
      <c r="A16" s="32"/>
      <c r="B16" s="32"/>
    </row>
    <row r="17" spans="1:5">
      <c r="A17" s="222" t="s">
        <v>56</v>
      </c>
      <c r="B17" s="222"/>
      <c r="C17" s="222"/>
      <c r="D17" s="222"/>
      <c r="E17" s="222"/>
    </row>
    <row r="18" spans="1:5">
      <c r="A18" s="222" t="s">
        <v>166</v>
      </c>
      <c r="B18" s="222"/>
      <c r="C18" s="222"/>
      <c r="D18" s="222"/>
      <c r="E18" s="222"/>
    </row>
    <row r="19" spans="1:5">
      <c r="A19" s="207" t="s">
        <v>230</v>
      </c>
      <c r="B19" s="207"/>
      <c r="C19" s="207"/>
      <c r="D19" s="207"/>
      <c r="E19" s="207"/>
    </row>
    <row r="20" spans="1:5" ht="12.75" customHeight="1">
      <c r="A20" s="231" t="s">
        <v>31</v>
      </c>
      <c r="B20" s="180" t="s">
        <v>205</v>
      </c>
      <c r="C20" s="180"/>
      <c r="D20" s="180"/>
      <c r="E20" s="214" t="s">
        <v>4</v>
      </c>
    </row>
    <row r="21" spans="1:5">
      <c r="A21" s="232"/>
      <c r="B21" s="38" t="s">
        <v>3</v>
      </c>
      <c r="C21" s="10" t="s">
        <v>195</v>
      </c>
      <c r="D21" s="38" t="s">
        <v>30</v>
      </c>
      <c r="E21" s="214"/>
    </row>
    <row r="22" spans="1:5">
      <c r="A22" s="32" t="s">
        <v>273</v>
      </c>
      <c r="B22" s="123">
        <v>6499606</v>
      </c>
      <c r="C22" s="123"/>
      <c r="D22" s="123"/>
      <c r="E22" s="123">
        <f>D22+C22+B22</f>
        <v>6499606</v>
      </c>
    </row>
    <row r="23" spans="1:5">
      <c r="A23" s="21" t="s">
        <v>274</v>
      </c>
      <c r="B23" s="123">
        <v>1481557</v>
      </c>
      <c r="C23" s="123"/>
      <c r="D23" s="123"/>
      <c r="E23" s="123">
        <f t="shared" ref="E23:E28" si="1">D23+C23+B23</f>
        <v>1481557</v>
      </c>
    </row>
    <row r="24" spans="1:5">
      <c r="A24" s="111"/>
      <c r="B24" s="123"/>
      <c r="C24" s="123"/>
      <c r="D24" s="123"/>
      <c r="E24" s="123"/>
    </row>
    <row r="25" spans="1:5">
      <c r="A25" s="111"/>
      <c r="B25" s="123"/>
      <c r="C25" s="123"/>
      <c r="D25" s="123"/>
      <c r="E25" s="123"/>
    </row>
    <row r="26" spans="1:5">
      <c r="A26" s="111"/>
      <c r="B26" s="123"/>
      <c r="C26" s="123"/>
      <c r="D26" s="123"/>
      <c r="E26" s="123"/>
    </row>
    <row r="27" spans="1:5">
      <c r="A27" s="111"/>
      <c r="B27" s="123"/>
      <c r="C27" s="123"/>
      <c r="D27" s="123"/>
      <c r="E27" s="123"/>
    </row>
    <row r="28" spans="1:5">
      <c r="A28" s="19"/>
      <c r="B28" s="123"/>
      <c r="C28" s="123"/>
      <c r="D28" s="123"/>
      <c r="E28" s="123"/>
    </row>
    <row r="29" spans="1:5">
      <c r="A29" s="27" t="s">
        <v>167</v>
      </c>
      <c r="B29" s="153">
        <f>SUM(B22:B28)</f>
        <v>7981163</v>
      </c>
      <c r="C29" s="153">
        <f>SUM(C22:C28)</f>
        <v>0</v>
      </c>
      <c r="D29" s="153">
        <f>SUM(D22:D28)</f>
        <v>0</v>
      </c>
      <c r="E29" s="153">
        <f>SUM(E22:E28)</f>
        <v>7981163</v>
      </c>
    </row>
    <row r="30" spans="1:5">
      <c r="A30" s="32"/>
      <c r="B30" s="32"/>
    </row>
    <row r="31" spans="1:5">
      <c r="A31" s="200" t="s">
        <v>265</v>
      </c>
      <c r="B31" s="200"/>
      <c r="C31" s="200"/>
      <c r="D31" s="200"/>
      <c r="E31" s="200"/>
    </row>
    <row r="32" spans="1:5">
      <c r="A32" s="32"/>
      <c r="B32" s="32"/>
    </row>
    <row r="33" spans="1:5">
      <c r="A33" s="222" t="s">
        <v>169</v>
      </c>
      <c r="B33" s="222"/>
      <c r="C33" s="222"/>
      <c r="D33" s="222"/>
      <c r="E33" s="222"/>
    </row>
    <row r="34" spans="1:5">
      <c r="A34" s="222" t="s">
        <v>165</v>
      </c>
      <c r="B34" s="222"/>
      <c r="C34" s="222"/>
      <c r="D34" s="222"/>
      <c r="E34" s="222"/>
    </row>
    <row r="35" spans="1:5">
      <c r="A35" s="207" t="s">
        <v>224</v>
      </c>
      <c r="B35" s="207"/>
      <c r="C35" s="207"/>
      <c r="D35" s="207"/>
      <c r="E35" s="207"/>
    </row>
    <row r="36" spans="1:5" ht="12.75" customHeight="1">
      <c r="A36" s="231" t="s">
        <v>13</v>
      </c>
      <c r="B36" s="180" t="s">
        <v>205</v>
      </c>
      <c r="C36" s="180"/>
      <c r="D36" s="180"/>
      <c r="E36" s="214" t="s">
        <v>4</v>
      </c>
    </row>
    <row r="37" spans="1:5">
      <c r="A37" s="232"/>
      <c r="B37" s="38" t="s">
        <v>3</v>
      </c>
      <c r="C37" s="10" t="s">
        <v>195</v>
      </c>
      <c r="D37" s="38" t="s">
        <v>30</v>
      </c>
      <c r="E37" s="214"/>
    </row>
    <row r="38" spans="1:5">
      <c r="A38" s="21"/>
      <c r="B38" s="19"/>
      <c r="C38" s="9"/>
      <c r="D38" s="9"/>
      <c r="E38" s="9"/>
    </row>
    <row r="39" spans="1:5">
      <c r="A39" s="19"/>
      <c r="B39" s="19"/>
      <c r="C39" s="9"/>
      <c r="D39" s="9"/>
      <c r="E39" s="9"/>
    </row>
    <row r="40" spans="1:5">
      <c r="A40" s="19"/>
      <c r="B40" s="19"/>
      <c r="C40" s="9"/>
      <c r="D40" s="9"/>
      <c r="E40" s="9"/>
    </row>
    <row r="41" spans="1:5">
      <c r="A41" s="19"/>
      <c r="B41" s="19"/>
      <c r="C41" s="9"/>
      <c r="D41" s="9"/>
      <c r="E41" s="9"/>
    </row>
    <row r="42" spans="1:5">
      <c r="A42" s="19"/>
      <c r="B42" s="19"/>
      <c r="C42" s="9"/>
      <c r="D42" s="9"/>
      <c r="E42" s="9"/>
    </row>
    <row r="43" spans="1:5">
      <c r="A43" s="19"/>
      <c r="B43" s="19"/>
      <c r="C43" s="9"/>
      <c r="D43" s="9"/>
      <c r="E43" s="9"/>
    </row>
    <row r="44" spans="1:5">
      <c r="A44" s="19"/>
      <c r="B44" s="19"/>
      <c r="C44" s="9"/>
      <c r="D44" s="9"/>
      <c r="E44" s="9"/>
    </row>
    <row r="45" spans="1:5">
      <c r="A45" s="19"/>
      <c r="B45" s="19"/>
      <c r="C45" s="9"/>
      <c r="D45" s="9"/>
      <c r="E45" s="9"/>
    </row>
    <row r="46" spans="1:5">
      <c r="A46" s="19"/>
      <c r="B46" s="19"/>
      <c r="C46" s="9"/>
      <c r="D46" s="9"/>
      <c r="E46" s="9"/>
    </row>
    <row r="47" spans="1:5">
      <c r="A47" s="19"/>
      <c r="B47" s="19"/>
      <c r="C47" s="9"/>
      <c r="D47" s="9"/>
      <c r="E47" s="9"/>
    </row>
    <row r="48" spans="1:5">
      <c r="A48" s="27" t="s">
        <v>170</v>
      </c>
      <c r="B48" s="24">
        <v>0</v>
      </c>
      <c r="C48" s="9">
        <v>0</v>
      </c>
      <c r="D48" s="9">
        <v>0</v>
      </c>
      <c r="E48" s="9">
        <v>0</v>
      </c>
    </row>
  </sheetData>
  <mergeCells count="21">
    <mergeCell ref="A2:E2"/>
    <mergeCell ref="A1:E1"/>
    <mergeCell ref="A4:E4"/>
    <mergeCell ref="A3:E3"/>
    <mergeCell ref="B20:D20"/>
    <mergeCell ref="A17:E17"/>
    <mergeCell ref="A5:A6"/>
    <mergeCell ref="B5:D5"/>
    <mergeCell ref="E5:E6"/>
    <mergeCell ref="A15:E15"/>
    <mergeCell ref="A20:A21"/>
    <mergeCell ref="A35:E35"/>
    <mergeCell ref="B36:D36"/>
    <mergeCell ref="E36:E37"/>
    <mergeCell ref="A18:E18"/>
    <mergeCell ref="E20:E21"/>
    <mergeCell ref="A19:E19"/>
    <mergeCell ref="A31:E31"/>
    <mergeCell ref="A36:A37"/>
    <mergeCell ref="A34:E34"/>
    <mergeCell ref="A33:E33"/>
  </mergeCells>
  <phoneticPr fontId="0" type="noConversion"/>
  <printOptions horizontalCentered="1" verticalCentered="1"/>
  <pageMargins left="0.4" right="0.24" top="0.42" bottom="0.5" header="0.28999999999999998" footer="0.28000000000000003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1:E19"/>
  <sheetViews>
    <sheetView workbookViewId="0">
      <selection activeCell="E2" sqref="E2"/>
    </sheetView>
  </sheetViews>
  <sheetFormatPr defaultRowHeight="12.75"/>
  <cols>
    <col min="4" max="4" width="14.85546875" customWidth="1"/>
    <col min="5" max="5" width="13.85546875" customWidth="1"/>
  </cols>
  <sheetData>
    <row r="1" spans="1:5">
      <c r="E1" s="165" t="s">
        <v>266</v>
      </c>
    </row>
    <row r="4" spans="1:5">
      <c r="A4" s="200"/>
      <c r="B4" s="200"/>
      <c r="C4" s="200"/>
      <c r="D4" s="200"/>
      <c r="E4" s="200"/>
    </row>
    <row r="5" spans="1:5">
      <c r="A5" s="32"/>
      <c r="B5" s="32"/>
      <c r="C5" s="32"/>
      <c r="D5" s="32"/>
      <c r="E5" s="39"/>
    </row>
    <row r="6" spans="1:5">
      <c r="A6" s="222" t="s">
        <v>32</v>
      </c>
      <c r="B6" s="222"/>
      <c r="C6" s="222"/>
      <c r="D6" s="222"/>
      <c r="E6" s="222"/>
    </row>
    <row r="7" spans="1:5">
      <c r="A7" s="35"/>
      <c r="B7" s="35"/>
      <c r="C7" s="35"/>
      <c r="D7" s="35"/>
      <c r="E7" s="35"/>
    </row>
    <row r="8" spans="1:5">
      <c r="A8" s="207" t="s">
        <v>224</v>
      </c>
      <c r="B8" s="207"/>
      <c r="C8" s="207"/>
      <c r="D8" s="207"/>
      <c r="E8" s="207"/>
    </row>
    <row r="9" spans="1:5" ht="17.25" customHeight="1">
      <c r="A9" s="208" t="s">
        <v>10</v>
      </c>
      <c r="B9" s="209"/>
      <c r="C9" s="209"/>
      <c r="D9" s="210"/>
      <c r="E9" s="214" t="s">
        <v>1</v>
      </c>
    </row>
    <row r="10" spans="1:5" ht="18" customHeight="1">
      <c r="A10" s="211"/>
      <c r="B10" s="212"/>
      <c r="C10" s="212"/>
      <c r="D10" s="213"/>
      <c r="E10" s="214"/>
    </row>
    <row r="11" spans="1:5" ht="18" customHeight="1">
      <c r="A11" s="196"/>
      <c r="B11" s="258"/>
      <c r="C11" s="258"/>
      <c r="D11" s="197"/>
      <c r="E11" s="19"/>
    </row>
    <row r="12" spans="1:5" ht="18" customHeight="1">
      <c r="A12" s="196"/>
      <c r="B12" s="258"/>
      <c r="C12" s="258"/>
      <c r="D12" s="197"/>
      <c r="E12" s="19"/>
    </row>
    <row r="13" spans="1:5" ht="18" customHeight="1">
      <c r="A13" s="196" t="s">
        <v>2</v>
      </c>
      <c r="B13" s="258"/>
      <c r="C13" s="258"/>
      <c r="D13" s="197"/>
      <c r="E13" s="19"/>
    </row>
    <row r="14" spans="1:5" ht="16.5" customHeight="1">
      <c r="A14" s="196"/>
      <c r="B14" s="258"/>
      <c r="C14" s="258"/>
      <c r="D14" s="197"/>
      <c r="E14" s="19"/>
    </row>
    <row r="15" spans="1:5" ht="18" customHeight="1">
      <c r="A15" s="196"/>
      <c r="B15" s="258"/>
      <c r="C15" s="258"/>
      <c r="D15" s="197"/>
      <c r="E15" s="19"/>
    </row>
    <row r="16" spans="1:5" ht="16.5" customHeight="1">
      <c r="A16" s="196"/>
      <c r="B16" s="258"/>
      <c r="C16" s="258"/>
      <c r="D16" s="197"/>
      <c r="E16" s="19"/>
    </row>
    <row r="17" spans="1:5" ht="18" customHeight="1">
      <c r="A17" s="196"/>
      <c r="B17" s="258"/>
      <c r="C17" s="258"/>
      <c r="D17" s="197"/>
      <c r="E17" s="19"/>
    </row>
    <row r="18" spans="1:5" ht="17.25" customHeight="1">
      <c r="A18" s="196"/>
      <c r="B18" s="258"/>
      <c r="C18" s="258"/>
      <c r="D18" s="197"/>
      <c r="E18" s="19"/>
    </row>
    <row r="19" spans="1:5" ht="18" customHeight="1">
      <c r="A19" s="247" t="s">
        <v>9</v>
      </c>
      <c r="B19" s="257"/>
      <c r="C19" s="257"/>
      <c r="D19" s="257"/>
      <c r="E19" s="40">
        <v>0</v>
      </c>
    </row>
  </sheetData>
  <mergeCells count="14">
    <mergeCell ref="A19:D19"/>
    <mergeCell ref="A11:D11"/>
    <mergeCell ref="A12:D12"/>
    <mergeCell ref="A16:D16"/>
    <mergeCell ref="A17:D17"/>
    <mergeCell ref="A18:D18"/>
    <mergeCell ref="A15:D15"/>
    <mergeCell ref="A14:D14"/>
    <mergeCell ref="A13:D13"/>
    <mergeCell ref="A9:D10"/>
    <mergeCell ref="A8:E8"/>
    <mergeCell ref="A4:E4"/>
    <mergeCell ref="A6:E6"/>
    <mergeCell ref="E9:E10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1:E43"/>
  <sheetViews>
    <sheetView topLeftCell="A13" workbookViewId="0">
      <selection activeCell="E14" sqref="E14"/>
    </sheetView>
  </sheetViews>
  <sheetFormatPr defaultRowHeight="12.75"/>
  <cols>
    <col min="2" max="2" width="37" customWidth="1"/>
    <col min="3" max="3" width="13.5703125" customWidth="1"/>
    <col min="4" max="4" width="11.5703125" customWidth="1"/>
    <col min="5" max="5" width="12" customWidth="1"/>
  </cols>
  <sheetData>
    <row r="1" spans="1:3">
      <c r="A1" s="221" t="s">
        <v>267</v>
      </c>
      <c r="B1" s="221"/>
      <c r="C1" s="221"/>
    </row>
    <row r="2" spans="1:3">
      <c r="A2" s="6"/>
      <c r="B2" s="6"/>
      <c r="C2" s="6"/>
    </row>
    <row r="3" spans="1:3">
      <c r="A3" s="41"/>
      <c r="B3" s="220" t="s">
        <v>206</v>
      </c>
      <c r="C3" s="220"/>
    </row>
    <row r="4" spans="1:3">
      <c r="A4" s="6"/>
      <c r="B4" s="42"/>
      <c r="C4" s="42"/>
    </row>
    <row r="5" spans="1:3">
      <c r="A5" s="6"/>
      <c r="B5" s="6"/>
      <c r="C5" s="6"/>
    </row>
    <row r="6" spans="1:3">
      <c r="A6" s="6"/>
      <c r="B6" s="163" t="s">
        <v>6</v>
      </c>
      <c r="C6" s="43" t="s">
        <v>208</v>
      </c>
    </row>
    <row r="7" spans="1:3">
      <c r="A7" s="6"/>
      <c r="B7" s="20"/>
      <c r="C7" s="20"/>
    </row>
    <row r="8" spans="1:3" ht="15" customHeight="1">
      <c r="A8" s="6"/>
      <c r="B8" s="20"/>
      <c r="C8" s="20"/>
    </row>
    <row r="9" spans="1:3" ht="15" customHeight="1">
      <c r="A9" s="6"/>
      <c r="B9" s="20"/>
      <c r="C9" s="20"/>
    </row>
    <row r="10" spans="1:3" ht="15" customHeight="1">
      <c r="A10" s="6"/>
      <c r="B10" s="20" t="s">
        <v>250</v>
      </c>
      <c r="C10" s="20">
        <v>9</v>
      </c>
    </row>
    <row r="11" spans="1:3" ht="15" customHeight="1">
      <c r="A11" s="6"/>
      <c r="B11" s="44"/>
      <c r="C11" s="20"/>
    </row>
    <row r="12" spans="1:3" ht="15" customHeight="1">
      <c r="A12" s="6"/>
      <c r="B12" s="44"/>
      <c r="C12" s="20"/>
    </row>
    <row r="13" spans="1:3" ht="15" customHeight="1">
      <c r="A13" s="6"/>
      <c r="B13" s="20" t="s">
        <v>1</v>
      </c>
      <c r="C13" s="44"/>
    </row>
    <row r="14" spans="1:3" ht="15" customHeight="1">
      <c r="A14" s="6"/>
      <c r="B14" s="44" t="s">
        <v>277</v>
      </c>
      <c r="C14" s="20">
        <v>1</v>
      </c>
    </row>
    <row r="15" spans="1:3" ht="15" customHeight="1">
      <c r="A15" s="6"/>
      <c r="B15" s="44"/>
      <c r="C15" s="20"/>
    </row>
    <row r="16" spans="1:3" ht="15" customHeight="1">
      <c r="A16" s="6"/>
      <c r="B16" s="44"/>
      <c r="C16" s="20"/>
    </row>
    <row r="17" spans="1:5" ht="15" customHeight="1">
      <c r="A17" s="6"/>
      <c r="B17" s="44"/>
      <c r="C17" s="20"/>
    </row>
    <row r="18" spans="1:5" ht="15" customHeight="1">
      <c r="A18" s="6"/>
      <c r="B18" s="44"/>
      <c r="C18" s="20"/>
    </row>
    <row r="19" spans="1:5" ht="15" customHeight="1">
      <c r="A19" s="6"/>
      <c r="B19" s="44"/>
      <c r="C19" s="20"/>
    </row>
    <row r="20" spans="1:5" ht="15" customHeight="1">
      <c r="A20" s="6"/>
      <c r="B20" s="44"/>
      <c r="C20" s="44"/>
    </row>
    <row r="21" spans="1:5" ht="14.25" customHeight="1">
      <c r="A21" s="6"/>
      <c r="B21" s="44"/>
      <c r="C21" s="44"/>
    </row>
    <row r="22" spans="1:5" ht="15.75" customHeight="1">
      <c r="A22" s="6"/>
      <c r="B22" s="45" t="s">
        <v>8</v>
      </c>
      <c r="C22" s="45">
        <f>SUM(C7:C21)</f>
        <v>10</v>
      </c>
    </row>
    <row r="25" spans="1:5">
      <c r="B25" s="200" t="s">
        <v>268</v>
      </c>
      <c r="C25" s="200"/>
      <c r="D25" s="200"/>
      <c r="E25" s="200"/>
    </row>
    <row r="26" spans="1:5">
      <c r="B26" s="32"/>
      <c r="C26" s="30"/>
      <c r="D26" s="32"/>
      <c r="E26" s="32"/>
    </row>
    <row r="27" spans="1:5">
      <c r="B27" s="222" t="s">
        <v>207</v>
      </c>
      <c r="C27" s="222"/>
      <c r="D27" s="222"/>
      <c r="E27" s="222"/>
    </row>
    <row r="28" spans="1:5">
      <c r="B28" s="32"/>
      <c r="C28" s="32"/>
      <c r="D28" s="32"/>
      <c r="E28" s="32"/>
    </row>
    <row r="29" spans="1:5">
      <c r="B29" s="231" t="s">
        <v>6</v>
      </c>
      <c r="C29" s="259" t="s">
        <v>208</v>
      </c>
      <c r="D29" s="259"/>
      <c r="E29" s="259"/>
    </row>
    <row r="30" spans="1:5">
      <c r="B30" s="232"/>
      <c r="C30" s="38" t="s">
        <v>16</v>
      </c>
      <c r="D30" s="38" t="s">
        <v>17</v>
      </c>
      <c r="E30" s="38" t="s">
        <v>18</v>
      </c>
    </row>
    <row r="31" spans="1:5" ht="15" customHeight="1">
      <c r="B31" s="19" t="s">
        <v>1</v>
      </c>
      <c r="C31" s="19"/>
      <c r="D31" s="19"/>
      <c r="E31" s="19">
        <v>5</v>
      </c>
    </row>
    <row r="32" spans="1:5" ht="15" customHeight="1">
      <c r="B32" s="19"/>
      <c r="C32" s="19"/>
      <c r="D32" s="19"/>
      <c r="E32" s="19"/>
    </row>
    <row r="33" spans="2:5" ht="15" customHeight="1">
      <c r="B33" s="19"/>
      <c r="C33" s="19"/>
      <c r="D33" s="19"/>
      <c r="E33" s="19"/>
    </row>
    <row r="34" spans="2:5" ht="15" customHeight="1">
      <c r="B34" s="19"/>
      <c r="C34" s="19"/>
      <c r="D34" s="19"/>
      <c r="E34" s="19"/>
    </row>
    <row r="35" spans="2:5" ht="15" customHeight="1">
      <c r="B35" s="19"/>
      <c r="C35" s="19"/>
      <c r="D35" s="19"/>
      <c r="E35" s="19"/>
    </row>
    <row r="36" spans="2:5" ht="15" customHeight="1">
      <c r="B36" s="19"/>
      <c r="C36" s="19"/>
      <c r="D36" s="19"/>
      <c r="E36" s="19"/>
    </row>
    <row r="37" spans="2:5" ht="15" customHeight="1">
      <c r="B37" s="19"/>
      <c r="C37" s="19"/>
      <c r="D37" s="19"/>
      <c r="E37" s="19"/>
    </row>
    <row r="38" spans="2:5" ht="15" customHeight="1">
      <c r="B38" s="19"/>
      <c r="C38" s="19"/>
      <c r="D38" s="19"/>
      <c r="E38" s="19"/>
    </row>
    <row r="39" spans="2:5" ht="15" customHeight="1">
      <c r="B39" s="19"/>
      <c r="C39" s="19"/>
      <c r="D39" s="19"/>
      <c r="E39" s="19"/>
    </row>
    <row r="40" spans="2:5" ht="15" customHeight="1">
      <c r="B40" s="19"/>
      <c r="C40" s="19"/>
      <c r="D40" s="19"/>
      <c r="E40" s="19"/>
    </row>
    <row r="41" spans="2:5" ht="15" customHeight="1">
      <c r="B41" s="19"/>
      <c r="C41" s="19"/>
      <c r="D41" s="19"/>
      <c r="E41" s="19"/>
    </row>
    <row r="42" spans="2:5" ht="15" customHeight="1">
      <c r="B42" s="19"/>
      <c r="C42" s="19"/>
      <c r="D42" s="19"/>
      <c r="E42" s="19"/>
    </row>
    <row r="43" spans="2:5" ht="15.75" customHeight="1">
      <c r="B43" s="22" t="s">
        <v>8</v>
      </c>
      <c r="C43" s="22"/>
      <c r="D43" s="19"/>
      <c r="E43" s="19">
        <v>5</v>
      </c>
    </row>
  </sheetData>
  <mergeCells count="6">
    <mergeCell ref="A1:C1"/>
    <mergeCell ref="B3:C3"/>
    <mergeCell ref="C29:E29"/>
    <mergeCell ref="B29:B30"/>
    <mergeCell ref="B27:E27"/>
    <mergeCell ref="B25:E25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1:H124"/>
  <sheetViews>
    <sheetView topLeftCell="A49" workbookViewId="0">
      <selection activeCell="J98" sqref="J98"/>
    </sheetView>
  </sheetViews>
  <sheetFormatPr defaultRowHeight="12.75"/>
  <cols>
    <col min="4" max="4" width="25.140625" customWidth="1"/>
    <col min="5" max="5" width="13.28515625" customWidth="1"/>
    <col min="6" max="6" width="12.7109375" customWidth="1"/>
    <col min="7" max="7" width="14.7109375" customWidth="1"/>
    <col min="8" max="8" width="11.5703125" customWidth="1"/>
    <col min="9" max="10" width="12.5703125" customWidth="1"/>
    <col min="11" max="11" width="11.28515625" customWidth="1"/>
    <col min="12" max="12" width="12.42578125" customWidth="1"/>
  </cols>
  <sheetData>
    <row r="1" spans="1:8">
      <c r="A1" s="200" t="s">
        <v>122</v>
      </c>
      <c r="B1" s="200"/>
      <c r="C1" s="200"/>
      <c r="D1" s="200"/>
      <c r="E1" s="200"/>
      <c r="F1" s="200"/>
      <c r="G1" s="200"/>
      <c r="H1" s="200"/>
    </row>
    <row r="2" spans="1:8">
      <c r="A2" s="201" t="s">
        <v>242</v>
      </c>
      <c r="B2" s="201"/>
      <c r="C2" s="201"/>
      <c r="D2" s="201"/>
      <c r="E2" s="201"/>
      <c r="F2" s="201"/>
      <c r="G2" s="201"/>
      <c r="H2" s="201"/>
    </row>
    <row r="3" spans="1:8">
      <c r="A3" s="201"/>
      <c r="B3" s="201"/>
      <c r="C3" s="201"/>
      <c r="D3" s="201"/>
      <c r="E3" s="201"/>
      <c r="F3" s="201"/>
      <c r="G3" s="201"/>
      <c r="H3" s="201"/>
    </row>
    <row r="4" spans="1:8">
      <c r="A4" s="207" t="s">
        <v>223</v>
      </c>
      <c r="B4" s="207"/>
      <c r="C4" s="207"/>
      <c r="D4" s="207"/>
      <c r="E4" s="207"/>
      <c r="F4" s="207"/>
      <c r="G4" s="207"/>
      <c r="H4" s="207"/>
    </row>
    <row r="5" spans="1:8" ht="12.75" customHeight="1">
      <c r="A5" s="208" t="s">
        <v>0</v>
      </c>
      <c r="B5" s="209"/>
      <c r="C5" s="209"/>
      <c r="D5" s="210"/>
      <c r="E5" s="214" t="s">
        <v>3</v>
      </c>
      <c r="F5" s="214"/>
      <c r="G5" s="214"/>
      <c r="H5" s="180" t="s">
        <v>199</v>
      </c>
    </row>
    <row r="6" spans="1:8">
      <c r="A6" s="211"/>
      <c r="B6" s="212"/>
      <c r="C6" s="212"/>
      <c r="D6" s="213"/>
      <c r="E6" s="18" t="s">
        <v>196</v>
      </c>
      <c r="F6" s="18" t="s">
        <v>197</v>
      </c>
      <c r="G6" s="18" t="s">
        <v>200</v>
      </c>
      <c r="H6" s="180"/>
    </row>
    <row r="7" spans="1:8">
      <c r="A7" s="218" t="s">
        <v>60</v>
      </c>
      <c r="B7" s="218"/>
      <c r="C7" s="218"/>
      <c r="D7" s="218"/>
      <c r="E7" s="122">
        <v>11946801</v>
      </c>
      <c r="F7" s="122">
        <v>13047004</v>
      </c>
      <c r="G7" s="122">
        <v>13047004</v>
      </c>
      <c r="H7" s="90">
        <f>G7/F7</f>
        <v>1</v>
      </c>
    </row>
    <row r="8" spans="1:8">
      <c r="A8" s="182" t="s">
        <v>61</v>
      </c>
      <c r="B8" s="182"/>
      <c r="C8" s="182"/>
      <c r="D8" s="182"/>
      <c r="E8" s="123">
        <v>0</v>
      </c>
      <c r="F8" s="123">
        <v>0</v>
      </c>
      <c r="G8" s="123">
        <v>0</v>
      </c>
      <c r="H8" s="90">
        <v>0</v>
      </c>
    </row>
    <row r="9" spans="1:8" ht="23.25" customHeight="1">
      <c r="A9" s="183" t="s">
        <v>62</v>
      </c>
      <c r="B9" s="184"/>
      <c r="C9" s="184"/>
      <c r="D9" s="185"/>
      <c r="E9" s="123">
        <v>31787040</v>
      </c>
      <c r="F9" s="123">
        <v>33547744</v>
      </c>
      <c r="G9" s="123">
        <v>33547744</v>
      </c>
      <c r="H9" s="90">
        <f>G9/F9</f>
        <v>1</v>
      </c>
    </row>
    <row r="10" spans="1:8">
      <c r="A10" s="188" t="s">
        <v>63</v>
      </c>
      <c r="B10" s="189"/>
      <c r="C10" s="189"/>
      <c r="D10" s="190"/>
      <c r="E10" s="123">
        <v>1200000</v>
      </c>
      <c r="F10" s="123">
        <v>1200000</v>
      </c>
      <c r="G10" s="123">
        <v>1200000</v>
      </c>
      <c r="H10" s="90">
        <f>G10/F10</f>
        <v>1</v>
      </c>
    </row>
    <row r="11" spans="1:8">
      <c r="A11" s="188" t="s">
        <v>64</v>
      </c>
      <c r="B11" s="189"/>
      <c r="C11" s="189"/>
      <c r="D11" s="190"/>
      <c r="E11" s="123">
        <v>0</v>
      </c>
      <c r="F11" s="123">
        <v>10320498</v>
      </c>
      <c r="G11" s="123">
        <v>10320498</v>
      </c>
      <c r="H11" s="90">
        <f>G11/F11</f>
        <v>1</v>
      </c>
    </row>
    <row r="12" spans="1:8">
      <c r="A12" s="188" t="s">
        <v>65</v>
      </c>
      <c r="B12" s="189"/>
      <c r="C12" s="189"/>
      <c r="D12" s="190"/>
      <c r="E12" s="123"/>
      <c r="F12" s="123">
        <v>0</v>
      </c>
      <c r="G12" s="123">
        <v>0</v>
      </c>
      <c r="H12" s="90">
        <v>0</v>
      </c>
    </row>
    <row r="13" spans="1:8" ht="23.25" customHeight="1">
      <c r="A13" s="183" t="s">
        <v>66</v>
      </c>
      <c r="B13" s="184"/>
      <c r="C13" s="184"/>
      <c r="D13" s="185"/>
      <c r="E13" s="123"/>
      <c r="F13" s="123"/>
      <c r="G13" s="123"/>
      <c r="H13" s="24">
        <f>SUM(E13:G13)</f>
        <v>0</v>
      </c>
    </row>
    <row r="14" spans="1:8" ht="23.25" customHeight="1">
      <c r="A14" s="183" t="s">
        <v>67</v>
      </c>
      <c r="B14" s="184"/>
      <c r="C14" s="184"/>
      <c r="D14" s="185"/>
      <c r="E14" s="123"/>
      <c r="F14" s="123"/>
      <c r="G14" s="123"/>
      <c r="H14" s="24">
        <f>SUM(E14:G14)</f>
        <v>0</v>
      </c>
    </row>
    <row r="15" spans="1:8" ht="23.25" customHeight="1">
      <c r="A15" s="183" t="s">
        <v>68</v>
      </c>
      <c r="B15" s="184"/>
      <c r="C15" s="184"/>
      <c r="D15" s="185"/>
      <c r="E15" s="123"/>
      <c r="F15" s="123"/>
      <c r="G15" s="123"/>
      <c r="H15" s="24">
        <f>SUM(E15:G15)</f>
        <v>0</v>
      </c>
    </row>
    <row r="16" spans="1:8" ht="12.75" customHeight="1">
      <c r="A16" s="183" t="s">
        <v>69</v>
      </c>
      <c r="B16" s="184"/>
      <c r="C16" s="184"/>
      <c r="D16" s="185"/>
      <c r="E16" s="123">
        <v>9653150</v>
      </c>
      <c r="F16" s="123">
        <v>10693773</v>
      </c>
      <c r="G16" s="123">
        <v>9470309</v>
      </c>
      <c r="H16" s="90">
        <v>1.0029999999999999</v>
      </c>
    </row>
    <row r="17" spans="1:8" ht="12.75" customHeight="1">
      <c r="A17" s="170" t="s">
        <v>117</v>
      </c>
      <c r="B17" s="171"/>
      <c r="C17" s="171"/>
      <c r="D17" s="172"/>
      <c r="E17" s="124">
        <f>SUM(E7:E16)</f>
        <v>54586991</v>
      </c>
      <c r="F17" s="124">
        <f>SUM(F7:F16)</f>
        <v>68809019</v>
      </c>
      <c r="G17" s="124">
        <f>SUM(G7:G16)</f>
        <v>67585555</v>
      </c>
      <c r="H17" s="88">
        <f>G17/F17</f>
        <v>0.98221942388104677</v>
      </c>
    </row>
    <row r="18" spans="1:8">
      <c r="A18" s="182"/>
      <c r="B18" s="182"/>
      <c r="C18" s="182"/>
      <c r="D18" s="182"/>
      <c r="E18" s="123"/>
      <c r="F18" s="123"/>
      <c r="G18" s="123"/>
      <c r="H18" s="19"/>
    </row>
    <row r="19" spans="1:8">
      <c r="A19" s="215" t="s">
        <v>79</v>
      </c>
      <c r="B19" s="216"/>
      <c r="C19" s="216"/>
      <c r="D19" s="217"/>
      <c r="E19" s="124">
        <v>2020000</v>
      </c>
      <c r="F19" s="124">
        <v>2470721</v>
      </c>
      <c r="G19" s="124">
        <v>1971269</v>
      </c>
      <c r="H19" s="86">
        <f>G19/F19</f>
        <v>0.79785172020636896</v>
      </c>
    </row>
    <row r="20" spans="1:8">
      <c r="A20" s="181"/>
      <c r="B20" s="181"/>
      <c r="C20" s="181"/>
      <c r="D20" s="181"/>
      <c r="E20" s="124"/>
      <c r="F20" s="123"/>
      <c r="G20" s="123"/>
      <c r="H20" s="19"/>
    </row>
    <row r="21" spans="1:8">
      <c r="A21" s="206" t="s">
        <v>80</v>
      </c>
      <c r="B21" s="206"/>
      <c r="C21" s="206"/>
      <c r="D21" s="206"/>
      <c r="E21" s="123"/>
      <c r="F21" s="123"/>
      <c r="G21" s="123"/>
      <c r="H21" s="19"/>
    </row>
    <row r="22" spans="1:8">
      <c r="A22" s="186" t="s">
        <v>81</v>
      </c>
      <c r="B22" s="186"/>
      <c r="C22" s="186"/>
      <c r="D22" s="186"/>
      <c r="E22" s="123">
        <v>300000</v>
      </c>
      <c r="F22" s="123">
        <v>363200</v>
      </c>
      <c r="G22" s="123">
        <v>421400</v>
      </c>
      <c r="H22" s="83">
        <f>G22/F22</f>
        <v>1.1602422907488987</v>
      </c>
    </row>
    <row r="23" spans="1:8">
      <c r="A23" s="182" t="s">
        <v>82</v>
      </c>
      <c r="B23" s="182"/>
      <c r="C23" s="182"/>
      <c r="D23" s="182"/>
      <c r="E23" s="123">
        <v>650000</v>
      </c>
      <c r="F23" s="123">
        <v>650000</v>
      </c>
      <c r="G23" s="123">
        <v>111797</v>
      </c>
      <c r="H23" s="83">
        <f t="shared" ref="H23:H31" si="0">G23/F23</f>
        <v>0.17199538461538461</v>
      </c>
    </row>
    <row r="24" spans="1:8">
      <c r="A24" s="182" t="s">
        <v>189</v>
      </c>
      <c r="B24" s="182"/>
      <c r="C24" s="182"/>
      <c r="D24" s="182"/>
      <c r="E24" s="124"/>
      <c r="F24" s="123"/>
      <c r="G24" s="123"/>
      <c r="H24" s="83"/>
    </row>
    <row r="25" spans="1:8">
      <c r="A25" s="206" t="s">
        <v>190</v>
      </c>
      <c r="B25" s="206"/>
      <c r="C25" s="206"/>
      <c r="D25" s="206"/>
      <c r="E25" s="123">
        <v>0</v>
      </c>
      <c r="F25" s="123">
        <v>0</v>
      </c>
      <c r="G25" s="123">
        <v>0</v>
      </c>
      <c r="H25" s="83">
        <v>0</v>
      </c>
    </row>
    <row r="26" spans="1:8">
      <c r="A26" s="182" t="s">
        <v>83</v>
      </c>
      <c r="B26" s="182"/>
      <c r="C26" s="182"/>
      <c r="D26" s="182"/>
      <c r="E26" s="123"/>
      <c r="F26" s="123"/>
      <c r="G26" s="123"/>
      <c r="H26" s="83">
        <v>0</v>
      </c>
    </row>
    <row r="27" spans="1:8">
      <c r="A27" s="188" t="s">
        <v>84</v>
      </c>
      <c r="B27" s="189"/>
      <c r="C27" s="189"/>
      <c r="D27" s="190"/>
      <c r="E27" s="123"/>
      <c r="F27" s="123"/>
      <c r="G27" s="123"/>
      <c r="H27" s="83"/>
    </row>
    <row r="28" spans="1:8">
      <c r="A28" s="182" t="s">
        <v>85</v>
      </c>
      <c r="B28" s="182"/>
      <c r="C28" s="182"/>
      <c r="D28" s="182"/>
      <c r="E28" s="123">
        <v>0</v>
      </c>
      <c r="F28" s="123">
        <v>13023</v>
      </c>
      <c r="G28" s="123">
        <v>13023</v>
      </c>
      <c r="H28" s="83">
        <f t="shared" si="0"/>
        <v>1</v>
      </c>
    </row>
    <row r="29" spans="1:8">
      <c r="A29" s="182" t="s">
        <v>86</v>
      </c>
      <c r="B29" s="181"/>
      <c r="C29" s="181"/>
      <c r="D29" s="181"/>
      <c r="E29" s="124"/>
      <c r="F29" s="123"/>
      <c r="G29" s="123"/>
      <c r="H29" s="83"/>
    </row>
    <row r="30" spans="1:8">
      <c r="A30" s="188" t="s">
        <v>87</v>
      </c>
      <c r="B30" s="189"/>
      <c r="C30" s="189"/>
      <c r="D30" s="190"/>
      <c r="E30" s="124">
        <v>1711363</v>
      </c>
      <c r="F30" s="123">
        <v>1711363</v>
      </c>
      <c r="G30" s="123">
        <v>608579</v>
      </c>
      <c r="H30" s="83"/>
    </row>
    <row r="31" spans="1:8">
      <c r="A31" s="181" t="s">
        <v>88</v>
      </c>
      <c r="B31" s="181"/>
      <c r="C31" s="181"/>
      <c r="D31" s="181"/>
      <c r="E31" s="124">
        <f>SUM(E21:E30)</f>
        <v>2661363</v>
      </c>
      <c r="F31" s="124">
        <f>SUM(F21:F30)</f>
        <v>2737586</v>
      </c>
      <c r="G31" s="124">
        <f>SUM(G21:G30)</f>
        <v>1154799</v>
      </c>
      <c r="H31" s="86">
        <f t="shared" si="0"/>
        <v>0.42183113151513779</v>
      </c>
    </row>
    <row r="32" spans="1:8">
      <c r="A32" s="204"/>
      <c r="B32" s="204"/>
      <c r="C32" s="204"/>
      <c r="D32" s="204"/>
      <c r="E32" s="120"/>
      <c r="F32" s="120"/>
      <c r="G32" s="120"/>
      <c r="H32" s="9"/>
    </row>
    <row r="33" spans="1:8" ht="23.25" customHeight="1">
      <c r="A33" s="186" t="s">
        <v>89</v>
      </c>
      <c r="B33" s="186"/>
      <c r="C33" s="186"/>
      <c r="D33" s="186"/>
      <c r="E33" s="120"/>
      <c r="F33" s="120"/>
      <c r="G33" s="120"/>
      <c r="H33" s="9"/>
    </row>
    <row r="34" spans="1:8" ht="23.25" customHeight="1">
      <c r="A34" s="186" t="s">
        <v>90</v>
      </c>
      <c r="B34" s="186"/>
      <c r="C34" s="186"/>
      <c r="D34" s="186"/>
      <c r="E34" s="120"/>
      <c r="F34" s="120"/>
      <c r="G34" s="120"/>
      <c r="H34" s="9"/>
    </row>
    <row r="35" spans="1:8">
      <c r="A35" s="182" t="s">
        <v>139</v>
      </c>
      <c r="B35" s="182"/>
      <c r="C35" s="182"/>
      <c r="D35" s="182"/>
      <c r="E35" s="120"/>
      <c r="F35" s="123"/>
      <c r="G35" s="123"/>
      <c r="H35" s="83"/>
    </row>
    <row r="36" spans="1:8">
      <c r="A36" s="181" t="s">
        <v>92</v>
      </c>
      <c r="B36" s="181"/>
      <c r="C36" s="181"/>
      <c r="D36" s="181"/>
      <c r="E36" s="120"/>
      <c r="F36" s="123"/>
      <c r="G36" s="123"/>
      <c r="H36" s="83"/>
    </row>
    <row r="37" spans="1:8">
      <c r="A37" s="104"/>
      <c r="B37" s="106"/>
      <c r="C37" s="106"/>
      <c r="D37" s="105"/>
      <c r="E37" s="120"/>
      <c r="F37" s="120"/>
      <c r="G37" s="120"/>
      <c r="H37" s="9"/>
    </row>
    <row r="38" spans="1:8">
      <c r="A38" s="181" t="s">
        <v>178</v>
      </c>
      <c r="B38" s="181"/>
      <c r="C38" s="181"/>
      <c r="D38" s="181"/>
      <c r="E38" s="126">
        <f>E36+E31+E19+E17</f>
        <v>59268354</v>
      </c>
      <c r="F38" s="126">
        <f t="shared" ref="F38:G38" si="1">F36+F31+F19+F17</f>
        <v>74017326</v>
      </c>
      <c r="G38" s="126">
        <f t="shared" si="1"/>
        <v>70711623</v>
      </c>
      <c r="H38" s="93">
        <f>G38/F38</f>
        <v>0.95533879459520055</v>
      </c>
    </row>
    <row r="39" spans="1:8">
      <c r="A39" s="175"/>
      <c r="B39" s="193"/>
      <c r="C39" s="193"/>
      <c r="D39" s="176"/>
      <c r="E39" s="120"/>
      <c r="F39" s="120"/>
      <c r="G39" s="120"/>
      <c r="H39" s="9"/>
    </row>
    <row r="40" spans="1:8">
      <c r="A40" s="205" t="s">
        <v>111</v>
      </c>
      <c r="B40" s="189"/>
      <c r="C40" s="189"/>
      <c r="D40" s="189"/>
      <c r="E40" s="120"/>
      <c r="F40" s="120"/>
      <c r="G40" s="120"/>
      <c r="H40" s="9"/>
    </row>
    <row r="41" spans="1:8">
      <c r="A41" s="205" t="s">
        <v>37</v>
      </c>
      <c r="B41" s="189"/>
      <c r="C41" s="189"/>
      <c r="D41" s="189"/>
      <c r="E41" s="123"/>
      <c r="F41" s="123"/>
      <c r="G41" s="123">
        <v>0</v>
      </c>
      <c r="H41" s="83">
        <v>0</v>
      </c>
    </row>
    <row r="42" spans="1:8">
      <c r="A42" s="205" t="s">
        <v>112</v>
      </c>
      <c r="B42" s="189"/>
      <c r="C42" s="189"/>
      <c r="D42" s="189"/>
      <c r="E42" s="123">
        <v>14569174</v>
      </c>
      <c r="F42" s="123">
        <v>14569174</v>
      </c>
      <c r="G42" s="123">
        <v>14569174</v>
      </c>
      <c r="H42" s="83">
        <v>1</v>
      </c>
    </row>
    <row r="43" spans="1:8">
      <c r="A43" s="205" t="s">
        <v>113</v>
      </c>
      <c r="B43" s="189"/>
      <c r="C43" s="189"/>
      <c r="D43" s="189"/>
      <c r="E43" s="123"/>
      <c r="F43" s="123">
        <v>1960473</v>
      </c>
      <c r="G43" s="123">
        <v>1960473</v>
      </c>
      <c r="H43" s="83">
        <v>0</v>
      </c>
    </row>
    <row r="44" spans="1:8">
      <c r="A44" s="205" t="s">
        <v>114</v>
      </c>
      <c r="B44" s="189"/>
      <c r="C44" s="189"/>
      <c r="D44" s="189"/>
      <c r="E44" s="123"/>
      <c r="F44" s="123"/>
      <c r="G44" s="123"/>
      <c r="H44" s="83"/>
    </row>
    <row r="45" spans="1:8">
      <c r="A45" s="205" t="s">
        <v>185</v>
      </c>
      <c r="B45" s="189"/>
      <c r="C45" s="189"/>
      <c r="D45" s="189"/>
      <c r="E45" s="123"/>
      <c r="F45" s="123"/>
      <c r="G45" s="123"/>
      <c r="H45" s="83"/>
    </row>
    <row r="46" spans="1:8">
      <c r="A46" s="205" t="s">
        <v>186</v>
      </c>
      <c r="B46" s="189"/>
      <c r="C46" s="189"/>
      <c r="D46" s="189"/>
      <c r="E46" s="123"/>
      <c r="F46" s="123"/>
      <c r="G46" s="123"/>
      <c r="H46" s="83"/>
    </row>
    <row r="47" spans="1:8">
      <c r="A47" s="202" t="s">
        <v>187</v>
      </c>
      <c r="B47" s="203"/>
      <c r="C47" s="203"/>
      <c r="D47" s="203"/>
      <c r="E47" s="124">
        <f>SUM(E40:E46)</f>
        <v>14569174</v>
      </c>
      <c r="F47" s="124">
        <f t="shared" ref="F47:G47" si="2">SUM(F40:F46)</f>
        <v>16529647</v>
      </c>
      <c r="G47" s="124">
        <f t="shared" si="2"/>
        <v>16529647</v>
      </c>
      <c r="H47" s="86">
        <f>G47/F47</f>
        <v>1</v>
      </c>
    </row>
    <row r="48" spans="1:8">
      <c r="A48" s="182"/>
      <c r="B48" s="182"/>
      <c r="C48" s="182"/>
      <c r="D48" s="182"/>
      <c r="E48" s="120"/>
      <c r="F48" s="120"/>
      <c r="G48" s="120"/>
      <c r="H48" s="9"/>
    </row>
    <row r="49" spans="1:8">
      <c r="A49" s="181" t="s">
        <v>231</v>
      </c>
      <c r="B49" s="181"/>
      <c r="C49" s="181"/>
      <c r="D49" s="181"/>
      <c r="E49" s="126">
        <f>E47+E38</f>
        <v>73837528</v>
      </c>
      <c r="F49" s="126">
        <f t="shared" ref="F49:G49" si="3">F47+F38</f>
        <v>90546973</v>
      </c>
      <c r="G49" s="126">
        <f t="shared" si="3"/>
        <v>87241270</v>
      </c>
      <c r="H49" s="93">
        <f>G49/F49</f>
        <v>0.9634918441724164</v>
      </c>
    </row>
    <row r="50" spans="1:8">
      <c r="A50" s="182"/>
      <c r="B50" s="182"/>
      <c r="C50" s="182"/>
      <c r="D50" s="182"/>
      <c r="E50" s="125"/>
      <c r="F50" s="125"/>
      <c r="G50" s="125"/>
      <c r="H50" s="9"/>
    </row>
    <row r="95" ht="12.75" customHeight="1"/>
    <row r="99" ht="22.5" customHeight="1"/>
    <row r="103" ht="24" customHeight="1"/>
    <row r="104" ht="26.25" customHeight="1"/>
    <row r="105" ht="24" customHeight="1"/>
    <row r="106" ht="12.75" customHeight="1"/>
    <row r="107" ht="12.75" customHeight="1"/>
    <row r="112" ht="12.75" customHeight="1"/>
    <row r="123" ht="24" customHeight="1"/>
    <row r="124" ht="25.5" customHeight="1"/>
  </sheetData>
  <mergeCells count="50">
    <mergeCell ref="A7:D7"/>
    <mergeCell ref="A8:D8"/>
    <mergeCell ref="A27:D27"/>
    <mergeCell ref="A28:D28"/>
    <mergeCell ref="A31:D31"/>
    <mergeCell ref="A22:D22"/>
    <mergeCell ref="A29:D29"/>
    <mergeCell ref="A24:D24"/>
    <mergeCell ref="A26:D26"/>
    <mergeCell ref="A30:D30"/>
    <mergeCell ref="A25:D25"/>
    <mergeCell ref="A1:H1"/>
    <mergeCell ref="A15:D15"/>
    <mergeCell ref="A2:H2"/>
    <mergeCell ref="A3:H3"/>
    <mergeCell ref="A4:H4"/>
    <mergeCell ref="A5:D6"/>
    <mergeCell ref="E5:G5"/>
    <mergeCell ref="H5:H6"/>
    <mergeCell ref="A9:D9"/>
    <mergeCell ref="A10:D10"/>
    <mergeCell ref="A11:D11"/>
    <mergeCell ref="A12:D12"/>
    <mergeCell ref="A13:D13"/>
    <mergeCell ref="A19:D19"/>
    <mergeCell ref="A23:D23"/>
    <mergeCell ref="A14:D14"/>
    <mergeCell ref="A20:D20"/>
    <mergeCell ref="A21:D21"/>
    <mergeCell ref="A16:D16"/>
    <mergeCell ref="A17:D17"/>
    <mergeCell ref="A18:D18"/>
    <mergeCell ref="A47:D47"/>
    <mergeCell ref="A36:D36"/>
    <mergeCell ref="A48:D48"/>
    <mergeCell ref="A32:D32"/>
    <mergeCell ref="A33:D33"/>
    <mergeCell ref="A34:D34"/>
    <mergeCell ref="A35:D35"/>
    <mergeCell ref="A44:D44"/>
    <mergeCell ref="A45:D45"/>
    <mergeCell ref="A46:D46"/>
    <mergeCell ref="A49:D49"/>
    <mergeCell ref="A50:D50"/>
    <mergeCell ref="A42:D42"/>
    <mergeCell ref="A43:D43"/>
    <mergeCell ref="A39:D39"/>
    <mergeCell ref="A40:D40"/>
    <mergeCell ref="A41:D41"/>
    <mergeCell ref="A38:D38"/>
  </mergeCells>
  <phoneticPr fontId="9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95" orientation="landscape" copies="1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3:F47"/>
  <sheetViews>
    <sheetView topLeftCell="A25" zoomScale="125" workbookViewId="0">
      <selection activeCell="E44" sqref="E44"/>
    </sheetView>
  </sheetViews>
  <sheetFormatPr defaultRowHeight="12.75"/>
  <cols>
    <col min="1" max="1" width="44.425781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3" spans="1:6" ht="12" customHeight="1">
      <c r="A3" s="14"/>
      <c r="B3" s="62" t="s">
        <v>128</v>
      </c>
      <c r="C3" s="34"/>
      <c r="D3" s="34"/>
      <c r="E3" s="34"/>
      <c r="F3" s="32"/>
    </row>
    <row r="4" spans="1:6">
      <c r="A4" s="220" t="s">
        <v>209</v>
      </c>
      <c r="B4" s="220"/>
    </row>
    <row r="5" spans="1:6">
      <c r="A5" s="219" t="s">
        <v>225</v>
      </c>
      <c r="B5" s="219"/>
    </row>
    <row r="6" spans="1:6">
      <c r="A6" s="13" t="s">
        <v>130</v>
      </c>
      <c r="B6" s="16" t="s">
        <v>1</v>
      </c>
    </row>
    <row r="7" spans="1:6">
      <c r="A7" s="11" t="s">
        <v>232</v>
      </c>
      <c r="B7" s="128">
        <v>763598</v>
      </c>
    </row>
    <row r="8" spans="1:6">
      <c r="A8" s="127" t="s">
        <v>211</v>
      </c>
      <c r="B8" s="128">
        <v>530225</v>
      </c>
    </row>
    <row r="9" spans="1:6">
      <c r="A9" s="11" t="s">
        <v>243</v>
      </c>
      <c r="B9" s="128">
        <v>1765000</v>
      </c>
    </row>
    <row r="10" spans="1:6">
      <c r="A10" s="11" t="s">
        <v>246</v>
      </c>
      <c r="B10" s="128">
        <v>4542391</v>
      </c>
    </row>
    <row r="11" spans="1:6">
      <c r="A11" s="11" t="s">
        <v>244</v>
      </c>
      <c r="B11" s="128">
        <v>2719284</v>
      </c>
    </row>
    <row r="12" spans="1:6">
      <c r="A12" s="104" t="s">
        <v>8</v>
      </c>
      <c r="B12" s="128">
        <f>SUM(B7:B11)</f>
        <v>10320498</v>
      </c>
    </row>
    <row r="13" spans="1:6">
      <c r="A13" s="221" t="s">
        <v>132</v>
      </c>
      <c r="B13" s="221"/>
      <c r="C13" s="221"/>
      <c r="D13" s="221"/>
      <c r="E13" s="221"/>
    </row>
    <row r="14" spans="1:6">
      <c r="A14" s="222" t="s">
        <v>129</v>
      </c>
      <c r="B14" s="222"/>
      <c r="C14" s="222"/>
      <c r="D14" s="222"/>
      <c r="E14" s="222"/>
    </row>
    <row r="15" spans="1:6">
      <c r="A15" s="5"/>
      <c r="B15" s="5"/>
      <c r="C15" s="5"/>
      <c r="D15" s="5"/>
      <c r="E15" s="5"/>
    </row>
    <row r="16" spans="1:6" ht="12.75" customHeight="1">
      <c r="A16" s="227" t="s">
        <v>130</v>
      </c>
      <c r="B16" s="229" t="s">
        <v>1</v>
      </c>
      <c r="C16" s="223" t="s">
        <v>193</v>
      </c>
      <c r="D16" s="223" t="s">
        <v>14</v>
      </c>
      <c r="E16" s="231" t="s">
        <v>15</v>
      </c>
    </row>
    <row r="17" spans="1:5">
      <c r="A17" s="228"/>
      <c r="B17" s="230"/>
      <c r="C17" s="224"/>
      <c r="D17" s="224"/>
      <c r="E17" s="232"/>
    </row>
    <row r="18" spans="1:5">
      <c r="A18" s="61"/>
      <c r="B18" s="61"/>
      <c r="C18" s="61"/>
      <c r="D18" s="61"/>
      <c r="E18" s="61"/>
    </row>
    <row r="19" spans="1:5">
      <c r="A19" s="61"/>
      <c r="B19" s="61"/>
      <c r="C19" s="61"/>
      <c r="D19" s="61"/>
      <c r="E19" s="61"/>
    </row>
    <row r="20" spans="1:5">
      <c r="A20" s="61"/>
      <c r="B20" s="61"/>
      <c r="C20" s="61"/>
      <c r="D20" s="61"/>
      <c r="E20" s="61"/>
    </row>
    <row r="21" spans="1:5">
      <c r="A21" s="61"/>
      <c r="B21" s="61"/>
      <c r="C21" s="61"/>
      <c r="D21" s="61"/>
      <c r="E21" s="61"/>
    </row>
    <row r="22" spans="1:5">
      <c r="A22" s="15" t="s">
        <v>8</v>
      </c>
      <c r="B22" s="61">
        <v>0</v>
      </c>
      <c r="C22" s="61">
        <v>0</v>
      </c>
      <c r="D22" s="61">
        <v>0</v>
      </c>
      <c r="E22" s="61">
        <v>0</v>
      </c>
    </row>
    <row r="23" spans="1:5">
      <c r="A23" s="59"/>
      <c r="B23" s="59"/>
      <c r="C23" s="59"/>
      <c r="D23" s="59"/>
      <c r="E23" s="59"/>
    </row>
    <row r="24" spans="1:5">
      <c r="A24" s="221" t="s">
        <v>131</v>
      </c>
      <c r="B24" s="221"/>
      <c r="C24" s="221"/>
      <c r="D24" s="221"/>
      <c r="E24" s="221"/>
    </row>
    <row r="25" spans="1:5">
      <c r="A25" s="222" t="s">
        <v>138</v>
      </c>
      <c r="B25" s="222"/>
      <c r="C25" s="222"/>
      <c r="D25" s="222"/>
      <c r="E25" s="222"/>
    </row>
    <row r="26" spans="1:5" ht="12" customHeight="1">
      <c r="A26" s="207" t="s">
        <v>226</v>
      </c>
      <c r="B26" s="207"/>
      <c r="C26" s="207"/>
      <c r="D26" s="207"/>
      <c r="E26" s="207"/>
    </row>
    <row r="27" spans="1:5" ht="12.75" customHeight="1">
      <c r="A27" s="225" t="s">
        <v>134</v>
      </c>
      <c r="B27" s="229" t="s">
        <v>1</v>
      </c>
      <c r="C27" s="223" t="s">
        <v>193</v>
      </c>
      <c r="D27" s="223" t="s">
        <v>14</v>
      </c>
      <c r="E27" s="231" t="s">
        <v>15</v>
      </c>
    </row>
    <row r="28" spans="1:5" ht="14.25" customHeight="1">
      <c r="A28" s="226"/>
      <c r="B28" s="230"/>
      <c r="C28" s="224"/>
      <c r="D28" s="224"/>
      <c r="E28" s="232"/>
    </row>
    <row r="29" spans="1:5" ht="14.25" customHeight="1">
      <c r="A29" s="77"/>
      <c r="B29" s="69"/>
      <c r="C29" s="68"/>
      <c r="D29" s="68"/>
      <c r="E29" s="47"/>
    </row>
    <row r="30" spans="1:5" ht="14.25" customHeight="1">
      <c r="A30" s="77"/>
      <c r="B30" s="69"/>
      <c r="C30" s="68"/>
      <c r="D30" s="68"/>
      <c r="E30" s="47"/>
    </row>
    <row r="31" spans="1:5" ht="14.25" customHeight="1">
      <c r="A31" s="77"/>
      <c r="B31" s="69"/>
      <c r="C31" s="68"/>
      <c r="D31" s="68"/>
      <c r="E31" s="47"/>
    </row>
    <row r="32" spans="1:5">
      <c r="A32" s="11"/>
      <c r="B32" s="12"/>
      <c r="C32" s="8"/>
      <c r="D32" s="8"/>
      <c r="E32" s="8"/>
    </row>
    <row r="33" spans="1:5">
      <c r="A33" s="11"/>
      <c r="B33" s="12"/>
      <c r="C33" s="8"/>
      <c r="D33" s="8"/>
      <c r="E33" s="8"/>
    </row>
    <row r="34" spans="1:5">
      <c r="A34" s="15" t="s">
        <v>8</v>
      </c>
      <c r="B34" s="12">
        <v>0</v>
      </c>
      <c r="C34" s="9">
        <v>0</v>
      </c>
      <c r="D34" s="9">
        <v>0</v>
      </c>
      <c r="E34" s="9">
        <v>0</v>
      </c>
    </row>
    <row r="36" spans="1:5">
      <c r="A36" s="221" t="s">
        <v>133</v>
      </c>
      <c r="B36" s="221"/>
      <c r="C36" s="221"/>
      <c r="D36" s="221"/>
      <c r="E36" s="221"/>
    </row>
    <row r="37" spans="1:5">
      <c r="A37" s="220" t="s">
        <v>69</v>
      </c>
      <c r="B37" s="220"/>
      <c r="C37" s="220"/>
      <c r="D37" s="220"/>
      <c r="E37" s="220"/>
    </row>
    <row r="38" spans="1:5">
      <c r="A38" s="207" t="s">
        <v>226</v>
      </c>
      <c r="B38" s="207"/>
      <c r="C38" s="207"/>
      <c r="D38" s="207"/>
      <c r="E38" s="207"/>
    </row>
    <row r="39" spans="1:5" ht="12.75" customHeight="1">
      <c r="A39" s="225" t="s">
        <v>134</v>
      </c>
      <c r="B39" s="229" t="s">
        <v>1</v>
      </c>
      <c r="C39" s="223" t="s">
        <v>193</v>
      </c>
      <c r="D39" s="223" t="s">
        <v>14</v>
      </c>
      <c r="E39" s="231" t="s">
        <v>15</v>
      </c>
    </row>
    <row r="40" spans="1:5">
      <c r="A40" s="226"/>
      <c r="B40" s="230"/>
      <c r="C40" s="224"/>
      <c r="D40" s="224"/>
      <c r="E40" s="232"/>
    </row>
    <row r="41" spans="1:5">
      <c r="A41" s="11" t="s">
        <v>247</v>
      </c>
      <c r="B41" s="128">
        <v>8918037</v>
      </c>
      <c r="C41" s="129"/>
      <c r="D41" s="129"/>
      <c r="E41" s="129">
        <v>8918037</v>
      </c>
    </row>
    <row r="42" spans="1:5">
      <c r="A42" s="11" t="s">
        <v>248</v>
      </c>
      <c r="B42" s="128">
        <v>429772</v>
      </c>
      <c r="C42" s="129"/>
      <c r="D42" s="129"/>
      <c r="E42" s="129">
        <v>429772</v>
      </c>
    </row>
    <row r="43" spans="1:5">
      <c r="A43" s="11" t="s">
        <v>249</v>
      </c>
      <c r="B43" s="128">
        <v>122500</v>
      </c>
      <c r="C43" s="129"/>
      <c r="D43" s="129"/>
      <c r="E43" s="129">
        <v>122500</v>
      </c>
    </row>
    <row r="44" spans="1:5">
      <c r="A44" s="127"/>
      <c r="B44" s="128"/>
      <c r="C44" s="129"/>
      <c r="D44" s="129"/>
      <c r="E44" s="129"/>
    </row>
    <row r="45" spans="1:5">
      <c r="A45" s="127"/>
      <c r="B45" s="128"/>
      <c r="C45" s="129"/>
      <c r="D45" s="129"/>
      <c r="E45" s="129"/>
    </row>
    <row r="46" spans="1:5">
      <c r="A46" s="127"/>
      <c r="B46" s="128"/>
      <c r="C46" s="129"/>
      <c r="D46" s="129"/>
      <c r="E46" s="129"/>
    </row>
    <row r="47" spans="1:5">
      <c r="A47" s="104" t="s">
        <v>8</v>
      </c>
      <c r="B47" s="128">
        <f>SUM(B41:B46)</f>
        <v>9470309</v>
      </c>
      <c r="C47" s="128">
        <f>SUM(C41:C46)</f>
        <v>0</v>
      </c>
      <c r="D47" s="128">
        <f>SUM(D41:D46)</f>
        <v>0</v>
      </c>
      <c r="E47" s="129">
        <f t="shared" ref="E47" si="0">SUM(B47:D47)</f>
        <v>9470309</v>
      </c>
    </row>
  </sheetData>
  <mergeCells count="25">
    <mergeCell ref="D16:D17"/>
    <mergeCell ref="E16:E17"/>
    <mergeCell ref="A37:E37"/>
    <mergeCell ref="A39:A40"/>
    <mergeCell ref="B39:B40"/>
    <mergeCell ref="C39:C40"/>
    <mergeCell ref="D39:D40"/>
    <mergeCell ref="E39:E40"/>
    <mergeCell ref="A38:E38"/>
    <mergeCell ref="A4:B4"/>
    <mergeCell ref="A5:B5"/>
    <mergeCell ref="A36:E36"/>
    <mergeCell ref="A26:E26"/>
    <mergeCell ref="A25:E25"/>
    <mergeCell ref="A13:E13"/>
    <mergeCell ref="C27:C28"/>
    <mergeCell ref="D27:D28"/>
    <mergeCell ref="A27:A28"/>
    <mergeCell ref="A14:E14"/>
    <mergeCell ref="A16:A17"/>
    <mergeCell ref="A24:E24"/>
    <mergeCell ref="B27:B28"/>
    <mergeCell ref="E27:E28"/>
    <mergeCell ref="B16:B17"/>
    <mergeCell ref="C16:C17"/>
  </mergeCells>
  <phoneticPr fontId="0" type="noConversion"/>
  <pageMargins left="0.61" right="0.35" top="0.36" bottom="0.3" header="0.26" footer="0.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1:E58"/>
  <sheetViews>
    <sheetView topLeftCell="A31" zoomScale="125" workbookViewId="0">
      <selection activeCell="H35" sqref="H35"/>
    </sheetView>
  </sheetViews>
  <sheetFormatPr defaultRowHeight="12.75"/>
  <cols>
    <col min="1" max="1" width="42.285156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1" spans="1:5">
      <c r="A1" s="14"/>
      <c r="B1" s="62"/>
      <c r="E1" s="62" t="s">
        <v>135</v>
      </c>
    </row>
    <row r="2" spans="1:5">
      <c r="A2" s="220" t="s">
        <v>171</v>
      </c>
      <c r="B2" s="220"/>
      <c r="C2" s="220"/>
      <c r="D2" s="220"/>
    </row>
    <row r="3" spans="1:5">
      <c r="A3" s="207" t="s">
        <v>227</v>
      </c>
      <c r="B3" s="207"/>
      <c r="C3" s="207"/>
      <c r="D3" s="207"/>
      <c r="E3" s="207"/>
    </row>
    <row r="4" spans="1:5">
      <c r="A4" s="71" t="s">
        <v>130</v>
      </c>
      <c r="B4" s="233" t="s">
        <v>1</v>
      </c>
      <c r="C4" s="234"/>
      <c r="D4" s="235"/>
      <c r="E4" s="204" t="s">
        <v>199</v>
      </c>
    </row>
    <row r="5" spans="1:5">
      <c r="A5" s="67" t="s">
        <v>175</v>
      </c>
      <c r="B5" s="16" t="s">
        <v>201</v>
      </c>
      <c r="C5" s="16" t="s">
        <v>202</v>
      </c>
      <c r="D5" s="16" t="s">
        <v>198</v>
      </c>
      <c r="E5" s="204"/>
    </row>
    <row r="6" spans="1:5">
      <c r="A6" s="72" t="s">
        <v>176</v>
      </c>
      <c r="B6" s="79"/>
      <c r="C6" s="79"/>
      <c r="D6" s="79"/>
      <c r="E6" s="9"/>
    </row>
    <row r="7" spans="1:5">
      <c r="A7" s="72" t="s">
        <v>177</v>
      </c>
      <c r="B7" s="79"/>
      <c r="C7" s="79"/>
      <c r="D7" s="130"/>
      <c r="E7" s="83">
        <v>0</v>
      </c>
    </row>
    <row r="8" spans="1:5">
      <c r="A8" s="72"/>
      <c r="B8" s="79"/>
      <c r="C8" s="79"/>
      <c r="D8" s="79"/>
      <c r="E8" s="111"/>
    </row>
    <row r="9" spans="1:5">
      <c r="A9" s="21" t="s">
        <v>70</v>
      </c>
      <c r="B9" s="131">
        <v>1085000</v>
      </c>
      <c r="C9" s="131">
        <v>1182910</v>
      </c>
      <c r="D9" s="131">
        <v>1139211</v>
      </c>
      <c r="E9" s="83">
        <f>D9/C9</f>
        <v>0.96305805175372594</v>
      </c>
    </row>
    <row r="10" spans="1:5">
      <c r="A10" s="72" t="s">
        <v>71</v>
      </c>
      <c r="B10" s="80"/>
      <c r="C10" s="80"/>
      <c r="D10" s="80"/>
      <c r="E10" s="111"/>
    </row>
    <row r="11" spans="1:5">
      <c r="A11" s="73" t="s">
        <v>72</v>
      </c>
      <c r="B11" s="81"/>
      <c r="C11" s="81"/>
      <c r="D11" s="81"/>
      <c r="E11" s="111"/>
    </row>
    <row r="12" spans="1:5">
      <c r="A12" s="72" t="s">
        <v>73</v>
      </c>
      <c r="B12" s="78"/>
      <c r="C12" s="78"/>
      <c r="D12" s="78"/>
      <c r="E12" s="111"/>
    </row>
    <row r="13" spans="1:5">
      <c r="A13" s="74" t="s">
        <v>74</v>
      </c>
      <c r="B13" s="131">
        <v>1085000</v>
      </c>
      <c r="C13" s="131">
        <v>1182910</v>
      </c>
      <c r="D13" s="131">
        <v>1139211</v>
      </c>
      <c r="E13" s="83">
        <v>0.96</v>
      </c>
    </row>
    <row r="14" spans="1:5">
      <c r="A14" s="74" t="s">
        <v>75</v>
      </c>
      <c r="B14" s="78"/>
      <c r="C14" s="78"/>
      <c r="D14" s="78"/>
      <c r="E14" s="111"/>
    </row>
    <row r="15" spans="1:5">
      <c r="A15" s="74"/>
      <c r="B15" s="78"/>
      <c r="C15" s="78"/>
      <c r="D15" s="78"/>
      <c r="E15" s="111"/>
    </row>
    <row r="16" spans="1:5">
      <c r="A16" s="75" t="s">
        <v>172</v>
      </c>
      <c r="B16" s="130"/>
      <c r="C16" s="130"/>
      <c r="D16" s="130"/>
      <c r="E16" s="83"/>
    </row>
    <row r="17" spans="1:5">
      <c r="A17" s="74" t="s">
        <v>71</v>
      </c>
      <c r="B17" s="130"/>
      <c r="C17" s="130"/>
      <c r="D17" s="130"/>
      <c r="E17" s="83"/>
    </row>
    <row r="18" spans="1:5">
      <c r="A18" s="74" t="s">
        <v>173</v>
      </c>
      <c r="B18" s="130"/>
      <c r="C18" s="130"/>
      <c r="D18" s="130"/>
      <c r="E18" s="83"/>
    </row>
    <row r="19" spans="1:5">
      <c r="A19" s="74"/>
      <c r="B19" s="130"/>
      <c r="C19" s="130"/>
      <c r="D19" s="130"/>
      <c r="E19" s="83"/>
    </row>
    <row r="20" spans="1:5">
      <c r="A20" s="75" t="s">
        <v>76</v>
      </c>
      <c r="B20" s="131">
        <v>915000</v>
      </c>
      <c r="C20" s="131">
        <v>1214131</v>
      </c>
      <c r="D20" s="131">
        <v>778378</v>
      </c>
      <c r="E20" s="83">
        <f>D20/C20</f>
        <v>0.64109886000769278</v>
      </c>
    </row>
    <row r="21" spans="1:5">
      <c r="A21" s="75" t="s">
        <v>77</v>
      </c>
      <c r="B21" s="131"/>
      <c r="C21" s="131">
        <v>0</v>
      </c>
      <c r="D21" s="131">
        <v>0</v>
      </c>
      <c r="E21" s="83">
        <v>0</v>
      </c>
    </row>
    <row r="22" spans="1:5">
      <c r="A22" s="74" t="s">
        <v>71</v>
      </c>
      <c r="B22" s="130"/>
      <c r="C22" s="130"/>
      <c r="D22" s="130"/>
      <c r="E22" s="83"/>
    </row>
    <row r="23" spans="1:5">
      <c r="A23" s="72" t="s">
        <v>174</v>
      </c>
      <c r="B23" s="133"/>
      <c r="C23" s="133"/>
      <c r="D23" s="133"/>
      <c r="E23" s="83"/>
    </row>
    <row r="24" spans="1:5">
      <c r="A24" s="72" t="s">
        <v>78</v>
      </c>
      <c r="B24" s="130"/>
      <c r="C24" s="130">
        <v>0</v>
      </c>
      <c r="D24" s="130">
        <v>0</v>
      </c>
      <c r="E24" s="83">
        <v>0</v>
      </c>
    </row>
    <row r="25" spans="1:5" ht="22.5">
      <c r="A25" s="73" t="s">
        <v>127</v>
      </c>
      <c r="B25" s="130"/>
      <c r="C25" s="130"/>
      <c r="D25" s="130"/>
      <c r="E25" s="83"/>
    </row>
    <row r="26" spans="1:5">
      <c r="A26" s="73"/>
      <c r="B26" s="130"/>
      <c r="C26" s="130"/>
      <c r="D26" s="130"/>
      <c r="E26" s="83"/>
    </row>
    <row r="27" spans="1:5">
      <c r="A27" s="21" t="s">
        <v>194</v>
      </c>
      <c r="B27" s="131">
        <v>20000</v>
      </c>
      <c r="C27" s="131">
        <v>73680</v>
      </c>
      <c r="D27" s="131">
        <v>53680</v>
      </c>
      <c r="E27" s="83">
        <f>D27/C27</f>
        <v>0.7285559174809989</v>
      </c>
    </row>
    <row r="28" spans="1:5">
      <c r="A28" s="25" t="s">
        <v>71</v>
      </c>
      <c r="B28" s="132"/>
      <c r="C28" s="132"/>
      <c r="D28" s="132"/>
      <c r="E28" s="83"/>
    </row>
    <row r="29" spans="1:5">
      <c r="A29" s="25" t="s">
        <v>179</v>
      </c>
      <c r="B29" s="132">
        <v>0</v>
      </c>
      <c r="C29" s="132">
        <v>0</v>
      </c>
      <c r="D29" s="132">
        <v>0</v>
      </c>
      <c r="E29" s="83"/>
    </row>
    <row r="30" spans="1:5">
      <c r="A30" s="25" t="s">
        <v>180</v>
      </c>
      <c r="B30" s="132"/>
      <c r="C30" s="132"/>
      <c r="D30" s="132"/>
      <c r="E30" s="83">
        <v>0</v>
      </c>
    </row>
    <row r="31" spans="1:5">
      <c r="A31" s="25" t="s">
        <v>181</v>
      </c>
      <c r="B31" s="132"/>
      <c r="C31" s="132"/>
      <c r="D31" s="132"/>
      <c r="E31" s="83"/>
    </row>
    <row r="32" spans="1:5">
      <c r="A32" s="25" t="s">
        <v>182</v>
      </c>
      <c r="B32" s="132"/>
      <c r="C32" s="132"/>
      <c r="D32" s="132"/>
      <c r="E32" s="83"/>
    </row>
    <row r="33" spans="1:5">
      <c r="A33" s="25" t="s">
        <v>183</v>
      </c>
      <c r="B33" s="132"/>
      <c r="C33" s="132"/>
      <c r="D33" s="132">
        <v>48960</v>
      </c>
      <c r="E33" s="83"/>
    </row>
    <row r="34" spans="1:5">
      <c r="A34" s="25" t="s">
        <v>212</v>
      </c>
      <c r="B34" s="132">
        <v>0</v>
      </c>
      <c r="C34" s="132"/>
      <c r="D34" s="132">
        <v>4720</v>
      </c>
      <c r="E34" s="83"/>
    </row>
    <row r="35" spans="1:5" ht="22.5">
      <c r="A35" s="73" t="s">
        <v>184</v>
      </c>
      <c r="B35" s="132"/>
      <c r="C35" s="132"/>
      <c r="D35" s="132"/>
      <c r="E35" s="83"/>
    </row>
    <row r="36" spans="1:5">
      <c r="A36" s="20" t="s">
        <v>4</v>
      </c>
      <c r="B36" s="132">
        <f>B27+B20+B21+B16+B7+B9</f>
        <v>2020000</v>
      </c>
      <c r="C36" s="132">
        <f t="shared" ref="C36:D36" si="0">C27+C20+C21+C16+C7+C9</f>
        <v>2470721</v>
      </c>
      <c r="D36" s="132">
        <f t="shared" si="0"/>
        <v>1971269</v>
      </c>
      <c r="E36" s="83">
        <f>D36/C36</f>
        <v>0.79785172020636896</v>
      </c>
    </row>
    <row r="37" spans="1:5">
      <c r="A37" s="76"/>
      <c r="B37" s="76"/>
    </row>
    <row r="38" spans="1:5">
      <c r="A38" s="76"/>
      <c r="B38" s="76"/>
    </row>
    <row r="39" spans="1:5">
      <c r="A39" s="70"/>
      <c r="B39" s="70"/>
    </row>
    <row r="40" spans="1:5">
      <c r="A40" s="221" t="s">
        <v>136</v>
      </c>
      <c r="B40" s="221"/>
      <c r="C40" s="221"/>
      <c r="D40" s="221"/>
      <c r="E40" s="221"/>
    </row>
    <row r="41" spans="1:5">
      <c r="A41" s="222" t="s">
        <v>137</v>
      </c>
      <c r="B41" s="222"/>
      <c r="C41" s="222"/>
      <c r="D41" s="222"/>
      <c r="E41" s="222"/>
    </row>
    <row r="42" spans="1:5">
      <c r="A42" s="5"/>
      <c r="B42" s="5"/>
      <c r="C42" s="5"/>
      <c r="D42" s="5"/>
      <c r="E42" s="110" t="s">
        <v>223</v>
      </c>
    </row>
    <row r="43" spans="1:5" ht="12.75" customHeight="1">
      <c r="A43" s="227" t="s">
        <v>130</v>
      </c>
      <c r="B43" s="229" t="s">
        <v>1</v>
      </c>
      <c r="C43" s="223" t="s">
        <v>192</v>
      </c>
      <c r="D43" s="223" t="s">
        <v>14</v>
      </c>
      <c r="E43" s="231" t="s">
        <v>15</v>
      </c>
    </row>
    <row r="44" spans="1:5">
      <c r="A44" s="228"/>
      <c r="B44" s="230"/>
      <c r="C44" s="224"/>
      <c r="D44" s="224"/>
      <c r="E44" s="232"/>
    </row>
    <row r="45" spans="1:5">
      <c r="A45" s="61"/>
      <c r="B45" s="61"/>
      <c r="C45" s="61"/>
      <c r="D45" s="61"/>
      <c r="E45" s="61"/>
    </row>
    <row r="46" spans="1:5">
      <c r="A46" s="61"/>
      <c r="B46" s="61"/>
      <c r="C46" s="61"/>
      <c r="D46" s="61"/>
      <c r="E46" s="61"/>
    </row>
    <row r="47" spans="1:5">
      <c r="A47" s="61"/>
      <c r="B47" s="61"/>
      <c r="C47" s="61"/>
      <c r="D47" s="61"/>
      <c r="E47" s="61"/>
    </row>
    <row r="48" spans="1:5">
      <c r="A48" s="15" t="s">
        <v>8</v>
      </c>
      <c r="B48" s="61"/>
      <c r="C48" s="61"/>
      <c r="D48" s="61"/>
      <c r="E48" s="61">
        <v>0</v>
      </c>
    </row>
    <row r="50" spans="1:5">
      <c r="A50" s="221" t="s">
        <v>140</v>
      </c>
      <c r="B50" s="221"/>
      <c r="C50" s="221"/>
      <c r="D50" s="221"/>
      <c r="E50" s="221"/>
    </row>
    <row r="51" spans="1:5">
      <c r="A51" s="222" t="s">
        <v>139</v>
      </c>
      <c r="B51" s="222"/>
      <c r="C51" s="222"/>
      <c r="D51" s="222"/>
      <c r="E51" s="222"/>
    </row>
    <row r="52" spans="1:5">
      <c r="A52" s="5"/>
      <c r="B52" s="5"/>
      <c r="C52" s="5"/>
      <c r="D52" s="5"/>
      <c r="E52" s="110" t="s">
        <v>224</v>
      </c>
    </row>
    <row r="53" spans="1:5" ht="12.75" customHeight="1">
      <c r="A53" s="227" t="s">
        <v>130</v>
      </c>
      <c r="B53" s="229" t="s">
        <v>1</v>
      </c>
      <c r="C53" s="223" t="s">
        <v>192</v>
      </c>
      <c r="D53" s="223" t="s">
        <v>14</v>
      </c>
      <c r="E53" s="231" t="s">
        <v>15</v>
      </c>
    </row>
    <row r="54" spans="1:5">
      <c r="A54" s="228"/>
      <c r="B54" s="230"/>
      <c r="C54" s="224"/>
      <c r="D54" s="224"/>
      <c r="E54" s="232"/>
    </row>
    <row r="55" spans="1:5">
      <c r="A55" s="61"/>
      <c r="B55" s="61"/>
      <c r="C55" s="61"/>
      <c r="D55" s="61"/>
      <c r="E55" s="61"/>
    </row>
    <row r="56" spans="1:5">
      <c r="A56" s="61"/>
      <c r="B56" s="61"/>
      <c r="C56" s="61"/>
      <c r="D56" s="61"/>
      <c r="E56" s="61"/>
    </row>
    <row r="57" spans="1:5">
      <c r="A57" s="61"/>
      <c r="B57" s="61"/>
      <c r="C57" s="61"/>
      <c r="D57" s="61"/>
      <c r="E57" s="61"/>
    </row>
    <row r="58" spans="1:5">
      <c r="A58" s="15" t="s">
        <v>8</v>
      </c>
      <c r="B58" s="61"/>
      <c r="C58" s="61"/>
      <c r="D58" s="61"/>
      <c r="E58" s="61">
        <v>0</v>
      </c>
    </row>
  </sheetData>
  <mergeCells count="18">
    <mergeCell ref="B43:B44"/>
    <mergeCell ref="A3:E3"/>
    <mergeCell ref="A2:D2"/>
    <mergeCell ref="E4:E5"/>
    <mergeCell ref="B4:D4"/>
    <mergeCell ref="C43:C44"/>
    <mergeCell ref="D43:D44"/>
    <mergeCell ref="A40:E40"/>
    <mergeCell ref="A41:E41"/>
    <mergeCell ref="E43:E44"/>
    <mergeCell ref="A43:A44"/>
    <mergeCell ref="A50:E50"/>
    <mergeCell ref="A51:E51"/>
    <mergeCell ref="A53:A54"/>
    <mergeCell ref="B53:B54"/>
    <mergeCell ref="C53:C54"/>
    <mergeCell ref="D53:D54"/>
    <mergeCell ref="E53:E54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1:H126"/>
  <sheetViews>
    <sheetView zoomScale="125" workbookViewId="0">
      <pane ySplit="7" topLeftCell="A23" activePane="bottomLeft" state="frozen"/>
      <selection pane="bottomLeft" activeCell="L55" sqref="L54:L55"/>
    </sheetView>
  </sheetViews>
  <sheetFormatPr defaultRowHeight="12.75"/>
  <cols>
    <col min="1" max="2" width="9.28515625" customWidth="1"/>
    <col min="4" max="4" width="17.140625" customWidth="1"/>
    <col min="5" max="5" width="12.85546875" customWidth="1"/>
    <col min="6" max="6" width="12.42578125" customWidth="1"/>
    <col min="7" max="7" width="11.85546875" customWidth="1"/>
    <col min="8" max="8" width="13.7109375" customWidth="1"/>
  </cols>
  <sheetData>
    <row r="1" spans="1:8">
      <c r="A1" s="221" t="s">
        <v>121</v>
      </c>
      <c r="B1" s="221"/>
      <c r="C1" s="221"/>
      <c r="D1" s="221"/>
      <c r="E1" s="221"/>
      <c r="F1" s="221"/>
      <c r="G1" s="221"/>
      <c r="H1" s="221"/>
    </row>
    <row r="2" spans="1:8">
      <c r="A2" s="236"/>
      <c r="B2" s="236"/>
      <c r="C2" s="236"/>
      <c r="D2" s="236"/>
      <c r="E2" s="236"/>
      <c r="F2" s="236"/>
      <c r="G2" s="236"/>
      <c r="H2" s="236"/>
    </row>
    <row r="3" spans="1:8">
      <c r="A3" s="201" t="s">
        <v>245</v>
      </c>
      <c r="B3" s="201"/>
      <c r="C3" s="201"/>
      <c r="D3" s="201"/>
      <c r="E3" s="201"/>
      <c r="F3" s="201"/>
      <c r="G3" s="201"/>
      <c r="H3" s="201"/>
    </row>
    <row r="4" spans="1:8">
      <c r="A4" s="201" t="s">
        <v>26</v>
      </c>
      <c r="B4" s="201"/>
      <c r="C4" s="201"/>
      <c r="D4" s="201"/>
      <c r="E4" s="201"/>
      <c r="F4" s="201"/>
      <c r="G4" s="201"/>
      <c r="H4" s="201"/>
    </row>
    <row r="5" spans="1:8">
      <c r="A5" s="207" t="s">
        <v>223</v>
      </c>
      <c r="B5" s="207"/>
      <c r="C5" s="207"/>
      <c r="D5" s="207"/>
      <c r="E5" s="207"/>
      <c r="F5" s="207"/>
      <c r="G5" s="207"/>
      <c r="H5" s="207"/>
    </row>
    <row r="6" spans="1:8" ht="12.75" customHeight="1">
      <c r="A6" s="180" t="s">
        <v>0</v>
      </c>
      <c r="B6" s="180"/>
      <c r="C6" s="180"/>
      <c r="D6" s="180"/>
      <c r="E6" s="214" t="s">
        <v>3</v>
      </c>
      <c r="F6" s="214"/>
      <c r="G6" s="214"/>
      <c r="H6" s="180" t="s">
        <v>199</v>
      </c>
    </row>
    <row r="7" spans="1:8" ht="21" customHeight="1">
      <c r="A7" s="180"/>
      <c r="B7" s="180"/>
      <c r="C7" s="180"/>
      <c r="D7" s="180"/>
      <c r="E7" s="68" t="s">
        <v>196</v>
      </c>
      <c r="F7" s="68" t="s">
        <v>197</v>
      </c>
      <c r="G7" s="68" t="s">
        <v>200</v>
      </c>
      <c r="H7" s="180"/>
    </row>
    <row r="8" spans="1:8">
      <c r="A8" s="206" t="s">
        <v>93</v>
      </c>
      <c r="B8" s="206"/>
      <c r="C8" s="206"/>
      <c r="D8" s="206"/>
      <c r="E8" s="134"/>
      <c r="F8" s="123">
        <v>1000000</v>
      </c>
      <c r="G8" s="123">
        <v>1000000</v>
      </c>
      <c r="H8" s="83">
        <v>1</v>
      </c>
    </row>
    <row r="9" spans="1:8" ht="23.25" customHeight="1">
      <c r="A9" s="238" t="s">
        <v>94</v>
      </c>
      <c r="B9" s="238"/>
      <c r="C9" s="238"/>
      <c r="D9" s="238"/>
      <c r="E9" s="134"/>
      <c r="F9" s="123"/>
      <c r="G9" s="123"/>
      <c r="H9" s="19"/>
    </row>
    <row r="10" spans="1:8" ht="23.25" customHeight="1">
      <c r="A10" s="239" t="s">
        <v>95</v>
      </c>
      <c r="B10" s="239"/>
      <c r="C10" s="239"/>
      <c r="D10" s="239"/>
      <c r="E10" s="134"/>
      <c r="F10" s="123"/>
      <c r="G10" s="123"/>
      <c r="H10" s="19"/>
    </row>
    <row r="11" spans="1:8" ht="23.25" customHeight="1">
      <c r="A11" s="239" t="s">
        <v>96</v>
      </c>
      <c r="B11" s="239"/>
      <c r="C11" s="239"/>
      <c r="D11" s="239"/>
      <c r="E11" s="134"/>
      <c r="F11" s="123"/>
      <c r="G11" s="123"/>
      <c r="H11" s="19"/>
    </row>
    <row r="12" spans="1:8" ht="23.25" customHeight="1">
      <c r="A12" s="242" t="s">
        <v>97</v>
      </c>
      <c r="B12" s="243"/>
      <c r="C12" s="243"/>
      <c r="D12" s="244"/>
      <c r="E12" s="134"/>
      <c r="F12" s="123"/>
      <c r="G12" s="123"/>
      <c r="H12" s="83"/>
    </row>
    <row r="13" spans="1:8" ht="23.25" customHeight="1">
      <c r="A13" s="240" t="s">
        <v>98</v>
      </c>
      <c r="B13" s="240"/>
      <c r="C13" s="240"/>
      <c r="D13" s="240"/>
      <c r="E13" s="136">
        <v>0</v>
      </c>
      <c r="F13" s="136">
        <f>F12+F11+F10+F9+F8</f>
        <v>1000000</v>
      </c>
      <c r="G13" s="136">
        <f>G12+G11+G10+G9+G8</f>
        <v>1000000</v>
      </c>
      <c r="H13" s="86">
        <f>G13/F13</f>
        <v>1</v>
      </c>
    </row>
    <row r="14" spans="1:8" ht="12.75" customHeight="1">
      <c r="A14" s="245"/>
      <c r="B14" s="245"/>
      <c r="C14" s="245"/>
      <c r="D14" s="245"/>
      <c r="E14" s="134"/>
      <c r="F14" s="123"/>
      <c r="G14" s="123"/>
      <c r="H14" s="19"/>
    </row>
    <row r="15" spans="1:8" ht="12.75" customHeight="1">
      <c r="A15" s="239" t="s">
        <v>102</v>
      </c>
      <c r="B15" s="239"/>
      <c r="C15" s="239"/>
      <c r="D15" s="239"/>
      <c r="E15" s="134"/>
      <c r="F15" s="123"/>
      <c r="G15" s="123"/>
      <c r="H15" s="19"/>
    </row>
    <row r="16" spans="1:8" ht="12.75" customHeight="1">
      <c r="A16" s="239" t="s">
        <v>103</v>
      </c>
      <c r="B16" s="239"/>
      <c r="C16" s="239"/>
      <c r="D16" s="239"/>
      <c r="E16" s="134">
        <v>0</v>
      </c>
      <c r="F16" s="123"/>
      <c r="G16" s="123"/>
      <c r="H16" s="83"/>
    </row>
    <row r="17" spans="1:8">
      <c r="A17" s="182" t="s">
        <v>104</v>
      </c>
      <c r="B17" s="182"/>
      <c r="C17" s="182"/>
      <c r="D17" s="182"/>
      <c r="E17" s="123"/>
      <c r="F17" s="123"/>
      <c r="G17" s="123"/>
      <c r="H17" s="83"/>
    </row>
    <row r="18" spans="1:8">
      <c r="A18" s="188" t="s">
        <v>105</v>
      </c>
      <c r="B18" s="189"/>
      <c r="C18" s="189"/>
      <c r="D18" s="190"/>
      <c r="E18" s="131"/>
      <c r="F18" s="123"/>
      <c r="G18" s="123"/>
      <c r="H18" s="19"/>
    </row>
    <row r="19" spans="1:8">
      <c r="A19" s="188" t="s">
        <v>106</v>
      </c>
      <c r="B19" s="189"/>
      <c r="C19" s="189"/>
      <c r="D19" s="190"/>
      <c r="E19" s="131"/>
      <c r="F19" s="123"/>
      <c r="G19" s="123"/>
      <c r="H19" s="19"/>
    </row>
    <row r="20" spans="1:8">
      <c r="A20" s="237"/>
      <c r="B20" s="237"/>
      <c r="C20" s="237"/>
      <c r="D20" s="237"/>
      <c r="E20" s="131"/>
      <c r="F20" s="123"/>
      <c r="G20" s="123"/>
      <c r="H20" s="19"/>
    </row>
    <row r="21" spans="1:8">
      <c r="A21" s="241" t="s">
        <v>107</v>
      </c>
      <c r="B21" s="241"/>
      <c r="C21" s="241"/>
      <c r="D21" s="241"/>
      <c r="E21" s="137">
        <f>SUM(E16:E20)</f>
        <v>0</v>
      </c>
      <c r="F21" s="137">
        <f>SUM(F16:F20)</f>
        <v>0</v>
      </c>
      <c r="G21" s="137">
        <f>SUM(G16:G20)</f>
        <v>0</v>
      </c>
      <c r="H21" s="84">
        <f>SUM(H16:H20)</f>
        <v>0</v>
      </c>
    </row>
    <row r="22" spans="1:8">
      <c r="A22" s="237"/>
      <c r="B22" s="237"/>
      <c r="C22" s="237"/>
      <c r="D22" s="237"/>
      <c r="E22" s="131"/>
      <c r="F22" s="123"/>
      <c r="G22" s="123"/>
      <c r="H22" s="19"/>
    </row>
    <row r="23" spans="1:8" ht="23.25" customHeight="1">
      <c r="A23" s="238" t="s">
        <v>108</v>
      </c>
      <c r="B23" s="238"/>
      <c r="C23" s="238"/>
      <c r="D23" s="238"/>
      <c r="E23" s="135"/>
      <c r="F23" s="124"/>
      <c r="G23" s="124"/>
      <c r="H23" s="20"/>
    </row>
    <row r="24" spans="1:8" ht="23.25" customHeight="1">
      <c r="A24" s="239" t="s">
        <v>109</v>
      </c>
      <c r="B24" s="239"/>
      <c r="C24" s="239"/>
      <c r="D24" s="239"/>
      <c r="E24" s="120"/>
      <c r="F24" s="120"/>
      <c r="G24" s="120"/>
      <c r="H24" s="9"/>
    </row>
    <row r="25" spans="1:8">
      <c r="A25" s="206" t="s">
        <v>110</v>
      </c>
      <c r="B25" s="206"/>
      <c r="C25" s="206"/>
      <c r="D25" s="206"/>
      <c r="E25" s="120"/>
      <c r="F25" s="121"/>
      <c r="G25" s="121"/>
      <c r="H25" s="100"/>
    </row>
    <row r="26" spans="1:8">
      <c r="A26" s="182"/>
      <c r="B26" s="182"/>
      <c r="C26" s="182"/>
      <c r="D26" s="182"/>
      <c r="E26" s="120"/>
      <c r="F26" s="121"/>
      <c r="G26" s="121"/>
      <c r="H26" s="100"/>
    </row>
    <row r="27" spans="1:8">
      <c r="A27" s="247" t="s">
        <v>101</v>
      </c>
      <c r="B27" s="247"/>
      <c r="C27" s="247"/>
      <c r="D27" s="247"/>
      <c r="E27" s="123">
        <v>0</v>
      </c>
      <c r="F27" s="123">
        <f>SUM(F23:F26)</f>
        <v>0</v>
      </c>
      <c r="G27" s="123">
        <f>SUM(G23:G26)</f>
        <v>0</v>
      </c>
      <c r="H27" s="96">
        <f>SUM(H23:H26)</f>
        <v>0</v>
      </c>
    </row>
    <row r="28" spans="1:8">
      <c r="A28" s="182"/>
      <c r="B28" s="182"/>
      <c r="C28" s="182"/>
      <c r="D28" s="182"/>
      <c r="E28" s="120"/>
      <c r="F28" s="120"/>
      <c r="G28" s="120"/>
      <c r="H28" s="9"/>
    </row>
    <row r="29" spans="1:8" ht="23.25" customHeight="1">
      <c r="A29" s="170" t="s">
        <v>118</v>
      </c>
      <c r="B29" s="171"/>
      <c r="C29" s="171"/>
      <c r="D29" s="172"/>
      <c r="E29" s="123">
        <f>E27+E21+E13</f>
        <v>0</v>
      </c>
      <c r="F29" s="123">
        <f t="shared" ref="F29:G29" si="0">F27+F21+F13</f>
        <v>1000000</v>
      </c>
      <c r="G29" s="123">
        <f t="shared" si="0"/>
        <v>1000000</v>
      </c>
      <c r="H29" s="83">
        <f>G29/F29</f>
        <v>1</v>
      </c>
    </row>
    <row r="30" spans="1:8">
      <c r="A30" s="246"/>
      <c r="B30" s="246"/>
      <c r="C30" s="246"/>
      <c r="D30" s="246"/>
    </row>
    <row r="31" spans="1:8">
      <c r="A31" s="246"/>
      <c r="B31" s="246"/>
      <c r="C31" s="246"/>
      <c r="D31" s="246"/>
    </row>
    <row r="51" spans="1:8">
      <c r="A51" s="201" t="s">
        <v>245</v>
      </c>
      <c r="B51" s="201"/>
      <c r="C51" s="201"/>
      <c r="D51" s="201"/>
      <c r="E51" s="201"/>
      <c r="F51" s="201"/>
      <c r="G51" s="201"/>
      <c r="H51" s="201"/>
    </row>
    <row r="52" spans="1:8">
      <c r="A52" s="201" t="s">
        <v>26</v>
      </c>
      <c r="B52" s="201"/>
      <c r="C52" s="201"/>
      <c r="D52" s="201"/>
      <c r="E52" s="201"/>
      <c r="F52" s="201"/>
      <c r="G52" s="201"/>
      <c r="H52" s="201"/>
    </row>
    <row r="53" spans="1:8">
      <c r="A53" s="207" t="s">
        <v>223</v>
      </c>
      <c r="B53" s="207"/>
      <c r="C53" s="207"/>
      <c r="D53" s="207"/>
      <c r="E53" s="207"/>
      <c r="F53" s="207"/>
      <c r="G53" s="207"/>
      <c r="H53" s="207"/>
    </row>
    <row r="54" spans="1:8" ht="12.75" customHeight="1">
      <c r="A54" s="180" t="s">
        <v>0</v>
      </c>
      <c r="B54" s="180"/>
      <c r="C54" s="180"/>
      <c r="D54" s="180"/>
      <c r="E54" s="214" t="s">
        <v>250</v>
      </c>
      <c r="F54" s="214"/>
      <c r="G54" s="214"/>
      <c r="H54" s="180" t="s">
        <v>199</v>
      </c>
    </row>
    <row r="55" spans="1:8">
      <c r="A55" s="180"/>
      <c r="B55" s="180"/>
      <c r="C55" s="180"/>
      <c r="D55" s="180"/>
      <c r="E55" s="18" t="s">
        <v>196</v>
      </c>
      <c r="F55" s="18" t="s">
        <v>197</v>
      </c>
      <c r="G55" s="18" t="s">
        <v>200</v>
      </c>
      <c r="H55" s="180"/>
    </row>
    <row r="56" spans="1:8">
      <c r="A56" s="206" t="s">
        <v>93</v>
      </c>
      <c r="B56" s="206"/>
      <c r="C56" s="206"/>
      <c r="D56" s="206"/>
      <c r="E56" s="29"/>
      <c r="F56" s="19"/>
      <c r="G56" s="19"/>
      <c r="H56" s="19"/>
    </row>
    <row r="57" spans="1:8" ht="24" customHeight="1">
      <c r="A57" s="238" t="s">
        <v>94</v>
      </c>
      <c r="B57" s="238"/>
      <c r="C57" s="238"/>
      <c r="D57" s="238"/>
      <c r="E57" s="29"/>
      <c r="F57" s="19"/>
      <c r="G57" s="19"/>
      <c r="H57" s="19"/>
    </row>
    <row r="58" spans="1:8" ht="23.25" customHeight="1">
      <c r="A58" s="239" t="s">
        <v>95</v>
      </c>
      <c r="B58" s="239"/>
      <c r="C58" s="239"/>
      <c r="D58" s="239"/>
      <c r="E58" s="29"/>
      <c r="F58" s="19"/>
      <c r="G58" s="19"/>
      <c r="H58" s="19"/>
    </row>
    <row r="59" spans="1:8" ht="24.75" customHeight="1">
      <c r="A59" s="239" t="s">
        <v>96</v>
      </c>
      <c r="B59" s="239"/>
      <c r="C59" s="239"/>
      <c r="D59" s="239"/>
      <c r="E59" s="29"/>
      <c r="F59" s="19"/>
      <c r="G59" s="19"/>
      <c r="H59" s="19"/>
    </row>
    <row r="60" spans="1:8" ht="25.5" customHeight="1">
      <c r="A60" s="242" t="s">
        <v>97</v>
      </c>
      <c r="B60" s="243"/>
      <c r="C60" s="243"/>
      <c r="D60" s="244"/>
      <c r="E60" s="29"/>
      <c r="F60" s="19"/>
      <c r="G60" s="19"/>
      <c r="H60" s="19"/>
    </row>
    <row r="61" spans="1:8" ht="22.5" customHeight="1">
      <c r="A61" s="240" t="s">
        <v>98</v>
      </c>
      <c r="B61" s="240"/>
      <c r="C61" s="240"/>
      <c r="D61" s="240"/>
      <c r="E61" s="29">
        <v>0</v>
      </c>
      <c r="F61" s="19">
        <v>0</v>
      </c>
      <c r="G61" s="19">
        <v>0</v>
      </c>
      <c r="H61" s="19">
        <v>0</v>
      </c>
    </row>
    <row r="62" spans="1:8">
      <c r="A62" s="245"/>
      <c r="B62" s="245"/>
      <c r="C62" s="245"/>
      <c r="D62" s="245"/>
      <c r="E62" s="29"/>
      <c r="F62" s="19"/>
      <c r="G62" s="19"/>
      <c r="H62" s="19"/>
    </row>
    <row r="63" spans="1:8">
      <c r="A63" s="239" t="s">
        <v>102</v>
      </c>
      <c r="B63" s="239"/>
      <c r="C63" s="239"/>
      <c r="D63" s="239"/>
      <c r="E63" s="29"/>
      <c r="F63" s="19"/>
      <c r="G63" s="19"/>
      <c r="H63" s="19"/>
    </row>
    <row r="64" spans="1:8">
      <c r="A64" s="239" t="s">
        <v>103</v>
      </c>
      <c r="B64" s="239"/>
      <c r="C64" s="239"/>
      <c r="D64" s="239"/>
      <c r="E64" s="29"/>
      <c r="F64" s="19"/>
      <c r="G64" s="19"/>
      <c r="H64" s="19">
        <f>SUM(E64:G64)</f>
        <v>0</v>
      </c>
    </row>
    <row r="65" spans="1:8">
      <c r="A65" s="182" t="s">
        <v>104</v>
      </c>
      <c r="B65" s="182"/>
      <c r="C65" s="182"/>
      <c r="D65" s="182"/>
      <c r="E65" s="19"/>
      <c r="F65" s="19"/>
      <c r="G65" s="19"/>
      <c r="H65" s="19"/>
    </row>
    <row r="66" spans="1:8">
      <c r="A66" s="188" t="s">
        <v>105</v>
      </c>
      <c r="B66" s="189"/>
      <c r="C66" s="189"/>
      <c r="D66" s="190"/>
      <c r="E66" s="21"/>
      <c r="F66" s="19"/>
      <c r="G66" s="19"/>
      <c r="H66" s="19"/>
    </row>
    <row r="67" spans="1:8">
      <c r="A67" s="188" t="s">
        <v>106</v>
      </c>
      <c r="B67" s="189"/>
      <c r="C67" s="189"/>
      <c r="D67" s="190"/>
      <c r="E67" s="21"/>
      <c r="F67" s="19"/>
      <c r="G67" s="19"/>
      <c r="H67" s="19"/>
    </row>
    <row r="68" spans="1:8">
      <c r="A68" s="237"/>
      <c r="B68" s="237"/>
      <c r="C68" s="237"/>
      <c r="D68" s="237"/>
      <c r="E68" s="21"/>
      <c r="F68" s="19"/>
      <c r="G68" s="19"/>
      <c r="H68" s="19"/>
    </row>
    <row r="69" spans="1:8">
      <c r="A69" s="241" t="s">
        <v>107</v>
      </c>
      <c r="B69" s="241"/>
      <c r="C69" s="241"/>
      <c r="D69" s="241"/>
      <c r="E69" s="21">
        <f>SUM(E64:E68)</f>
        <v>0</v>
      </c>
      <c r="F69" s="21">
        <f>SUM(F64:F68)</f>
        <v>0</v>
      </c>
      <c r="G69" s="21">
        <f>SUM(G64:G68)</f>
        <v>0</v>
      </c>
      <c r="H69" s="21">
        <f>SUM(H64:H68)</f>
        <v>0</v>
      </c>
    </row>
    <row r="70" spans="1:8">
      <c r="A70" s="237"/>
      <c r="B70" s="237"/>
      <c r="C70" s="237"/>
      <c r="D70" s="237"/>
      <c r="E70" s="21"/>
      <c r="F70" s="19"/>
      <c r="G70" s="19"/>
      <c r="H70" s="19"/>
    </row>
    <row r="71" spans="1:8" ht="24.75" customHeight="1">
      <c r="A71" s="238" t="s">
        <v>108</v>
      </c>
      <c r="B71" s="238"/>
      <c r="C71" s="238"/>
      <c r="D71" s="238"/>
      <c r="E71" s="28"/>
      <c r="F71" s="20"/>
      <c r="G71" s="20"/>
      <c r="H71" s="20"/>
    </row>
    <row r="72" spans="1:8" ht="23.25" customHeight="1">
      <c r="A72" s="239" t="s">
        <v>109</v>
      </c>
      <c r="B72" s="239"/>
      <c r="C72" s="239"/>
      <c r="D72" s="239"/>
      <c r="E72" s="9"/>
      <c r="F72" s="9"/>
      <c r="G72" s="9"/>
      <c r="H72" s="9"/>
    </row>
    <row r="73" spans="1:8">
      <c r="A73" s="206" t="s">
        <v>110</v>
      </c>
      <c r="B73" s="206"/>
      <c r="C73" s="206"/>
      <c r="D73" s="206"/>
      <c r="E73" s="9"/>
      <c r="F73" s="9"/>
      <c r="G73" s="9"/>
      <c r="H73" s="9"/>
    </row>
    <row r="74" spans="1:8">
      <c r="A74" s="182"/>
      <c r="B74" s="182"/>
      <c r="C74" s="182"/>
      <c r="D74" s="182"/>
      <c r="E74" s="9"/>
      <c r="F74" s="9"/>
      <c r="G74" s="9"/>
      <c r="H74" s="9"/>
    </row>
    <row r="75" spans="1:8">
      <c r="A75" s="247" t="s">
        <v>101</v>
      </c>
      <c r="B75" s="247"/>
      <c r="C75" s="247"/>
      <c r="D75" s="247"/>
      <c r="E75" s="9">
        <v>0</v>
      </c>
      <c r="F75" s="9">
        <v>0</v>
      </c>
      <c r="G75" s="9">
        <v>0</v>
      </c>
      <c r="H75" s="9">
        <v>0</v>
      </c>
    </row>
    <row r="76" spans="1:8">
      <c r="A76" s="182"/>
      <c r="B76" s="182"/>
      <c r="C76" s="182"/>
      <c r="D76" s="182"/>
      <c r="E76" s="9"/>
      <c r="F76" s="9"/>
      <c r="G76" s="9"/>
      <c r="H76" s="9"/>
    </row>
    <row r="77" spans="1:8" ht="24.75" customHeight="1">
      <c r="A77" s="170" t="s">
        <v>118</v>
      </c>
      <c r="B77" s="171"/>
      <c r="C77" s="171"/>
      <c r="D77" s="172"/>
      <c r="E77" s="9">
        <f>E75+E69+E61</f>
        <v>0</v>
      </c>
      <c r="F77" s="9">
        <f>F75+F69+F61</f>
        <v>0</v>
      </c>
      <c r="G77" s="9">
        <f>G75+G69+G61</f>
        <v>0</v>
      </c>
      <c r="H77" s="9">
        <f>H75+H69+H61</f>
        <v>0</v>
      </c>
    </row>
    <row r="100" spans="1:8">
      <c r="A100" s="201" t="s">
        <v>245</v>
      </c>
      <c r="B100" s="201"/>
      <c r="C100" s="201"/>
      <c r="D100" s="201"/>
      <c r="E100" s="201"/>
      <c r="F100" s="201"/>
      <c r="G100" s="201"/>
      <c r="H100" s="201"/>
    </row>
    <row r="101" spans="1:8">
      <c r="A101" s="201" t="s">
        <v>26</v>
      </c>
      <c r="B101" s="201"/>
      <c r="C101" s="201"/>
      <c r="D101" s="201"/>
      <c r="E101" s="201"/>
      <c r="F101" s="201"/>
      <c r="G101" s="201"/>
      <c r="H101" s="201"/>
    </row>
    <row r="102" spans="1:8">
      <c r="A102" s="207" t="s">
        <v>223</v>
      </c>
      <c r="B102" s="207"/>
      <c r="C102" s="207"/>
      <c r="D102" s="207"/>
      <c r="E102" s="207"/>
      <c r="F102" s="207"/>
      <c r="G102" s="207"/>
      <c r="H102" s="207"/>
    </row>
    <row r="103" spans="1:8" ht="12.75" customHeight="1">
      <c r="A103" s="180" t="s">
        <v>0</v>
      </c>
      <c r="B103" s="180"/>
      <c r="C103" s="180"/>
      <c r="D103" s="180"/>
      <c r="E103" s="214" t="s">
        <v>27</v>
      </c>
      <c r="F103" s="214"/>
      <c r="G103" s="214"/>
      <c r="H103" s="180" t="s">
        <v>199</v>
      </c>
    </row>
    <row r="104" spans="1:8">
      <c r="A104" s="180"/>
      <c r="B104" s="180"/>
      <c r="C104" s="180"/>
      <c r="D104" s="180"/>
      <c r="E104" s="18" t="s">
        <v>196</v>
      </c>
      <c r="F104" s="18" t="s">
        <v>197</v>
      </c>
      <c r="G104" s="18" t="s">
        <v>200</v>
      </c>
      <c r="H104" s="180"/>
    </row>
    <row r="105" spans="1:8">
      <c r="A105" s="206" t="s">
        <v>93</v>
      </c>
      <c r="B105" s="206"/>
      <c r="C105" s="206"/>
      <c r="D105" s="206"/>
      <c r="E105" s="29"/>
      <c r="F105" s="19"/>
      <c r="G105" s="19"/>
      <c r="H105" s="19"/>
    </row>
    <row r="106" spans="1:8">
      <c r="A106" s="238" t="s">
        <v>94</v>
      </c>
      <c r="B106" s="238"/>
      <c r="C106" s="238"/>
      <c r="D106" s="238"/>
      <c r="E106" s="29"/>
      <c r="F106" s="19"/>
      <c r="G106" s="19"/>
      <c r="H106" s="19"/>
    </row>
    <row r="107" spans="1:8">
      <c r="A107" s="239" t="s">
        <v>95</v>
      </c>
      <c r="B107" s="239"/>
      <c r="C107" s="239"/>
      <c r="D107" s="239"/>
      <c r="E107" s="29"/>
      <c r="F107" s="19"/>
      <c r="G107" s="19"/>
      <c r="H107" s="19"/>
    </row>
    <row r="108" spans="1:8">
      <c r="A108" s="239" t="s">
        <v>96</v>
      </c>
      <c r="B108" s="239"/>
      <c r="C108" s="239"/>
      <c r="D108" s="239"/>
      <c r="E108" s="29"/>
      <c r="F108" s="19"/>
      <c r="G108" s="19"/>
      <c r="H108" s="19"/>
    </row>
    <row r="109" spans="1:8">
      <c r="A109" s="242" t="s">
        <v>97</v>
      </c>
      <c r="B109" s="243"/>
      <c r="C109" s="243"/>
      <c r="D109" s="244"/>
      <c r="E109" s="29"/>
      <c r="F109" s="19"/>
      <c r="G109" s="19"/>
      <c r="H109" s="19"/>
    </row>
    <row r="110" spans="1:8">
      <c r="A110" s="240" t="s">
        <v>98</v>
      </c>
      <c r="B110" s="240"/>
      <c r="C110" s="240"/>
      <c r="D110" s="240"/>
      <c r="E110" s="29">
        <v>0</v>
      </c>
      <c r="F110" s="19">
        <v>0</v>
      </c>
      <c r="G110" s="19">
        <v>0</v>
      </c>
      <c r="H110" s="19">
        <v>0</v>
      </c>
    </row>
    <row r="111" spans="1:8">
      <c r="A111" s="245"/>
      <c r="B111" s="245"/>
      <c r="C111" s="245"/>
      <c r="D111" s="245"/>
      <c r="E111" s="29"/>
      <c r="F111" s="19"/>
      <c r="G111" s="19"/>
      <c r="H111" s="19"/>
    </row>
    <row r="112" spans="1:8">
      <c r="A112" s="239" t="s">
        <v>102</v>
      </c>
      <c r="B112" s="239"/>
      <c r="C112" s="239"/>
      <c r="D112" s="239"/>
      <c r="E112" s="29"/>
      <c r="F112" s="19"/>
      <c r="G112" s="19"/>
      <c r="H112" s="19"/>
    </row>
    <row r="113" spans="1:8">
      <c r="A113" s="239" t="s">
        <v>103</v>
      </c>
      <c r="B113" s="239"/>
      <c r="C113" s="239"/>
      <c r="D113" s="239"/>
      <c r="E113" s="29"/>
      <c r="F113" s="19"/>
      <c r="G113" s="19"/>
      <c r="H113" s="19">
        <f>SUM(E113:G113)</f>
        <v>0</v>
      </c>
    </row>
    <row r="114" spans="1:8">
      <c r="A114" s="182" t="s">
        <v>104</v>
      </c>
      <c r="B114" s="182"/>
      <c r="C114" s="182"/>
      <c r="D114" s="182"/>
      <c r="E114" s="19"/>
      <c r="F114" s="19"/>
      <c r="G114" s="19"/>
      <c r="H114" s="19"/>
    </row>
    <row r="115" spans="1:8">
      <c r="A115" s="188" t="s">
        <v>105</v>
      </c>
      <c r="B115" s="189"/>
      <c r="C115" s="189"/>
      <c r="D115" s="190"/>
      <c r="E115" s="21"/>
      <c r="F115" s="19"/>
      <c r="G115" s="19"/>
      <c r="H115" s="19"/>
    </row>
    <row r="116" spans="1:8">
      <c r="A116" s="188" t="s">
        <v>106</v>
      </c>
      <c r="B116" s="189"/>
      <c r="C116" s="189"/>
      <c r="D116" s="190"/>
      <c r="E116" s="21"/>
      <c r="F116" s="19"/>
      <c r="G116" s="19"/>
      <c r="H116" s="19"/>
    </row>
    <row r="117" spans="1:8">
      <c r="A117" s="237"/>
      <c r="B117" s="237"/>
      <c r="C117" s="237"/>
      <c r="D117" s="237"/>
      <c r="E117" s="21"/>
      <c r="F117" s="19"/>
      <c r="G117" s="19"/>
      <c r="H117" s="19"/>
    </row>
    <row r="118" spans="1:8">
      <c r="A118" s="241" t="s">
        <v>107</v>
      </c>
      <c r="B118" s="241"/>
      <c r="C118" s="241"/>
      <c r="D118" s="241"/>
      <c r="E118" s="21">
        <f>SUM(E113:E117)</f>
        <v>0</v>
      </c>
      <c r="F118" s="21">
        <f>SUM(F113:F117)</f>
        <v>0</v>
      </c>
      <c r="G118" s="21">
        <f>SUM(G113:G117)</f>
        <v>0</v>
      </c>
      <c r="H118" s="21">
        <f>SUM(H113:H117)</f>
        <v>0</v>
      </c>
    </row>
    <row r="119" spans="1:8">
      <c r="A119" s="237"/>
      <c r="B119" s="237"/>
      <c r="C119" s="237"/>
      <c r="D119" s="237"/>
      <c r="E119" s="21"/>
      <c r="F119" s="19"/>
      <c r="G119" s="19"/>
      <c r="H119" s="19"/>
    </row>
    <row r="120" spans="1:8">
      <c r="A120" s="238" t="s">
        <v>108</v>
      </c>
      <c r="B120" s="238"/>
      <c r="C120" s="238"/>
      <c r="D120" s="238"/>
      <c r="E120" s="28"/>
      <c r="F120" s="20"/>
      <c r="G120" s="20"/>
      <c r="H120" s="20"/>
    </row>
    <row r="121" spans="1:8">
      <c r="A121" s="239" t="s">
        <v>109</v>
      </c>
      <c r="B121" s="239"/>
      <c r="C121" s="239"/>
      <c r="D121" s="239"/>
      <c r="E121" s="9"/>
      <c r="F121" s="9"/>
      <c r="G121" s="9"/>
      <c r="H121" s="9"/>
    </row>
    <row r="122" spans="1:8">
      <c r="A122" s="206" t="s">
        <v>110</v>
      </c>
      <c r="B122" s="206"/>
      <c r="C122" s="206"/>
      <c r="D122" s="206"/>
      <c r="E122" s="9"/>
      <c r="F122" s="9"/>
      <c r="G122" s="9"/>
      <c r="H122" s="9"/>
    </row>
    <row r="123" spans="1:8">
      <c r="A123" s="182"/>
      <c r="B123" s="182"/>
      <c r="C123" s="182"/>
      <c r="D123" s="182"/>
      <c r="E123" s="9"/>
      <c r="F123" s="9"/>
      <c r="G123" s="9"/>
      <c r="H123" s="9"/>
    </row>
    <row r="124" spans="1:8">
      <c r="A124" s="247" t="s">
        <v>101</v>
      </c>
      <c r="B124" s="247"/>
      <c r="C124" s="247"/>
      <c r="D124" s="247"/>
      <c r="E124" s="9">
        <v>0</v>
      </c>
      <c r="F124" s="9">
        <v>0</v>
      </c>
      <c r="G124" s="9">
        <v>0</v>
      </c>
      <c r="H124" s="9">
        <v>0</v>
      </c>
    </row>
    <row r="125" spans="1:8">
      <c r="A125" s="182"/>
      <c r="B125" s="182"/>
      <c r="C125" s="182"/>
      <c r="D125" s="182"/>
      <c r="E125" s="9"/>
      <c r="F125" s="9"/>
      <c r="G125" s="9"/>
      <c r="H125" s="9"/>
    </row>
    <row r="126" spans="1:8">
      <c r="A126" s="170" t="s">
        <v>118</v>
      </c>
      <c r="B126" s="171"/>
      <c r="C126" s="171"/>
      <c r="D126" s="172"/>
      <c r="E126" s="9">
        <f>E124+E118+E110</f>
        <v>0</v>
      </c>
      <c r="F126" s="9">
        <f>F124+F118+F110</f>
        <v>0</v>
      </c>
      <c r="G126" s="9">
        <f>G124+G118+G110</f>
        <v>0</v>
      </c>
      <c r="H126" s="9">
        <f>H124+H118+H110</f>
        <v>0</v>
      </c>
    </row>
  </sheetData>
  <mergeCells count="88">
    <mergeCell ref="A115:D115"/>
    <mergeCell ref="A105:D105"/>
    <mergeCell ref="A106:D106"/>
    <mergeCell ref="A107:D107"/>
    <mergeCell ref="A103:D104"/>
    <mergeCell ref="A108:D108"/>
    <mergeCell ref="A110:D110"/>
    <mergeCell ref="A111:D111"/>
    <mergeCell ref="A112:D112"/>
    <mergeCell ref="A113:D113"/>
    <mergeCell ref="A114:D114"/>
    <mergeCell ref="A109:D109"/>
    <mergeCell ref="A124:D124"/>
    <mergeCell ref="A125:D125"/>
    <mergeCell ref="A126:D126"/>
    <mergeCell ref="A116:D116"/>
    <mergeCell ref="A117:D117"/>
    <mergeCell ref="A118:D118"/>
    <mergeCell ref="A119:D119"/>
    <mergeCell ref="A120:D120"/>
    <mergeCell ref="A121:D121"/>
    <mergeCell ref="A122:D122"/>
    <mergeCell ref="A123:D123"/>
    <mergeCell ref="A100:H100"/>
    <mergeCell ref="A101:H101"/>
    <mergeCell ref="A102:H102"/>
    <mergeCell ref="H103:H104"/>
    <mergeCell ref="E103:G103"/>
    <mergeCell ref="A75:D75"/>
    <mergeCell ref="A76:D76"/>
    <mergeCell ref="A77:D77"/>
    <mergeCell ref="A69:D69"/>
    <mergeCell ref="A70:D70"/>
    <mergeCell ref="A71:D71"/>
    <mergeCell ref="A72:D72"/>
    <mergeCell ref="A73:D73"/>
    <mergeCell ref="A74:D74"/>
    <mergeCell ref="A68:D68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56:D56"/>
    <mergeCell ref="A31:D31"/>
    <mergeCell ref="A30:D30"/>
    <mergeCell ref="A23:D23"/>
    <mergeCell ref="A29:D29"/>
    <mergeCell ref="A51:H51"/>
    <mergeCell ref="A52:H52"/>
    <mergeCell ref="A53:H53"/>
    <mergeCell ref="A54:D55"/>
    <mergeCell ref="H54:H55"/>
    <mergeCell ref="E54:G54"/>
    <mergeCell ref="A28:D28"/>
    <mergeCell ref="A27:D27"/>
    <mergeCell ref="A26:D26"/>
    <mergeCell ref="A25:D25"/>
    <mergeCell ref="A24:D24"/>
    <mergeCell ref="A22:D22"/>
    <mergeCell ref="A8:D8"/>
    <mergeCell ref="A9:D9"/>
    <mergeCell ref="A10:D10"/>
    <mergeCell ref="A11:D11"/>
    <mergeCell ref="A13:D13"/>
    <mergeCell ref="A15:D15"/>
    <mergeCell ref="A21:D21"/>
    <mergeCell ref="A12:D12"/>
    <mergeCell ref="A14:D14"/>
    <mergeCell ref="A17:D17"/>
    <mergeCell ref="A16:D16"/>
    <mergeCell ref="A18:D18"/>
    <mergeCell ref="A19:D19"/>
    <mergeCell ref="A20:D20"/>
    <mergeCell ref="A1:H1"/>
    <mergeCell ref="A3:H3"/>
    <mergeCell ref="A6:D7"/>
    <mergeCell ref="H6:H7"/>
    <mergeCell ref="A5:H5"/>
    <mergeCell ref="A2:H2"/>
    <mergeCell ref="A4:H4"/>
    <mergeCell ref="E6:G6"/>
  </mergeCells>
  <phoneticPr fontId="9" type="noConversion"/>
  <pageMargins left="0.54" right="0.34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1:F60"/>
  <sheetViews>
    <sheetView topLeftCell="A37" zoomScale="125" workbookViewId="0">
      <selection activeCell="C57" sqref="C57"/>
    </sheetView>
  </sheetViews>
  <sheetFormatPr defaultRowHeight="12.75"/>
  <cols>
    <col min="1" max="1" width="42.28515625" customWidth="1"/>
    <col min="2" max="2" width="13.140625" customWidth="1"/>
    <col min="3" max="3" width="11.7109375" customWidth="1"/>
    <col min="4" max="4" width="11.28515625" customWidth="1"/>
    <col min="5" max="5" width="12.5703125" customWidth="1"/>
  </cols>
  <sheetData>
    <row r="1" spans="1:6" ht="12" customHeight="1">
      <c r="A1" s="14"/>
      <c r="B1" s="62" t="s">
        <v>141</v>
      </c>
      <c r="C1" s="34"/>
      <c r="D1" s="34"/>
      <c r="E1" s="34"/>
      <c r="F1" s="32"/>
    </row>
    <row r="2" spans="1:6">
      <c r="A2" s="220" t="s">
        <v>93</v>
      </c>
      <c r="B2" s="220"/>
    </row>
    <row r="3" spans="1:6">
      <c r="A3" s="219" t="s">
        <v>228</v>
      </c>
      <c r="B3" s="219"/>
    </row>
    <row r="4" spans="1:6">
      <c r="A4" s="13" t="s">
        <v>130</v>
      </c>
      <c r="B4" s="16" t="s">
        <v>1</v>
      </c>
    </row>
    <row r="5" spans="1:6">
      <c r="A5" s="11" t="s">
        <v>251</v>
      </c>
      <c r="B5" s="138">
        <v>1000000</v>
      </c>
    </row>
    <row r="6" spans="1:6">
      <c r="A6" s="11"/>
      <c r="B6" s="138"/>
    </row>
    <row r="7" spans="1:6">
      <c r="A7" s="11"/>
      <c r="B7" s="138"/>
    </row>
    <row r="8" spans="1:6">
      <c r="A8" s="11"/>
      <c r="B8" s="138"/>
    </row>
    <row r="9" spans="1:6">
      <c r="A9" s="11"/>
      <c r="B9" s="138"/>
    </row>
    <row r="10" spans="1:6">
      <c r="A10" s="15" t="s">
        <v>8</v>
      </c>
      <c r="B10" s="139">
        <f>SUM(B5:B9)</f>
        <v>1000000</v>
      </c>
    </row>
    <row r="11" spans="1:6">
      <c r="A11" s="221" t="s">
        <v>142</v>
      </c>
      <c r="B11" s="221"/>
      <c r="C11" s="221"/>
      <c r="D11" s="221"/>
      <c r="E11" s="221"/>
    </row>
    <row r="12" spans="1:6">
      <c r="A12" s="222" t="s">
        <v>143</v>
      </c>
      <c r="B12" s="222"/>
      <c r="C12" s="222"/>
      <c r="D12" s="222"/>
      <c r="E12" s="222"/>
    </row>
    <row r="13" spans="1:6">
      <c r="A13" s="5"/>
      <c r="B13" s="5"/>
      <c r="C13" s="5"/>
      <c r="D13" s="5"/>
      <c r="E13" s="5"/>
    </row>
    <row r="14" spans="1:6" ht="12.75" customHeight="1">
      <c r="A14" s="227" t="s">
        <v>130</v>
      </c>
      <c r="B14" s="229" t="s">
        <v>1</v>
      </c>
      <c r="C14" s="223" t="s">
        <v>250</v>
      </c>
      <c r="D14" s="223" t="s">
        <v>14</v>
      </c>
      <c r="E14" s="231" t="s">
        <v>15</v>
      </c>
    </row>
    <row r="15" spans="1:6">
      <c r="A15" s="228"/>
      <c r="B15" s="230"/>
      <c r="C15" s="224"/>
      <c r="D15" s="224"/>
      <c r="E15" s="232"/>
    </row>
    <row r="16" spans="1:6">
      <c r="A16" s="61"/>
      <c r="B16" s="61"/>
      <c r="C16" s="61"/>
      <c r="D16" s="61"/>
      <c r="E16" s="61"/>
    </row>
    <row r="17" spans="1:5">
      <c r="A17" s="61"/>
      <c r="B17" s="61"/>
      <c r="C17" s="61"/>
      <c r="D17" s="61"/>
      <c r="E17" s="61"/>
    </row>
    <row r="18" spans="1:5">
      <c r="A18" s="15" t="s">
        <v>8</v>
      </c>
      <c r="B18" s="61">
        <v>0</v>
      </c>
      <c r="C18" s="61">
        <v>0</v>
      </c>
      <c r="D18" s="61">
        <v>0</v>
      </c>
      <c r="E18" s="61">
        <v>0</v>
      </c>
    </row>
    <row r="19" spans="1:5">
      <c r="A19" s="59"/>
      <c r="B19" s="59"/>
      <c r="C19" s="59"/>
      <c r="D19" s="59"/>
      <c r="E19" s="59"/>
    </row>
    <row r="20" spans="1:5">
      <c r="A20" s="221" t="s">
        <v>145</v>
      </c>
      <c r="B20" s="221"/>
      <c r="C20" s="221"/>
      <c r="D20" s="221"/>
      <c r="E20" s="221"/>
    </row>
    <row r="21" spans="1:5">
      <c r="A21" s="222" t="s">
        <v>144</v>
      </c>
      <c r="B21" s="222"/>
      <c r="C21" s="222"/>
      <c r="D21" s="222"/>
      <c r="E21" s="222"/>
    </row>
    <row r="22" spans="1:5" ht="12" customHeight="1">
      <c r="A22" s="207" t="s">
        <v>228</v>
      </c>
      <c r="B22" s="207"/>
      <c r="C22" s="207"/>
      <c r="D22" s="207"/>
      <c r="E22" s="207"/>
    </row>
    <row r="23" spans="1:5" ht="12.75" customHeight="1">
      <c r="A23" s="225" t="s">
        <v>134</v>
      </c>
      <c r="B23" s="229" t="s">
        <v>1</v>
      </c>
      <c r="C23" s="223" t="s">
        <v>250</v>
      </c>
      <c r="D23" s="223" t="s">
        <v>14</v>
      </c>
      <c r="E23" s="231" t="s">
        <v>15</v>
      </c>
    </row>
    <row r="24" spans="1:5" ht="14.25" customHeight="1">
      <c r="A24" s="226"/>
      <c r="B24" s="230"/>
      <c r="C24" s="224"/>
      <c r="D24" s="224"/>
      <c r="E24" s="232"/>
    </row>
    <row r="25" spans="1:5">
      <c r="A25" s="11"/>
      <c r="B25" s="12"/>
      <c r="C25" s="8"/>
      <c r="D25" s="8"/>
      <c r="E25" s="8"/>
    </row>
    <row r="26" spans="1:5">
      <c r="A26" s="11"/>
      <c r="B26" s="12"/>
      <c r="C26" s="8"/>
      <c r="D26" s="8"/>
      <c r="E26" s="8"/>
    </row>
    <row r="27" spans="1:5">
      <c r="A27" s="15" t="s">
        <v>8</v>
      </c>
      <c r="B27" s="12">
        <v>0</v>
      </c>
      <c r="C27" s="9">
        <v>0</v>
      </c>
      <c r="D27" s="9">
        <v>0</v>
      </c>
      <c r="E27" s="9">
        <v>0</v>
      </c>
    </row>
    <row r="29" spans="1:5">
      <c r="A29" s="221" t="s">
        <v>146</v>
      </c>
      <c r="B29" s="221"/>
      <c r="C29" s="221"/>
      <c r="D29" s="221"/>
      <c r="E29" s="221"/>
    </row>
    <row r="30" spans="1:5">
      <c r="A30" s="220" t="s">
        <v>97</v>
      </c>
      <c r="B30" s="220"/>
      <c r="C30" s="220"/>
      <c r="D30" s="220"/>
      <c r="E30" s="220"/>
    </row>
    <row r="31" spans="1:5">
      <c r="A31" s="207" t="s">
        <v>229</v>
      </c>
      <c r="B31" s="207"/>
      <c r="C31" s="207"/>
      <c r="D31" s="207"/>
      <c r="E31" s="207"/>
    </row>
    <row r="32" spans="1:5" ht="12.75" customHeight="1">
      <c r="A32" s="225" t="s">
        <v>134</v>
      </c>
      <c r="B32" s="248" t="s">
        <v>1</v>
      </c>
      <c r="C32" s="248"/>
      <c r="D32" s="248"/>
      <c r="E32" s="231" t="s">
        <v>203</v>
      </c>
    </row>
    <row r="33" spans="1:5">
      <c r="A33" s="226"/>
      <c r="B33" s="26" t="s">
        <v>196</v>
      </c>
      <c r="C33" s="18" t="s">
        <v>197</v>
      </c>
      <c r="D33" s="18" t="s">
        <v>200</v>
      </c>
      <c r="E33" s="232"/>
    </row>
    <row r="34" spans="1:5">
      <c r="A34" s="161"/>
      <c r="B34" s="107"/>
      <c r="C34" s="140"/>
      <c r="D34" s="140"/>
      <c r="E34" s="141"/>
    </row>
    <row r="35" spans="1:5">
      <c r="A35" s="161"/>
      <c r="B35" s="107"/>
      <c r="C35" s="140"/>
      <c r="D35" s="140"/>
      <c r="E35" s="141"/>
    </row>
    <row r="36" spans="1:5">
      <c r="A36" s="161"/>
      <c r="B36" s="160"/>
      <c r="C36" s="140"/>
      <c r="D36" s="140"/>
      <c r="E36" s="141"/>
    </row>
    <row r="37" spans="1:5">
      <c r="A37" s="161"/>
      <c r="B37" s="160"/>
      <c r="C37" s="140"/>
      <c r="D37" s="140"/>
      <c r="E37" s="141"/>
    </row>
    <row r="38" spans="1:5">
      <c r="A38" s="161"/>
      <c r="B38" s="160"/>
      <c r="C38" s="140"/>
      <c r="D38" s="140"/>
      <c r="E38" s="141"/>
    </row>
    <row r="39" spans="1:5">
      <c r="A39" s="161"/>
      <c r="B39" s="107"/>
      <c r="C39" s="140"/>
      <c r="D39" s="140"/>
      <c r="E39" s="141"/>
    </row>
    <row r="40" spans="1:5">
      <c r="A40" s="104" t="s">
        <v>8</v>
      </c>
      <c r="B40" s="112">
        <v>0</v>
      </c>
      <c r="C40" s="142">
        <f>SUM(C34:C39)</f>
        <v>0</v>
      </c>
      <c r="D40" s="142">
        <f>SUM(D34:D39)</f>
        <v>0</v>
      </c>
      <c r="E40" s="143"/>
    </row>
    <row r="41" spans="1:5">
      <c r="C41" s="92"/>
    </row>
    <row r="42" spans="1:5">
      <c r="A42" s="221" t="s">
        <v>148</v>
      </c>
      <c r="B42" s="221"/>
      <c r="C42" s="221"/>
      <c r="D42" s="221"/>
      <c r="E42" s="221"/>
    </row>
    <row r="43" spans="1:5">
      <c r="A43" s="222" t="s">
        <v>147</v>
      </c>
      <c r="B43" s="222"/>
      <c r="C43" s="222"/>
      <c r="D43" s="222"/>
      <c r="E43" s="222"/>
    </row>
    <row r="44" spans="1:5">
      <c r="A44" s="5"/>
      <c r="B44" s="5"/>
      <c r="C44" s="5"/>
      <c r="D44" s="5"/>
      <c r="E44" s="110" t="s">
        <v>224</v>
      </c>
    </row>
    <row r="45" spans="1:5" ht="12.75" customHeight="1">
      <c r="A45" s="227" t="s">
        <v>130</v>
      </c>
      <c r="B45" s="229" t="s">
        <v>1</v>
      </c>
      <c r="C45" s="223" t="s">
        <v>250</v>
      </c>
      <c r="D45" s="223" t="s">
        <v>14</v>
      </c>
      <c r="E45" s="231" t="s">
        <v>15</v>
      </c>
    </row>
    <row r="46" spans="1:5">
      <c r="A46" s="228"/>
      <c r="B46" s="230"/>
      <c r="C46" s="224"/>
      <c r="D46" s="224"/>
      <c r="E46" s="232"/>
    </row>
    <row r="47" spans="1:5">
      <c r="A47" s="61"/>
      <c r="B47" s="61"/>
      <c r="C47" s="61"/>
      <c r="D47" s="61"/>
      <c r="E47" s="61"/>
    </row>
    <row r="48" spans="1:5">
      <c r="A48" s="61"/>
      <c r="B48" s="61"/>
      <c r="C48" s="61"/>
      <c r="D48" s="61"/>
      <c r="E48" s="61"/>
    </row>
    <row r="49" spans="1:5">
      <c r="A49" s="61"/>
      <c r="B49" s="61"/>
      <c r="C49" s="61"/>
      <c r="D49" s="61"/>
      <c r="E49" s="61"/>
    </row>
    <row r="50" spans="1:5">
      <c r="A50" s="15" t="s">
        <v>8</v>
      </c>
      <c r="B50" s="61">
        <v>0</v>
      </c>
      <c r="C50" s="61">
        <v>0</v>
      </c>
      <c r="D50" s="61">
        <v>0</v>
      </c>
      <c r="E50" s="61">
        <v>0</v>
      </c>
    </row>
    <row r="52" spans="1:5">
      <c r="A52" s="221" t="s">
        <v>149</v>
      </c>
      <c r="B52" s="221"/>
      <c r="C52" s="221"/>
      <c r="D52" s="221"/>
      <c r="E52" s="221"/>
    </row>
    <row r="53" spans="1:5">
      <c r="A53" s="222" t="s">
        <v>110</v>
      </c>
      <c r="B53" s="222"/>
      <c r="C53" s="222"/>
      <c r="D53" s="222"/>
      <c r="E53" s="222"/>
    </row>
    <row r="54" spans="1:5">
      <c r="A54" s="5"/>
      <c r="B54" s="5"/>
      <c r="C54" s="5"/>
      <c r="D54" s="5"/>
      <c r="E54" s="110" t="s">
        <v>224</v>
      </c>
    </row>
    <row r="55" spans="1:5" ht="12.75" customHeight="1">
      <c r="A55" s="227" t="s">
        <v>130</v>
      </c>
      <c r="B55" s="229" t="s">
        <v>1</v>
      </c>
      <c r="C55" s="223" t="s">
        <v>250</v>
      </c>
      <c r="D55" s="223" t="s">
        <v>14</v>
      </c>
      <c r="E55" s="231" t="s">
        <v>15</v>
      </c>
    </row>
    <row r="56" spans="1:5">
      <c r="A56" s="228"/>
      <c r="B56" s="230"/>
      <c r="C56" s="224"/>
      <c r="D56" s="224"/>
      <c r="E56" s="232"/>
    </row>
    <row r="57" spans="1:5">
      <c r="A57" s="61"/>
      <c r="B57" s="61"/>
      <c r="C57" s="61"/>
      <c r="D57" s="61"/>
      <c r="E57" s="61"/>
    </row>
    <row r="58" spans="1:5">
      <c r="A58" s="61"/>
      <c r="B58" s="61"/>
      <c r="C58" s="61"/>
      <c r="D58" s="61"/>
      <c r="E58" s="61"/>
    </row>
    <row r="59" spans="1:5">
      <c r="A59" s="61"/>
      <c r="B59" s="61"/>
      <c r="C59" s="61"/>
      <c r="D59" s="61"/>
      <c r="E59" s="61"/>
    </row>
    <row r="60" spans="1:5">
      <c r="A60" s="15" t="s">
        <v>8</v>
      </c>
      <c r="B60" s="61">
        <v>0</v>
      </c>
      <c r="C60" s="61">
        <v>0</v>
      </c>
      <c r="D60" s="61">
        <v>0</v>
      </c>
      <c r="E60" s="61">
        <v>0</v>
      </c>
    </row>
  </sheetData>
  <mergeCells count="37">
    <mergeCell ref="A20:E20"/>
    <mergeCell ref="E32:E33"/>
    <mergeCell ref="A31:E31"/>
    <mergeCell ref="A2:B2"/>
    <mergeCell ref="A3:B3"/>
    <mergeCell ref="A29:E29"/>
    <mergeCell ref="A22:E22"/>
    <mergeCell ref="A21:E21"/>
    <mergeCell ref="A11:E11"/>
    <mergeCell ref="C23:C24"/>
    <mergeCell ref="A12:E12"/>
    <mergeCell ref="B14:B15"/>
    <mergeCell ref="C14:C15"/>
    <mergeCell ref="D14:D15"/>
    <mergeCell ref="E14:E15"/>
    <mergeCell ref="A14:A15"/>
    <mergeCell ref="C45:C46"/>
    <mergeCell ref="D45:D46"/>
    <mergeCell ref="E45:E46"/>
    <mergeCell ref="A42:E42"/>
    <mergeCell ref="B23:B24"/>
    <mergeCell ref="A30:E30"/>
    <mergeCell ref="A32:A33"/>
    <mergeCell ref="E23:E24"/>
    <mergeCell ref="A23:A24"/>
    <mergeCell ref="D23:D24"/>
    <mergeCell ref="A43:E43"/>
    <mergeCell ref="A45:A46"/>
    <mergeCell ref="B45:B46"/>
    <mergeCell ref="B32:D32"/>
    <mergeCell ref="A52:E52"/>
    <mergeCell ref="A53:E53"/>
    <mergeCell ref="A55:A56"/>
    <mergeCell ref="B55:B56"/>
    <mergeCell ref="C55:C56"/>
    <mergeCell ref="D55:D56"/>
    <mergeCell ref="E55:E56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2:H47"/>
  <sheetViews>
    <sheetView topLeftCell="A13" zoomScale="135" workbookViewId="0">
      <selection activeCell="A3" sqref="A3:H3"/>
    </sheetView>
  </sheetViews>
  <sheetFormatPr defaultRowHeight="12.75"/>
  <cols>
    <col min="4" max="4" width="25.140625" customWidth="1"/>
    <col min="5" max="8" width="12" customWidth="1"/>
  </cols>
  <sheetData>
    <row r="2" spans="1:8">
      <c r="H2" s="165" t="s">
        <v>123</v>
      </c>
    </row>
    <row r="3" spans="1:8">
      <c r="A3" s="201" t="s">
        <v>233</v>
      </c>
      <c r="B3" s="201"/>
      <c r="C3" s="201"/>
      <c r="D3" s="201"/>
      <c r="E3" s="201"/>
      <c r="F3" s="201"/>
      <c r="G3" s="201"/>
      <c r="H3" s="201"/>
    </row>
    <row r="5" spans="1:8">
      <c r="A5" s="54"/>
      <c r="B5" s="54"/>
      <c r="C5" s="54"/>
      <c r="D5" s="54"/>
      <c r="E5" s="37"/>
      <c r="F5" s="37"/>
      <c r="G5" s="37"/>
      <c r="H5" s="37"/>
    </row>
    <row r="6" spans="1:8">
      <c r="A6" s="30"/>
      <c r="B6" s="30"/>
      <c r="C6" s="30"/>
      <c r="D6" s="30"/>
      <c r="E6" s="30"/>
      <c r="F6" s="30"/>
      <c r="G6" s="30"/>
      <c r="H6" s="30"/>
    </row>
    <row r="7" spans="1:8">
      <c r="A7" s="250" t="s">
        <v>125</v>
      </c>
      <c r="B7" s="250"/>
      <c r="C7" s="250"/>
      <c r="D7" s="250"/>
      <c r="E7" s="254" t="s">
        <v>250</v>
      </c>
      <c r="F7" s="254"/>
      <c r="G7" s="254"/>
      <c r="H7" s="254"/>
    </row>
    <row r="8" spans="1:8">
      <c r="A8" s="201"/>
      <c r="B8" s="201"/>
      <c r="C8" s="201"/>
      <c r="D8" s="201"/>
      <c r="E8" s="201"/>
      <c r="F8" s="201"/>
      <c r="G8" s="201"/>
      <c r="H8" s="201"/>
    </row>
    <row r="9" spans="1:8">
      <c r="A9" s="207" t="s">
        <v>223</v>
      </c>
      <c r="B9" s="207"/>
      <c r="C9" s="207"/>
      <c r="D9" s="207"/>
      <c r="E9" s="207"/>
      <c r="F9" s="207"/>
      <c r="G9" s="207"/>
      <c r="H9" s="207"/>
    </row>
    <row r="10" spans="1:8" ht="12.75" customHeight="1">
      <c r="A10" s="208" t="s">
        <v>0</v>
      </c>
      <c r="B10" s="209"/>
      <c r="C10" s="209"/>
      <c r="D10" s="210"/>
      <c r="E10" s="251" t="s">
        <v>24</v>
      </c>
      <c r="F10" s="252"/>
      <c r="G10" s="253"/>
      <c r="H10" s="249" t="s">
        <v>199</v>
      </c>
    </row>
    <row r="11" spans="1:8" ht="24.75" customHeight="1">
      <c r="A11" s="211"/>
      <c r="B11" s="212"/>
      <c r="C11" s="212"/>
      <c r="D11" s="213"/>
      <c r="E11" s="109" t="s">
        <v>196</v>
      </c>
      <c r="F11" s="109" t="s">
        <v>197</v>
      </c>
      <c r="G11" s="109" t="s">
        <v>200</v>
      </c>
      <c r="H11" s="249"/>
    </row>
    <row r="12" spans="1:8" ht="23.25" customHeight="1">
      <c r="A12" s="183" t="s">
        <v>66</v>
      </c>
      <c r="B12" s="184"/>
      <c r="C12" s="184"/>
      <c r="D12" s="185"/>
      <c r="E12" s="111"/>
      <c r="F12" s="111"/>
      <c r="G12" s="111"/>
      <c r="H12" s="19"/>
    </row>
    <row r="13" spans="1:8" ht="23.25" customHeight="1">
      <c r="A13" s="183" t="s">
        <v>67</v>
      </c>
      <c r="B13" s="184"/>
      <c r="C13" s="184"/>
      <c r="D13" s="185"/>
      <c r="E13" s="111"/>
      <c r="F13" s="111"/>
      <c r="G13" s="111"/>
      <c r="H13" s="19"/>
    </row>
    <row r="14" spans="1:8" ht="23.25" customHeight="1">
      <c r="A14" s="183" t="s">
        <v>68</v>
      </c>
      <c r="B14" s="184"/>
      <c r="C14" s="184"/>
      <c r="D14" s="185"/>
      <c r="E14" s="111"/>
      <c r="F14" s="111"/>
      <c r="G14" s="111"/>
      <c r="H14" s="19"/>
    </row>
    <row r="15" spans="1:8" ht="12.75" customHeight="1">
      <c r="A15" s="183" t="s">
        <v>69</v>
      </c>
      <c r="B15" s="184"/>
      <c r="C15" s="184"/>
      <c r="D15" s="185"/>
      <c r="E15" s="123"/>
      <c r="F15" s="123"/>
      <c r="G15" s="123"/>
      <c r="H15" s="83"/>
    </row>
    <row r="16" spans="1:8" ht="12.75" customHeight="1">
      <c r="A16" s="170" t="s">
        <v>117</v>
      </c>
      <c r="B16" s="171"/>
      <c r="C16" s="171"/>
      <c r="D16" s="172"/>
      <c r="E16" s="124"/>
      <c r="F16" s="124"/>
      <c r="G16" s="124"/>
      <c r="H16" s="86"/>
    </row>
    <row r="17" spans="1:8">
      <c r="A17" s="182"/>
      <c r="B17" s="182"/>
      <c r="C17" s="182"/>
      <c r="D17" s="182"/>
      <c r="E17" s="123"/>
      <c r="F17" s="123"/>
      <c r="G17" s="123"/>
      <c r="H17" s="19"/>
    </row>
    <row r="18" spans="1:8">
      <c r="A18" s="181"/>
      <c r="B18" s="181"/>
      <c r="C18" s="181"/>
      <c r="D18" s="181"/>
      <c r="E18" s="124"/>
      <c r="F18" s="123"/>
      <c r="G18" s="123"/>
      <c r="H18" s="19"/>
    </row>
    <row r="19" spans="1:8">
      <c r="A19" s="206" t="s">
        <v>80</v>
      </c>
      <c r="B19" s="206"/>
      <c r="C19" s="206"/>
      <c r="D19" s="206"/>
      <c r="E19" s="123"/>
      <c r="F19" s="123"/>
      <c r="G19" s="123"/>
      <c r="H19" s="19"/>
    </row>
    <row r="20" spans="1:8">
      <c r="A20" s="186" t="s">
        <v>81</v>
      </c>
      <c r="B20" s="186"/>
      <c r="C20" s="186"/>
      <c r="D20" s="186"/>
      <c r="E20" s="123">
        <v>920000</v>
      </c>
      <c r="F20" s="123">
        <v>920000</v>
      </c>
      <c r="G20" s="123">
        <v>452165</v>
      </c>
      <c r="H20" s="83">
        <f>G20/F20</f>
        <v>0.49148369565217392</v>
      </c>
    </row>
    <row r="21" spans="1:8">
      <c r="A21" s="182" t="s">
        <v>82</v>
      </c>
      <c r="B21" s="182"/>
      <c r="C21" s="182"/>
      <c r="D21" s="182"/>
      <c r="E21" s="124"/>
      <c r="F21" s="123"/>
      <c r="G21" s="123"/>
      <c r="H21" s="19"/>
    </row>
    <row r="22" spans="1:8">
      <c r="A22" s="206" t="s">
        <v>191</v>
      </c>
      <c r="B22" s="206"/>
      <c r="C22" s="206"/>
      <c r="D22" s="206"/>
      <c r="E22" s="123"/>
      <c r="F22" s="123"/>
      <c r="G22" s="123"/>
      <c r="H22" s="19"/>
    </row>
    <row r="23" spans="1:8">
      <c r="A23" s="206" t="s">
        <v>190</v>
      </c>
      <c r="B23" s="206"/>
      <c r="C23" s="206"/>
      <c r="D23" s="206"/>
      <c r="E23" s="123">
        <v>21000000</v>
      </c>
      <c r="F23" s="123">
        <v>21000000</v>
      </c>
      <c r="G23" s="123">
        <v>20049655</v>
      </c>
      <c r="H23" s="83">
        <f>G23/F23</f>
        <v>0.95474547619047623</v>
      </c>
    </row>
    <row r="24" spans="1:8">
      <c r="A24" s="182" t="s">
        <v>83</v>
      </c>
      <c r="B24" s="182"/>
      <c r="C24" s="182"/>
      <c r="D24" s="182"/>
      <c r="E24" s="123"/>
      <c r="F24" s="123"/>
      <c r="G24" s="123"/>
      <c r="H24" s="19"/>
    </row>
    <row r="25" spans="1:8">
      <c r="A25" s="188" t="s">
        <v>84</v>
      </c>
      <c r="B25" s="189"/>
      <c r="C25" s="189"/>
      <c r="D25" s="190"/>
      <c r="E25" s="123"/>
      <c r="F25" s="123"/>
      <c r="G25" s="123"/>
      <c r="H25" s="19"/>
    </row>
    <row r="26" spans="1:8">
      <c r="A26" s="182" t="s">
        <v>85</v>
      </c>
      <c r="B26" s="182"/>
      <c r="C26" s="182"/>
      <c r="D26" s="182"/>
      <c r="E26" s="123">
        <v>0</v>
      </c>
      <c r="F26" s="123">
        <v>0</v>
      </c>
      <c r="G26" s="123">
        <v>2031</v>
      </c>
      <c r="H26" s="83">
        <v>0</v>
      </c>
    </row>
    <row r="27" spans="1:8">
      <c r="A27" s="182" t="s">
        <v>86</v>
      </c>
      <c r="B27" s="181"/>
      <c r="C27" s="181"/>
      <c r="D27" s="181"/>
      <c r="E27" s="124"/>
      <c r="F27" s="123"/>
      <c r="G27" s="119"/>
      <c r="H27" s="19"/>
    </row>
    <row r="28" spans="1:8">
      <c r="A28" s="188" t="s">
        <v>87</v>
      </c>
      <c r="B28" s="189"/>
      <c r="C28" s="189"/>
      <c r="D28" s="190"/>
      <c r="E28" s="124"/>
      <c r="F28" s="123">
        <v>52174</v>
      </c>
      <c r="G28" s="123">
        <v>52174</v>
      </c>
      <c r="H28" s="83">
        <v>1</v>
      </c>
    </row>
    <row r="29" spans="1:8">
      <c r="A29" s="181" t="s">
        <v>88</v>
      </c>
      <c r="B29" s="181"/>
      <c r="C29" s="181"/>
      <c r="D29" s="181"/>
      <c r="E29" s="123">
        <f>E23+E20+E26+E28</f>
        <v>21920000</v>
      </c>
      <c r="F29" s="123">
        <f t="shared" ref="F29:G29" si="0">F23+F20+F26+F28</f>
        <v>21972174</v>
      </c>
      <c r="G29" s="123">
        <f t="shared" si="0"/>
        <v>20556025</v>
      </c>
      <c r="H29" s="83">
        <f>G29/F29</f>
        <v>0.93554807093735926</v>
      </c>
    </row>
    <row r="30" spans="1:8">
      <c r="A30" s="204"/>
      <c r="B30" s="204"/>
      <c r="C30" s="204"/>
      <c r="D30" s="204"/>
      <c r="E30" s="123"/>
      <c r="F30" s="123"/>
      <c r="G30" s="123"/>
      <c r="H30" s="9"/>
    </row>
    <row r="31" spans="1:8" ht="23.25" customHeight="1">
      <c r="A31" s="186" t="s">
        <v>89</v>
      </c>
      <c r="B31" s="186"/>
      <c r="C31" s="186"/>
      <c r="D31" s="186"/>
      <c r="E31" s="123"/>
      <c r="F31" s="123"/>
      <c r="G31" s="123"/>
      <c r="H31" s="9"/>
    </row>
    <row r="32" spans="1:8" ht="23.25" customHeight="1">
      <c r="A32" s="186" t="s">
        <v>90</v>
      </c>
      <c r="B32" s="186"/>
      <c r="C32" s="186"/>
      <c r="D32" s="186"/>
      <c r="E32" s="123"/>
      <c r="F32" s="123"/>
      <c r="G32" s="123"/>
      <c r="H32" s="9"/>
    </row>
    <row r="33" spans="1:8">
      <c r="A33" s="182" t="s">
        <v>91</v>
      </c>
      <c r="B33" s="182"/>
      <c r="C33" s="182"/>
      <c r="D33" s="182"/>
      <c r="E33" s="123"/>
      <c r="F33" s="123"/>
      <c r="G33" s="123"/>
      <c r="H33" s="9"/>
    </row>
    <row r="34" spans="1:8">
      <c r="A34" s="181" t="s">
        <v>92</v>
      </c>
      <c r="B34" s="181"/>
      <c r="C34" s="181"/>
      <c r="D34" s="181"/>
      <c r="E34" s="123">
        <v>0</v>
      </c>
      <c r="F34" s="123">
        <v>0</v>
      </c>
      <c r="G34" s="123">
        <v>0</v>
      </c>
      <c r="H34" s="9">
        <v>0</v>
      </c>
    </row>
    <row r="35" spans="1:8">
      <c r="A35" s="182"/>
      <c r="B35" s="182"/>
      <c r="C35" s="182"/>
      <c r="D35" s="182"/>
      <c r="E35" s="123"/>
      <c r="F35" s="123"/>
      <c r="G35" s="123"/>
      <c r="H35" s="9"/>
    </row>
    <row r="36" spans="1:8">
      <c r="A36" s="181" t="s">
        <v>115</v>
      </c>
      <c r="B36" s="181"/>
      <c r="C36" s="181"/>
      <c r="D36" s="181"/>
      <c r="E36" s="124">
        <f>E34+E29+E16</f>
        <v>21920000</v>
      </c>
      <c r="F36" s="124">
        <f>F34+F29+F16</f>
        <v>21972174</v>
      </c>
      <c r="G36" s="124">
        <f>G34+G29+G16</f>
        <v>20556025</v>
      </c>
      <c r="H36" s="93">
        <f>H34+H29+H16</f>
        <v>0.93554807093735926</v>
      </c>
    </row>
    <row r="37" spans="1:8">
      <c r="A37" s="182"/>
      <c r="B37" s="182"/>
      <c r="C37" s="182"/>
      <c r="D37" s="182"/>
      <c r="E37" s="123"/>
      <c r="F37" s="123"/>
      <c r="G37" s="123"/>
      <c r="H37" s="9"/>
    </row>
    <row r="38" spans="1:8">
      <c r="A38" s="188" t="s">
        <v>111</v>
      </c>
      <c r="B38" s="189"/>
      <c r="C38" s="189"/>
      <c r="D38" s="190"/>
      <c r="E38" s="123"/>
      <c r="F38" s="123"/>
      <c r="G38" s="123"/>
      <c r="H38" s="9"/>
    </row>
    <row r="39" spans="1:8">
      <c r="A39" s="188" t="s">
        <v>37</v>
      </c>
      <c r="B39" s="189"/>
      <c r="C39" s="189"/>
      <c r="D39" s="190"/>
      <c r="E39" s="123"/>
      <c r="F39" s="123"/>
      <c r="G39" s="123"/>
      <c r="H39" s="9"/>
    </row>
    <row r="40" spans="1:8">
      <c r="A40" s="188" t="s">
        <v>112</v>
      </c>
      <c r="B40" s="189"/>
      <c r="C40" s="189"/>
      <c r="D40" s="190"/>
      <c r="E40" s="123">
        <v>610655</v>
      </c>
      <c r="F40" s="123">
        <v>610655</v>
      </c>
      <c r="G40" s="123">
        <v>610655</v>
      </c>
      <c r="H40" s="91">
        <v>1</v>
      </c>
    </row>
    <row r="41" spans="1:8">
      <c r="A41" s="188" t="s">
        <v>113</v>
      </c>
      <c r="B41" s="189"/>
      <c r="C41" s="189"/>
      <c r="D41" s="190"/>
      <c r="E41" s="123"/>
      <c r="F41" s="123"/>
      <c r="G41" s="123"/>
      <c r="H41" s="9"/>
    </row>
    <row r="42" spans="1:8">
      <c r="A42" s="188" t="s">
        <v>114</v>
      </c>
      <c r="B42" s="189"/>
      <c r="C42" s="189"/>
      <c r="D42" s="190"/>
      <c r="E42" s="123"/>
      <c r="F42" s="123"/>
      <c r="G42" s="123"/>
      <c r="H42" s="9"/>
    </row>
    <row r="43" spans="1:8">
      <c r="A43" s="188" t="s">
        <v>185</v>
      </c>
      <c r="B43" s="189"/>
      <c r="C43" s="189"/>
      <c r="D43" s="190"/>
      <c r="E43" s="123">
        <v>25779240</v>
      </c>
      <c r="F43" s="123">
        <v>29964962</v>
      </c>
      <c r="G43" s="123">
        <v>28942365</v>
      </c>
      <c r="H43" s="91">
        <f>G43/F43</f>
        <v>0.96587357594513223</v>
      </c>
    </row>
    <row r="44" spans="1:8">
      <c r="A44" s="188" t="s">
        <v>186</v>
      </c>
      <c r="B44" s="189"/>
      <c r="C44" s="189"/>
      <c r="D44" s="190"/>
      <c r="E44" s="123"/>
      <c r="F44" s="123"/>
      <c r="G44" s="123"/>
      <c r="H44" s="9"/>
    </row>
    <row r="45" spans="1:8">
      <c r="A45" s="173" t="s">
        <v>187</v>
      </c>
      <c r="B45" s="203"/>
      <c r="C45" s="203"/>
      <c r="D45" s="174"/>
      <c r="E45" s="123">
        <f>SUM(E38:E44)</f>
        <v>26389895</v>
      </c>
      <c r="F45" s="123">
        <f>SUM(F38:F44)</f>
        <v>30575617</v>
      </c>
      <c r="G45" s="123">
        <f>SUM(G38:G44)</f>
        <v>29553020</v>
      </c>
      <c r="H45" s="91">
        <f>G45/F45</f>
        <v>0.96655514752163463</v>
      </c>
    </row>
    <row r="46" spans="1:8">
      <c r="A46" s="182"/>
      <c r="B46" s="182"/>
      <c r="C46" s="182"/>
      <c r="D46" s="182"/>
      <c r="E46" s="123"/>
      <c r="F46" s="123"/>
      <c r="G46" s="123"/>
      <c r="H46" s="9"/>
    </row>
    <row r="47" spans="1:8">
      <c r="A47" s="181" t="s">
        <v>116</v>
      </c>
      <c r="B47" s="181"/>
      <c r="C47" s="181"/>
      <c r="D47" s="181"/>
      <c r="E47" s="123">
        <f>E45+E36</f>
        <v>48309895</v>
      </c>
      <c r="F47" s="123">
        <f>F45+F36</f>
        <v>52547791</v>
      </c>
      <c r="G47" s="123">
        <f>G45+G36</f>
        <v>50109045</v>
      </c>
      <c r="H47" s="91">
        <f>G47/F47</f>
        <v>0.95358994253440643</v>
      </c>
    </row>
  </sheetData>
  <mergeCells count="44">
    <mergeCell ref="A22:D22"/>
    <mergeCell ref="A24:D24"/>
    <mergeCell ref="A21:D21"/>
    <mergeCell ref="A23:D23"/>
    <mergeCell ref="A3:H3"/>
    <mergeCell ref="A8:H8"/>
    <mergeCell ref="A10:D11"/>
    <mergeCell ref="A12:D12"/>
    <mergeCell ref="A7:D7"/>
    <mergeCell ref="E10:G10"/>
    <mergeCell ref="E7:H7"/>
    <mergeCell ref="A9:H9"/>
    <mergeCell ref="A47:D47"/>
    <mergeCell ref="H10:H11"/>
    <mergeCell ref="A15:D15"/>
    <mergeCell ref="A16:D16"/>
    <mergeCell ref="A29:D29"/>
    <mergeCell ref="A18:D18"/>
    <mergeCell ref="A19:D19"/>
    <mergeCell ref="A14:D14"/>
    <mergeCell ref="A13:D13"/>
    <mergeCell ref="A45:D45"/>
    <mergeCell ref="A17:D17"/>
    <mergeCell ref="A25:D25"/>
    <mergeCell ref="A26:D26"/>
    <mergeCell ref="A27:D27"/>
    <mergeCell ref="A20:D20"/>
    <mergeCell ref="A28:D28"/>
    <mergeCell ref="A46:D46"/>
    <mergeCell ref="A30:D30"/>
    <mergeCell ref="A31:D31"/>
    <mergeCell ref="A32:D32"/>
    <mergeCell ref="A44:D44"/>
    <mergeCell ref="A36:D36"/>
    <mergeCell ref="A37:D37"/>
    <mergeCell ref="A40:D40"/>
    <mergeCell ref="A41:D41"/>
    <mergeCell ref="A38:D38"/>
    <mergeCell ref="A39:D39"/>
    <mergeCell ref="A33:D33"/>
    <mergeCell ref="A42:D42"/>
    <mergeCell ref="A43:D43"/>
    <mergeCell ref="A34:D34"/>
    <mergeCell ref="A35:D35"/>
  </mergeCells>
  <phoneticPr fontId="9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1:O42"/>
  <sheetViews>
    <sheetView workbookViewId="0">
      <selection activeCell="A2" sqref="A2"/>
    </sheetView>
  </sheetViews>
  <sheetFormatPr defaultRowHeight="12.75"/>
  <cols>
    <col min="1" max="2" width="9.28515625" customWidth="1"/>
    <col min="4" max="4" width="16.7109375" customWidth="1"/>
    <col min="5" max="5" width="13.140625" customWidth="1"/>
    <col min="6" max="6" width="12.28515625" customWidth="1"/>
    <col min="7" max="7" width="11.85546875" customWidth="1"/>
    <col min="8" max="8" width="13.7109375" customWidth="1"/>
  </cols>
  <sheetData>
    <row r="1" spans="1:15">
      <c r="A1" s="221" t="s">
        <v>252</v>
      </c>
      <c r="B1" s="221"/>
      <c r="C1" s="221"/>
      <c r="D1" s="221"/>
      <c r="E1" s="221"/>
      <c r="F1" s="221"/>
      <c r="G1" s="221"/>
      <c r="H1" s="221"/>
    </row>
    <row r="3" spans="1:15">
      <c r="A3" s="201" t="s">
        <v>234</v>
      </c>
      <c r="B3" s="201"/>
      <c r="C3" s="201"/>
      <c r="D3" s="201"/>
      <c r="E3" s="201"/>
      <c r="F3" s="201"/>
      <c r="G3" s="201"/>
      <c r="H3" s="201"/>
    </row>
    <row r="4" spans="1:15">
      <c r="A4" s="30"/>
      <c r="B4" s="30"/>
      <c r="C4" s="30"/>
      <c r="D4" s="30"/>
      <c r="E4" s="30"/>
      <c r="F4" s="30"/>
      <c r="G4" s="30"/>
      <c r="H4" s="30"/>
    </row>
    <row r="6" spans="1:15">
      <c r="A6" s="250" t="s">
        <v>125</v>
      </c>
      <c r="B6" s="250"/>
      <c r="C6" s="250"/>
      <c r="D6" s="250"/>
      <c r="E6" s="187" t="s">
        <v>250</v>
      </c>
      <c r="F6" s="187"/>
      <c r="G6" s="187"/>
      <c r="H6" s="187"/>
    </row>
    <row r="7" spans="1:15">
      <c r="A7" s="55"/>
      <c r="B7" s="55"/>
      <c r="C7" s="55"/>
      <c r="D7" s="55"/>
      <c r="E7" s="52"/>
      <c r="F7" s="52"/>
      <c r="G7" s="52"/>
      <c r="H7" s="52"/>
    </row>
    <row r="8" spans="1:15">
      <c r="A8" s="46"/>
      <c r="B8" s="46"/>
      <c r="C8" s="46"/>
      <c r="D8" s="46"/>
      <c r="E8" s="46"/>
      <c r="F8" s="46"/>
      <c r="G8" s="46"/>
      <c r="H8" s="37" t="s">
        <v>224</v>
      </c>
      <c r="I8" s="32"/>
      <c r="J8" s="32"/>
      <c r="K8" s="32"/>
      <c r="L8" s="32"/>
      <c r="M8" s="32"/>
      <c r="N8" s="32"/>
      <c r="O8" s="32"/>
    </row>
    <row r="9" spans="1:15" ht="12.75" customHeight="1">
      <c r="A9" s="180" t="s">
        <v>0</v>
      </c>
      <c r="B9" s="180"/>
      <c r="C9" s="180"/>
      <c r="D9" s="180"/>
      <c r="E9" s="223" t="s">
        <v>24</v>
      </c>
      <c r="F9" s="214" t="s">
        <v>25</v>
      </c>
      <c r="G9" s="214" t="s">
        <v>126</v>
      </c>
      <c r="H9" s="180" t="s">
        <v>8</v>
      </c>
    </row>
    <row r="10" spans="1:15" ht="21" customHeight="1">
      <c r="A10" s="180"/>
      <c r="B10" s="180"/>
      <c r="C10" s="180"/>
      <c r="D10" s="180"/>
      <c r="E10" s="224"/>
      <c r="F10" s="214"/>
      <c r="G10" s="214"/>
      <c r="H10" s="180"/>
    </row>
    <row r="11" spans="1:15" ht="23.25" customHeight="1">
      <c r="A11" s="238" t="s">
        <v>94</v>
      </c>
      <c r="B11" s="238"/>
      <c r="C11" s="238"/>
      <c r="D11" s="238"/>
      <c r="E11" s="29"/>
      <c r="F11" s="19"/>
      <c r="G11" s="19"/>
      <c r="H11" s="19"/>
    </row>
    <row r="12" spans="1:15" ht="23.25" customHeight="1">
      <c r="A12" s="239" t="s">
        <v>95</v>
      </c>
      <c r="B12" s="239"/>
      <c r="C12" s="239"/>
      <c r="D12" s="239"/>
      <c r="E12" s="29"/>
      <c r="F12" s="19"/>
      <c r="G12" s="19"/>
      <c r="H12" s="19"/>
    </row>
    <row r="13" spans="1:15" ht="23.25" customHeight="1">
      <c r="A13" s="239" t="s">
        <v>96</v>
      </c>
      <c r="B13" s="239"/>
      <c r="C13" s="239"/>
      <c r="D13" s="239"/>
      <c r="E13" s="29"/>
      <c r="F13" s="19"/>
      <c r="G13" s="19"/>
      <c r="H13" s="19"/>
    </row>
    <row r="14" spans="1:15" ht="23.25" customHeight="1">
      <c r="A14" s="242" t="s">
        <v>97</v>
      </c>
      <c r="B14" s="243"/>
      <c r="C14" s="243"/>
      <c r="D14" s="244"/>
      <c r="E14" s="29"/>
      <c r="F14" s="19"/>
      <c r="G14" s="19"/>
      <c r="H14" s="19"/>
    </row>
    <row r="15" spans="1:15" ht="23.25" customHeight="1">
      <c r="A15" s="240" t="s">
        <v>98</v>
      </c>
      <c r="B15" s="240"/>
      <c r="C15" s="240"/>
      <c r="D15" s="240"/>
      <c r="E15" s="29">
        <v>0</v>
      </c>
      <c r="F15" s="19">
        <v>0</v>
      </c>
      <c r="G15" s="19">
        <v>0</v>
      </c>
      <c r="H15" s="19">
        <v>0</v>
      </c>
    </row>
    <row r="16" spans="1:15" ht="12.75" customHeight="1">
      <c r="A16" s="245"/>
      <c r="B16" s="245"/>
      <c r="C16" s="245"/>
      <c r="D16" s="245"/>
      <c r="E16" s="29"/>
      <c r="F16" s="19"/>
      <c r="G16" s="19"/>
      <c r="H16" s="19"/>
    </row>
    <row r="17" spans="1:8" ht="12.75" customHeight="1">
      <c r="A17" s="239" t="s">
        <v>102</v>
      </c>
      <c r="B17" s="239"/>
      <c r="C17" s="239"/>
      <c r="D17" s="239"/>
      <c r="E17" s="29"/>
      <c r="F17" s="19"/>
      <c r="G17" s="19"/>
      <c r="H17" s="19"/>
    </row>
    <row r="18" spans="1:8" ht="12.75" customHeight="1">
      <c r="A18" s="239" t="s">
        <v>103</v>
      </c>
      <c r="B18" s="239"/>
      <c r="C18" s="239"/>
      <c r="D18" s="239"/>
      <c r="E18" s="29"/>
      <c r="F18" s="19"/>
      <c r="G18" s="19"/>
      <c r="H18" s="19"/>
    </row>
    <row r="19" spans="1:8">
      <c r="A19" s="182" t="s">
        <v>104</v>
      </c>
      <c r="B19" s="182"/>
      <c r="C19" s="182"/>
      <c r="D19" s="182"/>
      <c r="E19" s="19"/>
      <c r="F19" s="19"/>
      <c r="G19" s="19"/>
      <c r="H19" s="19"/>
    </row>
    <row r="20" spans="1:8">
      <c r="A20" s="237"/>
      <c r="B20" s="237"/>
      <c r="C20" s="237"/>
      <c r="D20" s="237"/>
      <c r="E20" s="21"/>
      <c r="F20" s="19"/>
      <c r="G20" s="19"/>
      <c r="H20" s="19"/>
    </row>
    <row r="21" spans="1:8">
      <c r="A21" s="241" t="s">
        <v>107</v>
      </c>
      <c r="B21" s="241"/>
      <c r="C21" s="241"/>
      <c r="D21" s="241"/>
      <c r="E21" s="21">
        <v>0</v>
      </c>
      <c r="F21" s="19">
        <v>0</v>
      </c>
      <c r="G21" s="19">
        <v>0</v>
      </c>
      <c r="H21" s="19">
        <v>0</v>
      </c>
    </row>
    <row r="22" spans="1:8">
      <c r="A22" s="237"/>
      <c r="B22" s="237"/>
      <c r="C22" s="237"/>
      <c r="D22" s="237"/>
      <c r="E22" s="21"/>
      <c r="F22" s="19"/>
      <c r="G22" s="19"/>
      <c r="H22" s="19"/>
    </row>
    <row r="23" spans="1:8" ht="23.25" customHeight="1">
      <c r="A23" s="238" t="s">
        <v>108</v>
      </c>
      <c r="B23" s="238"/>
      <c r="C23" s="238"/>
      <c r="D23" s="238"/>
      <c r="E23" s="28"/>
      <c r="F23" s="20"/>
      <c r="G23" s="20"/>
      <c r="H23" s="20"/>
    </row>
    <row r="24" spans="1:8" ht="23.25" customHeight="1">
      <c r="A24" s="239" t="s">
        <v>109</v>
      </c>
      <c r="B24" s="239"/>
      <c r="C24" s="239"/>
      <c r="D24" s="239"/>
      <c r="E24" s="9"/>
      <c r="F24" s="9"/>
      <c r="G24" s="9"/>
      <c r="H24" s="9"/>
    </row>
    <row r="25" spans="1:8">
      <c r="A25" s="206" t="s">
        <v>110</v>
      </c>
      <c r="B25" s="206"/>
      <c r="C25" s="206"/>
      <c r="D25" s="206"/>
      <c r="E25" s="9"/>
      <c r="F25" s="9"/>
      <c r="G25" s="9"/>
      <c r="H25" s="9"/>
    </row>
    <row r="26" spans="1:8">
      <c r="A26" s="182"/>
      <c r="B26" s="182"/>
      <c r="C26" s="182"/>
      <c r="D26" s="182"/>
      <c r="E26" s="9"/>
      <c r="F26" s="9"/>
      <c r="G26" s="9"/>
      <c r="H26" s="9"/>
    </row>
    <row r="27" spans="1:8">
      <c r="A27" s="247" t="s">
        <v>101</v>
      </c>
      <c r="B27" s="247"/>
      <c r="C27" s="247"/>
      <c r="D27" s="247"/>
      <c r="E27" s="9">
        <v>0</v>
      </c>
      <c r="F27" s="9">
        <v>0</v>
      </c>
      <c r="G27" s="9">
        <v>0</v>
      </c>
      <c r="H27" s="9">
        <v>0</v>
      </c>
    </row>
    <row r="28" spans="1:8">
      <c r="A28" s="182"/>
      <c r="B28" s="182"/>
      <c r="C28" s="182"/>
      <c r="D28" s="182"/>
      <c r="E28" s="9"/>
      <c r="F28" s="9"/>
      <c r="G28" s="9"/>
      <c r="H28" s="9"/>
    </row>
    <row r="29" spans="1:8" ht="23.25" customHeight="1">
      <c r="A29" s="170" t="s">
        <v>118</v>
      </c>
      <c r="B29" s="171"/>
      <c r="C29" s="171"/>
      <c r="D29" s="172"/>
      <c r="E29" s="9">
        <v>0</v>
      </c>
      <c r="F29" s="9">
        <v>0</v>
      </c>
      <c r="G29" s="9">
        <v>0</v>
      </c>
      <c r="H29" s="9">
        <v>0</v>
      </c>
    </row>
    <row r="30" spans="1:8">
      <c r="A30" s="182"/>
      <c r="B30" s="182"/>
      <c r="C30" s="182"/>
      <c r="D30" s="182"/>
      <c r="E30" s="9"/>
      <c r="F30" s="9"/>
      <c r="G30" s="9"/>
      <c r="H30" s="9"/>
    </row>
    <row r="31" spans="1:8">
      <c r="A31" s="188" t="s">
        <v>111</v>
      </c>
      <c r="B31" s="189"/>
      <c r="C31" s="189"/>
      <c r="D31" s="190"/>
      <c r="E31" s="9"/>
      <c r="F31" s="9"/>
      <c r="G31" s="9"/>
      <c r="H31" s="9"/>
    </row>
    <row r="32" spans="1:8">
      <c r="A32" s="188" t="s">
        <v>37</v>
      </c>
      <c r="B32" s="189"/>
      <c r="C32" s="189"/>
      <c r="D32" s="190"/>
      <c r="E32" s="9"/>
      <c r="F32" s="9"/>
      <c r="G32" s="9"/>
      <c r="H32" s="9"/>
    </row>
    <row r="33" spans="1:8">
      <c r="A33" s="188" t="s">
        <v>112</v>
      </c>
      <c r="B33" s="189"/>
      <c r="C33" s="189"/>
      <c r="D33" s="190"/>
      <c r="E33" s="9"/>
      <c r="F33" s="9"/>
      <c r="G33" s="9"/>
      <c r="H33" s="9"/>
    </row>
    <row r="34" spans="1:8">
      <c r="A34" s="188" t="s">
        <v>113</v>
      </c>
      <c r="B34" s="189"/>
      <c r="C34" s="189"/>
      <c r="D34" s="190"/>
      <c r="E34" s="9"/>
      <c r="F34" s="9"/>
      <c r="G34" s="9"/>
      <c r="H34" s="9"/>
    </row>
    <row r="35" spans="1:8">
      <c r="A35" s="188" t="s">
        <v>114</v>
      </c>
      <c r="B35" s="189"/>
      <c r="C35" s="189"/>
      <c r="D35" s="190"/>
      <c r="E35" s="9"/>
      <c r="F35" s="9"/>
      <c r="G35" s="9"/>
      <c r="H35" s="9"/>
    </row>
    <row r="36" spans="1:8">
      <c r="A36" s="188" t="s">
        <v>185</v>
      </c>
      <c r="B36" s="189"/>
      <c r="C36" s="189"/>
      <c r="D36" s="190"/>
      <c r="E36" s="9"/>
      <c r="F36" s="9"/>
      <c r="G36" s="9"/>
      <c r="H36" s="9"/>
    </row>
    <row r="37" spans="1:8">
      <c r="A37" s="188" t="s">
        <v>186</v>
      </c>
      <c r="B37" s="189"/>
      <c r="C37" s="189"/>
      <c r="D37" s="190"/>
      <c r="E37" s="9"/>
      <c r="F37" s="9"/>
      <c r="G37" s="9"/>
      <c r="H37" s="9"/>
    </row>
    <row r="38" spans="1:8">
      <c r="A38" s="173" t="s">
        <v>187</v>
      </c>
      <c r="B38" s="203"/>
      <c r="C38" s="203"/>
      <c r="D38" s="174"/>
      <c r="E38" s="9">
        <v>0</v>
      </c>
      <c r="F38" s="9">
        <v>0</v>
      </c>
      <c r="G38" s="9">
        <v>0</v>
      </c>
      <c r="H38" s="9">
        <v>0</v>
      </c>
    </row>
    <row r="39" spans="1:8">
      <c r="A39" s="204"/>
      <c r="B39" s="204"/>
      <c r="C39" s="204"/>
      <c r="D39" s="204"/>
      <c r="E39" s="9"/>
      <c r="F39" s="9"/>
      <c r="G39" s="9"/>
      <c r="H39" s="9"/>
    </row>
    <row r="40" spans="1:8">
      <c r="A40" s="181" t="s">
        <v>119</v>
      </c>
      <c r="B40" s="181"/>
      <c r="C40" s="181"/>
      <c r="D40" s="181"/>
      <c r="E40" s="9">
        <v>0</v>
      </c>
      <c r="F40" s="9">
        <v>0</v>
      </c>
      <c r="G40" s="9">
        <v>0</v>
      </c>
      <c r="H40" s="9">
        <v>0</v>
      </c>
    </row>
    <row r="41" spans="1:8">
      <c r="A41" s="246"/>
      <c r="B41" s="246"/>
      <c r="C41" s="246"/>
      <c r="D41" s="246"/>
    </row>
    <row r="42" spans="1:8">
      <c r="A42" s="246"/>
      <c r="B42" s="246"/>
      <c r="C42" s="246"/>
      <c r="D42" s="246"/>
    </row>
  </sheetData>
  <mergeCells count="41">
    <mergeCell ref="A14:D14"/>
    <mergeCell ref="A6:D6"/>
    <mergeCell ref="E6:H6"/>
    <mergeCell ref="A11:D11"/>
    <mergeCell ref="A12:D12"/>
    <mergeCell ref="A13:D13"/>
    <mergeCell ref="A1:H1"/>
    <mergeCell ref="A9:D10"/>
    <mergeCell ref="E9:E10"/>
    <mergeCell ref="F9:F10"/>
    <mergeCell ref="G9:G10"/>
    <mergeCell ref="H9:H10"/>
    <mergeCell ref="A3:H3"/>
    <mergeCell ref="A15:D15"/>
    <mergeCell ref="A17:D17"/>
    <mergeCell ref="A21:D21"/>
    <mergeCell ref="A16:D16"/>
    <mergeCell ref="A19:D19"/>
    <mergeCell ref="A18:D18"/>
    <mergeCell ref="A20:D20"/>
    <mergeCell ref="A22:D22"/>
    <mergeCell ref="A30:D30"/>
    <mergeCell ref="A39:D39"/>
    <mergeCell ref="A23:D23"/>
    <mergeCell ref="A29:D29"/>
    <mergeCell ref="A33:D33"/>
    <mergeCell ref="A34:D34"/>
    <mergeCell ref="A35:D35"/>
    <mergeCell ref="A36:D36"/>
    <mergeCell ref="A28:D28"/>
    <mergeCell ref="A41:D41"/>
    <mergeCell ref="A42:D42"/>
    <mergeCell ref="A37:D37"/>
    <mergeCell ref="A38:D38"/>
    <mergeCell ref="A24:D24"/>
    <mergeCell ref="A27:D27"/>
    <mergeCell ref="A26:D26"/>
    <mergeCell ref="A25:D25"/>
    <mergeCell ref="A31:D31"/>
    <mergeCell ref="A32:D32"/>
    <mergeCell ref="A40:D40"/>
  </mergeCells>
  <phoneticPr fontId="9" type="noConversion"/>
  <pageMargins left="0.54" right="0.34" top="0.88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3:O127"/>
  <sheetViews>
    <sheetView topLeftCell="A47" zoomScale="130" workbookViewId="0">
      <selection activeCell="F64" sqref="F64"/>
    </sheetView>
  </sheetViews>
  <sheetFormatPr defaultRowHeight="12.75"/>
  <cols>
    <col min="1" max="1" width="45.7109375" customWidth="1"/>
    <col min="2" max="2" width="12.7109375" customWidth="1"/>
    <col min="3" max="4" width="13" customWidth="1"/>
    <col min="5" max="5" width="12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255" t="s">
        <v>124</v>
      </c>
      <c r="B3" s="255"/>
      <c r="C3" s="255"/>
      <c r="D3" s="255"/>
      <c r="E3" s="255"/>
    </row>
    <row r="4" spans="1:15" ht="18" customHeight="1">
      <c r="A4" s="201" t="s">
        <v>235</v>
      </c>
      <c r="B4" s="201"/>
      <c r="C4" s="201"/>
      <c r="D4" s="201"/>
      <c r="E4" s="201"/>
      <c r="F4" s="3"/>
      <c r="G4" s="1"/>
    </row>
    <row r="5" spans="1:15" ht="14.25" customHeight="1">
      <c r="A5" s="201" t="s">
        <v>26</v>
      </c>
      <c r="B5" s="201"/>
      <c r="C5" s="201"/>
      <c r="D5" s="201"/>
      <c r="E5" s="201"/>
      <c r="F5" s="3"/>
      <c r="G5" s="1"/>
    </row>
    <row r="6" spans="1:15" ht="15" customHeight="1">
      <c r="A6" s="200" t="s">
        <v>223</v>
      </c>
      <c r="B6" s="200"/>
      <c r="C6" s="200"/>
      <c r="D6" s="200"/>
      <c r="E6" s="200"/>
      <c r="F6" s="3"/>
      <c r="G6" s="7"/>
    </row>
    <row r="7" spans="1:15" ht="15" customHeight="1">
      <c r="A7" s="180" t="s">
        <v>7</v>
      </c>
      <c r="B7" s="180" t="s">
        <v>1</v>
      </c>
      <c r="C7" s="180"/>
      <c r="D7" s="180"/>
      <c r="E7" s="180" t="s">
        <v>199</v>
      </c>
    </row>
    <row r="8" spans="1:15" ht="10.5" customHeight="1">
      <c r="A8" s="180"/>
      <c r="B8" s="10" t="s">
        <v>196</v>
      </c>
      <c r="C8" s="10" t="s">
        <v>197</v>
      </c>
      <c r="D8" s="10" t="s">
        <v>198</v>
      </c>
      <c r="E8" s="180"/>
    </row>
    <row r="9" spans="1:15" ht="13.5" customHeight="1">
      <c r="A9" s="56" t="s">
        <v>39</v>
      </c>
      <c r="B9" s="150">
        <v>14642238</v>
      </c>
      <c r="C9" s="150">
        <v>14010551</v>
      </c>
      <c r="D9" s="150">
        <v>13864936</v>
      </c>
      <c r="E9" s="82">
        <f>D9/C9</f>
        <v>0.98960676136149106</v>
      </c>
      <c r="F9" s="2"/>
      <c r="G9" s="2"/>
      <c r="I9" s="2"/>
      <c r="J9" s="2"/>
      <c r="K9" s="2"/>
      <c r="L9" s="2"/>
      <c r="M9" s="2"/>
      <c r="O9" s="2"/>
    </row>
    <row r="10" spans="1:15" ht="13.5" customHeight="1">
      <c r="A10" s="57" t="s">
        <v>40</v>
      </c>
      <c r="B10" s="150">
        <v>3763241</v>
      </c>
      <c r="C10" s="150">
        <v>3569054</v>
      </c>
      <c r="D10" s="150">
        <v>2444105</v>
      </c>
      <c r="E10" s="82">
        <f>D10/C10</f>
        <v>0.68480471295755119</v>
      </c>
      <c r="F10" s="2"/>
      <c r="G10" s="2"/>
      <c r="I10" s="2"/>
      <c r="J10" s="2"/>
      <c r="K10" s="2"/>
      <c r="L10" s="2"/>
      <c r="M10" s="2"/>
      <c r="O10" s="2"/>
    </row>
    <row r="11" spans="1:15" ht="13.5" customHeight="1">
      <c r="A11" s="56" t="s">
        <v>151</v>
      </c>
      <c r="B11" s="150">
        <v>13566977</v>
      </c>
      <c r="C11" s="150">
        <v>21118758</v>
      </c>
      <c r="D11" s="150">
        <v>16954659</v>
      </c>
      <c r="E11" s="82">
        <f>D11/C11</f>
        <v>0.80282462633455998</v>
      </c>
      <c r="F11" s="2"/>
      <c r="G11" s="2"/>
      <c r="I11" s="2"/>
      <c r="J11" s="2"/>
      <c r="K11" s="2"/>
      <c r="L11" s="2"/>
      <c r="M11" s="2"/>
      <c r="O11" s="2"/>
    </row>
    <row r="12" spans="1:15" ht="13.5" customHeight="1">
      <c r="A12" s="63" t="s">
        <v>153</v>
      </c>
      <c r="B12" s="150">
        <v>3303200</v>
      </c>
      <c r="C12" s="150">
        <v>3507700</v>
      </c>
      <c r="D12" s="150">
        <v>3489290</v>
      </c>
      <c r="E12" s="82">
        <f>D12/C12</f>
        <v>0.99475154659748555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>
      <c r="A13" s="56" t="s">
        <v>152</v>
      </c>
      <c r="B13" s="123">
        <v>4285672</v>
      </c>
      <c r="C13" s="150">
        <v>9298431</v>
      </c>
      <c r="D13" s="150">
        <v>1970922</v>
      </c>
      <c r="E13" s="82">
        <f>D13/C13</f>
        <v>0.21196285695941605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>
      <c r="A14" s="58" t="s">
        <v>154</v>
      </c>
      <c r="B14" s="123">
        <v>0</v>
      </c>
      <c r="C14" s="150">
        <v>4941907</v>
      </c>
      <c r="D14" s="150"/>
      <c r="E14" s="53"/>
      <c r="F14" s="2"/>
      <c r="G14" s="2"/>
      <c r="I14" s="2"/>
      <c r="J14" s="2"/>
      <c r="K14" s="2"/>
      <c r="L14" s="2"/>
      <c r="M14" s="2"/>
      <c r="O14" s="2"/>
    </row>
    <row r="15" spans="1:15" ht="13.5" customHeight="1">
      <c r="A15" s="64" t="s">
        <v>155</v>
      </c>
      <c r="B15" s="145">
        <v>0</v>
      </c>
      <c r="C15" s="155"/>
      <c r="D15" s="150"/>
      <c r="E15" s="53">
        <f>SUM(B15:D15)</f>
        <v>0</v>
      </c>
      <c r="F15" s="2"/>
      <c r="G15" s="2"/>
      <c r="I15" s="2"/>
      <c r="J15" s="2"/>
      <c r="K15" s="2"/>
      <c r="L15" s="2"/>
      <c r="M15" s="2"/>
      <c r="O15" s="2"/>
    </row>
    <row r="16" spans="1:15" ht="13.5" customHeight="1">
      <c r="A16" s="65"/>
      <c r="B16" s="146"/>
      <c r="C16" s="149"/>
      <c r="D16" s="150"/>
      <c r="E16" s="53">
        <f>SUM(B16:D16)</f>
        <v>0</v>
      </c>
      <c r="F16" s="2"/>
      <c r="G16" s="2"/>
      <c r="I16" s="2"/>
      <c r="J16" s="2"/>
      <c r="K16" s="2"/>
      <c r="L16" s="2"/>
      <c r="M16" s="2"/>
      <c r="O16" s="2"/>
    </row>
    <row r="17" spans="1:15" ht="13.5" customHeight="1">
      <c r="A17" s="51" t="s">
        <v>156</v>
      </c>
      <c r="B17" s="147">
        <f>SUM(B9:B16)</f>
        <v>39561328</v>
      </c>
      <c r="C17" s="147">
        <f>C13+C12+C11+C10+C9</f>
        <v>51504494</v>
      </c>
      <c r="D17" s="147">
        <f>SUM(D9:D16)</f>
        <v>38723912</v>
      </c>
      <c r="E17" s="89">
        <f>D17/C17</f>
        <v>0.75185501288489509</v>
      </c>
      <c r="F17" s="2"/>
      <c r="G17" s="2"/>
      <c r="I17" s="2"/>
      <c r="J17" s="2"/>
      <c r="K17" s="2"/>
      <c r="L17" s="2"/>
      <c r="M17" s="2"/>
      <c r="O17" s="2"/>
    </row>
    <row r="18" spans="1:15" ht="13.5" customHeight="1">
      <c r="A18" s="51"/>
      <c r="B18" s="147"/>
      <c r="C18" s="147"/>
      <c r="D18" s="124"/>
      <c r="E18" s="20"/>
      <c r="F18" s="2"/>
      <c r="G18" s="2"/>
      <c r="I18" s="2"/>
      <c r="J18" s="2"/>
      <c r="K18" s="2"/>
      <c r="L18" s="2"/>
      <c r="M18" s="2"/>
      <c r="O18" s="2"/>
    </row>
    <row r="19" spans="1:15" ht="13.5" customHeight="1">
      <c r="A19" s="48" t="s">
        <v>47</v>
      </c>
      <c r="B19" s="131"/>
      <c r="C19" s="147"/>
      <c r="D19" s="124"/>
      <c r="E19" s="20"/>
      <c r="F19" s="2"/>
      <c r="G19" s="2"/>
      <c r="I19" s="2"/>
      <c r="J19" s="2"/>
      <c r="K19" s="2"/>
      <c r="L19" s="2"/>
      <c r="M19" s="2"/>
      <c r="O19" s="2"/>
    </row>
    <row r="20" spans="1:15" ht="13.5" customHeight="1">
      <c r="A20" s="48" t="s">
        <v>48</v>
      </c>
      <c r="B20" s="156"/>
      <c r="C20" s="156"/>
      <c r="D20" s="156"/>
      <c r="E20" s="101"/>
      <c r="F20" s="2"/>
      <c r="G20" s="2"/>
      <c r="I20" s="2"/>
      <c r="J20" s="2"/>
      <c r="K20" s="2"/>
      <c r="L20" s="2"/>
      <c r="M20" s="2"/>
      <c r="O20" s="2"/>
    </row>
    <row r="21" spans="1:15" ht="13.5" customHeight="1">
      <c r="A21" s="49" t="s">
        <v>49</v>
      </c>
      <c r="B21" s="157"/>
      <c r="C21" s="156"/>
      <c r="D21" s="156"/>
      <c r="E21" s="101"/>
      <c r="F21" s="2"/>
      <c r="G21" s="2"/>
      <c r="I21" s="2"/>
      <c r="J21" s="2"/>
      <c r="K21" s="2"/>
      <c r="L21" s="2"/>
      <c r="M21" s="2"/>
      <c r="O21" s="2"/>
    </row>
    <row r="22" spans="1:15" ht="13.5" customHeight="1">
      <c r="A22" s="48" t="s">
        <v>50</v>
      </c>
      <c r="B22" s="156">
        <v>1797354</v>
      </c>
      <c r="C22" s="131">
        <v>1797354</v>
      </c>
      <c r="D22" s="131">
        <v>1797354</v>
      </c>
      <c r="E22" s="89">
        <v>1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>
      <c r="A23" s="48" t="s">
        <v>51</v>
      </c>
      <c r="B23" s="131">
        <v>25779240</v>
      </c>
      <c r="C23" s="131">
        <v>29964962</v>
      </c>
      <c r="D23" s="150">
        <v>28942365</v>
      </c>
      <c r="E23" s="83">
        <f>D23/C23</f>
        <v>0.96587357594513223</v>
      </c>
      <c r="F23" s="2"/>
      <c r="G23" s="2"/>
      <c r="I23" s="2"/>
      <c r="J23" s="2"/>
      <c r="K23" s="2"/>
      <c r="L23" s="2"/>
      <c r="M23" s="2"/>
      <c r="O23" s="2"/>
    </row>
    <row r="24" spans="1:15" ht="13.5" customHeight="1">
      <c r="A24" s="48" t="s">
        <v>52</v>
      </c>
      <c r="B24" s="131"/>
      <c r="C24" s="131"/>
      <c r="D24" s="124"/>
      <c r="E24" s="86"/>
      <c r="F24" s="2"/>
      <c r="G24" s="2"/>
      <c r="I24" s="2"/>
      <c r="J24" s="2"/>
      <c r="K24" s="2"/>
      <c r="L24" s="2"/>
      <c r="M24" s="2"/>
      <c r="O24" s="2"/>
    </row>
    <row r="25" spans="1:15" ht="13.5" customHeight="1">
      <c r="A25" s="48" t="s">
        <v>53</v>
      </c>
      <c r="B25" s="131"/>
      <c r="C25" s="147"/>
      <c r="D25" s="124"/>
      <c r="E25" s="20"/>
      <c r="F25" s="2"/>
      <c r="G25" s="2"/>
      <c r="I25" s="2"/>
      <c r="J25" s="2"/>
      <c r="K25" s="2"/>
      <c r="L25" s="2"/>
      <c r="M25" s="2"/>
      <c r="O25" s="2"/>
    </row>
    <row r="26" spans="1:15" ht="13.5" customHeight="1">
      <c r="A26" s="50" t="s">
        <v>54</v>
      </c>
      <c r="B26" s="137">
        <f>SUM(B19:B25)</f>
        <v>27576594</v>
      </c>
      <c r="C26" s="137">
        <f>SUM(C19:C25)</f>
        <v>31762316</v>
      </c>
      <c r="D26" s="137">
        <f>SUM(D19:D25)</f>
        <v>30739719</v>
      </c>
      <c r="E26" s="84">
        <f>D26/C26</f>
        <v>0.96780470920319539</v>
      </c>
      <c r="F26" s="2"/>
      <c r="G26" s="2"/>
      <c r="I26" s="2"/>
      <c r="J26" s="2"/>
      <c r="K26" s="2"/>
      <c r="L26" s="2"/>
      <c r="M26" s="2"/>
      <c r="O26" s="2"/>
    </row>
    <row r="27" spans="1:15" ht="13.5" customHeight="1">
      <c r="A27" s="51"/>
      <c r="B27" s="146"/>
      <c r="C27" s="146"/>
      <c r="D27" s="123"/>
      <c r="E27" s="118"/>
      <c r="F27" s="2"/>
      <c r="G27" s="2"/>
      <c r="I27" s="2"/>
      <c r="J27" s="2"/>
      <c r="K27" s="2"/>
      <c r="L27" s="2"/>
      <c r="M27" s="2"/>
      <c r="O27" s="2"/>
    </row>
    <row r="28" spans="1:15" ht="13.5" customHeight="1">
      <c r="A28" s="50" t="s">
        <v>22</v>
      </c>
      <c r="B28" s="146">
        <f>B26+B17</f>
        <v>67137922</v>
      </c>
      <c r="C28" s="146">
        <f>C26+C17</f>
        <v>83266810</v>
      </c>
      <c r="D28" s="146">
        <f>D26+D17</f>
        <v>69463631</v>
      </c>
      <c r="E28" s="85">
        <f>D28/C28</f>
        <v>0.83422952074181778</v>
      </c>
      <c r="F28" s="2"/>
      <c r="G28" s="2"/>
      <c r="I28" s="2"/>
      <c r="J28" s="2"/>
      <c r="K28" s="2"/>
      <c r="L28" s="2"/>
      <c r="M28" s="2"/>
      <c r="O28" s="2"/>
    </row>
    <row r="29" spans="1:15" ht="13.5" customHeight="1">
      <c r="A29" s="51"/>
      <c r="B29" s="146"/>
      <c r="C29" s="146"/>
      <c r="D29" s="123"/>
      <c r="E29" s="118"/>
      <c r="F29" s="2"/>
      <c r="G29" s="2"/>
      <c r="I29" s="2"/>
      <c r="J29" s="2"/>
      <c r="K29" s="2"/>
      <c r="L29" s="2"/>
      <c r="M29" s="2"/>
      <c r="O29" s="2"/>
    </row>
    <row r="30" spans="1:15" ht="13.5" customHeight="1">
      <c r="A30" s="48" t="s">
        <v>55</v>
      </c>
      <c r="B30" s="131">
        <v>200000</v>
      </c>
      <c r="C30" s="131">
        <v>299000</v>
      </c>
      <c r="D30" s="131">
        <v>219758</v>
      </c>
      <c r="E30" s="83">
        <f>D30/C30</f>
        <v>0.73497658862876258</v>
      </c>
      <c r="F30" s="2"/>
      <c r="G30" s="2"/>
      <c r="I30" s="2"/>
      <c r="J30" s="2"/>
      <c r="K30" s="2"/>
      <c r="L30" s="2"/>
      <c r="M30" s="2"/>
      <c r="O30" s="2"/>
    </row>
    <row r="31" spans="1:15" ht="13.5" customHeight="1">
      <c r="A31" s="48" t="s">
        <v>56</v>
      </c>
      <c r="B31" s="131">
        <v>6499606</v>
      </c>
      <c r="C31" s="131">
        <v>7981163</v>
      </c>
      <c r="D31" s="131">
        <v>7981163</v>
      </c>
      <c r="E31" s="83">
        <f>D31/C31</f>
        <v>1</v>
      </c>
      <c r="F31" s="2"/>
      <c r="G31" s="2"/>
      <c r="I31" s="2"/>
      <c r="J31" s="2"/>
      <c r="K31" s="2"/>
      <c r="L31" s="2"/>
      <c r="M31" s="2"/>
      <c r="O31" s="2"/>
    </row>
    <row r="32" spans="1:15" ht="13.5" customHeight="1">
      <c r="A32" s="49" t="s">
        <v>157</v>
      </c>
      <c r="B32" s="148"/>
      <c r="C32" s="151">
        <v>0</v>
      </c>
      <c r="D32" s="138">
        <v>0</v>
      </c>
      <c r="E32" s="118"/>
      <c r="F32" s="2"/>
      <c r="G32" s="2"/>
      <c r="I32" s="2"/>
      <c r="J32" s="2"/>
      <c r="K32" s="2"/>
      <c r="L32" s="2"/>
      <c r="M32" s="2"/>
      <c r="O32" s="2"/>
    </row>
    <row r="33" spans="1:15" ht="13.5" customHeight="1">
      <c r="A33" s="51" t="s">
        <v>158</v>
      </c>
      <c r="B33" s="137">
        <f>SUM(B30:B32)</f>
        <v>6699606</v>
      </c>
      <c r="C33" s="137">
        <f>SUM(C30:C32)</f>
        <v>8280163</v>
      </c>
      <c r="D33" s="137">
        <f>SUM(D30:D32)</f>
        <v>8200921</v>
      </c>
      <c r="E33" s="84">
        <f>D33/C33</f>
        <v>0.99042989854185237</v>
      </c>
      <c r="F33" s="2"/>
      <c r="G33" s="2"/>
      <c r="I33" s="2"/>
      <c r="J33" s="2"/>
      <c r="K33" s="2"/>
      <c r="L33" s="2"/>
      <c r="M33" s="2"/>
      <c r="O33" s="2"/>
    </row>
    <row r="34" spans="1:15" ht="13.5" customHeight="1">
      <c r="A34" s="51"/>
      <c r="B34" s="137"/>
      <c r="C34" s="124"/>
      <c r="D34" s="123"/>
      <c r="E34" s="118"/>
      <c r="F34" s="2"/>
      <c r="G34" s="2"/>
      <c r="I34" s="2"/>
      <c r="J34" s="2"/>
      <c r="K34" s="2"/>
      <c r="L34" s="2"/>
      <c r="M34" s="2"/>
      <c r="O34" s="2"/>
    </row>
    <row r="35" spans="1:15" ht="13.5" customHeight="1">
      <c r="A35" s="48" t="s">
        <v>47</v>
      </c>
      <c r="B35" s="137"/>
      <c r="C35" s="124"/>
      <c r="D35" s="123"/>
      <c r="E35" s="118"/>
      <c r="F35" s="2"/>
      <c r="G35" s="2"/>
      <c r="I35" s="2"/>
      <c r="J35" s="2"/>
      <c r="K35" s="2"/>
      <c r="L35" s="2"/>
      <c r="M35" s="2"/>
      <c r="O35" s="2"/>
    </row>
    <row r="36" spans="1:15" ht="13.5" customHeight="1">
      <c r="A36" s="48" t="s">
        <v>48</v>
      </c>
      <c r="B36" s="137"/>
      <c r="C36" s="124"/>
      <c r="D36" s="123"/>
      <c r="E36" s="118"/>
      <c r="F36" s="2"/>
      <c r="G36" s="2"/>
      <c r="I36" s="2"/>
      <c r="J36" s="2"/>
      <c r="K36" s="2"/>
      <c r="L36" s="2"/>
      <c r="M36" s="2"/>
      <c r="O36" s="2"/>
    </row>
    <row r="37" spans="1:15" ht="13.5" customHeight="1">
      <c r="A37" s="49" t="s">
        <v>49</v>
      </c>
      <c r="B37" s="137"/>
      <c r="C37" s="124"/>
      <c r="D37" s="123"/>
      <c r="E37" s="118"/>
      <c r="F37" s="2"/>
      <c r="G37" s="2"/>
      <c r="I37" s="2"/>
      <c r="J37" s="2"/>
      <c r="K37" s="2"/>
      <c r="L37" s="2"/>
      <c r="M37" s="2"/>
      <c r="O37" s="2"/>
    </row>
    <row r="38" spans="1:15" ht="13.5" customHeight="1">
      <c r="A38" s="48" t="s">
        <v>50</v>
      </c>
      <c r="B38" s="137"/>
      <c r="C38" s="124"/>
      <c r="D38" s="123"/>
      <c r="E38" s="118"/>
      <c r="F38" s="2"/>
      <c r="G38" s="2"/>
      <c r="I38" s="2"/>
      <c r="J38" s="2"/>
      <c r="K38" s="2"/>
      <c r="L38" s="2"/>
      <c r="M38" s="2"/>
      <c r="O38" s="2"/>
    </row>
    <row r="39" spans="1:15" ht="13.5" customHeight="1">
      <c r="A39" s="48" t="s">
        <v>51</v>
      </c>
      <c r="B39" s="137"/>
      <c r="C39" s="149"/>
      <c r="D39" s="150"/>
      <c r="E39" s="118"/>
      <c r="F39" s="2"/>
      <c r="G39" s="2"/>
      <c r="I39" s="2"/>
      <c r="J39" s="2"/>
      <c r="K39" s="2"/>
      <c r="L39" s="2"/>
      <c r="M39" s="2"/>
      <c r="O39" s="2"/>
    </row>
    <row r="40" spans="1:15" ht="13.5" customHeight="1">
      <c r="A40" s="48" t="s">
        <v>52</v>
      </c>
      <c r="B40" s="137"/>
      <c r="C40" s="124"/>
      <c r="D40" s="123"/>
      <c r="E40" s="118"/>
      <c r="F40" s="2"/>
      <c r="G40" s="2"/>
      <c r="I40" s="2"/>
      <c r="J40" s="2"/>
      <c r="K40" s="2"/>
      <c r="L40" s="2"/>
      <c r="M40" s="2"/>
      <c r="O40" s="2"/>
    </row>
    <row r="41" spans="1:15" ht="13.5" customHeight="1">
      <c r="A41" s="48" t="s">
        <v>53</v>
      </c>
      <c r="B41" s="137"/>
      <c r="C41" s="124"/>
      <c r="D41" s="123"/>
      <c r="E41" s="118"/>
      <c r="F41" s="2"/>
      <c r="G41" s="2"/>
      <c r="I41" s="2"/>
      <c r="J41" s="2"/>
      <c r="K41" s="2"/>
      <c r="L41" s="2"/>
      <c r="M41" s="2"/>
      <c r="O41" s="2"/>
    </row>
    <row r="42" spans="1:15" ht="13.5" customHeight="1">
      <c r="A42" s="50" t="s">
        <v>58</v>
      </c>
      <c r="B42" s="137">
        <v>0</v>
      </c>
      <c r="C42" s="123">
        <v>0</v>
      </c>
      <c r="D42" s="123">
        <v>0</v>
      </c>
      <c r="E42" s="118">
        <v>0</v>
      </c>
      <c r="F42" s="2"/>
      <c r="G42" s="2"/>
      <c r="I42" s="2"/>
      <c r="J42" s="2"/>
      <c r="K42" s="2"/>
      <c r="L42" s="2"/>
      <c r="M42" s="2"/>
      <c r="O42" s="2"/>
    </row>
    <row r="43" spans="1:15" ht="13.5" customHeight="1">
      <c r="A43" s="17"/>
      <c r="B43" s="135"/>
      <c r="C43" s="123"/>
      <c r="D43" s="123"/>
      <c r="E43" s="118"/>
      <c r="F43" s="2"/>
      <c r="G43" s="2"/>
      <c r="I43" s="2"/>
      <c r="J43" s="2"/>
      <c r="K43" s="2"/>
      <c r="L43" s="2"/>
      <c r="M43" s="2"/>
      <c r="O43" s="2"/>
    </row>
    <row r="44" spans="1:15" ht="13.5" customHeight="1">
      <c r="A44" s="50" t="s">
        <v>23</v>
      </c>
      <c r="B44" s="152">
        <f>B42+B33</f>
        <v>6699606</v>
      </c>
      <c r="C44" s="152">
        <f>C42+C33</f>
        <v>8280163</v>
      </c>
      <c r="D44" s="152">
        <f>D42+D33</f>
        <v>8200921</v>
      </c>
      <c r="E44" s="87">
        <f>E42+E33</f>
        <v>0.99042989854185237</v>
      </c>
      <c r="F44" s="2"/>
      <c r="G44" s="2"/>
      <c r="I44" s="2"/>
    </row>
    <row r="45" spans="1:15" ht="13.5" customHeight="1">
      <c r="A45" s="24"/>
      <c r="B45" s="153"/>
      <c r="C45" s="153"/>
      <c r="D45" s="123"/>
      <c r="E45" s="118"/>
      <c r="F45" s="2"/>
      <c r="G45" s="2"/>
      <c r="I45" s="2"/>
    </row>
    <row r="46" spans="1:15" ht="15" customHeight="1">
      <c r="A46" s="23" t="s">
        <v>28</v>
      </c>
      <c r="B46" s="153">
        <f>B28+B44</f>
        <v>73837528</v>
      </c>
      <c r="C46" s="153">
        <f>C28+C44</f>
        <v>91546973</v>
      </c>
      <c r="D46" s="153">
        <f>D28+D44</f>
        <v>77664552</v>
      </c>
      <c r="E46" s="88">
        <f>D46/C46</f>
        <v>0.84835740008574612</v>
      </c>
    </row>
    <row r="127" spans="3:3">
      <c r="C127" s="99"/>
    </row>
  </sheetData>
  <mergeCells count="7">
    <mergeCell ref="A4:E4"/>
    <mergeCell ref="B7:D7"/>
    <mergeCell ref="A3:E3"/>
    <mergeCell ref="A6:E6"/>
    <mergeCell ref="A7:A8"/>
    <mergeCell ref="E7:E8"/>
    <mergeCell ref="A5:E5"/>
  </mergeCells>
  <phoneticPr fontId="0" type="noConversion"/>
  <pageMargins left="0.51" right="0.26" top="0.4" bottom="0.32" header="0.33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1. Mérleg</vt:lpstr>
      <vt:lpstr>2. Működ. bev.ÖNK. </vt:lpstr>
      <vt:lpstr>2.1.-2.4.</vt:lpstr>
      <vt:lpstr>2.5.-2.7. </vt:lpstr>
      <vt:lpstr>3. Felhalm.bev.mindössz.</vt:lpstr>
      <vt:lpstr>3.1.-3.6. </vt:lpstr>
      <vt:lpstr>4. Io. műk. bev.</vt:lpstr>
      <vt:lpstr>5. IO. felhalm. bev.</vt:lpstr>
      <vt:lpstr>6. Kiad. mindössz.</vt:lpstr>
      <vt:lpstr>6.1.-6.6. mell.</vt:lpstr>
      <vt:lpstr>7. Kiad. mindössz. köt.-önként</vt:lpstr>
      <vt:lpstr>7.1.IO kiad. össz. </vt:lpstr>
      <vt:lpstr>8.-10. mell.</vt:lpstr>
      <vt:lpstr>11. melléklet</vt:lpstr>
      <vt:lpstr>12-13. mell.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Cselényiné</dc:creator>
  <cp:lastModifiedBy>Kocsordiné</cp:lastModifiedBy>
  <cp:lastPrinted>2018-05-25T09:05:56Z</cp:lastPrinted>
  <dcterms:created xsi:type="dcterms:W3CDTF">2000-01-09T14:34:55Z</dcterms:created>
  <dcterms:modified xsi:type="dcterms:W3CDTF">2018-05-25T09:07:53Z</dcterms:modified>
</cp:coreProperties>
</file>