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 tabRatio="461" firstSheet="11" activeTab="13"/>
  </bookViews>
  <sheets>
    <sheet name="Adatlap" sheetId="15" r:id="rId1"/>
    <sheet name="1sz.mell" sheetId="10" r:id="rId2"/>
    <sheet name="2.sz.mell." sheetId="11" r:id="rId3"/>
    <sheet name="3.sz.mell" sheetId="13" r:id="rId4"/>
    <sheet name="4.sz.mell." sheetId="14" r:id="rId5"/>
    <sheet name="5..sz. melléklet" sheetId="18" r:id="rId6"/>
    <sheet name="6.sz. melléklet" sheetId="19" r:id="rId7"/>
    <sheet name="7.sz. melléklet" sheetId="20" r:id="rId8"/>
    <sheet name="08.sz. melléklet" sheetId="25" r:id="rId9"/>
    <sheet name="09.sz mellékelt" sheetId="21" r:id="rId10"/>
    <sheet name="10. sz melléklet" sheetId="22" r:id="rId11"/>
    <sheet name="11. sz. melléklet" sheetId="23" r:id="rId12"/>
    <sheet name="12.sz. melléklet" sheetId="17" r:id="rId13"/>
    <sheet name="13.sz.mell" sheetId="16" r:id="rId14"/>
    <sheet name="Munka1" sheetId="26" r:id="rId15"/>
  </sheets>
  <externalReferences>
    <externalReference r:id="rId16"/>
    <externalReference r:id="rId17"/>
    <externalReference r:id="rId18"/>
  </externalReferences>
  <definedNames>
    <definedName name="_xlnm._FilterDatabase" localSheetId="7" hidden="1">'7.sz. melléklet'!$A$1:$C$10</definedName>
    <definedName name="kst">#REF!</definedName>
    <definedName name="nev">[1]kod!$CD$8:$CD$3150</definedName>
    <definedName name="_xlnm.Print_Titles" localSheetId="11">'11. sz. melléklet'!$1:$6</definedName>
    <definedName name="_xlnm.Print_Titles" localSheetId="12">'12.sz. melléklet'!$B:$B,'12.sz. melléklet'!$1:$5</definedName>
    <definedName name="_xlnm.Print_Titles" localSheetId="2">'2.sz.mell.'!$A:$B</definedName>
    <definedName name="_xlnm.Print_Titles" localSheetId="3">'3.sz.mell'!$A:$B</definedName>
    <definedName name="_xlnm.Print_Titles" localSheetId="4">'4.sz.mell.'!$A:$B</definedName>
    <definedName name="_xlnm.Print_Titles" localSheetId="5">'5..sz. melléklet'!$1:$3</definedName>
    <definedName name="_xlnm.Print_Titles" localSheetId="6">'6.sz. melléklet'!$1:$3</definedName>
    <definedName name="_xlnm.Print_Area" localSheetId="8">'08.sz. melléklet'!$A$2:$E$10</definedName>
    <definedName name="_xlnm.Print_Area" localSheetId="11">'11. sz. melléklet'!$A$1:$L$10</definedName>
    <definedName name="_xlnm.Print_Area" localSheetId="12">'12.sz. melléklet'!$A$1:$H$34</definedName>
    <definedName name="_xlnm.Print_Area" localSheetId="5">'5..sz. melléklet'!$A$1:$C$15</definedName>
    <definedName name="_xlnm.Print_Area" localSheetId="6">'6.sz. melléklet'!$A$1:$C$23</definedName>
    <definedName name="onev">[2]kod!$BT$34:$BT$3184</definedName>
    <definedName name="Z_CEBA0433_8D47_4E1D_B27A_8F5C0D35B7CD_.wvu.FilterData" localSheetId="7" hidden="1">'7.sz. melléklet'!$A$1:$C$10</definedName>
    <definedName name="Z_CEBA0433_8D47_4E1D_B27A_8F5C0D35B7CD_.wvu.PrintTitles" localSheetId="11" hidden="1">'11. sz. melléklet'!$1:$6</definedName>
  </definedNames>
  <calcPr calcId="181029"/>
  <fileRecoveryPr autoRecover="0"/>
</workbook>
</file>

<file path=xl/calcChain.xml><?xml version="1.0" encoding="utf-8"?>
<calcChain xmlns="http://schemas.openxmlformats.org/spreadsheetml/2006/main">
  <c r="E24" i="16" l="1"/>
  <c r="E32" i="16" s="1"/>
  <c r="F24" i="16"/>
  <c r="G24" i="16"/>
  <c r="H24" i="16"/>
  <c r="D24" i="16"/>
  <c r="F21" i="16"/>
  <c r="F32" i="16" s="1"/>
  <c r="G21" i="16"/>
  <c r="H21" i="16"/>
  <c r="D21" i="16"/>
  <c r="E13" i="16"/>
  <c r="F13" i="16"/>
  <c r="G13" i="16"/>
  <c r="H13" i="16"/>
  <c r="E41" i="16"/>
  <c r="F41" i="16"/>
  <c r="F44" i="16" s="1"/>
  <c r="G41" i="16"/>
  <c r="G44" i="16" s="1"/>
  <c r="H41" i="16"/>
  <c r="H44" i="16" s="1"/>
  <c r="G32" i="16"/>
  <c r="G43" i="16" s="1"/>
  <c r="H20" i="16"/>
  <c r="E19" i="16"/>
  <c r="F19" i="16"/>
  <c r="G19" i="16"/>
  <c r="G20" i="16" s="1"/>
  <c r="H19" i="16"/>
  <c r="H26" i="17"/>
  <c r="F26" i="17"/>
  <c r="H20" i="17"/>
  <c r="F20" i="17"/>
  <c r="H7" i="17"/>
  <c r="F7" i="17"/>
  <c r="H11" i="17"/>
  <c r="F11" i="17"/>
  <c r="N6" i="22"/>
  <c r="N5" i="22"/>
  <c r="B7" i="22"/>
  <c r="C4" i="22" s="1"/>
  <c r="C7" i="22" s="1"/>
  <c r="D4" i="22" s="1"/>
  <c r="D7" i="22" s="1"/>
  <c r="E4" i="22" s="1"/>
  <c r="E7" i="22" s="1"/>
  <c r="F4" i="22" s="1"/>
  <c r="F7" i="22" s="1"/>
  <c r="G4" i="22" s="1"/>
  <c r="G7" i="22" s="1"/>
  <c r="H4" i="22" s="1"/>
  <c r="H7" i="22" s="1"/>
  <c r="I4" i="22" s="1"/>
  <c r="I7" i="22" s="1"/>
  <c r="J4" i="22" s="1"/>
  <c r="J7" i="22" s="1"/>
  <c r="K4" i="22" s="1"/>
  <c r="K7" i="22" s="1"/>
  <c r="L4" i="22" s="1"/>
  <c r="L7" i="22" s="1"/>
  <c r="M4" i="22" s="1"/>
  <c r="M7" i="22" s="1"/>
  <c r="H32" i="16" l="1"/>
  <c r="H43" i="16" s="1"/>
  <c r="F20" i="16"/>
  <c r="E44" i="16"/>
  <c r="E42" i="16"/>
  <c r="F43" i="16"/>
  <c r="F42" i="16"/>
  <c r="H42" i="16"/>
  <c r="H45" i="16"/>
  <c r="G42" i="16"/>
  <c r="G45" i="16" s="1"/>
  <c r="E20" i="16"/>
  <c r="E43" i="16"/>
  <c r="C38" i="21"/>
  <c r="D38" i="21"/>
  <c r="E38" i="21"/>
  <c r="F38" i="21"/>
  <c r="G38" i="21"/>
  <c r="H38" i="21"/>
  <c r="I38" i="21"/>
  <c r="J38" i="21"/>
  <c r="K38" i="21"/>
  <c r="L38" i="21"/>
  <c r="M38" i="21"/>
  <c r="B38" i="21"/>
  <c r="C18" i="21"/>
  <c r="D18" i="21"/>
  <c r="E18" i="21"/>
  <c r="F18" i="21"/>
  <c r="G18" i="21"/>
  <c r="H18" i="21"/>
  <c r="I18" i="21"/>
  <c r="J18" i="21"/>
  <c r="K18" i="21"/>
  <c r="L18" i="21"/>
  <c r="M18" i="21"/>
  <c r="B18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20" i="21"/>
  <c r="N8" i="21"/>
  <c r="N9" i="21"/>
  <c r="N10" i="21"/>
  <c r="N11" i="21"/>
  <c r="N12" i="21"/>
  <c r="N13" i="21"/>
  <c r="N14" i="21"/>
  <c r="N15" i="21"/>
  <c r="N16" i="21"/>
  <c r="N17" i="21"/>
  <c r="N6" i="21"/>
  <c r="N7" i="21"/>
  <c r="N5" i="21"/>
  <c r="F45" i="16" l="1"/>
  <c r="E45" i="16"/>
  <c r="N38" i="21"/>
  <c r="N18" i="21"/>
  <c r="C17" i="19" l="1"/>
  <c r="B17" i="19"/>
  <c r="C24" i="19"/>
  <c r="H16" i="14" l="1"/>
  <c r="G16" i="14"/>
  <c r="E16" i="14"/>
  <c r="D16" i="14"/>
  <c r="H47" i="14"/>
  <c r="I38" i="14"/>
  <c r="I39" i="14"/>
  <c r="I40" i="14"/>
  <c r="I41" i="14"/>
  <c r="I42" i="14"/>
  <c r="I43" i="14"/>
  <c r="I37" i="14"/>
  <c r="I36" i="14"/>
  <c r="F38" i="14"/>
  <c r="F39" i="14"/>
  <c r="F40" i="14"/>
  <c r="F41" i="14"/>
  <c r="F42" i="14"/>
  <c r="F43" i="14"/>
  <c r="F37" i="14"/>
  <c r="F36" i="14"/>
  <c r="E44" i="14"/>
  <c r="G44" i="14"/>
  <c r="H44" i="14"/>
  <c r="D44" i="14"/>
  <c r="I26" i="14"/>
  <c r="I27" i="14"/>
  <c r="I28" i="14"/>
  <c r="I29" i="14"/>
  <c r="I30" i="14"/>
  <c r="I31" i="14"/>
  <c r="I32" i="14"/>
  <c r="I33" i="14"/>
  <c r="I34" i="14"/>
  <c r="I25" i="14"/>
  <c r="I24" i="14"/>
  <c r="F28" i="14"/>
  <c r="F29" i="14"/>
  <c r="F30" i="14"/>
  <c r="F31" i="14"/>
  <c r="F32" i="14"/>
  <c r="F33" i="14"/>
  <c r="F34" i="14"/>
  <c r="F27" i="14"/>
  <c r="F26" i="14"/>
  <c r="F25" i="14"/>
  <c r="E35" i="14"/>
  <c r="E45" i="14" s="1"/>
  <c r="G35" i="14"/>
  <c r="H35" i="14"/>
  <c r="H45" i="14" s="1"/>
  <c r="D35" i="14"/>
  <c r="D45" i="14" s="1"/>
  <c r="I18" i="14"/>
  <c r="I19" i="14"/>
  <c r="I20" i="14"/>
  <c r="I21" i="14"/>
  <c r="I17" i="14"/>
  <c r="F18" i="14"/>
  <c r="F19" i="14"/>
  <c r="F20" i="14"/>
  <c r="F21" i="14"/>
  <c r="F17" i="14"/>
  <c r="G22" i="14"/>
  <c r="D22" i="14"/>
  <c r="I15" i="14"/>
  <c r="I14" i="14"/>
  <c r="I13" i="14"/>
  <c r="I12" i="14"/>
  <c r="I11" i="14"/>
  <c r="I10" i="14"/>
  <c r="I9" i="14"/>
  <c r="I8" i="14"/>
  <c r="I7" i="14"/>
  <c r="F8" i="14"/>
  <c r="F9" i="14"/>
  <c r="F10" i="14"/>
  <c r="F11" i="14"/>
  <c r="F12" i="14"/>
  <c r="F13" i="14"/>
  <c r="F14" i="14"/>
  <c r="F15" i="14"/>
  <c r="F7" i="14"/>
  <c r="G34" i="13"/>
  <c r="G44" i="13" s="1"/>
  <c r="I7" i="13"/>
  <c r="I8" i="13"/>
  <c r="I9" i="13"/>
  <c r="I10" i="13"/>
  <c r="I11" i="13"/>
  <c r="I12" i="13"/>
  <c r="I13" i="13"/>
  <c r="I14" i="13"/>
  <c r="I6" i="13"/>
  <c r="F7" i="13"/>
  <c r="F8" i="13"/>
  <c r="F9" i="13"/>
  <c r="F10" i="13"/>
  <c r="F11" i="13"/>
  <c r="F12" i="13"/>
  <c r="F13" i="13"/>
  <c r="F6" i="13"/>
  <c r="G15" i="13"/>
  <c r="E47" i="13"/>
  <c r="H47" i="13"/>
  <c r="E46" i="13"/>
  <c r="H46" i="13"/>
  <c r="E45" i="13"/>
  <c r="H45" i="13"/>
  <c r="G43" i="13"/>
  <c r="I36" i="13"/>
  <c r="I37" i="13"/>
  <c r="I38" i="13"/>
  <c r="I39" i="13"/>
  <c r="I40" i="13"/>
  <c r="I41" i="13"/>
  <c r="I42" i="13"/>
  <c r="I35" i="13"/>
  <c r="F37" i="13"/>
  <c r="F40" i="13"/>
  <c r="F35" i="13"/>
  <c r="I24" i="13"/>
  <c r="I25" i="13"/>
  <c r="I26" i="13"/>
  <c r="I27" i="13"/>
  <c r="I28" i="13"/>
  <c r="I29" i="13"/>
  <c r="I30" i="13"/>
  <c r="I31" i="13"/>
  <c r="I32" i="13"/>
  <c r="I33" i="13"/>
  <c r="I23" i="13"/>
  <c r="I34" i="13" s="1"/>
  <c r="F24" i="13"/>
  <c r="F26" i="13"/>
  <c r="F27" i="13"/>
  <c r="F28" i="13"/>
  <c r="F29" i="13"/>
  <c r="F30" i="13"/>
  <c r="F32" i="13"/>
  <c r="F23" i="13"/>
  <c r="I17" i="13"/>
  <c r="I18" i="13"/>
  <c r="I19" i="13"/>
  <c r="I20" i="13"/>
  <c r="I16" i="13"/>
  <c r="F19" i="13"/>
  <c r="F20" i="13"/>
  <c r="F16" i="13"/>
  <c r="G21" i="13"/>
  <c r="G47" i="14" l="1"/>
  <c r="I43" i="13"/>
  <c r="I44" i="13" s="1"/>
  <c r="G45" i="14"/>
  <c r="H46" i="14"/>
  <c r="E46" i="14"/>
  <c r="H23" i="14"/>
  <c r="H48" i="14" s="1"/>
  <c r="I44" i="14"/>
  <c r="D47" i="14"/>
  <c r="G46" i="14"/>
  <c r="I22" i="14"/>
  <c r="D23" i="14"/>
  <c r="D48" i="14" s="1"/>
  <c r="I16" i="14"/>
  <c r="G23" i="14"/>
  <c r="G48" i="14" s="1"/>
  <c r="F16" i="14"/>
  <c r="D46" i="14"/>
  <c r="F44" i="14"/>
  <c r="I35" i="14"/>
  <c r="G46" i="13"/>
  <c r="G45" i="13"/>
  <c r="G22" i="13"/>
  <c r="G47" i="13" s="1"/>
  <c r="I15" i="13"/>
  <c r="I21" i="13"/>
  <c r="I47" i="14" l="1"/>
  <c r="I45" i="14"/>
  <c r="I23" i="14"/>
  <c r="I46" i="14"/>
  <c r="I45" i="13"/>
  <c r="I22" i="13"/>
  <c r="I47" i="13" s="1"/>
  <c r="I46" i="13"/>
  <c r="I48" i="14" l="1"/>
  <c r="I17" i="11" l="1"/>
  <c r="I18" i="11"/>
  <c r="I19" i="11"/>
  <c r="I20" i="11"/>
  <c r="I16" i="11"/>
  <c r="F19" i="11"/>
  <c r="F20" i="11"/>
  <c r="F16" i="11"/>
  <c r="G15" i="11"/>
  <c r="I36" i="11" l="1"/>
  <c r="I37" i="11"/>
  <c r="I38" i="11"/>
  <c r="I39" i="11"/>
  <c r="I40" i="11"/>
  <c r="I41" i="11"/>
  <c r="I42" i="11"/>
  <c r="I35" i="11"/>
  <c r="F37" i="11"/>
  <c r="F40" i="11"/>
  <c r="F35" i="11"/>
  <c r="H43" i="11"/>
  <c r="H46" i="11" s="1"/>
  <c r="E43" i="11"/>
  <c r="E46" i="11" s="1"/>
  <c r="H34" i="11"/>
  <c r="H44" i="11" s="1"/>
  <c r="H47" i="11" s="1"/>
  <c r="E34" i="11"/>
  <c r="E44" i="11" s="1"/>
  <c r="I24" i="11"/>
  <c r="I25" i="11"/>
  <c r="I26" i="11"/>
  <c r="I27" i="11"/>
  <c r="I28" i="11"/>
  <c r="I29" i="11"/>
  <c r="I30" i="11"/>
  <c r="I31" i="11"/>
  <c r="I32" i="11"/>
  <c r="I33" i="11"/>
  <c r="I23" i="11"/>
  <c r="F24" i="11"/>
  <c r="F26" i="11"/>
  <c r="F27" i="11"/>
  <c r="F28" i="11"/>
  <c r="F29" i="11"/>
  <c r="F30" i="11"/>
  <c r="F32" i="11"/>
  <c r="F23" i="11"/>
  <c r="G34" i="11"/>
  <c r="G44" i="11" s="1"/>
  <c r="H22" i="11"/>
  <c r="H21" i="11"/>
  <c r="E21" i="11"/>
  <c r="G21" i="11"/>
  <c r="G46" i="11" s="1"/>
  <c r="H15" i="11"/>
  <c r="I7" i="11"/>
  <c r="I8" i="11"/>
  <c r="I9" i="11"/>
  <c r="I10" i="11"/>
  <c r="I11" i="11"/>
  <c r="I12" i="11"/>
  <c r="I13" i="11"/>
  <c r="I14" i="11"/>
  <c r="I6" i="11"/>
  <c r="F7" i="11"/>
  <c r="F8" i="11"/>
  <c r="F9" i="11"/>
  <c r="F10" i="11"/>
  <c r="F11" i="11"/>
  <c r="F12" i="11"/>
  <c r="F13" i="11"/>
  <c r="F6" i="11"/>
  <c r="E15" i="11"/>
  <c r="E32" i="10"/>
  <c r="E45" i="11" l="1"/>
  <c r="H45" i="11"/>
  <c r="I43" i="11"/>
  <c r="G45" i="11"/>
  <c r="I34" i="11"/>
  <c r="I21" i="11"/>
  <c r="E22" i="11"/>
  <c r="E47" i="11"/>
  <c r="G22" i="11"/>
  <c r="G47" i="11" s="1"/>
  <c r="I15" i="11"/>
  <c r="E13" i="10"/>
  <c r="E41" i="10"/>
  <c r="D32" i="10"/>
  <c r="E19" i="10"/>
  <c r="I44" i="11" l="1"/>
  <c r="I46" i="11"/>
  <c r="I22" i="11"/>
  <c r="I45" i="11"/>
  <c r="E42" i="10"/>
  <c r="E20" i="10"/>
  <c r="F6" i="20"/>
  <c r="F11" i="20"/>
  <c r="K10" i="23"/>
  <c r="J10" i="23"/>
  <c r="I10" i="23"/>
  <c r="H10" i="23"/>
  <c r="G10" i="23"/>
  <c r="F10" i="23"/>
  <c r="E10" i="23"/>
  <c r="D10" i="23"/>
  <c r="C10" i="23"/>
  <c r="L9" i="23"/>
  <c r="L8" i="23"/>
  <c r="L7" i="23"/>
  <c r="A1" i="23"/>
  <c r="L10" i="23" l="1"/>
  <c r="F18" i="20"/>
  <c r="F19" i="20" s="1"/>
  <c r="I47" i="11"/>
  <c r="C31" i="19" l="1"/>
  <c r="B31" i="19"/>
  <c r="B33" i="19" s="1"/>
  <c r="C26" i="19"/>
  <c r="B24" i="19"/>
  <c r="B26" i="19" s="1"/>
  <c r="C16" i="19"/>
  <c r="C7" i="19"/>
  <c r="B7" i="19"/>
  <c r="C11" i="18"/>
  <c r="C20" i="18" s="1"/>
  <c r="B11" i="18"/>
  <c r="B20" i="18" s="1"/>
  <c r="E45" i="10"/>
  <c r="E44" i="10"/>
  <c r="E43" i="10"/>
  <c r="C9" i="19" l="1"/>
  <c r="C10" i="19"/>
  <c r="B9" i="19"/>
  <c r="B10" i="19" s="1"/>
  <c r="B16" i="19"/>
  <c r="C33" i="19"/>
  <c r="D42" i="13" l="1"/>
  <c r="F42" i="13" s="1"/>
  <c r="D41" i="13"/>
  <c r="F41" i="13" s="1"/>
  <c r="D39" i="13"/>
  <c r="F39" i="13" s="1"/>
  <c r="D38" i="13"/>
  <c r="F38" i="13" s="1"/>
  <c r="D36" i="13"/>
  <c r="D33" i="13"/>
  <c r="F33" i="13" s="1"/>
  <c r="D31" i="13"/>
  <c r="F31" i="13" s="1"/>
  <c r="D25" i="13"/>
  <c r="D18" i="13"/>
  <c r="F18" i="13" s="1"/>
  <c r="D17" i="13"/>
  <c r="D14" i="13"/>
  <c r="D40" i="16"/>
  <c r="D39" i="16"/>
  <c r="D37" i="16"/>
  <c r="D36" i="16"/>
  <c r="D34" i="16"/>
  <c r="D31" i="16"/>
  <c r="D29" i="16"/>
  <c r="D23" i="16"/>
  <c r="D32" i="16" s="1"/>
  <c r="D16" i="16"/>
  <c r="D19" i="16" s="1"/>
  <c r="D12" i="16"/>
  <c r="D13" i="16" s="1"/>
  <c r="D42" i="11"/>
  <c r="F42" i="11" s="1"/>
  <c r="D41" i="11"/>
  <c r="F41" i="11" s="1"/>
  <c r="D39" i="11"/>
  <c r="F39" i="11" s="1"/>
  <c r="D38" i="11"/>
  <c r="F38" i="11" s="1"/>
  <c r="D36" i="11"/>
  <c r="D33" i="11"/>
  <c r="F33" i="11" s="1"/>
  <c r="D31" i="11"/>
  <c r="F31" i="11" s="1"/>
  <c r="D25" i="11"/>
  <c r="D18" i="11"/>
  <c r="F18" i="11" s="1"/>
  <c r="D17" i="11"/>
  <c r="D14" i="11"/>
  <c r="D40" i="10"/>
  <c r="D39" i="10"/>
  <c r="D37" i="10"/>
  <c r="D36" i="10"/>
  <c r="D34" i="10"/>
  <c r="D31" i="10"/>
  <c r="D29" i="10"/>
  <c r="D23" i="10"/>
  <c r="D16" i="10"/>
  <c r="D15" i="10"/>
  <c r="D19" i="10" s="1"/>
  <c r="D12" i="10"/>
  <c r="D13" i="10" s="1"/>
  <c r="E22" i="14"/>
  <c r="F24" i="14"/>
  <c r="F35" i="14" s="1"/>
  <c r="D20" i="17"/>
  <c r="D6" i="20"/>
  <c r="F22" i="14"/>
  <c r="A1" i="14"/>
  <c r="A1" i="13"/>
  <c r="A1" i="11"/>
  <c r="E23" i="14" l="1"/>
  <c r="E48" i="14" s="1"/>
  <c r="E47" i="14"/>
  <c r="D15" i="11"/>
  <c r="F15" i="11" s="1"/>
  <c r="F14" i="11"/>
  <c r="D41" i="16"/>
  <c r="D44" i="16" s="1"/>
  <c r="F25" i="13"/>
  <c r="F34" i="13" s="1"/>
  <c r="D34" i="13"/>
  <c r="D20" i="10"/>
  <c r="D43" i="10"/>
  <c r="F17" i="11"/>
  <c r="D21" i="11"/>
  <c r="D43" i="16"/>
  <c r="F14" i="13"/>
  <c r="F15" i="13" s="1"/>
  <c r="D15" i="13"/>
  <c r="F36" i="11"/>
  <c r="F43" i="11" s="1"/>
  <c r="D43" i="11"/>
  <c r="D46" i="11" s="1"/>
  <c r="D21" i="13"/>
  <c r="F21" i="13" s="1"/>
  <c r="F17" i="13"/>
  <c r="D41" i="10"/>
  <c r="D34" i="11"/>
  <c r="F25" i="11"/>
  <c r="D20" i="16"/>
  <c r="F36" i="13"/>
  <c r="F43" i="13" s="1"/>
  <c r="D43" i="13"/>
  <c r="F45" i="14"/>
  <c r="F46" i="14"/>
  <c r="F47" i="14"/>
  <c r="F23" i="14"/>
  <c r="D44" i="11" l="1"/>
  <c r="D45" i="11"/>
  <c r="F34" i="11"/>
  <c r="D22" i="13"/>
  <c r="D22" i="11"/>
  <c r="F21" i="11"/>
  <c r="F46" i="11" s="1"/>
  <c r="D44" i="13"/>
  <c r="D45" i="13"/>
  <c r="F45" i="13"/>
  <c r="F22" i="11"/>
  <c r="F22" i="13"/>
  <c r="D46" i="13"/>
  <c r="F44" i="13"/>
  <c r="F46" i="13"/>
  <c r="D42" i="10"/>
  <c r="D45" i="10" s="1"/>
  <c r="D44" i="10"/>
  <c r="D42" i="16"/>
  <c r="D45" i="16" s="1"/>
  <c r="F48" i="14"/>
  <c r="D47" i="13" l="1"/>
  <c r="F44" i="11"/>
  <c r="F45" i="11"/>
  <c r="F47" i="11"/>
  <c r="F47" i="13"/>
  <c r="D47" i="11"/>
</calcChain>
</file>

<file path=xl/sharedStrings.xml><?xml version="1.0" encoding="utf-8"?>
<sst xmlns="http://schemas.openxmlformats.org/spreadsheetml/2006/main" count="748" uniqueCount="331">
  <si>
    <t>Sor-szám</t>
  </si>
  <si>
    <t>Rovat-szám</t>
  </si>
  <si>
    <t>K1</t>
  </si>
  <si>
    <t>K2</t>
  </si>
  <si>
    <t>K3</t>
  </si>
  <si>
    <t>K4</t>
  </si>
  <si>
    <t>Tartalékok</t>
  </si>
  <si>
    <t>K5</t>
  </si>
  <si>
    <t>K6</t>
  </si>
  <si>
    <t>K8</t>
  </si>
  <si>
    <t>K1-K8</t>
  </si>
  <si>
    <t>1.</t>
  </si>
  <si>
    <t>2.</t>
  </si>
  <si>
    <t>3.</t>
  </si>
  <si>
    <t>4.</t>
  </si>
  <si>
    <t>B1</t>
  </si>
  <si>
    <t>B2</t>
  </si>
  <si>
    <t>B3</t>
  </si>
  <si>
    <t>B4</t>
  </si>
  <si>
    <t>B5</t>
  </si>
  <si>
    <t>B6</t>
  </si>
  <si>
    <t>B7</t>
  </si>
  <si>
    <t>B1-B7</t>
  </si>
  <si>
    <t>K911</t>
  </si>
  <si>
    <t>K914</t>
  </si>
  <si>
    <t>K915</t>
  </si>
  <si>
    <t>K9</t>
  </si>
  <si>
    <t>B811</t>
  </si>
  <si>
    <t>B813</t>
  </si>
  <si>
    <t>B8</t>
  </si>
  <si>
    <t>Tárgyévi eredeti előirányzat</t>
  </si>
  <si>
    <t xml:space="preserve">Megnevezés </t>
  </si>
  <si>
    <t xml:space="preserve">Személyi juttatások </t>
  </si>
  <si>
    <t xml:space="preserve">Munkaadókat terhelő járulékok és szociális hozzájárulási adó                                                                    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</si>
  <si>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</si>
  <si>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</si>
  <si>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</si>
  <si>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</si>
  <si>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</si>
  <si>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>K7</t>
  </si>
  <si>
    <t xml:space="preserve">Egyéb felhalmozási célú kiadások </t>
  </si>
  <si>
    <t>Költségvetési kiadások összen (01+…+09)</t>
  </si>
  <si>
    <t>Hitel, Kölcsöntörlesztés</t>
  </si>
  <si>
    <t>Értékpapír kiadásai</t>
  </si>
  <si>
    <t>ÁH-on belüli megelőlegezések</t>
  </si>
  <si>
    <t>ÁH-on belüli megelőlegezések visszafizetése</t>
  </si>
  <si>
    <t>Központi,irányítószervi támogatás folyósítása</t>
  </si>
  <si>
    <t>K912</t>
  </si>
  <si>
    <t>K913</t>
  </si>
  <si>
    <t>Finanszírozási kiadások összesen (11+..+15)</t>
  </si>
  <si>
    <t>Kiadások összesen (10+16)</t>
  </si>
  <si>
    <t xml:space="preserve">Működési célú támogatások államháztartáson belülről </t>
  </si>
  <si>
    <t>ebből: Önkormányzatok működési célú támogatás</t>
  </si>
  <si>
    <t xml:space="preserve">Felhalmozási célú támogatások államháztartáson belülről </t>
  </si>
  <si>
    <t>Közhatalmi bevételek</t>
  </si>
  <si>
    <t>ebből: Kommunálisadó</t>
  </si>
  <si>
    <t>ebből: Hely iparűzési adó</t>
  </si>
  <si>
    <t>ebből: Gépjárműadó</t>
  </si>
  <si>
    <t>Működési bevételek</t>
  </si>
  <si>
    <t>Felhalmozási bevételek</t>
  </si>
  <si>
    <t>Működési célú átvett pénzeszközök</t>
  </si>
  <si>
    <t>Felhalmozási célú átvett pénzeszközök</t>
  </si>
  <si>
    <t>Kölstégvetési bevételek összesen</t>
  </si>
  <si>
    <t>Hitel, kölcsönfelvétel</t>
  </si>
  <si>
    <t>Értékpapírok bevételei</t>
  </si>
  <si>
    <t>Maradvány igénybevétele</t>
  </si>
  <si>
    <t>ÁH-on belüli megelőlegezések törlesztése</t>
  </si>
  <si>
    <t>Központi, irányítószervi támogatás</t>
  </si>
  <si>
    <t>Betétek megszüntetése</t>
  </si>
  <si>
    <t>Központi költségvetés sajátos finanszírozási bevételei</t>
  </si>
  <si>
    <t>B812</t>
  </si>
  <si>
    <t>B814</t>
  </si>
  <si>
    <t>B815</t>
  </si>
  <si>
    <t>B816</t>
  </si>
  <si>
    <t>B817</t>
  </si>
  <si>
    <t>B818</t>
  </si>
  <si>
    <t>Bevételek összesen (25+34)</t>
  </si>
  <si>
    <t>Finanszírozási bevételek összesen (26+…+33)</t>
  </si>
  <si>
    <t>Költségvetési bevételek és kiadások különbsége (25-10) [ktgv hiány (-), ktgv többlet (+)]</t>
  </si>
  <si>
    <t>Finanszírozási műveletek eredménye(34-16)</t>
  </si>
  <si>
    <t>Bevételek és kiadások különbsége (38-17)</t>
  </si>
  <si>
    <t>Dologi kiadások</t>
  </si>
  <si>
    <t>Személyi juttatások</t>
  </si>
  <si>
    <t>Összesen</t>
  </si>
  <si>
    <t>Felhalmozási</t>
  </si>
  <si>
    <t>Működési</t>
  </si>
  <si>
    <t>Tárgyév eredeti előirányzat</t>
  </si>
  <si>
    <t>Megnevezés</t>
  </si>
  <si>
    <t>5.</t>
  </si>
  <si>
    <t>6.</t>
  </si>
  <si>
    <t>Kötelező</t>
  </si>
  <si>
    <t>Önként vállalt</t>
  </si>
  <si>
    <t>Önkormányzat összesen</t>
  </si>
  <si>
    <t>Óvoda</t>
  </si>
  <si>
    <t>Önkormányzat</t>
  </si>
  <si>
    <t>7.</t>
  </si>
  <si>
    <t>Rovat szám</t>
  </si>
  <si>
    <t>ÉVES KÖLTSÉGVETÉS TARTALOMJEGYZÉK</t>
  </si>
  <si>
    <t>Mellékletszám</t>
  </si>
  <si>
    <t>01. sz.melléklet</t>
  </si>
  <si>
    <t>Költségvetési jelentés (Önkormányzati összevont)</t>
  </si>
  <si>
    <t>02. sz.melléklet</t>
  </si>
  <si>
    <t>Költségvetési jelentés (Önkormányzati összevont): működési-felhalmozási</t>
  </si>
  <si>
    <t>03. sz.melléklet</t>
  </si>
  <si>
    <t>Költségvetési jelentés (Önkormányzati összevont): kötelező-önként vállalt</t>
  </si>
  <si>
    <t>04. sz.melléklet</t>
  </si>
  <si>
    <t>Költségvetési jelentés (Intézményi összesítő)</t>
  </si>
  <si>
    <t>05. sz.melléklet</t>
  </si>
  <si>
    <t>06. sz.melléklet</t>
  </si>
  <si>
    <t>07. sz.melléklet</t>
  </si>
  <si>
    <t>08. sz.melléklet</t>
  </si>
  <si>
    <t>Előirányzat-felhasználási terv</t>
  </si>
  <si>
    <t>Gördülő tervezés</t>
  </si>
  <si>
    <t>2019. év előirányzat</t>
  </si>
  <si>
    <t>Ssz</t>
  </si>
  <si>
    <t>Jogcím</t>
  </si>
  <si>
    <t>Jogszabályi hivatkozás</t>
  </si>
  <si>
    <t>Fajlagos mérték Ft</t>
  </si>
  <si>
    <t>Eredeti előirányzat</t>
  </si>
  <si>
    <t>Mutató 
(létszám, db)</t>
  </si>
  <si>
    <t>ÖNKORMÁNYZATI FELADATOK</t>
  </si>
  <si>
    <t>I. A helyi önkormányzatok működésének általános támogatása</t>
  </si>
  <si>
    <t>Helyi önkormányzat működésének általános támogatása (polgármesteri hivatal működése, zöldterület-gazdálkodás, közvilágítás, köztemető és közutak fenntartása beszámítás összegével csökkentve)</t>
  </si>
  <si>
    <t>II. A települési önkormányzatok egyes köznevelési és gyermekétkeztetési feladatainak támogatása</t>
  </si>
  <si>
    <t>Óvodapedagógusok elismert létszáma, bértámogatás (8 hó)</t>
  </si>
  <si>
    <t>Óvodapedagógusok munkáját közvetlenül segítők létszáma, bértámogatás (8 hó)</t>
  </si>
  <si>
    <t>Óvodapedagógusok elismert létszáma, bértámogatás (4 hó)</t>
  </si>
  <si>
    <t>Óvodapedagógusok munkáját közvetlenül segítők létszáma, bértámogatás (4 hó)</t>
  </si>
  <si>
    <t>Óvoda működtetési támogatás, gyermekek teljes idejű óvodai nevelésre szervezett csoportja (8 hó)</t>
  </si>
  <si>
    <t>Óvoda működtetési támogatás, gyermekek teljes idejű óvodai nevelésre szervezett csoportja (4 hó)</t>
  </si>
  <si>
    <t>III. Települési önkormányzatok szociális és gyermekjóléti feladatainak támogatása</t>
  </si>
  <si>
    <t>Hozzájárulás pénzbeli szociális ellátásokhoz</t>
  </si>
  <si>
    <t>IV. Könyvtári, közművelődési és múzeumi feladatok támogatása</t>
  </si>
  <si>
    <t>ÖNKORMÁNYZAT ÖSSZESEN</t>
  </si>
  <si>
    <t>Iparűzési adó</t>
  </si>
  <si>
    <t>Magánszemélyek kommunális adója</t>
  </si>
  <si>
    <t>Helyi adó összesen</t>
  </si>
  <si>
    <t>Illeték</t>
  </si>
  <si>
    <t>Egyéb</t>
  </si>
  <si>
    <t>Megosztott adó</t>
  </si>
  <si>
    <t>Gépjárműadó (40% )</t>
  </si>
  <si>
    <t>KÖZHATALMI BEVÉTELEK ÖSSZESEN</t>
  </si>
  <si>
    <t>Módosított előirányzat</t>
  </si>
  <si>
    <t>Teljesítés</t>
  </si>
  <si>
    <t>BERUHÁZÁSOK ÖSSZESEN</t>
  </si>
  <si>
    <t>FELÚJÍTÁSOK ÖSSZESEN</t>
  </si>
  <si>
    <t>Fejezet</t>
  </si>
  <si>
    <t>Al-</t>
  </si>
  <si>
    <t xml:space="preserve">Eredeti előirányzat </t>
  </si>
  <si>
    <t>cím</t>
  </si>
  <si>
    <t>Intézmény neve</t>
  </si>
  <si>
    <t>teljes</t>
  </si>
  <si>
    <t>rész</t>
  </si>
  <si>
    <t>száma</t>
  </si>
  <si>
    <t>I.</t>
  </si>
  <si>
    <t>II.</t>
  </si>
  <si>
    <t>Önkormányzat intézményei összesen</t>
  </si>
  <si>
    <t>Közfoglalkoztatottak létszám-előirányzata</t>
  </si>
  <si>
    <t>Előirányzat-felhasználás</t>
  </si>
  <si>
    <t>Mind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</si>
  <si>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</si>
  <si>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</si>
  <si>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</si>
  <si>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</si>
  <si>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</si>
  <si>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</si>
  <si>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</si>
  <si>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</si>
  <si>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</si>
  <si>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</si>
  <si>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</si>
  <si>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</si>
  <si>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</si>
  <si>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Intézményi működési bevételek</t>
  </si>
  <si>
    <t>Önkormányzati működési bevételek</t>
  </si>
  <si>
    <t>Helyi és gépjármű adó, adópótlék és bírság</t>
  </si>
  <si>
    <t>Átengedett központi adók</t>
  </si>
  <si>
    <t>Támogatásértékű bevételek</t>
  </si>
  <si>
    <t>- Projektek, pályázatok bevételei</t>
  </si>
  <si>
    <t>- Egyéb támogatásértékű bevétel</t>
  </si>
  <si>
    <t>Normatív állami támogatások</t>
  </si>
  <si>
    <t>Felhalmozási saját bevételek</t>
  </si>
  <si>
    <t>Pénzeszközátvételek</t>
  </si>
  <si>
    <t>Pénzforgalom nélküli bevételek</t>
  </si>
  <si>
    <t>Hitelekből származó bevételek</t>
  </si>
  <si>
    <t>Bevételek összesen</t>
  </si>
  <si>
    <t>KIADÁSI ELŐIRÁNYZATOK</t>
  </si>
  <si>
    <t>Személyi juttatások járuléka</t>
  </si>
  <si>
    <t>-- kommunális feladatok</t>
  </si>
  <si>
    <t>-- egyéb dologi kiadások</t>
  </si>
  <si>
    <t>Pénzeszközátadások</t>
  </si>
  <si>
    <t>Támogatásértékű kiadások</t>
  </si>
  <si>
    <t xml:space="preserve">Felújítási kiadások </t>
  </si>
  <si>
    <t>- Projektek, pályázatok felújításai</t>
  </si>
  <si>
    <t>- Egyéb felújítások</t>
  </si>
  <si>
    <t xml:space="preserve">Beruházási kiadások </t>
  </si>
  <si>
    <t>- Projektek, pályázatok fejlesztései</t>
  </si>
  <si>
    <t>- Egyéb fejlesztések</t>
  </si>
  <si>
    <t>Belső finanszírozás kiadásai</t>
  </si>
  <si>
    <t>Külső finanszírozás kiadásai</t>
  </si>
  <si>
    <t>Kiadás összesen</t>
  </si>
  <si>
    <t>NYITÓ PÉNZESZKÖZÖK</t>
  </si>
  <si>
    <t>TERVEZETT  BEVÉTELEK</t>
  </si>
  <si>
    <t>TERVEZETT KIADÁSOK</t>
  </si>
  <si>
    <t>ZÁRÓ PÉNZESZKÖZÖK</t>
  </si>
  <si>
    <t>Ssz.</t>
  </si>
  <si>
    <t>Cím, alcím megnevezése</t>
  </si>
  <si>
    <t xml:space="preserve">Eredeti előirányzat                            </t>
  </si>
  <si>
    <t>Pénzátadás, egyéb támogatás működésre</t>
  </si>
  <si>
    <t>Pénzátadás, egyéb támogatás felhalm.</t>
  </si>
  <si>
    <t>Kiadások MINDÖSZ-SZESEN</t>
  </si>
  <si>
    <t>Céljelleggel adott támogatások MINDÖSSZESEN</t>
  </si>
  <si>
    <t>Kedvezményezett</t>
  </si>
  <si>
    <t>Tétel-szám</t>
  </si>
  <si>
    <t>Mentesség</t>
  </si>
  <si>
    <t>jogcíme (jellege)</t>
  </si>
  <si>
    <t>mértéke (%)</t>
  </si>
  <si>
    <t>ÖSSZESEN</t>
  </si>
  <si>
    <t>I.1.- V</t>
  </si>
  <si>
    <t>II.1.(1) 1</t>
  </si>
  <si>
    <t>II.1.(1) 2</t>
  </si>
  <si>
    <t>II.1.(2) 1</t>
  </si>
  <si>
    <t>II.1.(2) 2</t>
  </si>
  <si>
    <t>II.2.(8) 1</t>
  </si>
  <si>
    <t>II.2.(8) 2</t>
  </si>
  <si>
    <t>II.5.a(1)</t>
  </si>
  <si>
    <t xml:space="preserve">Alapfokozatú végzettségű pedagógus II. kategóriába sorolt óvodapedagógusok kiegészítő támogatása - akik a minősítést 2014.december 31-ig szerezték meg </t>
  </si>
  <si>
    <t>III.2.</t>
  </si>
  <si>
    <t xml:space="preserve">Gyermekétkeztetés támogatása, a finanszíroszás szempontjából elismert dolgozók bértámogatása </t>
  </si>
  <si>
    <t>III.5.a</t>
  </si>
  <si>
    <t xml:space="preserve">Gyermekétkeztetés támogatása, gyermekétkeztetés üzemeltetési támogatása </t>
  </si>
  <si>
    <t>III.5.b</t>
  </si>
  <si>
    <t>A rászoruló gyermekek intézményen kívüli szünideii étkeztetésének támogatása</t>
  </si>
  <si>
    <t>III.5.c</t>
  </si>
  <si>
    <t>IV.1.d</t>
  </si>
  <si>
    <t>I.2.</t>
  </si>
  <si>
    <t xml:space="preserve">Nem közművel összegyűjtött háztartási szennyvíz ártalmatlanítása </t>
  </si>
  <si>
    <t>I.6</t>
  </si>
  <si>
    <t xml:space="preserve">Óvodapedagógusok elismert létszáma (pótlólagos összeg) </t>
  </si>
  <si>
    <t>II.1.(4) 2</t>
  </si>
  <si>
    <t>ebből: Gépjárműadó 40%</t>
  </si>
  <si>
    <t>Szociális étkezést igénybe vevők támogatása</t>
  </si>
  <si>
    <t>változó</t>
  </si>
  <si>
    <t>Étkezés támogatás</t>
  </si>
  <si>
    <t xml:space="preserve">Ludas Községi Önkormányzat                                                    </t>
  </si>
  <si>
    <t>Ludas Községi Önkormányzat</t>
  </si>
  <si>
    <t xml:space="preserve"> Ludas  Község Óvodája</t>
  </si>
  <si>
    <t>Ludas  Községi  Önkormányzat</t>
  </si>
  <si>
    <t xml:space="preserve">Ludas  Községi  Önkormányzat                                                </t>
  </si>
  <si>
    <t>Ludas  Községi   Önkormányzat</t>
  </si>
  <si>
    <t xml:space="preserve"> Ft</t>
  </si>
  <si>
    <t>Adatok  Ft-ban</t>
  </si>
  <si>
    <t>Normatíva összege Ft</t>
  </si>
  <si>
    <t>Közvetett támogatás összege (Ft)</t>
  </si>
  <si>
    <t>2020. év előirányzat</t>
  </si>
  <si>
    <t>Ft</t>
  </si>
  <si>
    <t>ebből Tartalék</t>
  </si>
  <si>
    <t>Tartalék</t>
  </si>
  <si>
    <t>8.</t>
  </si>
  <si>
    <t>9.</t>
  </si>
  <si>
    <t>Tárgyév módosított előirányzat</t>
  </si>
  <si>
    <t>Tárgyévi módosított előirányzat</t>
  </si>
  <si>
    <t xml:space="preserve"> V. Működési célú költségvetési támogatások és  kiegészítő támogatások</t>
  </si>
  <si>
    <t>2017. évi kompenzáció</t>
  </si>
  <si>
    <t xml:space="preserve"> VI. Elszámolásból származó bevételek</t>
  </si>
  <si>
    <t xml:space="preserve">Egyéb működési célú támogatások bevételei államháztartáson belülről  </t>
  </si>
  <si>
    <t>ÖNKORMÁNYZATI  MŰKÖDÉSI TÁMOGATÁS  ÖSSZESEN:</t>
  </si>
  <si>
    <t>Közfoglalkoztatási bér és közteher fedezetére támogatás</t>
  </si>
  <si>
    <t>Közfoglalkoztatási programokhoz nyújtott dologi támogatás</t>
  </si>
  <si>
    <t>Erzsébet utalvány</t>
  </si>
  <si>
    <t>Központi,irányítószervi támogatás</t>
  </si>
  <si>
    <t>ÁH-on belüli megelőlegezések visszafiz.</t>
  </si>
  <si>
    <t>Adatok Ft-ban</t>
  </si>
  <si>
    <t>Telekadó</t>
  </si>
  <si>
    <t>Építményadó</t>
  </si>
  <si>
    <t>Magánszemélyek jöv.adói</t>
  </si>
  <si>
    <t>Egyéb közhatalmi bevételek</t>
  </si>
  <si>
    <t>Talajterhelési díj</t>
  </si>
  <si>
    <t>Földbérleti dííj</t>
  </si>
  <si>
    <t>Ludas KÖZSÉGI ÖNKORMÁNYZAT ÖSSZESEN</t>
  </si>
  <si>
    <t>Beruházási kiadások</t>
  </si>
  <si>
    <t>Informatikai eszközök</t>
  </si>
  <si>
    <t>Egyéb tárgyi eszköz</t>
  </si>
  <si>
    <t>Beruházások nettó kiadása</t>
  </si>
  <si>
    <t>Beruházások ÁFA</t>
  </si>
  <si>
    <t>Beruházások összesen</t>
  </si>
  <si>
    <t>Felújítási kiadások</t>
  </si>
  <si>
    <t>Felújítás nettó kiadása</t>
  </si>
  <si>
    <t>Felújítás ÁFA</t>
  </si>
  <si>
    <t>Felújítás összesen</t>
  </si>
  <si>
    <t xml:space="preserve"> ÓVODA ÖSSZESEN</t>
  </si>
  <si>
    <t>Beruhásások Áfa kiadása</t>
  </si>
  <si>
    <t>Ingatlanok felújítása</t>
  </si>
  <si>
    <t>Felújítás Áfa kiadása</t>
  </si>
  <si>
    <t>Karbantartó                                                            (közalkalmazott)</t>
  </si>
  <si>
    <t>Polgármester                                             (választott tisztségviselő)</t>
  </si>
  <si>
    <t xml:space="preserve">Intézmény vezető                                                    (közalkalmazott) </t>
  </si>
  <si>
    <t xml:space="preserve">Óvónő                                                                    (közalkalmazott) </t>
  </si>
  <si>
    <t xml:space="preserve">Dajka                                                                     (közalkalmazott) </t>
  </si>
  <si>
    <t xml:space="preserve">Élelmezésvezető                                                    (közalkalmazott) </t>
  </si>
  <si>
    <t xml:space="preserve">Szakács                                                                (közalkalmazott) </t>
  </si>
  <si>
    <t xml:space="preserve">Konyhai dolgozó                                                     (közalkalmazott) </t>
  </si>
  <si>
    <t>Hivatalsegéd                                                           (közalkalmazott)</t>
  </si>
  <si>
    <t xml:space="preserve">Módosított előirányzat                            </t>
  </si>
  <si>
    <t>Index %</t>
  </si>
  <si>
    <t>Civil szervezetek támogatása (Egyház)</t>
  </si>
  <si>
    <t>Civil szervezetek támogatása (Polgárőrség)</t>
  </si>
  <si>
    <t>Háztartások támogatása</t>
  </si>
  <si>
    <t>Fejlesztési-felújítási kiadás</t>
  </si>
  <si>
    <t>Létszám</t>
  </si>
  <si>
    <t>EU-projektek</t>
  </si>
  <si>
    <t>09. sz.melléklet</t>
  </si>
  <si>
    <t>Közvetett támogatások</t>
  </si>
  <si>
    <t>10. sz.melléklet</t>
  </si>
  <si>
    <t>11. sz.melléklet</t>
  </si>
  <si>
    <t>Likviditási terv</t>
  </si>
  <si>
    <t>12. sz.melléklet</t>
  </si>
  <si>
    <t>Adott támogatás</t>
  </si>
  <si>
    <t>13. sz.melléklet</t>
  </si>
  <si>
    <t>Önkormányzat normatív állami támogatása</t>
  </si>
  <si>
    <t>14. sz.melléklet</t>
  </si>
  <si>
    <t>Gazdasági társaságok kötelezettségei</t>
  </si>
  <si>
    <t>15. sz.melléklet</t>
  </si>
  <si>
    <t>Részesedések gazdasági társaságokban</t>
  </si>
  <si>
    <t>16. sz.melléklet</t>
  </si>
  <si>
    <t>Költségvetési év: 2018. év</t>
  </si>
  <si>
    <t>Hitel-, kölcsöntörlesztés</t>
  </si>
  <si>
    <t xml:space="preserve">A 2016. évről áthúzodó bérkompenzáció támogatása </t>
  </si>
  <si>
    <t>2021. év előirányzat</t>
  </si>
  <si>
    <t>Minimálbér és garantélt bérminimum kompenzálása</t>
  </si>
  <si>
    <t>Pályázati referens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</si>
</sst>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</numFmts>
  <fonts count="49" x14ac:knownFonts="1">
    <font>
      <sz val="10"/>
      <name val="Arial CE"/>
    </font>
    <font>
      <sz val="10"/>
      <name val="Arial CE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0"/>
      <name val="Arial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u/>
      <sz val="7.2"/>
      <color indexed="12"/>
      <name val="Times New Roman CE"/>
      <family val="1"/>
      <charset val="238"/>
    </font>
    <font>
      <sz val="12"/>
      <name val="Times New Roman CE"/>
      <family val="1"/>
      <charset val="238"/>
    </font>
    <font>
      <u/>
      <sz val="7.2"/>
      <color indexed="36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9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5" applyNumberFormat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8" fillId="0" borderId="6" applyNumberFormat="0" applyFill="0" applyAlignment="0" applyProtection="0"/>
    <xf numFmtId="0" fontId="1" fillId="4" borderId="7" applyNumberFormat="0" applyFont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9" fillId="6" borderId="0" applyNumberFormat="0" applyBorder="0" applyAlignment="0" applyProtection="0"/>
    <xf numFmtId="0" fontId="20" fillId="16" borderId="8" applyNumberFormat="0" applyAlignment="0" applyProtection="0"/>
    <xf numFmtId="3" fontId="30" fillId="0" borderId="0">
      <alignment vertical="center"/>
    </xf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3" fillId="0" borderId="0"/>
    <xf numFmtId="0" fontId="26" fillId="0" borderId="0"/>
    <xf numFmtId="0" fontId="6" fillId="0" borderId="0"/>
    <xf numFmtId="0" fontId="4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43" fillId="0" borderId="0"/>
    <xf numFmtId="3" fontId="3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3" fontId="32" fillId="0" borderId="0">
      <alignment vertical="center"/>
    </xf>
    <xf numFmtId="0" fontId="26" fillId="0" borderId="0"/>
    <xf numFmtId="3" fontId="30" fillId="0" borderId="0">
      <alignment vertical="center"/>
    </xf>
    <xf numFmtId="0" fontId="30" fillId="0" borderId="0">
      <alignment vertical="center"/>
    </xf>
    <xf numFmtId="0" fontId="33" fillId="0" borderId="0"/>
    <xf numFmtId="0" fontId="1" fillId="0" borderId="0"/>
    <xf numFmtId="3" fontId="30" fillId="0" borderId="0">
      <alignment vertical="center"/>
    </xf>
    <xf numFmtId="0" fontId="26" fillId="0" borderId="0"/>
    <xf numFmtId="3" fontId="30" fillId="0" borderId="0">
      <alignment vertical="center"/>
    </xf>
    <xf numFmtId="3" fontId="30" fillId="0" borderId="0">
      <alignment vertical="center"/>
    </xf>
    <xf numFmtId="3" fontId="30" fillId="0" borderId="0">
      <alignment vertical="center"/>
    </xf>
    <xf numFmtId="0" fontId="22" fillId="0" borderId="9" applyNumberFormat="0" applyFill="0" applyAlignment="0" applyProtection="0"/>
    <xf numFmtId="44" fontId="26" fillId="0" borderId="0" applyFont="0" applyFill="0" applyBorder="0" applyAlignment="0" applyProtection="0"/>
    <xf numFmtId="0" fontId="23" fillId="17" borderId="0" applyNumberFormat="0" applyBorder="0" applyAlignment="0" applyProtection="0"/>
    <xf numFmtId="0" fontId="24" fillId="7" borderId="0" applyNumberFormat="0" applyBorder="0" applyAlignment="0" applyProtection="0"/>
    <xf numFmtId="0" fontId="30" fillId="0" borderId="0">
      <alignment vertical="center"/>
    </xf>
    <xf numFmtId="0" fontId="34" fillId="0" borderId="0"/>
    <xf numFmtId="0" fontId="25" fillId="16" borderId="1" applyNumberFormat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461">
    <xf numFmtId="0" fontId="0" fillId="0" borderId="0" xfId="0"/>
    <xf numFmtId="0" fontId="5" fillId="0" borderId="10" xfId="0" quotePrefix="1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quotePrefix="1" applyFont="1" applyFill="1" applyBorder="1" applyAlignment="1">
      <alignment horizontal="center" vertical="center"/>
    </xf>
    <xf numFmtId="0" fontId="7" fillId="0" borderId="16" xfId="0" quotePrefix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14" xfId="0" quotePrefix="1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7" fillId="0" borderId="13" xfId="0" quotePrefix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3" fontId="6" fillId="0" borderId="0" xfId="51" applyNumberFormat="1" applyFont="1"/>
    <xf numFmtId="3" fontId="36" fillId="19" borderId="0" xfId="59" applyFont="1" applyFill="1" applyBorder="1" applyAlignment="1">
      <alignment horizontal="left" vertical="center"/>
    </xf>
    <xf numFmtId="3" fontId="38" fillId="19" borderId="0" xfId="59" applyFont="1" applyFill="1" applyBorder="1" applyAlignment="1">
      <alignment horizontal="center" vertical="center"/>
    </xf>
    <xf numFmtId="3" fontId="37" fillId="0" borderId="0" xfId="59" applyFont="1">
      <alignment vertical="center"/>
    </xf>
    <xf numFmtId="3" fontId="30" fillId="0" borderId="0" xfId="59">
      <alignment vertical="center"/>
    </xf>
    <xf numFmtId="3" fontId="37" fillId="0" borderId="0" xfId="59" applyFont="1" applyAlignment="1">
      <alignment vertical="center" wrapText="1"/>
    </xf>
    <xf numFmtId="49" fontId="36" fillId="0" borderId="0" xfId="59" applyNumberFormat="1" applyFont="1" applyAlignment="1">
      <alignment horizontal="center" vertical="center"/>
    </xf>
    <xf numFmtId="3" fontId="36" fillId="0" borderId="11" xfId="59" applyFont="1" applyBorder="1" applyAlignment="1">
      <alignment horizontal="center" vertical="center" wrapText="1"/>
    </xf>
    <xf numFmtId="3" fontId="36" fillId="0" borderId="11" xfId="59" applyFont="1" applyBorder="1" applyAlignment="1">
      <alignment horizontal="center" vertical="center"/>
    </xf>
    <xf numFmtId="3" fontId="37" fillId="0" borderId="0" xfId="59" applyFont="1" applyAlignment="1">
      <alignment horizontal="center" vertical="center" wrapText="1"/>
    </xf>
    <xf numFmtId="3" fontId="37" fillId="0" borderId="0" xfId="59" applyFont="1" applyFill="1" applyAlignment="1">
      <alignment horizontal="center" vertical="center" wrapText="1"/>
    </xf>
    <xf numFmtId="3" fontId="37" fillId="0" borderId="0" xfId="59" applyFont="1" applyFill="1">
      <alignment vertical="center"/>
    </xf>
    <xf numFmtId="3" fontId="37" fillId="0" borderId="0" xfId="59" applyFont="1" applyAlignment="1">
      <alignment horizontal="left" vertical="center"/>
    </xf>
    <xf numFmtId="0" fontId="6" fillId="0" borderId="0" xfId="68" applyFont="1">
      <alignment vertical="center"/>
    </xf>
    <xf numFmtId="0" fontId="6" fillId="0" borderId="0" xfId="68" applyFont="1" applyFill="1">
      <alignment vertical="center"/>
    </xf>
    <xf numFmtId="0" fontId="8" fillId="0" borderId="0" xfId="68" applyFont="1">
      <alignment vertical="center"/>
    </xf>
    <xf numFmtId="0" fontId="8" fillId="0" borderId="0" xfId="68" applyFont="1" applyAlignment="1">
      <alignment horizontal="center" vertical="center"/>
    </xf>
    <xf numFmtId="0" fontId="6" fillId="0" borderId="0" xfId="68" applyFont="1" applyFill="1" applyAlignment="1">
      <alignment horizontal="center" vertical="center"/>
    </xf>
    <xf numFmtId="3" fontId="6" fillId="0" borderId="0" xfId="68" applyNumberFormat="1" applyFont="1" applyFill="1">
      <alignment vertical="center"/>
    </xf>
    <xf numFmtId="3" fontId="6" fillId="0" borderId="11" xfId="67" applyFont="1" applyFill="1" applyBorder="1" applyAlignment="1">
      <alignment horizontal="center" vertical="center" wrapText="1"/>
    </xf>
    <xf numFmtId="3" fontId="6" fillId="0" borderId="11" xfId="68" applyNumberFormat="1" applyFont="1" applyFill="1" applyBorder="1" applyAlignment="1">
      <alignment vertical="center"/>
    </xf>
    <xf numFmtId="3" fontId="6" fillId="0" borderId="11" xfId="68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3" fontId="8" fillId="0" borderId="0" xfId="46" applyFont="1">
      <alignment vertical="center"/>
    </xf>
    <xf numFmtId="3" fontId="8" fillId="0" borderId="0" xfId="67" applyFont="1" applyFill="1" applyBorder="1" applyAlignment="1">
      <alignment horizontal="right" vertical="center"/>
    </xf>
    <xf numFmtId="3" fontId="6" fillId="0" borderId="11" xfId="46" applyNumberFormat="1" applyFont="1" applyFill="1" applyBorder="1">
      <alignment vertical="center"/>
    </xf>
    <xf numFmtId="3" fontId="8" fillId="0" borderId="11" xfId="46" applyNumberFormat="1" applyFont="1" applyFill="1" applyBorder="1">
      <alignment vertical="center"/>
    </xf>
    <xf numFmtId="3" fontId="6" fillId="0" borderId="11" xfId="67" applyNumberFormat="1" applyFont="1" applyBorder="1">
      <alignment vertical="center"/>
    </xf>
    <xf numFmtId="3" fontId="8" fillId="0" borderId="11" xfId="46" applyNumberFormat="1" applyFont="1" applyBorder="1">
      <alignment vertical="center"/>
    </xf>
    <xf numFmtId="3" fontId="8" fillId="0" borderId="0" xfId="67" applyFont="1" applyBorder="1" applyAlignment="1">
      <alignment horizontal="right" vertical="center"/>
    </xf>
    <xf numFmtId="3" fontId="6" fillId="0" borderId="0" xfId="67" applyFont="1" applyFill="1">
      <alignment vertical="center"/>
    </xf>
    <xf numFmtId="3" fontId="8" fillId="0" borderId="23" xfId="46" applyFont="1" applyBorder="1">
      <alignment vertical="center"/>
    </xf>
    <xf numFmtId="3" fontId="8" fillId="0" borderId="25" xfId="46" applyNumberFormat="1" applyFont="1" applyFill="1" applyBorder="1">
      <alignment vertical="center"/>
    </xf>
    <xf numFmtId="3" fontId="6" fillId="0" borderId="0" xfId="67" applyFont="1">
      <alignment vertical="center"/>
    </xf>
    <xf numFmtId="3" fontId="8" fillId="0" borderId="0" xfId="46" applyNumberFormat="1" applyFont="1" applyFill="1" applyBorder="1">
      <alignment vertical="center"/>
    </xf>
    <xf numFmtId="3" fontId="8" fillId="0" borderId="0" xfId="46" applyFont="1" applyAlignment="1">
      <alignment horizontal="left" vertical="center" wrapText="1"/>
    </xf>
    <xf numFmtId="0" fontId="6" fillId="0" borderId="0" xfId="69" applyFont="1" applyFill="1" applyBorder="1"/>
    <xf numFmtId="3" fontId="8" fillId="0" borderId="0" xfId="46" applyFont="1" applyAlignment="1">
      <alignment horizontal="right" vertical="center"/>
    </xf>
    <xf numFmtId="0" fontId="8" fillId="19" borderId="11" xfId="69" applyFont="1" applyFill="1" applyBorder="1" applyAlignment="1">
      <alignment horizontal="center"/>
    </xf>
    <xf numFmtId="3" fontId="6" fillId="0" borderId="17" xfId="69" applyNumberFormat="1" applyFont="1" applyFill="1" applyBorder="1" applyAlignment="1">
      <alignment vertical="center"/>
    </xf>
    <xf numFmtId="3" fontId="6" fillId="0" borderId="11" xfId="69" applyNumberFormat="1" applyFont="1" applyFill="1" applyBorder="1" applyAlignment="1">
      <alignment vertical="center"/>
    </xf>
    <xf numFmtId="3" fontId="6" fillId="0" borderId="11" xfId="46" applyFont="1" applyBorder="1" applyAlignment="1">
      <alignment horizontal="center" vertical="center" wrapText="1"/>
    </xf>
    <xf numFmtId="3" fontId="6" fillId="0" borderId="11" xfId="46" applyFont="1" applyBorder="1" applyAlignment="1">
      <alignment horizontal="left" vertical="center" wrapText="1"/>
    </xf>
    <xf numFmtId="3" fontId="6" fillId="0" borderId="0" xfId="71" applyFont="1">
      <alignment vertical="center"/>
    </xf>
    <xf numFmtId="3" fontId="46" fillId="0" borderId="11" xfId="65" quotePrefix="1" applyFont="1" applyFill="1" applyBorder="1">
      <alignment vertical="center"/>
    </xf>
    <xf numFmtId="3" fontId="6" fillId="0" borderId="11" xfId="65" applyFont="1" applyFill="1" applyBorder="1">
      <alignment vertical="center"/>
    </xf>
    <xf numFmtId="3" fontId="8" fillId="19" borderId="11" xfId="46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50" applyFont="1"/>
    <xf numFmtId="0" fontId="6" fillId="0" borderId="0" xfId="0" applyFont="1" applyAlignment="1">
      <alignment horizontal="center"/>
    </xf>
    <xf numFmtId="0" fontId="5" fillId="0" borderId="0" xfId="0" applyFont="1" applyFill="1"/>
    <xf numFmtId="3" fontId="6" fillId="0" borderId="17" xfId="51" applyNumberFormat="1" applyFont="1" applyFill="1" applyBorder="1" applyAlignment="1">
      <alignment vertical="center"/>
    </xf>
    <xf numFmtId="3" fontId="8" fillId="0" borderId="17" xfId="51" applyNumberFormat="1" applyFont="1" applyFill="1" applyBorder="1" applyAlignment="1">
      <alignment vertical="center"/>
    </xf>
    <xf numFmtId="3" fontId="8" fillId="0" borderId="19" xfId="51" applyNumberFormat="1" applyFont="1" applyFill="1" applyBorder="1" applyAlignment="1">
      <alignment vertical="center"/>
    </xf>
    <xf numFmtId="3" fontId="6" fillId="0" borderId="11" xfId="51" applyNumberFormat="1" applyFont="1" applyFill="1" applyBorder="1" applyAlignment="1">
      <alignment vertical="center"/>
    </xf>
    <xf numFmtId="3" fontId="8" fillId="0" borderId="11" xfId="51" applyNumberFormat="1" applyFont="1" applyFill="1" applyBorder="1" applyAlignment="1">
      <alignment vertical="center"/>
    </xf>
    <xf numFmtId="0" fontId="6" fillId="0" borderId="17" xfId="50" applyFont="1" applyBorder="1" applyAlignment="1">
      <alignment horizontal="center"/>
    </xf>
    <xf numFmtId="0" fontId="6" fillId="0" borderId="17" xfId="50" applyFont="1" applyBorder="1" applyAlignment="1">
      <alignment vertical="center"/>
    </xf>
    <xf numFmtId="3" fontId="6" fillId="0" borderId="17" xfId="50" applyNumberFormat="1" applyFont="1" applyBorder="1" applyAlignment="1">
      <alignment vertical="center"/>
    </xf>
    <xf numFmtId="0" fontId="6" fillId="0" borderId="11" xfId="50" applyFont="1" applyBorder="1" applyAlignment="1">
      <alignment horizontal="center"/>
    </xf>
    <xf numFmtId="0" fontId="6" fillId="0" borderId="11" xfId="50" applyFont="1" applyBorder="1" applyAlignment="1">
      <alignment vertical="center"/>
    </xf>
    <xf numFmtId="3" fontId="6" fillId="0" borderId="11" xfId="50" applyNumberFormat="1" applyFont="1" applyBorder="1" applyAlignment="1">
      <alignment vertical="center"/>
    </xf>
    <xf numFmtId="0" fontId="8" fillId="0" borderId="18" xfId="50" applyFont="1" applyBorder="1" applyAlignment="1">
      <alignment horizontal="center"/>
    </xf>
    <xf numFmtId="0" fontId="8" fillId="0" borderId="18" xfId="50" applyFont="1" applyBorder="1" applyAlignment="1">
      <alignment vertical="center"/>
    </xf>
    <xf numFmtId="3" fontId="8" fillId="0" borderId="18" xfId="50" applyNumberFormat="1" applyFont="1" applyBorder="1" applyAlignment="1">
      <alignment vertical="center"/>
    </xf>
    <xf numFmtId="3" fontId="8" fillId="0" borderId="18" xfId="51" applyNumberFormat="1" applyFont="1" applyFill="1" applyBorder="1" applyAlignment="1">
      <alignment vertical="center"/>
    </xf>
    <xf numFmtId="0" fontId="8" fillId="0" borderId="19" xfId="50" applyFont="1" applyBorder="1" applyAlignment="1">
      <alignment horizontal="center"/>
    </xf>
    <xf numFmtId="0" fontId="8" fillId="0" borderId="19" xfId="50" applyFont="1" applyFill="1" applyBorder="1" applyAlignment="1">
      <alignment vertical="center"/>
    </xf>
    <xf numFmtId="3" fontId="8" fillId="0" borderId="19" xfId="50" applyNumberFormat="1" applyFont="1" applyFill="1" applyBorder="1" applyAlignment="1">
      <alignment vertical="center"/>
    </xf>
    <xf numFmtId="0" fontId="8" fillId="0" borderId="17" xfId="50" applyFont="1" applyBorder="1" applyAlignment="1">
      <alignment horizontal="center"/>
    </xf>
    <xf numFmtId="0" fontId="8" fillId="20" borderId="17" xfId="50" applyFont="1" applyFill="1" applyBorder="1" applyAlignment="1">
      <alignment horizontal="left" vertical="center" wrapText="1"/>
    </xf>
    <xf numFmtId="3" fontId="8" fillId="20" borderId="17" xfId="50" applyNumberFormat="1" applyFont="1" applyFill="1" applyBorder="1" applyAlignment="1">
      <alignment vertical="center"/>
    </xf>
    <xf numFmtId="3" fontId="8" fillId="21" borderId="21" xfId="51" applyNumberFormat="1" applyFont="1" applyFill="1" applyBorder="1" applyAlignment="1">
      <alignment vertical="center"/>
    </xf>
    <xf numFmtId="0" fontId="8" fillId="0" borderId="11" xfId="50" applyFont="1" applyBorder="1" applyAlignment="1">
      <alignment horizontal="center"/>
    </xf>
    <xf numFmtId="0" fontId="8" fillId="20" borderId="11" xfId="50" applyFont="1" applyFill="1" applyBorder="1" applyAlignment="1">
      <alignment vertical="center"/>
    </xf>
    <xf numFmtId="3" fontId="8" fillId="20" borderId="11" xfId="50" applyNumberFormat="1" applyFont="1" applyFill="1" applyBorder="1" applyAlignment="1">
      <alignment vertical="center"/>
    </xf>
    <xf numFmtId="3" fontId="8" fillId="21" borderId="27" xfId="51" applyNumberFormat="1" applyFont="1" applyFill="1" applyBorder="1" applyAlignment="1">
      <alignment vertical="center"/>
    </xf>
    <xf numFmtId="0" fontId="8" fillId="20" borderId="11" xfId="50" applyFont="1" applyFill="1" applyBorder="1" applyAlignment="1">
      <alignment horizontal="left" vertical="center" wrapText="1"/>
    </xf>
    <xf numFmtId="3" fontId="8" fillId="21" borderId="17" xfId="51" applyNumberFormat="1" applyFont="1" applyFill="1" applyBorder="1" applyAlignment="1">
      <alignment vertical="center"/>
    </xf>
    <xf numFmtId="0" fontId="6" fillId="0" borderId="0" xfId="51" applyFont="1"/>
    <xf numFmtId="3" fontId="8" fillId="0" borderId="0" xfId="51" applyNumberFormat="1" applyFont="1"/>
    <xf numFmtId="3" fontId="6" fillId="0" borderId="11" xfId="51" applyNumberFormat="1" applyFont="1" applyBorder="1" applyAlignment="1">
      <alignment vertical="center"/>
    </xf>
    <xf numFmtId="3" fontId="8" fillId="0" borderId="19" xfId="51" applyNumberFormat="1" applyFont="1" applyBorder="1" applyAlignment="1">
      <alignment vertical="center"/>
    </xf>
    <xf numFmtId="3" fontId="6" fillId="0" borderId="17" xfId="51" applyNumberFormat="1" applyFont="1" applyBorder="1" applyAlignment="1">
      <alignment vertical="center"/>
    </xf>
    <xf numFmtId="3" fontId="47" fillId="0" borderId="11" xfId="51" applyNumberFormat="1" applyFont="1" applyBorder="1" applyAlignment="1">
      <alignment vertical="center"/>
    </xf>
    <xf numFmtId="0" fontId="6" fillId="0" borderId="18" xfId="50" applyFont="1" applyBorder="1" applyAlignment="1">
      <alignment vertical="center"/>
    </xf>
    <xf numFmtId="3" fontId="6" fillId="0" borderId="18" xfId="50" applyNumberFormat="1" applyFont="1" applyBorder="1" applyAlignment="1">
      <alignment vertical="center"/>
    </xf>
    <xf numFmtId="3" fontId="6" fillId="0" borderId="18" xfId="51" applyNumberFormat="1" applyFont="1" applyBorder="1" applyAlignment="1">
      <alignment vertical="center"/>
    </xf>
    <xf numFmtId="0" fontId="8" fillId="20" borderId="19" xfId="50" applyFont="1" applyFill="1" applyBorder="1" applyAlignment="1">
      <alignment horizontal="left" vertical="center" wrapText="1"/>
    </xf>
    <xf numFmtId="3" fontId="8" fillId="20" borderId="19" xfId="50" applyNumberFormat="1" applyFont="1" applyFill="1" applyBorder="1" applyAlignment="1">
      <alignment vertical="center"/>
    </xf>
    <xf numFmtId="3" fontId="6" fillId="0" borderId="19" xfId="51" applyNumberFormat="1" applyFont="1" applyBorder="1" applyAlignment="1">
      <alignment vertical="center"/>
    </xf>
    <xf numFmtId="3" fontId="6" fillId="0" borderId="11" xfId="59" applyNumberFormat="1" applyFont="1" applyFill="1" applyBorder="1" applyAlignment="1">
      <alignment horizontal="right" vertical="top" wrapText="1"/>
    </xf>
    <xf numFmtId="3" fontId="6" fillId="22" borderId="11" xfId="51" applyNumberFormat="1" applyFont="1" applyFill="1" applyBorder="1" applyAlignment="1">
      <alignment vertical="center"/>
    </xf>
    <xf numFmtId="0" fontId="8" fillId="0" borderId="0" xfId="51" applyFont="1"/>
    <xf numFmtId="49" fontId="6" fillId="0" borderId="0" xfId="67" applyNumberFormat="1" applyFont="1" applyAlignment="1">
      <alignment horizontal="center" vertical="center"/>
    </xf>
    <xf numFmtId="49" fontId="6" fillId="0" borderId="0" xfId="67" applyNumberFormat="1" applyFont="1" applyBorder="1" applyAlignment="1">
      <alignment horizontal="center" vertical="center"/>
    </xf>
    <xf numFmtId="3" fontId="6" fillId="0" borderId="0" xfId="67" applyFont="1" applyBorder="1">
      <alignment vertical="center"/>
    </xf>
    <xf numFmtId="49" fontId="47" fillId="0" borderId="0" xfId="67" applyNumberFormat="1" applyFont="1" applyAlignment="1">
      <alignment horizontal="center" vertical="center"/>
    </xf>
    <xf numFmtId="3" fontId="47" fillId="0" borderId="0" xfId="67" applyFont="1">
      <alignment vertical="center"/>
    </xf>
    <xf numFmtId="3" fontId="6" fillId="0" borderId="0" xfId="67" applyNumberFormat="1" applyFont="1">
      <alignment vertical="center"/>
    </xf>
    <xf numFmtId="0" fontId="45" fillId="0" borderId="0" xfId="69" applyFont="1" applyFill="1" applyBorder="1"/>
    <xf numFmtId="3" fontId="44" fillId="0" borderId="0" xfId="46" applyFont="1" applyAlignment="1">
      <alignment horizontal="right" vertical="center"/>
    </xf>
    <xf numFmtId="0" fontId="8" fillId="19" borderId="0" xfId="69" applyFont="1" applyFill="1" applyBorder="1" applyAlignment="1">
      <alignment horizontal="centerContinuous" vertical="center" wrapText="1"/>
    </xf>
    <xf numFmtId="0" fontId="8" fillId="19" borderId="0" xfId="69" applyFont="1" applyFill="1" applyBorder="1" applyAlignment="1">
      <alignment horizontal="center"/>
    </xf>
    <xf numFmtId="0" fontId="8" fillId="19" borderId="0" xfId="69" applyFont="1" applyFill="1" applyBorder="1" applyAlignment="1">
      <alignment horizontal="centerContinuous" vertical="center"/>
    </xf>
    <xf numFmtId="3" fontId="6" fillId="0" borderId="0" xfId="69" applyNumberFormat="1" applyFont="1" applyFill="1" applyBorder="1" applyAlignment="1">
      <alignment vertical="center"/>
    </xf>
    <xf numFmtId="3" fontId="8" fillId="0" borderId="0" xfId="69" applyNumberFormat="1" applyFont="1" applyFill="1" applyBorder="1" applyAlignment="1">
      <alignment vertical="center"/>
    </xf>
    <xf numFmtId="3" fontId="8" fillId="0" borderId="0" xfId="67" applyFont="1">
      <alignment vertical="center"/>
    </xf>
    <xf numFmtId="3" fontId="6" fillId="0" borderId="0" xfId="67" applyFont="1" applyAlignment="1">
      <alignment horizontal="center" vertical="center"/>
    </xf>
    <xf numFmtId="3" fontId="6" fillId="0" borderId="0" xfId="67" applyFont="1" applyAlignment="1">
      <alignment vertical="center" wrapText="1"/>
    </xf>
    <xf numFmtId="3" fontId="6" fillId="0" borderId="11" xfId="67" applyFont="1" applyFill="1" applyBorder="1" applyAlignment="1">
      <alignment horizontal="right" vertical="center" wrapText="1"/>
    </xf>
    <xf numFmtId="3" fontId="8" fillId="0" borderId="0" xfId="67" applyFont="1" applyAlignment="1">
      <alignment horizontal="left" vertical="center"/>
    </xf>
    <xf numFmtId="3" fontId="8" fillId="0" borderId="11" xfId="65" applyFont="1" applyFill="1" applyBorder="1">
      <alignment vertical="center"/>
    </xf>
    <xf numFmtId="3" fontId="6" fillId="0" borderId="0" xfId="65" applyFont="1" applyBorder="1">
      <alignment vertical="center"/>
    </xf>
    <xf numFmtId="3" fontId="6" fillId="0" borderId="0" xfId="65" applyFont="1" applyBorder="1" applyAlignment="1">
      <alignment horizontal="center" vertical="center"/>
    </xf>
    <xf numFmtId="3" fontId="47" fillId="0" borderId="0" xfId="65" applyFont="1" applyBorder="1" applyAlignment="1">
      <alignment horizontal="center" vertical="center"/>
    </xf>
    <xf numFmtId="3" fontId="8" fillId="0" borderId="0" xfId="65" applyFont="1" applyBorder="1" applyAlignment="1">
      <alignment horizontal="right"/>
    </xf>
    <xf numFmtId="3" fontId="6" fillId="0" borderId="0" xfId="59" applyFont="1">
      <alignment vertical="center"/>
    </xf>
    <xf numFmtId="3" fontId="8" fillId="19" borderId="11" xfId="65" applyFont="1" applyFill="1" applyBorder="1" applyAlignment="1">
      <alignment horizontal="center" vertical="center" textRotation="90" wrapText="1"/>
    </xf>
    <xf numFmtId="3" fontId="8" fillId="0" borderId="11" xfId="65" applyFont="1" applyFill="1" applyBorder="1" applyAlignment="1">
      <alignment horizontal="left" vertical="center"/>
    </xf>
    <xf numFmtId="3" fontId="6" fillId="0" borderId="11" xfId="65" applyNumberFormat="1" applyFont="1" applyFill="1" applyBorder="1">
      <alignment vertical="center"/>
    </xf>
    <xf numFmtId="3" fontId="6" fillId="0" borderId="11" xfId="65" applyNumberFormat="1" applyFont="1" applyFill="1" applyBorder="1" applyAlignment="1">
      <alignment horizontal="center" vertical="center"/>
    </xf>
    <xf numFmtId="3" fontId="8" fillId="0" borderId="11" xfId="65" applyNumberFormat="1" applyFont="1" applyFill="1" applyBorder="1">
      <alignment vertical="center"/>
    </xf>
    <xf numFmtId="3" fontId="6" fillId="0" borderId="11" xfId="65" applyNumberFormat="1" applyFont="1" applyFill="1" applyBorder="1" applyAlignment="1">
      <alignment horizontal="right" vertical="center"/>
    </xf>
    <xf numFmtId="3" fontId="48" fillId="0" borderId="11" xfId="65" applyNumberFormat="1" applyFont="1" applyFill="1" applyBorder="1">
      <alignment vertical="center"/>
    </xf>
    <xf numFmtId="3" fontId="46" fillId="0" borderId="11" xfId="65" applyNumberFormat="1" applyFont="1" applyFill="1" applyBorder="1">
      <alignment vertical="center"/>
    </xf>
    <xf numFmtId="3" fontId="8" fillId="0" borderId="0" xfId="65" applyFont="1" applyBorder="1">
      <alignment vertical="center"/>
    </xf>
    <xf numFmtId="3" fontId="8" fillId="19" borderId="11" xfId="65" applyFont="1" applyFill="1" applyBorder="1" applyAlignment="1">
      <alignment horizontal="left" vertical="center"/>
    </xf>
    <xf numFmtId="3" fontId="8" fillId="19" borderId="11" xfId="65" applyFont="1" applyFill="1" applyBorder="1" applyAlignment="1">
      <alignment horizontal="right" vertical="center" wrapText="1"/>
    </xf>
    <xf numFmtId="3" fontId="8" fillId="0" borderId="11" xfId="65" applyNumberFormat="1" applyFont="1" applyFill="1" applyBorder="1" applyAlignment="1">
      <alignment horizontal="right" vertical="center"/>
    </xf>
    <xf numFmtId="1" fontId="8" fillId="0" borderId="0" xfId="46" applyNumberFormat="1" applyFont="1" applyFill="1" applyBorder="1" applyAlignment="1">
      <alignment horizontal="right"/>
    </xf>
    <xf numFmtId="3" fontId="8" fillId="0" borderId="0" xfId="46" applyFont="1" applyFill="1">
      <alignment vertical="center"/>
    </xf>
    <xf numFmtId="49" fontId="6" fillId="0" borderId="0" xfId="69" applyNumberFormat="1" applyFont="1" applyFill="1" applyBorder="1" applyAlignment="1">
      <alignment horizontal="center"/>
    </xf>
    <xf numFmtId="49" fontId="6" fillId="0" borderId="0" xfId="69" applyNumberFormat="1" applyFont="1" applyFill="1" applyBorder="1" applyAlignment="1">
      <alignment horizontal="center" vertical="center"/>
    </xf>
    <xf numFmtId="0" fontId="6" fillId="0" borderId="0" xfId="69" applyFont="1" applyFill="1" applyBorder="1" applyAlignment="1">
      <alignment vertical="center"/>
    </xf>
    <xf numFmtId="0" fontId="6" fillId="0" borderId="0" xfId="69" applyFont="1" applyFill="1" applyBorder="1" applyAlignment="1">
      <alignment horizontal="center"/>
    </xf>
    <xf numFmtId="49" fontId="8" fillId="0" borderId="0" xfId="69" applyNumberFormat="1" applyFont="1" applyFill="1" applyBorder="1" applyAlignment="1">
      <alignment horizontal="center"/>
    </xf>
    <xf numFmtId="0" fontId="8" fillId="0" borderId="0" xfId="69" applyFont="1" applyFill="1" applyBorder="1"/>
    <xf numFmtId="3" fontId="6" fillId="0" borderId="0" xfId="73" applyFont="1" applyFill="1" applyBorder="1">
      <alignment vertical="center"/>
    </xf>
    <xf numFmtId="20" fontId="8" fillId="19" borderId="11" xfId="68" applyNumberFormat="1" applyFont="1" applyFill="1" applyBorder="1" applyAlignment="1">
      <alignment horizontal="center" vertical="center" wrapText="1"/>
    </xf>
    <xf numFmtId="3" fontId="6" fillId="0" borderId="18" xfId="5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26" xfId="0" quotePrefix="1" applyFont="1" applyFill="1" applyBorder="1" applyAlignment="1">
      <alignment horizontal="center" vertical="center"/>
    </xf>
    <xf numFmtId="3" fontId="6" fillId="0" borderId="29" xfId="51" applyNumberFormat="1" applyFont="1" applyFill="1" applyBorder="1" applyAlignment="1">
      <alignment vertical="center"/>
    </xf>
    <xf numFmtId="0" fontId="7" fillId="0" borderId="26" xfId="0" quotePrefix="1" applyFont="1" applyFill="1" applyBorder="1" applyAlignment="1">
      <alignment horizontal="center" vertical="center"/>
    </xf>
    <xf numFmtId="3" fontId="8" fillId="0" borderId="29" xfId="51" applyNumberFormat="1" applyFont="1" applyFill="1" applyBorder="1" applyAlignment="1">
      <alignment vertical="center"/>
    </xf>
    <xf numFmtId="0" fontId="6" fillId="0" borderId="26" xfId="50" applyFont="1" applyBorder="1" applyAlignment="1">
      <alignment horizontal="center"/>
    </xf>
    <xf numFmtId="0" fontId="8" fillId="0" borderId="37" xfId="50" applyFont="1" applyBorder="1" applyAlignment="1">
      <alignment horizontal="center"/>
    </xf>
    <xf numFmtId="3" fontId="8" fillId="21" borderId="19" xfId="51" applyNumberFormat="1" applyFont="1" applyFill="1" applyBorder="1" applyAlignment="1">
      <alignment vertical="center"/>
    </xf>
    <xf numFmtId="3" fontId="8" fillId="21" borderId="38" xfId="51" applyNumberFormat="1" applyFont="1" applyFill="1" applyBorder="1" applyAlignment="1">
      <alignment vertical="center"/>
    </xf>
    <xf numFmtId="0" fontId="8" fillId="20" borderId="19" xfId="50" applyFont="1" applyFill="1" applyBorder="1" applyAlignment="1">
      <alignment vertical="center"/>
    </xf>
    <xf numFmtId="0" fontId="7" fillId="0" borderId="31" xfId="0" quotePrefix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3" fontId="8" fillId="0" borderId="36" xfId="51" applyNumberFormat="1" applyFont="1" applyFill="1" applyBorder="1" applyAlignment="1">
      <alignment vertical="center"/>
    </xf>
    <xf numFmtId="0" fontId="5" fillId="0" borderId="31" xfId="0" quotePrefix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7" fillId="0" borderId="37" xfId="0" quotePrefix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3" fontId="8" fillId="0" borderId="38" xfId="51" applyNumberFormat="1" applyFont="1" applyFill="1" applyBorder="1" applyAlignment="1">
      <alignment vertical="center"/>
    </xf>
    <xf numFmtId="0" fontId="6" fillId="0" borderId="31" xfId="50" applyFont="1" applyBorder="1" applyAlignment="1">
      <alignment horizontal="center"/>
    </xf>
    <xf numFmtId="0" fontId="6" fillId="0" borderId="28" xfId="50" applyFont="1" applyBorder="1" applyAlignment="1">
      <alignment horizontal="center"/>
    </xf>
    <xf numFmtId="3" fontId="6" fillId="0" borderId="27" xfId="51" applyNumberFormat="1" applyFont="1" applyFill="1" applyBorder="1" applyAlignment="1">
      <alignment vertical="center"/>
    </xf>
    <xf numFmtId="0" fontId="5" fillId="0" borderId="28" xfId="0" quotePrefix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3" fontId="6" fillId="0" borderId="11" xfId="51" applyNumberFormat="1" applyFont="1" applyBorder="1"/>
    <xf numFmtId="3" fontId="8" fillId="20" borderId="21" xfId="51" applyNumberFormat="1" applyFont="1" applyFill="1" applyBorder="1" applyAlignment="1">
      <alignment horizontal="center" vertical="center" wrapText="1"/>
    </xf>
    <xf numFmtId="3" fontId="8" fillId="20" borderId="33" xfId="51" applyNumberFormat="1" applyFont="1" applyFill="1" applyBorder="1" applyAlignment="1">
      <alignment horizontal="center" vertical="center" wrapText="1"/>
    </xf>
    <xf numFmtId="0" fontId="8" fillId="20" borderId="29" xfId="51" applyFont="1" applyFill="1" applyBorder="1" applyAlignment="1">
      <alignment horizontal="center" vertical="center" wrapText="1"/>
    </xf>
    <xf numFmtId="0" fontId="8" fillId="21" borderId="19" xfId="50" applyFont="1" applyFill="1" applyBorder="1" applyAlignment="1">
      <alignment horizontal="left" vertical="center" wrapText="1"/>
    </xf>
    <xf numFmtId="3" fontId="8" fillId="21" borderId="19" xfId="50" applyNumberFormat="1" applyFont="1" applyFill="1" applyBorder="1" applyAlignment="1">
      <alignment vertical="center"/>
    </xf>
    <xf numFmtId="3" fontId="6" fillId="21" borderId="19" xfId="51" applyNumberFormat="1" applyFont="1" applyFill="1" applyBorder="1" applyAlignment="1">
      <alignment vertical="center"/>
    </xf>
    <xf numFmtId="0" fontId="8" fillId="21" borderId="19" xfId="50" applyFont="1" applyFill="1" applyBorder="1" applyAlignment="1">
      <alignment vertical="center"/>
    </xf>
    <xf numFmtId="0" fontId="8" fillId="0" borderId="0" xfId="51" applyFont="1" applyAlignment="1">
      <alignment horizontal="right"/>
    </xf>
    <xf numFmtId="3" fontId="6" fillId="0" borderId="26" xfId="46" applyFont="1" applyBorder="1">
      <alignment vertical="center"/>
    </xf>
    <xf numFmtId="3" fontId="6" fillId="0" borderId="26" xfId="46" applyFont="1" applyBorder="1" applyAlignment="1">
      <alignment vertical="center" wrapText="1"/>
    </xf>
    <xf numFmtId="3" fontId="8" fillId="0" borderId="26" xfId="46" applyFont="1" applyBorder="1">
      <alignment vertical="center"/>
    </xf>
    <xf numFmtId="3" fontId="8" fillId="0" borderId="29" xfId="46" applyNumberFormat="1" applyFont="1" applyFill="1" applyBorder="1">
      <alignment vertical="center"/>
    </xf>
    <xf numFmtId="3" fontId="6" fillId="0" borderId="26" xfId="46" applyFont="1" applyBorder="1" applyAlignment="1">
      <alignment horizontal="left" vertical="center"/>
    </xf>
    <xf numFmtId="3" fontId="8" fillId="0" borderId="26" xfId="46" applyFont="1" applyBorder="1" applyAlignment="1">
      <alignment horizontal="left" vertical="center"/>
    </xf>
    <xf numFmtId="3" fontId="8" fillId="0" borderId="34" xfId="46" applyFont="1" applyBorder="1" applyAlignment="1">
      <alignment horizontal="left" vertical="center"/>
    </xf>
    <xf numFmtId="3" fontId="8" fillId="0" borderId="15" xfId="46" applyNumberFormat="1" applyFont="1" applyBorder="1">
      <alignment vertical="center"/>
    </xf>
    <xf numFmtId="3" fontId="8" fillId="0" borderId="35" xfId="46" applyNumberFormat="1" applyFont="1" applyBorder="1">
      <alignment vertical="center"/>
    </xf>
    <xf numFmtId="3" fontId="6" fillId="0" borderId="29" xfId="46" applyNumberFormat="1" applyFont="1" applyFill="1" applyBorder="1">
      <alignment vertical="center"/>
    </xf>
    <xf numFmtId="3" fontId="6" fillId="0" borderId="29" xfId="67" applyNumberFormat="1" applyFont="1" applyFill="1" applyBorder="1">
      <alignment vertical="center"/>
    </xf>
    <xf numFmtId="3" fontId="8" fillId="0" borderId="28" xfId="46" applyFont="1" applyBorder="1">
      <alignment vertical="center"/>
    </xf>
    <xf numFmtId="3" fontId="8" fillId="0" borderId="17" xfId="46" applyFont="1" applyBorder="1">
      <alignment vertical="center"/>
    </xf>
    <xf numFmtId="3" fontId="6" fillId="0" borderId="31" xfId="46" applyFont="1" applyBorder="1">
      <alignment vertical="center"/>
    </xf>
    <xf numFmtId="3" fontId="6" fillId="0" borderId="18" xfId="46" applyNumberFormat="1" applyFont="1" applyFill="1" applyBorder="1">
      <alignment vertical="center"/>
    </xf>
    <xf numFmtId="3" fontId="8" fillId="0" borderId="37" xfId="46" applyFont="1" applyBorder="1">
      <alignment vertical="center"/>
    </xf>
    <xf numFmtId="3" fontId="8" fillId="0" borderId="19" xfId="46" applyNumberFormat="1" applyFont="1" applyFill="1" applyBorder="1">
      <alignment vertical="center"/>
    </xf>
    <xf numFmtId="3" fontId="8" fillId="0" borderId="39" xfId="46" applyFont="1" applyBorder="1">
      <alignment vertical="center"/>
    </xf>
    <xf numFmtId="3" fontId="8" fillId="0" borderId="0" xfId="46" applyFont="1" applyBorder="1">
      <alignment vertical="center"/>
    </xf>
    <xf numFmtId="3" fontId="8" fillId="0" borderId="37" xfId="46" applyNumberFormat="1" applyFont="1" applyFill="1" applyBorder="1">
      <alignment vertical="center"/>
    </xf>
    <xf numFmtId="3" fontId="6" fillId="0" borderId="0" xfId="69" applyNumberFormat="1" applyFont="1" applyBorder="1" applyAlignment="1">
      <alignment vertical="center"/>
    </xf>
    <xf numFmtId="3" fontId="8" fillId="19" borderId="11" xfId="46" applyFont="1" applyFill="1" applyBorder="1" applyAlignment="1">
      <alignment horizontal="center" vertical="center"/>
    </xf>
    <xf numFmtId="0" fontId="8" fillId="19" borderId="11" xfId="69" applyFont="1" applyFill="1" applyBorder="1" applyAlignment="1">
      <alignment horizontal="centerContinuous" vertical="center"/>
    </xf>
    <xf numFmtId="3" fontId="8" fillId="19" borderId="11" xfId="46" applyFont="1" applyFill="1" applyBorder="1" applyAlignment="1">
      <alignment horizontal="centerContinuous" vertical="center"/>
    </xf>
    <xf numFmtId="3" fontId="6" fillId="0" borderId="11" xfId="46" applyFont="1" applyBorder="1" applyAlignment="1">
      <alignment horizontal="center" vertical="center"/>
    </xf>
    <xf numFmtId="3" fontId="8" fillId="19" borderId="21" xfId="46" applyFont="1" applyFill="1" applyBorder="1" applyAlignment="1">
      <alignment horizontal="center" vertical="center"/>
    </xf>
    <xf numFmtId="3" fontId="8" fillId="19" borderId="21" xfId="46" applyFont="1" applyFill="1" applyBorder="1" applyAlignment="1">
      <alignment horizontal="center" vertical="center" wrapText="1"/>
    </xf>
    <xf numFmtId="0" fontId="8" fillId="19" borderId="29" xfId="69" applyFont="1" applyFill="1" applyBorder="1" applyAlignment="1">
      <alignment horizontal="center"/>
    </xf>
    <xf numFmtId="0" fontId="8" fillId="19" borderId="26" xfId="69" applyFont="1" applyFill="1" applyBorder="1" applyAlignment="1">
      <alignment horizontal="centerContinuous" vertical="center"/>
    </xf>
    <xf numFmtId="0" fontId="8" fillId="19" borderId="29" xfId="69" applyFont="1" applyFill="1" applyBorder="1" applyAlignment="1">
      <alignment horizontal="centerContinuous" vertical="center"/>
    </xf>
    <xf numFmtId="0" fontId="6" fillId="0" borderId="26" xfId="69" applyFont="1" applyBorder="1" applyAlignment="1">
      <alignment horizontal="center" vertical="center"/>
    </xf>
    <xf numFmtId="3" fontId="6" fillId="0" borderId="29" xfId="69" applyNumberFormat="1" applyFont="1" applyFill="1" applyBorder="1" applyAlignment="1">
      <alignment vertical="center"/>
    </xf>
    <xf numFmtId="0" fontId="6" fillId="0" borderId="26" xfId="69" applyFont="1" applyBorder="1" applyAlignment="1">
      <alignment vertical="center"/>
    </xf>
    <xf numFmtId="3" fontId="6" fillId="0" borderId="26" xfId="46" applyFont="1" applyBorder="1" applyAlignment="1">
      <alignment horizontal="center" vertical="center" wrapText="1"/>
    </xf>
    <xf numFmtId="3" fontId="6" fillId="0" borderId="18" xfId="46" applyFont="1" applyBorder="1" applyAlignment="1">
      <alignment horizontal="left" vertical="center" wrapText="1"/>
    </xf>
    <xf numFmtId="3" fontId="6" fillId="0" borderId="18" xfId="69" applyNumberFormat="1" applyFont="1" applyFill="1" applyBorder="1" applyAlignment="1">
      <alignment vertical="center"/>
    </xf>
    <xf numFmtId="3" fontId="6" fillId="0" borderId="36" xfId="69" applyNumberFormat="1" applyFont="1" applyFill="1" applyBorder="1" applyAlignment="1">
      <alignment vertical="center"/>
    </xf>
    <xf numFmtId="0" fontId="8" fillId="0" borderId="37" xfId="69" applyFont="1" applyBorder="1" applyAlignment="1">
      <alignment horizontal="left" vertical="center"/>
    </xf>
    <xf numFmtId="3" fontId="8" fillId="0" borderId="19" xfId="69" applyNumberFormat="1" applyFont="1" applyFill="1" applyBorder="1" applyAlignment="1">
      <alignment vertical="center"/>
    </xf>
    <xf numFmtId="3" fontId="8" fillId="0" borderId="38" xfId="69" applyNumberFormat="1" applyFont="1" applyFill="1" applyBorder="1" applyAlignment="1">
      <alignment vertical="center"/>
    </xf>
    <xf numFmtId="3" fontId="6" fillId="0" borderId="31" xfId="46" applyFont="1" applyBorder="1" applyAlignment="1">
      <alignment horizontal="center" vertical="center" wrapText="1"/>
    </xf>
    <xf numFmtId="3" fontId="6" fillId="0" borderId="18" xfId="46" applyFont="1" applyBorder="1" applyAlignment="1">
      <alignment horizontal="center" vertical="center" wrapText="1"/>
    </xf>
    <xf numFmtId="0" fontId="8" fillId="0" borderId="16" xfId="69" applyFont="1" applyBorder="1" applyAlignment="1">
      <alignment horizontal="left" vertical="center"/>
    </xf>
    <xf numFmtId="3" fontId="6" fillId="0" borderId="28" xfId="46" applyFont="1" applyBorder="1" applyAlignment="1">
      <alignment horizontal="center" vertical="center" wrapText="1"/>
    </xf>
    <xf numFmtId="3" fontId="6" fillId="0" borderId="17" xfId="46" applyFont="1" applyBorder="1" applyAlignment="1">
      <alignment horizontal="center" vertical="center" wrapText="1"/>
    </xf>
    <xf numFmtId="3" fontId="6" fillId="0" borderId="17" xfId="46" applyFont="1" applyBorder="1" applyAlignment="1">
      <alignment horizontal="left" vertical="center" wrapText="1"/>
    </xf>
    <xf numFmtId="3" fontId="6" fillId="0" borderId="27" xfId="69" applyNumberFormat="1" applyFont="1" applyFill="1" applyBorder="1" applyAlignment="1">
      <alignment vertical="center"/>
    </xf>
    <xf numFmtId="3" fontId="8" fillId="0" borderId="37" xfId="46" applyFont="1" applyBorder="1" applyAlignment="1">
      <alignment horizontal="center" vertical="center" wrapText="1"/>
    </xf>
    <xf numFmtId="3" fontId="8" fillId="0" borderId="19" xfId="46" applyFont="1" applyBorder="1" applyAlignment="1">
      <alignment horizontal="center" vertical="center" wrapText="1"/>
    </xf>
    <xf numFmtId="3" fontId="8" fillId="0" borderId="19" xfId="46" applyFont="1" applyBorder="1" applyAlignment="1">
      <alignment horizontal="left" vertical="center" wrapText="1"/>
    </xf>
    <xf numFmtId="0" fontId="6" fillId="19" borderId="31" xfId="69" applyFont="1" applyFill="1" applyBorder="1" applyAlignment="1">
      <alignment vertical="center"/>
    </xf>
    <xf numFmtId="3" fontId="8" fillId="19" borderId="18" xfId="46" applyFont="1" applyFill="1" applyBorder="1" applyAlignment="1">
      <alignment horizontal="center" vertical="center"/>
    </xf>
    <xf numFmtId="3" fontId="8" fillId="19" borderId="18" xfId="46" applyFont="1" applyFill="1" applyBorder="1" applyAlignment="1">
      <alignment horizontal="center" vertical="center" wrapText="1"/>
    </xf>
    <xf numFmtId="0" fontId="8" fillId="19" borderId="18" xfId="69" applyFont="1" applyFill="1" applyBorder="1" applyAlignment="1">
      <alignment horizontal="center"/>
    </xf>
    <xf numFmtId="0" fontId="8" fillId="19" borderId="36" xfId="69" applyFont="1" applyFill="1" applyBorder="1" applyAlignment="1">
      <alignment horizontal="center"/>
    </xf>
    <xf numFmtId="0" fontId="6" fillId="0" borderId="28" xfId="69" applyFont="1" applyBorder="1" applyAlignment="1">
      <alignment horizontal="center" vertical="center"/>
    </xf>
    <xf numFmtId="3" fontId="6" fillId="0" borderId="17" xfId="46" applyFont="1" applyBorder="1" applyAlignment="1">
      <alignment horizontal="center" vertical="center"/>
    </xf>
    <xf numFmtId="3" fontId="6" fillId="0" borderId="17" xfId="51" applyNumberFormat="1" applyFont="1" applyFill="1" applyBorder="1" applyAlignment="1">
      <alignment horizontal="right" vertical="center"/>
    </xf>
    <xf numFmtId="3" fontId="6" fillId="0" borderId="21" xfId="64" applyNumberFormat="1" applyFont="1" applyFill="1" applyBorder="1" applyAlignment="1">
      <alignment horizontal="right" vertical="center" wrapText="1"/>
    </xf>
    <xf numFmtId="3" fontId="5" fillId="0" borderId="11" xfId="0" quotePrefix="1" applyNumberFormat="1" applyFont="1" applyFill="1" applyBorder="1" applyAlignment="1">
      <alignment horizontal="right" vertical="center"/>
    </xf>
    <xf numFmtId="3" fontId="6" fillId="0" borderId="11" xfId="64" applyNumberFormat="1" applyFont="1" applyFill="1" applyBorder="1" applyAlignment="1">
      <alignment horizontal="right" vertical="center" wrapText="1"/>
    </xf>
    <xf numFmtId="3" fontId="8" fillId="0" borderId="17" xfId="51" applyNumberFormat="1" applyFont="1" applyFill="1" applyBorder="1" applyAlignment="1">
      <alignment horizontal="right" vertical="center"/>
    </xf>
    <xf numFmtId="3" fontId="8" fillId="0" borderId="19" xfId="51" applyNumberFormat="1" applyFont="1" applyFill="1" applyBorder="1" applyAlignment="1">
      <alignment horizontal="right" vertical="center"/>
    </xf>
    <xf numFmtId="3" fontId="6" fillId="0" borderId="11" xfId="51" applyNumberFormat="1" applyFont="1" applyFill="1" applyBorder="1" applyAlignment="1">
      <alignment horizontal="right" vertical="center"/>
    </xf>
    <xf numFmtId="3" fontId="8" fillId="0" borderId="11" xfId="51" applyNumberFormat="1" applyFont="1" applyFill="1" applyBorder="1" applyAlignment="1">
      <alignment horizontal="right" vertical="center"/>
    </xf>
    <xf numFmtId="0" fontId="6" fillId="0" borderId="11" xfId="50" applyFont="1" applyFill="1" applyBorder="1" applyAlignment="1">
      <alignment horizontal="right"/>
    </xf>
    <xf numFmtId="3" fontId="6" fillId="0" borderId="11" xfId="50" applyNumberFormat="1" applyFont="1" applyFill="1" applyBorder="1" applyAlignment="1">
      <alignment horizontal="right"/>
    </xf>
    <xf numFmtId="3" fontId="8" fillId="0" borderId="18" xfId="51" applyNumberFormat="1" applyFont="1" applyFill="1" applyBorder="1" applyAlignment="1">
      <alignment horizontal="right" vertical="center"/>
    </xf>
    <xf numFmtId="3" fontId="8" fillId="20" borderId="17" xfId="50" applyNumberFormat="1" applyFont="1" applyFill="1" applyBorder="1" applyAlignment="1">
      <alignment horizontal="right" vertical="center"/>
    </xf>
    <xf numFmtId="3" fontId="8" fillId="20" borderId="11" xfId="50" applyNumberFormat="1" applyFont="1" applyFill="1" applyBorder="1" applyAlignment="1">
      <alignment horizontal="right" vertical="center"/>
    </xf>
    <xf numFmtId="3" fontId="8" fillId="19" borderId="11" xfId="67" applyFont="1" applyFill="1" applyBorder="1" applyAlignment="1">
      <alignment horizontal="center" vertical="center" wrapText="1"/>
    </xf>
    <xf numFmtId="3" fontId="8" fillId="19" borderId="11" xfId="68" applyNumberFormat="1" applyFont="1" applyFill="1" applyBorder="1" applyAlignment="1">
      <alignment horizontal="center" vertical="center"/>
    </xf>
    <xf numFmtId="0" fontId="8" fillId="0" borderId="11" xfId="68" applyFont="1" applyFill="1" applyBorder="1" applyAlignment="1">
      <alignment vertical="center"/>
    </xf>
    <xf numFmtId="3" fontId="8" fillId="0" borderId="11" xfId="68" applyNumberFormat="1" applyFont="1" applyFill="1" applyBorder="1" applyAlignment="1">
      <alignment horizontal="center" vertical="center"/>
    </xf>
    <xf numFmtId="3" fontId="8" fillId="0" borderId="11" xfId="68" applyNumberFormat="1" applyFont="1" applyFill="1" applyBorder="1" applyAlignment="1">
      <alignment horizontal="right" vertical="center"/>
    </xf>
    <xf numFmtId="3" fontId="6" fillId="0" borderId="11" xfId="68" applyNumberFormat="1" applyFont="1" applyFill="1" applyBorder="1" applyAlignment="1">
      <alignment vertical="center" wrapText="1"/>
    </xf>
    <xf numFmtId="0" fontId="6" fillId="0" borderId="11" xfId="68" applyFont="1" applyFill="1" applyBorder="1" applyAlignment="1">
      <alignment horizontal="center" vertical="center" wrapText="1"/>
    </xf>
    <xf numFmtId="3" fontId="6" fillId="18" borderId="11" xfId="68" applyNumberFormat="1" applyFont="1" applyFill="1" applyBorder="1">
      <alignment vertical="center"/>
    </xf>
    <xf numFmtId="3" fontId="6" fillId="19" borderId="11" xfId="68" applyNumberFormat="1" applyFont="1" applyFill="1" applyBorder="1">
      <alignment vertical="center"/>
    </xf>
    <xf numFmtId="3" fontId="6" fillId="0" borderId="11" xfId="68" applyNumberFormat="1" applyFont="1" applyFill="1" applyBorder="1">
      <alignment vertical="center"/>
    </xf>
    <xf numFmtId="3" fontId="8" fillId="0" borderId="11" xfId="68" applyNumberFormat="1" applyFont="1" applyFill="1" applyBorder="1">
      <alignment vertical="center"/>
    </xf>
    <xf numFmtId="3" fontId="6" fillId="19" borderId="11" xfId="68" applyNumberFormat="1" applyFont="1" applyFill="1" applyBorder="1" applyAlignment="1">
      <alignment vertical="center"/>
    </xf>
    <xf numFmtId="3" fontId="8" fillId="0" borderId="11" xfId="68" applyNumberFormat="1" applyFont="1" applyFill="1" applyBorder="1" applyAlignment="1">
      <alignment vertical="center" wrapText="1"/>
    </xf>
    <xf numFmtId="0" fontId="8" fillId="0" borderId="11" xfId="68" applyFont="1" applyFill="1" applyBorder="1" applyAlignment="1">
      <alignment horizontal="center" vertical="center" wrapText="1"/>
    </xf>
    <xf numFmtId="3" fontId="8" fillId="18" borderId="11" xfId="68" applyNumberFormat="1" applyFont="1" applyFill="1" applyBorder="1">
      <alignment vertical="center"/>
    </xf>
    <xf numFmtId="3" fontId="8" fillId="19" borderId="11" xfId="68" applyNumberFormat="1" applyFont="1" applyFill="1" applyBorder="1">
      <alignment vertical="center"/>
    </xf>
    <xf numFmtId="0" fontId="8" fillId="19" borderId="29" xfId="68" applyFont="1" applyFill="1" applyBorder="1" applyAlignment="1">
      <alignment horizontal="center" vertical="center" wrapText="1"/>
    </xf>
    <xf numFmtId="0" fontId="8" fillId="19" borderId="29" xfId="68" applyFont="1" applyFill="1" applyBorder="1" applyAlignment="1">
      <alignment horizontal="center" vertical="center"/>
    </xf>
    <xf numFmtId="0" fontId="8" fillId="0" borderId="29" xfId="68" applyFont="1" applyFill="1" applyBorder="1" applyAlignment="1">
      <alignment vertical="center"/>
    </xf>
    <xf numFmtId="0" fontId="8" fillId="0" borderId="26" xfId="68" applyFont="1" applyFill="1" applyBorder="1" applyAlignment="1">
      <alignment vertical="center"/>
    </xf>
    <xf numFmtId="3" fontId="8" fillId="0" borderId="29" xfId="68" applyNumberFormat="1" applyFont="1" applyFill="1" applyBorder="1" applyAlignment="1">
      <alignment horizontal="right" vertical="center"/>
    </xf>
    <xf numFmtId="3" fontId="6" fillId="0" borderId="26" xfId="68" applyNumberFormat="1" applyFont="1" applyFill="1" applyBorder="1" applyAlignment="1">
      <alignment horizontal="center" vertical="center" wrapText="1"/>
    </xf>
    <xf numFmtId="3" fontId="6" fillId="0" borderId="29" xfId="68" applyNumberFormat="1" applyFont="1" applyFill="1" applyBorder="1">
      <alignment vertical="center"/>
    </xf>
    <xf numFmtId="3" fontId="8" fillId="0" borderId="26" xfId="68" applyNumberFormat="1" applyFont="1" applyFill="1" applyBorder="1" applyAlignment="1">
      <alignment horizontal="left" vertical="center"/>
    </xf>
    <xf numFmtId="3" fontId="8" fillId="0" borderId="29" xfId="68" applyNumberFormat="1" applyFont="1" applyFill="1" applyBorder="1">
      <alignment vertical="center"/>
    </xf>
    <xf numFmtId="3" fontId="6" fillId="0" borderId="26" xfId="68" applyNumberFormat="1" applyFont="1" applyFill="1" applyBorder="1" applyAlignment="1">
      <alignment horizontal="center" vertical="center"/>
    </xf>
    <xf numFmtId="3" fontId="6" fillId="0" borderId="29" xfId="68" applyNumberFormat="1" applyFont="1" applyFill="1" applyBorder="1" applyAlignment="1">
      <alignment vertical="center"/>
    </xf>
    <xf numFmtId="3" fontId="6" fillId="0" borderId="29" xfId="68" applyNumberFormat="1" applyFont="1" applyFill="1" applyBorder="1" applyAlignment="1">
      <alignment horizontal="right" vertical="center"/>
    </xf>
    <xf numFmtId="3" fontId="6" fillId="0" borderId="34" xfId="68" applyNumberFormat="1" applyFont="1" applyFill="1" applyBorder="1" applyAlignment="1">
      <alignment horizontal="center" vertical="center" wrapText="1"/>
    </xf>
    <xf numFmtId="3" fontId="6" fillId="0" borderId="15" xfId="68" applyNumberFormat="1" applyFont="1" applyFill="1" applyBorder="1" applyAlignment="1">
      <alignment vertical="center" wrapText="1"/>
    </xf>
    <xf numFmtId="0" fontId="6" fillId="0" borderId="15" xfId="68" applyFont="1" applyFill="1" applyBorder="1" applyAlignment="1">
      <alignment horizontal="center" vertical="center" wrapText="1"/>
    </xf>
    <xf numFmtId="3" fontId="6" fillId="18" borderId="15" xfId="68" applyNumberFormat="1" applyFont="1" applyFill="1" applyBorder="1">
      <alignment vertical="center"/>
    </xf>
    <xf numFmtId="3" fontId="6" fillId="19" borderId="15" xfId="68" applyNumberFormat="1" applyFont="1" applyFill="1" applyBorder="1">
      <alignment vertical="center"/>
    </xf>
    <xf numFmtId="3" fontId="6" fillId="0" borderId="15" xfId="68" applyNumberFormat="1" applyFont="1" applyFill="1" applyBorder="1">
      <alignment vertical="center"/>
    </xf>
    <xf numFmtId="3" fontId="6" fillId="0" borderId="35" xfId="68" applyNumberFormat="1" applyFont="1" applyFill="1" applyBorder="1">
      <alignment vertical="center"/>
    </xf>
    <xf numFmtId="1" fontId="8" fillId="0" borderId="0" xfId="46" applyNumberFormat="1" applyFont="1" applyBorder="1" applyAlignment="1">
      <alignment horizontal="right"/>
    </xf>
    <xf numFmtId="3" fontId="8" fillId="23" borderId="18" xfId="46" applyFont="1" applyFill="1" applyBorder="1" applyAlignment="1">
      <alignment horizontal="center" vertical="center"/>
    </xf>
    <xf numFmtId="3" fontId="8" fillId="23" borderId="36" xfId="46" applyFont="1" applyFill="1" applyBorder="1" applyAlignment="1">
      <alignment horizontal="center" vertical="center"/>
    </xf>
    <xf numFmtId="3" fontId="6" fillId="0" borderId="32" xfId="46" applyFont="1" applyFill="1" applyBorder="1" applyAlignment="1">
      <alignment horizontal="center" vertical="center"/>
    </xf>
    <xf numFmtId="3" fontId="6" fillId="0" borderId="21" xfId="46" applyFont="1" applyFill="1" applyBorder="1">
      <alignment vertical="center"/>
    </xf>
    <xf numFmtId="3" fontId="6" fillId="0" borderId="21" xfId="46" applyNumberFormat="1" applyFont="1" applyFill="1" applyBorder="1">
      <alignment vertical="center"/>
    </xf>
    <xf numFmtId="164" fontId="6" fillId="0" borderId="33" xfId="46" applyNumberFormat="1" applyFont="1" applyFill="1" applyBorder="1">
      <alignment vertical="center"/>
    </xf>
    <xf numFmtId="3" fontId="6" fillId="0" borderId="26" xfId="46" applyFont="1" applyFill="1" applyBorder="1" applyAlignment="1">
      <alignment horizontal="center" vertical="center"/>
    </xf>
    <xf numFmtId="3" fontId="6" fillId="0" borderId="11" xfId="46" applyFont="1" applyFill="1" applyBorder="1">
      <alignment vertical="center"/>
    </xf>
    <xf numFmtId="164" fontId="6" fillId="0" borderId="29" xfId="46" applyNumberFormat="1" applyFont="1" applyFill="1" applyBorder="1" applyAlignment="1">
      <alignment vertical="center"/>
    </xf>
    <xf numFmtId="3" fontId="6" fillId="0" borderId="34" xfId="46" applyFont="1" applyFill="1" applyBorder="1" applyAlignment="1">
      <alignment horizontal="center" vertical="center"/>
    </xf>
    <xf numFmtId="0" fontId="6" fillId="0" borderId="15" xfId="69" applyFont="1" applyFill="1" applyBorder="1" applyAlignment="1">
      <alignment vertical="center"/>
    </xf>
    <xf numFmtId="3" fontId="6" fillId="0" borderId="15" xfId="46" applyFont="1" applyFill="1" applyBorder="1">
      <alignment vertical="center"/>
    </xf>
    <xf numFmtId="164" fontId="6" fillId="0" borderId="35" xfId="46" applyNumberFormat="1" applyFont="1" applyFill="1" applyBorder="1" applyAlignment="1">
      <alignment vertical="center"/>
    </xf>
    <xf numFmtId="3" fontId="8" fillId="0" borderId="37" xfId="46" applyFont="1" applyFill="1" applyBorder="1" applyAlignment="1">
      <alignment horizontal="left" vertical="center"/>
    </xf>
    <xf numFmtId="3" fontId="8" fillId="0" borderId="19" xfId="46" applyFont="1" applyFill="1" applyBorder="1" applyAlignment="1">
      <alignment horizontal="left" vertical="center"/>
    </xf>
    <xf numFmtId="3" fontId="8" fillId="0" borderId="19" xfId="46" applyFont="1" applyFill="1" applyBorder="1" applyAlignment="1">
      <alignment horizontal="right" vertical="center"/>
    </xf>
    <xf numFmtId="164" fontId="6" fillId="0" borderId="38" xfId="46" applyNumberFormat="1" applyFont="1" applyFill="1" applyBorder="1" applyAlignment="1">
      <alignment vertical="center"/>
    </xf>
    <xf numFmtId="3" fontId="6" fillId="0" borderId="11" xfId="67" applyFont="1" applyFill="1" applyBorder="1" applyAlignment="1">
      <alignment horizontal="center" vertical="center"/>
    </xf>
    <xf numFmtId="3" fontId="6" fillId="0" borderId="26" xfId="67" applyFont="1" applyFill="1" applyBorder="1" applyAlignment="1">
      <alignment horizontal="left" vertical="center" wrapText="1"/>
    </xf>
    <xf numFmtId="3" fontId="6" fillId="0" borderId="29" xfId="67" applyFont="1" applyFill="1" applyBorder="1" applyAlignment="1">
      <alignment vertical="center" wrapText="1"/>
    </xf>
    <xf numFmtId="3" fontId="8" fillId="0" borderId="34" xfId="67" applyFont="1" applyBorder="1" applyAlignment="1">
      <alignment horizontal="left" vertical="center"/>
    </xf>
    <xf numFmtId="3" fontId="8" fillId="19" borderId="15" xfId="67" applyFont="1" applyFill="1" applyBorder="1" applyAlignment="1">
      <alignment horizontal="center" vertical="center"/>
    </xf>
    <xf numFmtId="3" fontId="8" fillId="19" borderId="15" xfId="67" applyFont="1" applyFill="1" applyBorder="1" applyAlignment="1">
      <alignment horizontal="center" vertical="center" wrapText="1"/>
    </xf>
    <xf numFmtId="3" fontId="8" fillId="0" borderId="35" xfId="67" applyFont="1" applyBorder="1" applyAlignment="1">
      <alignment vertical="center" wrapText="1"/>
    </xf>
    <xf numFmtId="3" fontId="30" fillId="0" borderId="0" xfId="59" applyFill="1">
      <alignment vertical="center"/>
    </xf>
    <xf numFmtId="3" fontId="37" fillId="0" borderId="0" xfId="59" applyFont="1" applyFill="1" applyAlignment="1">
      <alignment vertical="center" wrapText="1"/>
    </xf>
    <xf numFmtId="3" fontId="8" fillId="20" borderId="21" xfId="51" applyNumberFormat="1" applyFont="1" applyFill="1" applyBorder="1" applyAlignment="1">
      <alignment horizontal="center" vertical="center"/>
    </xf>
    <xf numFmtId="0" fontId="8" fillId="20" borderId="11" xfId="51" applyFont="1" applyFill="1" applyBorder="1" applyAlignment="1">
      <alignment horizontal="center" vertical="center" wrapText="1"/>
    </xf>
    <xf numFmtId="0" fontId="8" fillId="20" borderId="26" xfId="5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3" fontId="8" fillId="20" borderId="38" xfId="50" applyNumberFormat="1" applyFont="1" applyFill="1" applyBorder="1" applyAlignment="1">
      <alignment vertical="center"/>
    </xf>
    <xf numFmtId="0" fontId="5" fillId="0" borderId="32" xfId="0" quotePrefix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3" fontId="6" fillId="0" borderId="21" xfId="51" applyNumberFormat="1" applyFont="1" applyFill="1" applyBorder="1" applyAlignment="1">
      <alignment vertical="center"/>
    </xf>
    <xf numFmtId="3" fontId="6" fillId="0" borderId="33" xfId="51" applyNumberFormat="1" applyFont="1" applyFill="1" applyBorder="1" applyAlignment="1">
      <alignment vertical="center"/>
    </xf>
    <xf numFmtId="0" fontId="8" fillId="0" borderId="34" xfId="50" applyFont="1" applyBorder="1" applyAlignment="1">
      <alignment horizontal="center"/>
    </xf>
    <xf numFmtId="0" fontId="8" fillId="0" borderId="15" xfId="50" applyFont="1" applyBorder="1" applyAlignment="1">
      <alignment vertical="center"/>
    </xf>
    <xf numFmtId="3" fontId="8" fillId="0" borderId="15" xfId="50" applyNumberFormat="1" applyFont="1" applyBorder="1" applyAlignment="1">
      <alignment vertical="center"/>
    </xf>
    <xf numFmtId="3" fontId="8" fillId="0" borderId="15" xfId="51" applyNumberFormat="1" applyFont="1" applyFill="1" applyBorder="1" applyAlignment="1">
      <alignment vertical="center"/>
    </xf>
    <xf numFmtId="3" fontId="8" fillId="0" borderId="35" xfId="51" applyNumberFormat="1" applyFont="1" applyFill="1" applyBorder="1" applyAlignment="1">
      <alignment vertical="center"/>
    </xf>
    <xf numFmtId="3" fontId="6" fillId="21" borderId="38" xfId="51" applyNumberFormat="1" applyFont="1" applyFill="1" applyBorder="1" applyAlignment="1">
      <alignment vertical="center"/>
    </xf>
    <xf numFmtId="3" fontId="8" fillId="0" borderId="27" xfId="46" applyFont="1" applyBorder="1">
      <alignment vertical="center"/>
    </xf>
    <xf numFmtId="3" fontId="6" fillId="0" borderId="36" xfId="46" applyNumberFormat="1" applyFont="1" applyFill="1" applyBorder="1">
      <alignment vertical="center"/>
    </xf>
    <xf numFmtId="3" fontId="8" fillId="0" borderId="38" xfId="46" applyNumberFormat="1" applyFont="1" applyFill="1" applyBorder="1">
      <alignment vertical="center"/>
    </xf>
    <xf numFmtId="3" fontId="8" fillId="0" borderId="41" xfId="46" applyNumberFormat="1" applyFont="1" applyFill="1" applyBorder="1">
      <alignment vertical="center"/>
    </xf>
    <xf numFmtId="3" fontId="8" fillId="0" borderId="45" xfId="46" applyFont="1" applyBorder="1">
      <alignment vertical="center"/>
    </xf>
    <xf numFmtId="3" fontId="8" fillId="0" borderId="46" xfId="46" applyFont="1" applyBorder="1">
      <alignment vertical="center"/>
    </xf>
    <xf numFmtId="3" fontId="6" fillId="0" borderId="47" xfId="46" applyFont="1" applyBorder="1">
      <alignment vertical="center"/>
    </xf>
    <xf numFmtId="3" fontId="6" fillId="0" borderId="46" xfId="46" applyNumberFormat="1" applyFont="1" applyFill="1" applyBorder="1">
      <alignment vertical="center"/>
    </xf>
    <xf numFmtId="3" fontId="8" fillId="0" borderId="48" xfId="46" applyFont="1" applyBorder="1">
      <alignment vertical="center"/>
    </xf>
    <xf numFmtId="3" fontId="8" fillId="0" borderId="40" xfId="46" applyNumberFormat="1" applyFont="1" applyFill="1" applyBorder="1">
      <alignment vertical="center"/>
    </xf>
    <xf numFmtId="0" fontId="8" fillId="0" borderId="11" xfId="68" applyFont="1" applyFill="1" applyBorder="1" applyAlignment="1">
      <alignment horizontal="center" vertical="center"/>
    </xf>
    <xf numFmtId="0" fontId="8" fillId="19" borderId="26" xfId="68" applyFont="1" applyFill="1" applyBorder="1" applyAlignment="1">
      <alignment horizontal="center" vertical="center"/>
    </xf>
    <xf numFmtId="0" fontId="8" fillId="19" borderId="11" xfId="68" applyFont="1" applyFill="1" applyBorder="1" applyAlignment="1">
      <alignment horizontal="center" vertical="center"/>
    </xf>
    <xf numFmtId="0" fontId="8" fillId="19" borderId="11" xfId="68" applyFont="1" applyFill="1" applyBorder="1" applyAlignment="1">
      <alignment horizontal="center" vertical="center" wrapText="1"/>
    </xf>
    <xf numFmtId="3" fontId="8" fillId="0" borderId="49" xfId="68" applyNumberFormat="1" applyFont="1" applyBorder="1" applyAlignment="1">
      <alignment horizontal="left" vertical="center"/>
    </xf>
    <xf numFmtId="0" fontId="8" fillId="0" borderId="50" xfId="68" applyFont="1" applyBorder="1" applyAlignment="1">
      <alignment horizontal="centerContinuous" vertical="center"/>
    </xf>
    <xf numFmtId="0" fontId="6" fillId="0" borderId="50" xfId="68" applyFont="1" applyBorder="1" applyAlignment="1">
      <alignment horizontal="centerContinuous" vertical="center"/>
    </xf>
    <xf numFmtId="0" fontId="6" fillId="0" borderId="50" xfId="68" applyFont="1" applyFill="1" applyBorder="1" applyAlignment="1">
      <alignment horizontal="centerContinuous" vertical="center"/>
    </xf>
    <xf numFmtId="3" fontId="6" fillId="0" borderId="50" xfId="68" applyNumberFormat="1" applyFont="1" applyFill="1" applyBorder="1" applyAlignment="1">
      <alignment horizontal="centerContinuous" vertical="center"/>
    </xf>
    <xf numFmtId="3" fontId="6" fillId="0" borderId="51" xfId="68" applyNumberFormat="1" applyFont="1" applyFill="1" applyBorder="1" applyAlignment="1">
      <alignment horizontal="centerContinuous" vertical="center"/>
    </xf>
    <xf numFmtId="0" fontId="6" fillId="0" borderId="52" xfId="68" applyFont="1" applyBorder="1">
      <alignment vertical="center"/>
    </xf>
    <xf numFmtId="0" fontId="6" fillId="0" borderId="0" xfId="68" applyFont="1" applyBorder="1">
      <alignment vertical="center"/>
    </xf>
    <xf numFmtId="0" fontId="6" fillId="0" borderId="0" xfId="68" applyFont="1" applyBorder="1" applyAlignment="1">
      <alignment horizontal="center" vertical="center"/>
    </xf>
    <xf numFmtId="3" fontId="6" fillId="0" borderId="0" xfId="68" applyNumberFormat="1" applyFont="1" applyBorder="1">
      <alignment vertical="center"/>
    </xf>
    <xf numFmtId="0" fontId="6" fillId="0" borderId="0" xfId="68" applyFont="1" applyFill="1" applyBorder="1">
      <alignment vertical="center"/>
    </xf>
    <xf numFmtId="0" fontId="6" fillId="0" borderId="53" xfId="68" applyFont="1" applyFill="1" applyBorder="1">
      <alignment vertical="center"/>
    </xf>
    <xf numFmtId="164" fontId="6" fillId="0" borderId="11" xfId="68" applyNumberFormat="1" applyFont="1" applyFill="1" applyBorder="1" applyAlignment="1">
      <alignment horizontal="right" vertical="center"/>
    </xf>
    <xf numFmtId="4" fontId="6" fillId="0" borderId="11" xfId="68" applyNumberFormat="1" applyFont="1" applyFill="1" applyBorder="1" applyAlignment="1">
      <alignment horizontal="right" vertical="center"/>
    </xf>
    <xf numFmtId="3" fontId="47" fillId="0" borderId="17" xfId="51" applyNumberFormat="1" applyFont="1" applyFill="1" applyBorder="1" applyAlignment="1">
      <alignment horizontal="right" vertical="center"/>
    </xf>
    <xf numFmtId="3" fontId="47" fillId="0" borderId="11" xfId="51" applyNumberFormat="1" applyFont="1" applyFill="1" applyBorder="1" applyAlignment="1">
      <alignment horizontal="right" vertical="center"/>
    </xf>
    <xf numFmtId="3" fontId="47" fillId="0" borderId="11" xfId="64" applyNumberFormat="1" applyFont="1" applyFill="1" applyBorder="1" applyAlignment="1">
      <alignment horizontal="right" vertical="center" wrapText="1"/>
    </xf>
    <xf numFmtId="3" fontId="38" fillId="20" borderId="11" xfId="59" applyFont="1" applyFill="1" applyBorder="1" applyAlignment="1">
      <alignment horizontal="center" vertical="center" wrapText="1"/>
    </xf>
    <xf numFmtId="3" fontId="39" fillId="20" borderId="11" xfId="59" applyFont="1" applyFill="1" applyBorder="1" applyAlignment="1">
      <alignment vertical="center" wrapText="1"/>
    </xf>
    <xf numFmtId="3" fontId="40" fillId="20" borderId="11" xfId="59" applyFont="1" applyFill="1" applyBorder="1" applyAlignment="1">
      <alignment vertical="center" wrapText="1"/>
    </xf>
    <xf numFmtId="3" fontId="35" fillId="19" borderId="10" xfId="59" applyFont="1" applyFill="1" applyBorder="1" applyAlignment="1">
      <alignment horizontal="center" vertical="center" wrapText="1"/>
    </xf>
    <xf numFmtId="3" fontId="35" fillId="19" borderId="24" xfId="59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3" fontId="8" fillId="20" borderId="21" xfId="51" applyNumberFormat="1" applyFont="1" applyFill="1" applyBorder="1" applyAlignment="1">
      <alignment horizontal="center" vertical="center"/>
    </xf>
    <xf numFmtId="0" fontId="8" fillId="20" borderId="11" xfId="51" applyFont="1" applyFill="1" applyBorder="1" applyAlignment="1">
      <alignment horizontal="center" vertical="center"/>
    </xf>
    <xf numFmtId="0" fontId="8" fillId="20" borderId="21" xfId="51" applyFont="1" applyFill="1" applyBorder="1" applyAlignment="1">
      <alignment horizontal="center" vertical="center" wrapText="1"/>
    </xf>
    <xf numFmtId="0" fontId="8" fillId="20" borderId="11" xfId="51" applyFont="1" applyFill="1" applyBorder="1" applyAlignment="1">
      <alignment horizontal="center" vertical="center" wrapText="1"/>
    </xf>
    <xf numFmtId="3" fontId="8" fillId="20" borderId="33" xfId="51" applyNumberFormat="1" applyFont="1" applyFill="1" applyBorder="1" applyAlignment="1">
      <alignment horizontal="center" vertical="center"/>
    </xf>
    <xf numFmtId="3" fontId="8" fillId="20" borderId="29" xfId="51" applyNumberFormat="1" applyFont="1" applyFill="1" applyBorder="1" applyAlignment="1">
      <alignment horizontal="center" vertical="center"/>
    </xf>
    <xf numFmtId="3" fontId="8" fillId="20" borderId="11" xfId="51" applyNumberFormat="1" applyFont="1" applyFill="1" applyBorder="1" applyAlignment="1">
      <alignment horizontal="center" vertical="center"/>
    </xf>
    <xf numFmtId="3" fontId="8" fillId="20" borderId="29" xfId="51" applyNumberFormat="1" applyFont="1" applyFill="1" applyBorder="1" applyAlignment="1">
      <alignment horizontal="center" vertical="center" wrapText="1"/>
    </xf>
    <xf numFmtId="3" fontId="8" fillId="20" borderId="11" xfId="51" applyNumberFormat="1" applyFont="1" applyFill="1" applyBorder="1" applyAlignment="1">
      <alignment horizontal="center" vertical="center" wrapText="1"/>
    </xf>
    <xf numFmtId="0" fontId="8" fillId="20" borderId="32" xfId="51" applyFont="1" applyFill="1" applyBorder="1" applyAlignment="1">
      <alignment horizontal="center" vertical="center" wrapText="1"/>
    </xf>
    <xf numFmtId="0" fontId="8" fillId="20" borderId="26" xfId="51" applyFont="1" applyFill="1" applyBorder="1" applyAlignment="1">
      <alignment horizontal="center" vertical="center" wrapText="1"/>
    </xf>
    <xf numFmtId="0" fontId="8" fillId="20" borderId="21" xfId="51" applyFont="1" applyFill="1" applyBorder="1" applyAlignment="1">
      <alignment horizontal="center" vertical="center"/>
    </xf>
    <xf numFmtId="3" fontId="8" fillId="23" borderId="32" xfId="46" applyFont="1" applyFill="1" applyBorder="1" applyAlignment="1">
      <alignment horizontal="center" vertical="center" wrapText="1"/>
    </xf>
    <xf numFmtId="3" fontId="8" fillId="23" borderId="26" xfId="46" applyFont="1" applyFill="1" applyBorder="1" applyAlignment="1">
      <alignment horizontal="center" vertical="center" wrapText="1"/>
    </xf>
    <xf numFmtId="3" fontId="8" fillId="23" borderId="21" xfId="74" applyFont="1" applyFill="1" applyBorder="1" applyAlignment="1">
      <alignment horizontal="center" vertical="center" wrapText="1"/>
    </xf>
    <xf numFmtId="3" fontId="8" fillId="23" borderId="11" xfId="74" applyFont="1" applyFill="1" applyBorder="1" applyAlignment="1">
      <alignment horizontal="center" vertical="center" wrapText="1"/>
    </xf>
    <xf numFmtId="3" fontId="8" fillId="23" borderId="33" xfId="74" applyFont="1" applyFill="1" applyBorder="1" applyAlignment="1">
      <alignment horizontal="center" vertical="center" wrapText="1"/>
    </xf>
    <xf numFmtId="3" fontId="8" fillId="23" borderId="29" xfId="74" applyFont="1" applyFill="1" applyBorder="1" applyAlignment="1">
      <alignment horizontal="center" vertical="center" wrapText="1"/>
    </xf>
    <xf numFmtId="3" fontId="8" fillId="23" borderId="34" xfId="46" applyFont="1" applyFill="1" applyBorder="1" applyAlignment="1">
      <alignment horizontal="center" vertical="center" wrapText="1"/>
    </xf>
    <xf numFmtId="3" fontId="8" fillId="23" borderId="15" xfId="74" applyFont="1" applyFill="1" applyBorder="1" applyAlignment="1">
      <alignment horizontal="center" vertical="center" wrapText="1"/>
    </xf>
    <xf numFmtId="3" fontId="8" fillId="23" borderId="35" xfId="74" applyFont="1" applyFill="1" applyBorder="1" applyAlignment="1">
      <alignment horizontal="center" vertical="center" wrapText="1"/>
    </xf>
    <xf numFmtId="3" fontId="8" fillId="23" borderId="42" xfId="46" applyFont="1" applyFill="1" applyBorder="1" applyAlignment="1">
      <alignment horizontal="center" vertical="center" wrapText="1"/>
    </xf>
    <xf numFmtId="3" fontId="8" fillId="23" borderId="44" xfId="46" applyFont="1" applyFill="1" applyBorder="1" applyAlignment="1">
      <alignment horizontal="center" vertical="center" wrapText="1"/>
    </xf>
    <xf numFmtId="3" fontId="8" fillId="23" borderId="43" xfId="74" applyFont="1" applyFill="1" applyBorder="1" applyAlignment="1">
      <alignment horizontal="center" vertical="center" wrapText="1"/>
    </xf>
    <xf numFmtId="3" fontId="8" fillId="23" borderId="30" xfId="74" applyFont="1" applyFill="1" applyBorder="1" applyAlignment="1">
      <alignment horizontal="center" vertical="center" wrapText="1"/>
    </xf>
    <xf numFmtId="3" fontId="8" fillId="23" borderId="42" xfId="74" applyFont="1" applyFill="1" applyBorder="1" applyAlignment="1">
      <alignment horizontal="center" vertical="center" wrapText="1"/>
    </xf>
    <xf numFmtId="3" fontId="8" fillId="23" borderId="44" xfId="74" applyFont="1" applyFill="1" applyBorder="1" applyAlignment="1">
      <alignment horizontal="center" vertical="center" wrapText="1"/>
    </xf>
    <xf numFmtId="0" fontId="8" fillId="19" borderId="32" xfId="69" applyFont="1" applyFill="1" applyBorder="1" applyAlignment="1">
      <alignment vertical="center"/>
    </xf>
    <xf numFmtId="0" fontId="8" fillId="19" borderId="26" xfId="69" applyFont="1" applyFill="1" applyBorder="1" applyAlignment="1">
      <alignment vertical="center"/>
    </xf>
    <xf numFmtId="0" fontId="8" fillId="19" borderId="21" xfId="69" applyFont="1" applyFill="1" applyBorder="1" applyAlignment="1">
      <alignment horizontal="center" vertical="center" wrapText="1"/>
    </xf>
    <xf numFmtId="0" fontId="8" fillId="19" borderId="33" xfId="69" applyFont="1" applyFill="1" applyBorder="1" applyAlignment="1">
      <alignment horizontal="center" vertical="center" wrapText="1"/>
    </xf>
    <xf numFmtId="0" fontId="8" fillId="19" borderId="0" xfId="69" applyFont="1" applyFill="1" applyBorder="1" applyAlignment="1">
      <alignment horizontal="center" vertical="center" wrapText="1"/>
    </xf>
    <xf numFmtId="3" fontId="8" fillId="0" borderId="37" xfId="46" applyFont="1" applyBorder="1" applyAlignment="1">
      <alignment horizontal="left" vertical="center" wrapText="1"/>
    </xf>
    <xf numFmtId="3" fontId="8" fillId="0" borderId="19" xfId="46" applyFont="1" applyBorder="1" applyAlignment="1">
      <alignment horizontal="left" vertical="center" wrapText="1"/>
    </xf>
    <xf numFmtId="3" fontId="8" fillId="19" borderId="32" xfId="67" applyFont="1" applyFill="1" applyBorder="1" applyAlignment="1">
      <alignment horizontal="center" vertical="center" wrapText="1"/>
    </xf>
    <xf numFmtId="3" fontId="8" fillId="19" borderId="26" xfId="67" applyFont="1" applyFill="1" applyBorder="1" applyAlignment="1">
      <alignment horizontal="center" vertical="center" wrapText="1"/>
    </xf>
    <xf numFmtId="3" fontId="8" fillId="19" borderId="21" xfId="67" applyFont="1" applyFill="1" applyBorder="1" applyAlignment="1">
      <alignment horizontal="center" vertical="center"/>
    </xf>
    <xf numFmtId="3" fontId="8" fillId="19" borderId="33" xfId="67" applyFont="1" applyFill="1" applyBorder="1" applyAlignment="1">
      <alignment horizontal="center" vertical="center"/>
    </xf>
    <xf numFmtId="3" fontId="8" fillId="19" borderId="11" xfId="67" applyFont="1" applyFill="1" applyBorder="1" applyAlignment="1">
      <alignment horizontal="center" vertical="center" wrapText="1"/>
    </xf>
    <xf numFmtId="3" fontId="8" fillId="19" borderId="29" xfId="67" applyFont="1" applyFill="1" applyBorder="1" applyAlignment="1">
      <alignment horizontal="center" vertical="center" wrapText="1"/>
    </xf>
    <xf numFmtId="3" fontId="8" fillId="19" borderId="11" xfId="65" applyFont="1" applyFill="1" applyBorder="1" applyAlignment="1">
      <alignment horizontal="center" vertical="center"/>
    </xf>
    <xf numFmtId="3" fontId="8" fillId="19" borderId="11" xfId="65" applyFont="1" applyFill="1" applyBorder="1" applyAlignment="1">
      <alignment horizontal="center" vertical="center" wrapText="1"/>
    </xf>
    <xf numFmtId="3" fontId="8" fillId="23" borderId="33" xfId="46" applyFont="1" applyFill="1" applyBorder="1" applyAlignment="1">
      <alignment horizontal="center" vertical="center" textRotation="90" wrapText="1"/>
    </xf>
    <xf numFmtId="3" fontId="8" fillId="23" borderId="29" xfId="46" applyFont="1" applyFill="1" applyBorder="1" applyAlignment="1">
      <alignment horizontal="center" vertical="center" textRotation="90" wrapText="1"/>
    </xf>
    <xf numFmtId="3" fontId="8" fillId="23" borderId="11" xfId="46" applyFont="1" applyFill="1" applyBorder="1" applyAlignment="1">
      <alignment horizontal="center" vertical="center" textRotation="90" wrapText="1"/>
    </xf>
    <xf numFmtId="3" fontId="8" fillId="23" borderId="31" xfId="46" applyFont="1" applyFill="1" applyBorder="1" applyAlignment="1">
      <alignment horizontal="center" vertical="center" wrapText="1"/>
    </xf>
    <xf numFmtId="3" fontId="8" fillId="23" borderId="21" xfId="46" applyFont="1" applyFill="1" applyBorder="1" applyAlignment="1">
      <alignment horizontal="center" vertical="center"/>
    </xf>
    <xf numFmtId="3" fontId="8" fillId="23" borderId="11" xfId="46" applyFont="1" applyFill="1" applyBorder="1" applyAlignment="1">
      <alignment horizontal="center" vertical="center"/>
    </xf>
    <xf numFmtId="3" fontId="8" fillId="23" borderId="18" xfId="46" applyFont="1" applyFill="1" applyBorder="1" applyAlignment="1">
      <alignment horizontal="center" vertical="center"/>
    </xf>
    <xf numFmtId="3" fontId="8" fillId="23" borderId="21" xfId="46" applyFont="1" applyFill="1" applyBorder="1" applyAlignment="1">
      <alignment horizontal="center" vertical="center" wrapText="1"/>
    </xf>
    <xf numFmtId="0" fontId="8" fillId="19" borderId="21" xfId="68" applyFont="1" applyFill="1" applyBorder="1" applyAlignment="1">
      <alignment horizontal="center" vertical="center" wrapText="1"/>
    </xf>
    <xf numFmtId="0" fontId="8" fillId="19" borderId="33" xfId="68" applyFont="1" applyFill="1" applyBorder="1" applyAlignment="1">
      <alignment horizontal="center" vertical="center" wrapText="1"/>
    </xf>
    <xf numFmtId="3" fontId="8" fillId="0" borderId="26" xfId="68" applyNumberFormat="1" applyFont="1" applyFill="1" applyBorder="1" applyAlignment="1">
      <alignment vertical="center"/>
    </xf>
    <xf numFmtId="3" fontId="8" fillId="0" borderId="11" xfId="68" applyNumberFormat="1" applyFont="1" applyFill="1" applyBorder="1" applyAlignment="1">
      <alignment vertical="center"/>
    </xf>
    <xf numFmtId="0" fontId="8" fillId="0" borderId="26" xfId="68" applyFont="1" applyFill="1" applyBorder="1" applyAlignment="1">
      <alignment horizontal="center" vertical="center"/>
    </xf>
    <xf numFmtId="0" fontId="8" fillId="0" borderId="11" xfId="68" applyFont="1" applyFill="1" applyBorder="1" applyAlignment="1">
      <alignment horizontal="center" vertical="center"/>
    </xf>
    <xf numFmtId="0" fontId="8" fillId="19" borderId="32" xfId="68" applyFont="1" applyFill="1" applyBorder="1" applyAlignment="1">
      <alignment horizontal="center" vertical="center"/>
    </xf>
    <xf numFmtId="0" fontId="8" fillId="19" borderId="26" xfId="68" applyFont="1" applyFill="1" applyBorder="1" applyAlignment="1">
      <alignment horizontal="center" vertical="center"/>
    </xf>
    <xf numFmtId="0" fontId="8" fillId="19" borderId="21" xfId="68" applyFont="1" applyFill="1" applyBorder="1" applyAlignment="1">
      <alignment horizontal="center" vertical="center"/>
    </xf>
    <xf numFmtId="0" fontId="8" fillId="19" borderId="11" xfId="68" applyFont="1" applyFill="1" applyBorder="1" applyAlignment="1">
      <alignment horizontal="center" vertical="center"/>
    </xf>
    <xf numFmtId="0" fontId="8" fillId="19" borderId="11" xfId="68" applyFont="1" applyFill="1" applyBorder="1" applyAlignment="1">
      <alignment horizontal="center" vertical="center" wrapText="1"/>
    </xf>
    <xf numFmtId="3" fontId="8" fillId="19" borderId="21" xfId="68" applyNumberFormat="1" applyFont="1" applyFill="1" applyBorder="1" applyAlignment="1">
      <alignment horizontal="center" vertical="center" wrapText="1"/>
    </xf>
    <xf numFmtId="3" fontId="8" fillId="19" borderId="11" xfId="68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/>
    </xf>
  </cellXfs>
  <cellStyles count="89">
    <cellStyle name="20% - 1. jelölőszín�" xfId="1"/>
    <cellStyle name="20% - 2. jelölőszín�" xfId="2"/>
    <cellStyle name="20% - 3. jelölőszín�" xfId="3"/>
    <cellStyle name="20% - 4. jelölőszín�" xfId="4"/>
    <cellStyle name="20% - 5. jelölőszín�" xfId="5"/>
    <cellStyle name="20% - 6. jelölőszín�" xfId="6"/>
    <cellStyle name="40% - 1. jelölőszín�" xfId="7"/>
    <cellStyle name="40% - 2. jelölőszín�" xfId="8"/>
    <cellStyle name="40% - 3. jelölőszín�" xfId="9"/>
    <cellStyle name="40% - 4. jelölőszín�" xfId="10"/>
    <cellStyle name="40% - 5. jelölőszín�" xfId="11"/>
    <cellStyle name="40% - 6. jelölőszín�" xfId="12"/>
    <cellStyle name="60% - 1. jelölőszín�" xfId="13"/>
    <cellStyle name="60% - 2. jelölőszín�" xfId="14"/>
    <cellStyle name="60% - 3. jelölőszín�" xfId="15"/>
    <cellStyle name="60% - 4. jelölőszín�" xfId="16"/>
    <cellStyle name="60% - 5. jelölőszín�" xfId="17"/>
    <cellStyle name="60% - 6. jelölőszín�" xfId="18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�" xfId="25"/>
    <cellStyle name="Ezres 2" xfId="26"/>
    <cellStyle name="Ezres 2 2" xfId="27"/>
    <cellStyle name="Ezres 2 3" xfId="28"/>
    <cellStyle name="Ezres 3" xfId="29"/>
    <cellStyle name="Ezres 3 2" xfId="30"/>
    <cellStyle name="Ezres 4" xfId="31"/>
    <cellStyle name="Ezres 5" xfId="32"/>
    <cellStyle name="Ezres 5 2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elölőszín (1)�" xfId="38"/>
    <cellStyle name="Jelölőszín (2)�" xfId="39"/>
    <cellStyle name="Jelölőszín (3)�" xfId="40"/>
    <cellStyle name="Jelölőszín (4)�" xfId="41"/>
    <cellStyle name="Jelölőszín (5)�" xfId="42"/>
    <cellStyle name="Jelölőszín (6)�" xfId="43"/>
    <cellStyle name="Jó" xfId="44" builtinId="26" customBuiltin="1"/>
    <cellStyle name="Kimenet" xfId="45" builtinId="21" customBuiltin="1"/>
    <cellStyle name="ktsgv" xfId="46"/>
    <cellStyle name="Magyarázó szöveg" xfId="47" builtinId="53" customBuiltin="1"/>
    <cellStyle name="Már látott hiperhivatkozás" xfId="48"/>
    <cellStyle name="Normál" xfId="0" builtinId="0"/>
    <cellStyle name="Normál 10" xfId="49"/>
    <cellStyle name="Normál 2" xfId="50"/>
    <cellStyle name="Normál 2 2" xfId="51"/>
    <cellStyle name="Normál 2 3" xfId="52"/>
    <cellStyle name="Normál 3" xfId="53"/>
    <cellStyle name="Normál 3 2" xfId="54"/>
    <cellStyle name="Normál 4" xfId="55"/>
    <cellStyle name="Normál 4 2" xfId="56"/>
    <cellStyle name="Normál 5" xfId="57"/>
    <cellStyle name="Normál 5 2" xfId="58"/>
    <cellStyle name="Normál 6" xfId="59"/>
    <cellStyle name="Normál 6 2" xfId="60"/>
    <cellStyle name="Normál 7" xfId="61"/>
    <cellStyle name="Normál 8" xfId="62"/>
    <cellStyle name="Normál 9" xfId="63"/>
    <cellStyle name="Normál_12dmelléklet" xfId="64"/>
    <cellStyle name="Normál_1997.II. változat" xfId="65"/>
    <cellStyle name="Normal_1997os osztalékkorlát" xfId="66"/>
    <cellStyle name="Normál_2012 évi költségvetés KT I forduló" xfId="67"/>
    <cellStyle name="Normál_2012 évi normatíva intézményenként" xfId="68"/>
    <cellStyle name="Normál_bevételek" xfId="69"/>
    <cellStyle name="Normal_KARSZJ3" xfId="70"/>
    <cellStyle name="Normál_Ktgvetrendmód-0615" xfId="71"/>
    <cellStyle name="Normal_KTRSZJ" xfId="72"/>
    <cellStyle name="Normál_pmbev" xfId="73"/>
    <cellStyle name="Normál_rendelet-módosítás 10-16" xfId="74"/>
    <cellStyle name="Normál12" xfId="75"/>
    <cellStyle name="Összesen" xfId="76" builtinId="25" customBuiltin="1"/>
    <cellStyle name="Pénznem 2" xfId="77"/>
    <cellStyle name="Rossz" xfId="78" builtinId="27" customBuiltin="1"/>
    <cellStyle name="Semleges" xfId="79" builtinId="28" customBuiltin="1"/>
    <cellStyle name="SIMA" xfId="80"/>
    <cellStyle name="Standard_BRPRINT" xfId="81"/>
    <cellStyle name="Számítás" xfId="82" builtinId="22" customBuiltin="1"/>
    <cellStyle name="Százalék 2" xfId="83"/>
    <cellStyle name="Százalék 2 2" xfId="84"/>
    <cellStyle name="Százalék 2 3" xfId="85"/>
    <cellStyle name="Százalék 3" xfId="86"/>
    <cellStyle name="Százalék 4" xfId="87"/>
    <cellStyle name="Százalék 5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ocuments/Z&#225;rsz&#225;mad&#225;s%202017/Besz&#225;mol&#243;%20&#246;nk%20szinten%20&#246;sszevont%202017.%20&#233;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Mérleg_Összevont_Eszköz"/>
      <sheetName val="Mérleg_Összevont_Forrás"/>
      <sheetName val="Mérleg_Intézm_Összes"/>
      <sheetName val="Vagyonkimut_Összevont_Mérleg"/>
      <sheetName val="Ktv-jelelentés"/>
      <sheetName val="Ktv-jelelentés_Működ-Felhalm"/>
      <sheetName val="Ktv-jelelentés_Kötelező_Önként"/>
      <sheetName val="Ktv-Jel_Intézm_Össz"/>
      <sheetName val="Közhatalmi bevételek  (2)"/>
      <sheetName val="Felahalmozási kiadások  (2)"/>
      <sheetName val="Létszám  (2)"/>
      <sheetName val="EU-projektek (2)"/>
      <sheetName val="Közvetett támogatások "/>
      <sheetName val="Adósság"/>
      <sheetName val="Adott támogatások"/>
      <sheetName val="Normatíva"/>
      <sheetName val="Gt_Kötelezettség"/>
      <sheetName val="Részesedések"/>
      <sheetName val="Maradványkimutatás"/>
      <sheetName val="Maradványkimutatás_Int_Össz"/>
      <sheetName val="Eredményménykimutatás"/>
      <sheetName val="Eredmény_Kimut_Int_Össz"/>
    </sheetNames>
    <sheetDataSet>
      <sheetData sheetId="0">
        <row r="1">
          <cell r="A1" t="str">
            <v>Ludas Községi Önkormányzat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B11" sqref="B11"/>
    </sheetView>
  </sheetViews>
  <sheetFormatPr defaultRowHeight="15.75" x14ac:dyDescent="0.2"/>
  <cols>
    <col min="1" max="1" width="42.28515625" style="29" customWidth="1"/>
    <col min="2" max="2" width="91.42578125" style="29" customWidth="1"/>
    <col min="3" max="3" width="51.42578125" style="29" customWidth="1"/>
    <col min="4" max="16384" width="9.140625" style="29"/>
  </cols>
  <sheetData>
    <row r="1" spans="1:7" ht="32.25" customHeight="1" x14ac:dyDescent="0.2">
      <c r="A1" s="26" t="s">
        <v>245</v>
      </c>
      <c r="B1" s="27"/>
      <c r="C1" s="28"/>
      <c r="D1" s="28"/>
      <c r="E1" s="28"/>
      <c r="F1" s="28"/>
      <c r="G1" s="28"/>
    </row>
    <row r="2" spans="1:7" ht="16.5" customHeight="1" x14ac:dyDescent="0.2">
      <c r="A2" s="30"/>
      <c r="B2" s="31"/>
      <c r="C2" s="28"/>
      <c r="D2" s="28"/>
      <c r="E2" s="28"/>
      <c r="F2" s="28"/>
      <c r="G2" s="28"/>
    </row>
    <row r="3" spans="1:7" ht="33" customHeight="1" x14ac:dyDescent="0.2">
      <c r="A3" s="387" t="s">
        <v>97</v>
      </c>
      <c r="B3" s="388"/>
      <c r="C3" s="28"/>
      <c r="D3" s="28"/>
      <c r="E3" s="28"/>
      <c r="F3" s="28"/>
      <c r="G3" s="28"/>
    </row>
    <row r="4" spans="1:7" ht="24.75" customHeight="1" x14ac:dyDescent="0.2">
      <c r="A4" s="387" t="s">
        <v>325</v>
      </c>
      <c r="B4" s="389"/>
      <c r="C4" s="28"/>
      <c r="D4" s="28"/>
      <c r="E4" s="28"/>
      <c r="F4" s="28"/>
      <c r="G4" s="28"/>
    </row>
    <row r="5" spans="1:7" ht="20.100000000000001" customHeight="1" x14ac:dyDescent="0.2">
      <c r="A5" s="32" t="s">
        <v>98</v>
      </c>
      <c r="B5" s="33" t="s">
        <v>87</v>
      </c>
      <c r="C5" s="28"/>
      <c r="D5" s="28"/>
      <c r="E5" s="28"/>
      <c r="F5" s="28"/>
      <c r="G5" s="28"/>
    </row>
    <row r="6" spans="1:7" ht="30" customHeight="1" x14ac:dyDescent="0.2">
      <c r="A6" s="390"/>
      <c r="B6" s="391"/>
      <c r="C6" s="28"/>
      <c r="D6" s="28"/>
      <c r="E6" s="28"/>
      <c r="F6" s="28"/>
      <c r="G6" s="28"/>
    </row>
    <row r="7" spans="1:7" ht="30" customHeight="1" x14ac:dyDescent="0.2">
      <c r="A7" s="34" t="s">
        <v>99</v>
      </c>
      <c r="B7" s="28" t="s">
        <v>100</v>
      </c>
      <c r="C7" s="28"/>
      <c r="D7" s="28"/>
      <c r="E7" s="28"/>
      <c r="F7" s="28"/>
      <c r="G7" s="28"/>
    </row>
    <row r="8" spans="1:7" ht="30" customHeight="1" x14ac:dyDescent="0.2">
      <c r="A8" s="34" t="s">
        <v>101</v>
      </c>
      <c r="B8" s="28" t="s">
        <v>102</v>
      </c>
      <c r="C8" s="28"/>
      <c r="D8" s="28"/>
      <c r="E8" s="28"/>
      <c r="F8" s="28"/>
      <c r="G8" s="28"/>
    </row>
    <row r="9" spans="1:7" ht="30" customHeight="1" x14ac:dyDescent="0.2">
      <c r="A9" s="34" t="s">
        <v>103</v>
      </c>
      <c r="B9" s="28" t="s">
        <v>104</v>
      </c>
      <c r="C9" s="28"/>
      <c r="D9" s="28"/>
      <c r="E9" s="28"/>
      <c r="F9" s="28"/>
      <c r="G9" s="28"/>
    </row>
    <row r="10" spans="1:7" s="339" customFormat="1" ht="30" customHeight="1" x14ac:dyDescent="0.2">
      <c r="A10" s="35" t="s">
        <v>105</v>
      </c>
      <c r="B10" s="36" t="s">
        <v>106</v>
      </c>
      <c r="C10" s="36"/>
      <c r="D10" s="36"/>
      <c r="E10" s="36"/>
      <c r="F10" s="36"/>
      <c r="G10" s="36"/>
    </row>
    <row r="11" spans="1:7" s="339" customFormat="1" ht="30" customHeight="1" x14ac:dyDescent="0.2">
      <c r="A11" s="35" t="s">
        <v>107</v>
      </c>
      <c r="B11" s="36" t="s">
        <v>54</v>
      </c>
      <c r="C11" s="36"/>
      <c r="D11" s="36"/>
      <c r="E11" s="36"/>
      <c r="F11" s="36"/>
      <c r="G11" s="36"/>
    </row>
    <row r="12" spans="1:7" s="339" customFormat="1" ht="30" customHeight="1" x14ac:dyDescent="0.2">
      <c r="A12" s="35" t="s">
        <v>108</v>
      </c>
      <c r="B12" s="36" t="s">
        <v>308</v>
      </c>
      <c r="C12" s="36"/>
      <c r="D12" s="36"/>
      <c r="E12" s="36"/>
      <c r="F12" s="36"/>
      <c r="G12" s="36"/>
    </row>
    <row r="13" spans="1:7" s="339" customFormat="1" ht="30" customHeight="1" x14ac:dyDescent="0.2">
      <c r="A13" s="35" t="s">
        <v>109</v>
      </c>
      <c r="B13" s="36" t="s">
        <v>309</v>
      </c>
      <c r="C13" s="36"/>
      <c r="D13" s="36"/>
      <c r="E13" s="36"/>
      <c r="F13" s="36"/>
      <c r="G13" s="36"/>
    </row>
    <row r="14" spans="1:7" s="339" customFormat="1" ht="30" customHeight="1" x14ac:dyDescent="0.2">
      <c r="A14" s="35" t="s">
        <v>110</v>
      </c>
      <c r="B14" s="36" t="s">
        <v>310</v>
      </c>
      <c r="C14" s="36"/>
      <c r="D14" s="36"/>
      <c r="E14" s="36"/>
      <c r="F14" s="36"/>
      <c r="G14" s="36"/>
    </row>
    <row r="15" spans="1:7" s="339" customFormat="1" ht="30" customHeight="1" x14ac:dyDescent="0.2">
      <c r="A15" s="35" t="s">
        <v>311</v>
      </c>
      <c r="B15" s="36" t="s">
        <v>312</v>
      </c>
      <c r="C15" s="36"/>
      <c r="D15" s="36"/>
      <c r="E15" s="36"/>
      <c r="F15" s="36"/>
      <c r="G15" s="36"/>
    </row>
    <row r="16" spans="1:7" s="339" customFormat="1" ht="30" customHeight="1" x14ac:dyDescent="0.2">
      <c r="A16" s="35" t="s">
        <v>313</v>
      </c>
      <c r="B16" s="36" t="s">
        <v>111</v>
      </c>
      <c r="C16" s="36"/>
      <c r="D16" s="36"/>
      <c r="E16" s="36"/>
      <c r="F16" s="36"/>
      <c r="G16" s="36"/>
    </row>
    <row r="17" spans="1:7" s="339" customFormat="1" ht="30" customHeight="1" x14ac:dyDescent="0.2">
      <c r="A17" s="35" t="s">
        <v>314</v>
      </c>
      <c r="B17" s="36" t="s">
        <v>315</v>
      </c>
      <c r="C17" s="36"/>
      <c r="D17" s="36"/>
      <c r="E17" s="36"/>
      <c r="F17" s="36"/>
      <c r="G17" s="36"/>
    </row>
    <row r="18" spans="1:7" s="339" customFormat="1" ht="30" customHeight="1" x14ac:dyDescent="0.2">
      <c r="A18" s="35" t="s">
        <v>316</v>
      </c>
      <c r="B18" s="36" t="s">
        <v>317</v>
      </c>
      <c r="C18" s="36"/>
      <c r="D18" s="36"/>
      <c r="E18" s="36"/>
      <c r="F18" s="36"/>
      <c r="G18" s="36"/>
    </row>
    <row r="19" spans="1:7" s="339" customFormat="1" ht="30" customHeight="1" x14ac:dyDescent="0.2">
      <c r="A19" s="35" t="s">
        <v>318</v>
      </c>
      <c r="B19" s="36" t="s">
        <v>319</v>
      </c>
      <c r="C19" s="36"/>
      <c r="D19" s="36"/>
      <c r="E19" s="36"/>
      <c r="F19" s="36"/>
      <c r="G19" s="36"/>
    </row>
    <row r="20" spans="1:7" s="339" customFormat="1" ht="30" customHeight="1" x14ac:dyDescent="0.2">
      <c r="A20" s="35" t="s">
        <v>320</v>
      </c>
      <c r="B20" s="36" t="s">
        <v>321</v>
      </c>
      <c r="C20" s="36"/>
      <c r="D20" s="36"/>
      <c r="E20" s="36"/>
      <c r="F20" s="36"/>
      <c r="G20" s="36"/>
    </row>
    <row r="21" spans="1:7" s="339" customFormat="1" ht="30" customHeight="1" x14ac:dyDescent="0.2">
      <c r="A21" s="35" t="s">
        <v>322</v>
      </c>
      <c r="B21" s="36" t="s">
        <v>323</v>
      </c>
      <c r="C21" s="36"/>
      <c r="D21" s="36"/>
      <c r="E21" s="36"/>
      <c r="F21" s="36"/>
      <c r="G21" s="36"/>
    </row>
    <row r="22" spans="1:7" s="339" customFormat="1" ht="30" customHeight="1" x14ac:dyDescent="0.2">
      <c r="A22" s="35" t="s">
        <v>324</v>
      </c>
      <c r="B22" s="36" t="s">
        <v>112</v>
      </c>
      <c r="C22" s="36"/>
      <c r="D22" s="36"/>
      <c r="E22" s="36"/>
      <c r="F22" s="36"/>
      <c r="G22" s="36"/>
    </row>
    <row r="23" spans="1:7" s="339" customFormat="1" ht="30" customHeight="1" x14ac:dyDescent="0.2">
      <c r="A23" s="35"/>
      <c r="B23" s="340"/>
      <c r="C23" s="36"/>
      <c r="D23" s="36"/>
      <c r="E23" s="36"/>
      <c r="F23" s="36"/>
      <c r="G23" s="36"/>
    </row>
    <row r="24" spans="1:7" ht="30" customHeight="1" x14ac:dyDescent="0.2">
      <c r="A24" s="34"/>
      <c r="B24" s="30"/>
      <c r="C24" s="28"/>
      <c r="D24" s="28"/>
      <c r="E24" s="28"/>
      <c r="F24" s="28"/>
      <c r="G24" s="28"/>
    </row>
    <row r="25" spans="1:7" ht="30" customHeight="1" x14ac:dyDescent="0.2">
      <c r="A25" s="34"/>
      <c r="B25" s="28"/>
      <c r="C25" s="28"/>
      <c r="D25" s="28"/>
      <c r="E25" s="28"/>
      <c r="F25" s="28"/>
      <c r="G25" s="28"/>
    </row>
    <row r="26" spans="1:7" ht="30" customHeight="1" x14ac:dyDescent="0.2">
      <c r="A26" s="34"/>
      <c r="B26" s="30"/>
      <c r="C26" s="28"/>
      <c r="D26" s="28"/>
      <c r="E26" s="28"/>
      <c r="F26" s="28"/>
      <c r="G26" s="28"/>
    </row>
    <row r="27" spans="1:7" ht="30" customHeight="1" x14ac:dyDescent="0.2">
      <c r="A27" s="34"/>
      <c r="B27" s="28"/>
      <c r="C27" s="28"/>
      <c r="D27" s="28"/>
      <c r="E27" s="28"/>
      <c r="F27" s="28"/>
      <c r="G27" s="28"/>
    </row>
    <row r="28" spans="1:7" ht="30" customHeight="1" x14ac:dyDescent="0.2">
      <c r="A28" s="34"/>
      <c r="B28" s="28"/>
      <c r="C28" s="28"/>
      <c r="D28" s="28"/>
      <c r="E28" s="28"/>
      <c r="F28" s="28"/>
      <c r="G28" s="28"/>
    </row>
    <row r="29" spans="1:7" ht="30" customHeight="1" x14ac:dyDescent="0.2">
      <c r="A29" s="34"/>
      <c r="B29" s="28"/>
      <c r="C29" s="28"/>
      <c r="D29" s="28"/>
      <c r="E29" s="28"/>
      <c r="F29" s="28"/>
      <c r="G29" s="28"/>
    </row>
    <row r="30" spans="1:7" ht="30" customHeight="1" x14ac:dyDescent="0.2">
      <c r="A30" s="34"/>
      <c r="B30" s="28"/>
      <c r="C30" s="28"/>
      <c r="D30" s="28"/>
      <c r="E30" s="28"/>
      <c r="F30" s="28"/>
      <c r="G30" s="28"/>
    </row>
    <row r="31" spans="1:7" ht="30" customHeight="1" x14ac:dyDescent="0.2">
      <c r="A31" s="34"/>
      <c r="B31" s="28"/>
    </row>
    <row r="32" spans="1:7" ht="24.95" customHeight="1" x14ac:dyDescent="0.2">
      <c r="A32" s="34"/>
      <c r="B32" s="28"/>
    </row>
    <row r="33" spans="1:2" ht="24.95" customHeight="1" x14ac:dyDescent="0.2">
      <c r="A33" s="34"/>
      <c r="B33" s="37"/>
    </row>
    <row r="34" spans="1:2" ht="24.95" customHeight="1" x14ac:dyDescent="0.2">
      <c r="A34" s="34"/>
      <c r="B34" s="28"/>
    </row>
    <row r="35" spans="1:2" ht="24.95" customHeight="1" x14ac:dyDescent="0.2">
      <c r="A35" s="34"/>
      <c r="B35" s="28"/>
    </row>
    <row r="36" spans="1:2" ht="24.95" customHeight="1" x14ac:dyDescent="0.2">
      <c r="A36" s="34"/>
      <c r="B36" s="28"/>
    </row>
  </sheetData>
  <mergeCells count="3">
    <mergeCell ref="A3:B3"/>
    <mergeCell ref="A4:B4"/>
    <mergeCell ref="A6:B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O33" sqref="O33"/>
    </sheetView>
  </sheetViews>
  <sheetFormatPr defaultRowHeight="12.75" x14ac:dyDescent="0.2"/>
  <cols>
    <col min="1" max="1" width="37.42578125" style="148" customWidth="1"/>
    <col min="2" max="14" width="12.140625" style="148" customWidth="1"/>
    <col min="15" max="15" width="12.42578125" style="148" bestFit="1" customWidth="1"/>
    <col min="16" max="16" width="11.28515625" style="148" bestFit="1" customWidth="1"/>
    <col min="17" max="16384" width="9.140625" style="148"/>
  </cols>
  <sheetData>
    <row r="1" spans="1:14" x14ac:dyDescent="0.2">
      <c r="A1" s="157" t="s">
        <v>249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5"/>
      <c r="M1" s="146"/>
      <c r="N1" s="147" t="s">
        <v>251</v>
      </c>
    </row>
    <row r="2" spans="1:14" x14ac:dyDescent="0.2">
      <c r="A2" s="437" t="s">
        <v>87</v>
      </c>
      <c r="B2" s="437" t="s">
        <v>158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8" t="s">
        <v>159</v>
      </c>
    </row>
    <row r="3" spans="1:14" ht="75" customHeight="1" x14ac:dyDescent="0.2">
      <c r="A3" s="437"/>
      <c r="B3" s="149" t="s">
        <v>160</v>
      </c>
      <c r="C3" s="149" t="s">
        <v>161</v>
      </c>
      <c r="D3" s="149" t="s">
        <v>162</v>
      </c>
      <c r="E3" s="149" t="s">
        <v>163</v>
      </c>
      <c r="F3" s="149" t="s">
        <v>164</v>
      </c>
      <c r="G3" s="149" t="s">
        <v>165</v>
      </c>
      <c r="H3" s="149" t="s">
        <v>166</v>
      </c>
      <c r="I3" s="149" t="s">
        <v>167</v>
      </c>
      <c r="J3" s="149" t="s">
        <v>168</v>
      </c>
      <c r="K3" s="149" t="s">
        <v>169</v>
      </c>
      <c r="L3" s="149" t="s">
        <v>170</v>
      </c>
      <c r="M3" s="149" t="s">
        <v>171</v>
      </c>
      <c r="N3" s="438"/>
    </row>
    <row r="4" spans="1:14" x14ac:dyDescent="0.2">
      <c r="A4" s="150" t="s">
        <v>172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  <c r="L4" s="152"/>
      <c r="M4" s="152"/>
      <c r="N4" s="151"/>
    </row>
    <row r="5" spans="1:14" x14ac:dyDescent="0.2">
      <c r="A5" s="76" t="s">
        <v>173</v>
      </c>
      <c r="B5" s="151">
        <v>1274000</v>
      </c>
      <c r="C5" s="151">
        <v>1275000</v>
      </c>
      <c r="D5" s="151">
        <v>1274000</v>
      </c>
      <c r="E5" s="151">
        <v>1275000</v>
      </c>
      <c r="F5" s="151">
        <v>1274000</v>
      </c>
      <c r="G5" s="151">
        <v>1275000</v>
      </c>
      <c r="H5" s="151">
        <v>1274000</v>
      </c>
      <c r="I5" s="151">
        <v>1275000</v>
      </c>
      <c r="J5" s="151">
        <v>1274000</v>
      </c>
      <c r="K5" s="151">
        <v>1275000</v>
      </c>
      <c r="L5" s="151">
        <v>1274000</v>
      </c>
      <c r="M5" s="151">
        <v>1274453</v>
      </c>
      <c r="N5" s="153">
        <f>SUM(B5:M5)</f>
        <v>15293453</v>
      </c>
    </row>
    <row r="6" spans="1:14" x14ac:dyDescent="0.2">
      <c r="A6" s="76" t="s">
        <v>174</v>
      </c>
      <c r="B6" s="151">
        <v>549700</v>
      </c>
      <c r="C6" s="151">
        <v>549700</v>
      </c>
      <c r="D6" s="151">
        <v>549700</v>
      </c>
      <c r="E6" s="151">
        <v>549700</v>
      </c>
      <c r="F6" s="151">
        <v>549700</v>
      </c>
      <c r="G6" s="151">
        <v>549700</v>
      </c>
      <c r="H6" s="151">
        <v>549700</v>
      </c>
      <c r="I6" s="151">
        <v>549700</v>
      </c>
      <c r="J6" s="151">
        <v>549700</v>
      </c>
      <c r="K6" s="151">
        <v>549700</v>
      </c>
      <c r="L6" s="151">
        <v>549700</v>
      </c>
      <c r="M6" s="151">
        <v>549993</v>
      </c>
      <c r="N6" s="153">
        <f t="shared" ref="N6:N18" si="0">SUM(B6:M6)</f>
        <v>6596693</v>
      </c>
    </row>
    <row r="7" spans="1:14" x14ac:dyDescent="0.2">
      <c r="A7" s="76" t="s">
        <v>175</v>
      </c>
      <c r="B7" s="151"/>
      <c r="C7" s="151"/>
      <c r="D7" s="151">
        <v>18000000</v>
      </c>
      <c r="E7" s="151"/>
      <c r="F7" s="151"/>
      <c r="G7" s="151"/>
      <c r="H7" s="151"/>
      <c r="I7" s="151"/>
      <c r="J7" s="151">
        <v>15000000</v>
      </c>
      <c r="K7" s="154"/>
      <c r="L7" s="151"/>
      <c r="M7" s="151">
        <v>500000</v>
      </c>
      <c r="N7" s="153">
        <f t="shared" si="0"/>
        <v>33500000</v>
      </c>
    </row>
    <row r="8" spans="1:14" x14ac:dyDescent="0.2">
      <c r="A8" s="76" t="s">
        <v>176</v>
      </c>
      <c r="B8" s="151"/>
      <c r="C8" s="151"/>
      <c r="D8" s="151"/>
      <c r="E8" s="151"/>
      <c r="F8" s="151"/>
      <c r="G8" s="151"/>
      <c r="H8" s="151"/>
      <c r="I8" s="151"/>
      <c r="J8" s="151"/>
      <c r="K8" s="154"/>
      <c r="L8" s="151"/>
      <c r="M8" s="151"/>
      <c r="N8" s="153">
        <f t="shared" si="0"/>
        <v>0</v>
      </c>
    </row>
    <row r="9" spans="1:14" x14ac:dyDescent="0.2">
      <c r="A9" s="76" t="s">
        <v>177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3">
        <f t="shared" si="0"/>
        <v>0</v>
      </c>
    </row>
    <row r="10" spans="1:14" x14ac:dyDescent="0.2">
      <c r="A10" s="75" t="s">
        <v>178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3">
        <f t="shared" si="0"/>
        <v>0</v>
      </c>
    </row>
    <row r="11" spans="1:14" x14ac:dyDescent="0.2">
      <c r="A11" s="75" t="s">
        <v>179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3">
        <f t="shared" si="0"/>
        <v>0</v>
      </c>
    </row>
    <row r="12" spans="1:14" x14ac:dyDescent="0.2">
      <c r="A12" s="76" t="s">
        <v>180</v>
      </c>
      <c r="B12" s="151">
        <v>2290000</v>
      </c>
      <c r="C12" s="151">
        <v>2290000</v>
      </c>
      <c r="D12" s="151">
        <v>2290000</v>
      </c>
      <c r="E12" s="151">
        <v>2290000</v>
      </c>
      <c r="F12" s="151">
        <v>2290000</v>
      </c>
      <c r="G12" s="151">
        <v>2290000</v>
      </c>
      <c r="H12" s="151">
        <v>2290000</v>
      </c>
      <c r="I12" s="151">
        <v>2290000</v>
      </c>
      <c r="J12" s="151">
        <v>2290000</v>
      </c>
      <c r="K12" s="151">
        <v>2291090</v>
      </c>
      <c r="L12" s="151">
        <v>2291090</v>
      </c>
      <c r="M12" s="151">
        <v>2291090</v>
      </c>
      <c r="N12" s="153">
        <f t="shared" si="0"/>
        <v>27483270</v>
      </c>
    </row>
    <row r="13" spans="1:14" x14ac:dyDescent="0.2">
      <c r="A13" s="76" t="s">
        <v>181</v>
      </c>
      <c r="B13" s="151"/>
      <c r="C13" s="151"/>
      <c r="D13" s="151"/>
      <c r="E13" s="151"/>
      <c r="F13" s="151">
        <v>2900609</v>
      </c>
      <c r="G13" s="151"/>
      <c r="H13" s="151"/>
      <c r="I13" s="151"/>
      <c r="J13" s="151"/>
      <c r="K13" s="151"/>
      <c r="L13" s="151"/>
      <c r="M13" s="151"/>
      <c r="N13" s="153">
        <f t="shared" si="0"/>
        <v>2900609</v>
      </c>
    </row>
    <row r="14" spans="1:14" x14ac:dyDescent="0.2">
      <c r="A14" s="76" t="s">
        <v>182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3">
        <f t="shared" si="0"/>
        <v>0</v>
      </c>
    </row>
    <row r="15" spans="1:14" x14ac:dyDescent="0.2">
      <c r="A15" s="76" t="s">
        <v>270</v>
      </c>
      <c r="B15" s="151">
        <v>1655000</v>
      </c>
      <c r="C15" s="151">
        <v>1655000</v>
      </c>
      <c r="D15" s="151">
        <v>1655000</v>
      </c>
      <c r="E15" s="151">
        <v>1655000</v>
      </c>
      <c r="F15" s="151">
        <v>1655000</v>
      </c>
      <c r="G15" s="151">
        <v>1655000</v>
      </c>
      <c r="H15" s="151">
        <v>1655000</v>
      </c>
      <c r="I15" s="151">
        <v>1655000</v>
      </c>
      <c r="J15" s="151">
        <v>1655000</v>
      </c>
      <c r="K15" s="151">
        <v>1655000</v>
      </c>
      <c r="L15" s="151">
        <v>1655000</v>
      </c>
      <c r="M15" s="151">
        <v>1657704</v>
      </c>
      <c r="N15" s="153">
        <f t="shared" si="0"/>
        <v>19862704</v>
      </c>
    </row>
    <row r="16" spans="1:14" x14ac:dyDescent="0.2">
      <c r="A16" s="76" t="s">
        <v>183</v>
      </c>
      <c r="B16" s="151">
        <v>59958377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3">
        <f t="shared" si="0"/>
        <v>59958377</v>
      </c>
    </row>
    <row r="17" spans="1:14" x14ac:dyDescent="0.2">
      <c r="A17" s="76" t="s">
        <v>184</v>
      </c>
      <c r="B17" s="151"/>
      <c r="C17" s="151"/>
      <c r="D17" s="151"/>
      <c r="E17" s="151"/>
      <c r="F17" s="151">
        <v>18000000</v>
      </c>
      <c r="G17" s="151"/>
      <c r="H17" s="151"/>
      <c r="I17" s="151"/>
      <c r="J17" s="151"/>
      <c r="K17" s="151"/>
      <c r="L17" s="151"/>
      <c r="M17" s="151"/>
      <c r="N17" s="153">
        <f t="shared" si="0"/>
        <v>18000000</v>
      </c>
    </row>
    <row r="18" spans="1:14" x14ac:dyDescent="0.2">
      <c r="A18" s="143" t="s">
        <v>185</v>
      </c>
      <c r="B18" s="153">
        <f>SUM(B5:B17)</f>
        <v>65727077</v>
      </c>
      <c r="C18" s="153">
        <f t="shared" ref="C18:M18" si="1">SUM(C5:C17)</f>
        <v>5769700</v>
      </c>
      <c r="D18" s="153">
        <f t="shared" si="1"/>
        <v>23768700</v>
      </c>
      <c r="E18" s="153">
        <f t="shared" si="1"/>
        <v>5769700</v>
      </c>
      <c r="F18" s="153">
        <f t="shared" si="1"/>
        <v>26669309</v>
      </c>
      <c r="G18" s="153">
        <f t="shared" si="1"/>
        <v>5769700</v>
      </c>
      <c r="H18" s="153">
        <f t="shared" si="1"/>
        <v>5768700</v>
      </c>
      <c r="I18" s="153">
        <f t="shared" si="1"/>
        <v>5769700</v>
      </c>
      <c r="J18" s="153">
        <f t="shared" si="1"/>
        <v>20768700</v>
      </c>
      <c r="K18" s="153">
        <f t="shared" si="1"/>
        <v>5770790</v>
      </c>
      <c r="L18" s="153">
        <f t="shared" si="1"/>
        <v>5769790</v>
      </c>
      <c r="M18" s="153">
        <f t="shared" si="1"/>
        <v>6273240</v>
      </c>
      <c r="N18" s="153">
        <f t="shared" si="0"/>
        <v>183595106</v>
      </c>
    </row>
    <row r="19" spans="1:14" x14ac:dyDescent="0.2">
      <c r="A19" s="150" t="s">
        <v>186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  <c r="L19" s="152"/>
      <c r="M19" s="152"/>
      <c r="N19" s="153"/>
    </row>
    <row r="20" spans="1:14" x14ac:dyDescent="0.2">
      <c r="A20" s="76" t="s">
        <v>82</v>
      </c>
      <c r="B20" s="151">
        <v>4315000</v>
      </c>
      <c r="C20" s="151">
        <v>4316000</v>
      </c>
      <c r="D20" s="151">
        <v>4315000</v>
      </c>
      <c r="E20" s="151">
        <v>4316000</v>
      </c>
      <c r="F20" s="151">
        <v>4315000</v>
      </c>
      <c r="G20" s="151">
        <v>4316000</v>
      </c>
      <c r="H20" s="151">
        <v>4315000</v>
      </c>
      <c r="I20" s="151">
        <v>4316000</v>
      </c>
      <c r="J20" s="151">
        <v>4315000</v>
      </c>
      <c r="K20" s="151">
        <v>4316000</v>
      </c>
      <c r="L20" s="151">
        <v>4315000</v>
      </c>
      <c r="M20" s="151">
        <v>4317085</v>
      </c>
      <c r="N20" s="153">
        <f>SUM(B20:M20)</f>
        <v>51787085</v>
      </c>
    </row>
    <row r="21" spans="1:14" x14ac:dyDescent="0.2">
      <c r="A21" s="76" t="s">
        <v>187</v>
      </c>
      <c r="B21" s="151">
        <v>761440</v>
      </c>
      <c r="C21" s="151">
        <v>761440</v>
      </c>
      <c r="D21" s="151">
        <v>761440</v>
      </c>
      <c r="E21" s="151">
        <v>761440</v>
      </c>
      <c r="F21" s="151">
        <v>761440</v>
      </c>
      <c r="G21" s="151">
        <v>761440</v>
      </c>
      <c r="H21" s="151">
        <v>761440</v>
      </c>
      <c r="I21" s="151">
        <v>761440</v>
      </c>
      <c r="J21" s="151">
        <v>761440</v>
      </c>
      <c r="K21" s="151">
        <v>761440</v>
      </c>
      <c r="L21" s="151">
        <v>761440</v>
      </c>
      <c r="M21" s="151">
        <v>761446</v>
      </c>
      <c r="N21" s="153">
        <f t="shared" ref="N21:N37" si="2">SUM(B21:M21)</f>
        <v>9137286</v>
      </c>
    </row>
    <row r="22" spans="1:14" x14ac:dyDescent="0.2">
      <c r="A22" s="76" t="s">
        <v>81</v>
      </c>
      <c r="B22" s="151">
        <v>3439000</v>
      </c>
      <c r="C22" s="151">
        <v>3439000</v>
      </c>
      <c r="D22" s="151">
        <v>3439000</v>
      </c>
      <c r="E22" s="151">
        <v>3439000</v>
      </c>
      <c r="F22" s="151">
        <v>3439000</v>
      </c>
      <c r="G22" s="151">
        <v>3439000</v>
      </c>
      <c r="H22" s="151">
        <v>3439000</v>
      </c>
      <c r="I22" s="151">
        <v>3439000</v>
      </c>
      <c r="J22" s="151">
        <v>3439000</v>
      </c>
      <c r="K22" s="151">
        <v>3439000</v>
      </c>
      <c r="L22" s="151">
        <v>3439000</v>
      </c>
      <c r="M22" s="151">
        <v>3441195</v>
      </c>
      <c r="N22" s="153">
        <f t="shared" si="2"/>
        <v>41270195</v>
      </c>
    </row>
    <row r="23" spans="1:14" x14ac:dyDescent="0.2">
      <c r="A23" s="75" t="s">
        <v>188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3">
        <f t="shared" si="2"/>
        <v>0</v>
      </c>
    </row>
    <row r="24" spans="1:14" x14ac:dyDescent="0.2">
      <c r="A24" s="75" t="s">
        <v>189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3">
        <f t="shared" si="2"/>
        <v>0</v>
      </c>
    </row>
    <row r="25" spans="1:14" x14ac:dyDescent="0.2">
      <c r="A25" s="76" t="s">
        <v>190</v>
      </c>
      <c r="B25" s="151"/>
      <c r="C25" s="151"/>
      <c r="D25" s="151">
        <v>1408860</v>
      </c>
      <c r="E25" s="151"/>
      <c r="F25" s="151"/>
      <c r="G25" s="151">
        <v>1408860</v>
      </c>
      <c r="H25" s="151"/>
      <c r="I25" s="151"/>
      <c r="J25" s="151">
        <v>1408860</v>
      </c>
      <c r="K25" s="151"/>
      <c r="L25" s="151"/>
      <c r="M25" s="151">
        <v>1408865</v>
      </c>
      <c r="N25" s="153">
        <f t="shared" si="2"/>
        <v>5635445</v>
      </c>
    </row>
    <row r="26" spans="1:14" x14ac:dyDescent="0.2">
      <c r="A26" s="76" t="s">
        <v>191</v>
      </c>
      <c r="B26" s="151">
        <v>62730</v>
      </c>
      <c r="C26" s="151">
        <v>62730</v>
      </c>
      <c r="D26" s="151">
        <v>62730</v>
      </c>
      <c r="E26" s="151">
        <v>62730</v>
      </c>
      <c r="F26" s="151">
        <v>62730</v>
      </c>
      <c r="G26" s="151">
        <v>62730</v>
      </c>
      <c r="H26" s="151">
        <v>62730</v>
      </c>
      <c r="I26" s="151">
        <v>62730</v>
      </c>
      <c r="J26" s="151">
        <v>62730</v>
      </c>
      <c r="K26" s="151">
        <v>62730</v>
      </c>
      <c r="L26" s="151">
        <v>62730</v>
      </c>
      <c r="M26" s="151">
        <v>62730</v>
      </c>
      <c r="N26" s="153">
        <f t="shared" si="2"/>
        <v>752760</v>
      </c>
    </row>
    <row r="27" spans="1:14" x14ac:dyDescent="0.2">
      <c r="A27" s="76" t="s">
        <v>192</v>
      </c>
      <c r="B27" s="151"/>
      <c r="C27" s="151"/>
      <c r="D27" s="151"/>
      <c r="E27" s="151"/>
      <c r="F27" s="151"/>
      <c r="G27" s="151">
        <v>12448850</v>
      </c>
      <c r="H27" s="151">
        <v>12448850</v>
      </c>
      <c r="I27" s="151">
        <v>12448850</v>
      </c>
      <c r="J27" s="151">
        <v>12448849</v>
      </c>
      <c r="K27" s="154"/>
      <c r="L27" s="154"/>
      <c r="M27" s="154"/>
      <c r="N27" s="153">
        <f t="shared" si="2"/>
        <v>49795399</v>
      </c>
    </row>
    <row r="28" spans="1:14" x14ac:dyDescent="0.2">
      <c r="A28" s="75" t="s">
        <v>193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3">
        <f t="shared" si="2"/>
        <v>0</v>
      </c>
    </row>
    <row r="29" spans="1:14" x14ac:dyDescent="0.2">
      <c r="A29" s="75" t="s">
        <v>194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3">
        <f t="shared" si="2"/>
        <v>0</v>
      </c>
    </row>
    <row r="30" spans="1:14" x14ac:dyDescent="0.2">
      <c r="A30" s="76" t="s">
        <v>195</v>
      </c>
      <c r="B30" s="151"/>
      <c r="C30" s="151"/>
      <c r="D30" s="151"/>
      <c r="E30" s="151">
        <v>1717804</v>
      </c>
      <c r="F30" s="151"/>
      <c r="G30" s="151"/>
      <c r="H30" s="151"/>
      <c r="I30" s="151"/>
      <c r="J30" s="151">
        <v>1717805</v>
      </c>
      <c r="K30" s="154"/>
      <c r="L30" s="154"/>
      <c r="M30" s="154"/>
      <c r="N30" s="153">
        <f t="shared" si="2"/>
        <v>3435609</v>
      </c>
    </row>
    <row r="31" spans="1:14" x14ac:dyDescent="0.2">
      <c r="A31" s="75" t="s">
        <v>196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3">
        <f t="shared" si="2"/>
        <v>0</v>
      </c>
    </row>
    <row r="32" spans="1:14" x14ac:dyDescent="0.2">
      <c r="A32" s="75" t="s">
        <v>197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3">
        <f t="shared" si="2"/>
        <v>0</v>
      </c>
    </row>
    <row r="33" spans="1:14" x14ac:dyDescent="0.2">
      <c r="A33" s="76" t="s">
        <v>326</v>
      </c>
      <c r="B33" s="151">
        <v>125000</v>
      </c>
      <c r="C33" s="151">
        <v>125000</v>
      </c>
      <c r="D33" s="151">
        <v>125000</v>
      </c>
      <c r="E33" s="151">
        <v>125000</v>
      </c>
      <c r="F33" s="151">
        <v>125000</v>
      </c>
      <c r="G33" s="151">
        <v>125000</v>
      </c>
      <c r="H33" s="151">
        <v>125000</v>
      </c>
      <c r="I33" s="151">
        <v>125000</v>
      </c>
      <c r="J33" s="151">
        <v>125000</v>
      </c>
      <c r="K33" s="151">
        <v>125000</v>
      </c>
      <c r="L33" s="151">
        <v>125000</v>
      </c>
      <c r="M33" s="151">
        <v>125000</v>
      </c>
      <c r="N33" s="153">
        <f t="shared" si="2"/>
        <v>1500000</v>
      </c>
    </row>
    <row r="34" spans="1:14" x14ac:dyDescent="0.2">
      <c r="A34" s="76" t="s">
        <v>271</v>
      </c>
      <c r="B34" s="151"/>
      <c r="C34" s="151"/>
      <c r="D34" s="151">
        <v>418623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3">
        <f t="shared" si="2"/>
        <v>418623</v>
      </c>
    </row>
    <row r="35" spans="1:14" x14ac:dyDescent="0.2">
      <c r="A35" s="76" t="s">
        <v>6</v>
      </c>
      <c r="B35" s="151"/>
      <c r="C35" s="151"/>
      <c r="D35" s="151"/>
      <c r="E35" s="151"/>
      <c r="F35" s="151"/>
      <c r="G35" s="151"/>
      <c r="H35" s="151"/>
      <c r="I35" s="151"/>
      <c r="J35" s="151">
        <v>695495</v>
      </c>
      <c r="K35" s="151"/>
      <c r="L35" s="151"/>
      <c r="M35" s="151"/>
      <c r="N35" s="153">
        <f t="shared" si="2"/>
        <v>695495</v>
      </c>
    </row>
    <row r="36" spans="1:14" x14ac:dyDescent="0.2">
      <c r="A36" s="76" t="s">
        <v>198</v>
      </c>
      <c r="B36" s="151">
        <v>1655000</v>
      </c>
      <c r="C36" s="151">
        <v>1655000</v>
      </c>
      <c r="D36" s="151">
        <v>1655000</v>
      </c>
      <c r="E36" s="151">
        <v>1655000</v>
      </c>
      <c r="F36" s="151">
        <v>1655000</v>
      </c>
      <c r="G36" s="151">
        <v>1655000</v>
      </c>
      <c r="H36" s="151">
        <v>1655000</v>
      </c>
      <c r="I36" s="151">
        <v>1655000</v>
      </c>
      <c r="J36" s="151">
        <v>1655000</v>
      </c>
      <c r="K36" s="151">
        <v>1655000</v>
      </c>
      <c r="L36" s="151">
        <v>1655000</v>
      </c>
      <c r="M36" s="151">
        <v>1657704</v>
      </c>
      <c r="N36" s="153">
        <f t="shared" si="2"/>
        <v>19862704</v>
      </c>
    </row>
    <row r="37" spans="1:14" x14ac:dyDescent="0.2">
      <c r="A37" s="76" t="s">
        <v>199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3">
        <f t="shared" si="2"/>
        <v>0</v>
      </c>
    </row>
    <row r="38" spans="1:14" x14ac:dyDescent="0.2">
      <c r="A38" s="143" t="s">
        <v>200</v>
      </c>
      <c r="B38" s="153">
        <f>SUM(B20:B37)</f>
        <v>10358170</v>
      </c>
      <c r="C38" s="153">
        <f t="shared" ref="C38:M38" si="3">SUM(C20:C37)</f>
        <v>10359170</v>
      </c>
      <c r="D38" s="153">
        <f t="shared" si="3"/>
        <v>12185653</v>
      </c>
      <c r="E38" s="153">
        <f t="shared" si="3"/>
        <v>12076974</v>
      </c>
      <c r="F38" s="153">
        <f t="shared" si="3"/>
        <v>10358170</v>
      </c>
      <c r="G38" s="153">
        <f t="shared" si="3"/>
        <v>24216880</v>
      </c>
      <c r="H38" s="153">
        <f t="shared" si="3"/>
        <v>22807020</v>
      </c>
      <c r="I38" s="153">
        <f t="shared" si="3"/>
        <v>22808020</v>
      </c>
      <c r="J38" s="153">
        <f t="shared" si="3"/>
        <v>26629179</v>
      </c>
      <c r="K38" s="153">
        <f t="shared" si="3"/>
        <v>10359170</v>
      </c>
      <c r="L38" s="153">
        <f t="shared" si="3"/>
        <v>10358170</v>
      </c>
      <c r="M38" s="153">
        <f t="shared" si="3"/>
        <v>11774025</v>
      </c>
      <c r="N38" s="153">
        <f>SUM(B38:M38)-N35</f>
        <v>183595106</v>
      </c>
    </row>
  </sheetData>
  <mergeCells count="3">
    <mergeCell ref="A2:A3"/>
    <mergeCell ref="B2:M2"/>
    <mergeCell ref="N2:N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Header>&amp;C&amp;"Arial,Félkövér"ELŐIRÁNYZAT-FELHASZNÁLÁSI TERV (2018. ÉV)&amp;R09.sz.melléklet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>
      <selection activeCell="M7" sqref="M7"/>
    </sheetView>
  </sheetViews>
  <sheetFormatPr defaultRowHeight="12.75" x14ac:dyDescent="0.2"/>
  <cols>
    <col min="1" max="1" width="29.7109375" style="148" bestFit="1" customWidth="1"/>
    <col min="2" max="2" width="13.85546875" style="148" customWidth="1"/>
    <col min="3" max="14" width="12.140625" style="148" customWidth="1"/>
    <col min="15" max="15" width="12.42578125" style="148" bestFit="1" customWidth="1"/>
    <col min="16" max="16384" width="9.140625" style="148"/>
  </cols>
  <sheetData>
    <row r="1" spans="1:14" x14ac:dyDescent="0.2">
      <c r="A1" s="157" t="s">
        <v>247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5"/>
      <c r="M1" s="146"/>
      <c r="N1" s="147" t="s">
        <v>251</v>
      </c>
    </row>
    <row r="2" spans="1:14" x14ac:dyDescent="0.2">
      <c r="A2" s="437" t="s">
        <v>87</v>
      </c>
      <c r="B2" s="437" t="s">
        <v>158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8" t="s">
        <v>159</v>
      </c>
    </row>
    <row r="3" spans="1:14" ht="75" customHeight="1" x14ac:dyDescent="0.2">
      <c r="A3" s="437"/>
      <c r="B3" s="149" t="s">
        <v>160</v>
      </c>
      <c r="C3" s="149" t="s">
        <v>161</v>
      </c>
      <c r="D3" s="149" t="s">
        <v>162</v>
      </c>
      <c r="E3" s="149" t="s">
        <v>163</v>
      </c>
      <c r="F3" s="149" t="s">
        <v>164</v>
      </c>
      <c r="G3" s="149" t="s">
        <v>165</v>
      </c>
      <c r="H3" s="149" t="s">
        <v>166</v>
      </c>
      <c r="I3" s="149" t="s">
        <v>167</v>
      </c>
      <c r="J3" s="149" t="s">
        <v>168</v>
      </c>
      <c r="K3" s="149" t="s">
        <v>169</v>
      </c>
      <c r="L3" s="149" t="s">
        <v>170</v>
      </c>
      <c r="M3" s="149" t="s">
        <v>171</v>
      </c>
      <c r="N3" s="438"/>
    </row>
    <row r="4" spans="1:14" ht="28.5" customHeight="1" x14ac:dyDescent="0.2">
      <c r="A4" s="158" t="s">
        <v>201</v>
      </c>
      <c r="B4" s="159">
        <v>63952616</v>
      </c>
      <c r="C4" s="159">
        <f>B7</f>
        <v>61862616</v>
      </c>
      <c r="D4" s="159">
        <f t="shared" ref="D4:M4" si="0">C7</f>
        <v>63862616</v>
      </c>
      <c r="E4" s="159">
        <f t="shared" si="0"/>
        <v>55282616</v>
      </c>
      <c r="F4" s="159">
        <f t="shared" si="0"/>
        <v>53582616</v>
      </c>
      <c r="G4" s="159">
        <f t="shared" si="0"/>
        <v>68797616</v>
      </c>
      <c r="H4" s="159">
        <f t="shared" si="0"/>
        <v>69797616</v>
      </c>
      <c r="I4" s="159">
        <f t="shared" si="0"/>
        <v>54497616</v>
      </c>
      <c r="J4" s="159">
        <f t="shared" si="0"/>
        <v>53476616</v>
      </c>
      <c r="K4" s="159">
        <f t="shared" si="0"/>
        <v>74166616</v>
      </c>
      <c r="L4" s="159">
        <f t="shared" si="0"/>
        <v>65516616</v>
      </c>
      <c r="M4" s="159">
        <f t="shared" si="0"/>
        <v>63085616</v>
      </c>
      <c r="N4" s="159"/>
    </row>
    <row r="5" spans="1:14" ht="28.5" customHeight="1" x14ac:dyDescent="0.2">
      <c r="A5" s="150" t="s">
        <v>202</v>
      </c>
      <c r="B5" s="154">
        <v>12100000</v>
      </c>
      <c r="C5" s="154">
        <v>15000000</v>
      </c>
      <c r="D5" s="154">
        <v>8000000</v>
      </c>
      <c r="E5" s="154">
        <v>13100000</v>
      </c>
      <c r="F5" s="154">
        <v>30515000</v>
      </c>
      <c r="G5" s="154">
        <v>16000000</v>
      </c>
      <c r="H5" s="154">
        <v>10000000</v>
      </c>
      <c r="I5" s="154">
        <v>12300000</v>
      </c>
      <c r="J5" s="154">
        <v>32600000</v>
      </c>
      <c r="K5" s="154">
        <v>8900000</v>
      </c>
      <c r="L5" s="154">
        <v>10890000</v>
      </c>
      <c r="M5" s="154">
        <v>14190106</v>
      </c>
      <c r="N5" s="160">
        <f>SUM(B5:M5)</f>
        <v>183595106</v>
      </c>
    </row>
    <row r="6" spans="1:14" ht="28.5" customHeight="1" x14ac:dyDescent="0.2">
      <c r="A6" s="150" t="s">
        <v>203</v>
      </c>
      <c r="B6" s="154">
        <v>14190000</v>
      </c>
      <c r="C6" s="154">
        <v>13000000</v>
      </c>
      <c r="D6" s="154">
        <v>16580000</v>
      </c>
      <c r="E6" s="154">
        <v>14800000</v>
      </c>
      <c r="F6" s="154">
        <v>15300000</v>
      </c>
      <c r="G6" s="154">
        <v>15000000</v>
      </c>
      <c r="H6" s="154">
        <v>25300000</v>
      </c>
      <c r="I6" s="154">
        <v>13321000</v>
      </c>
      <c r="J6" s="154">
        <v>11910000</v>
      </c>
      <c r="K6" s="154">
        <v>17550000</v>
      </c>
      <c r="L6" s="154">
        <v>13321000</v>
      </c>
      <c r="M6" s="154">
        <v>13323106</v>
      </c>
      <c r="N6" s="160">
        <f>SUM(B6:M6)</f>
        <v>183595106</v>
      </c>
    </row>
    <row r="7" spans="1:14" ht="28.5" customHeight="1" x14ac:dyDescent="0.2">
      <c r="A7" s="158" t="s">
        <v>204</v>
      </c>
      <c r="B7" s="160">
        <f>B4+B5-B6</f>
        <v>61862616</v>
      </c>
      <c r="C7" s="160">
        <f t="shared" ref="C7:M7" si="1">C4+C5-C6</f>
        <v>63862616</v>
      </c>
      <c r="D7" s="160">
        <f t="shared" si="1"/>
        <v>55282616</v>
      </c>
      <c r="E7" s="160">
        <f t="shared" si="1"/>
        <v>53582616</v>
      </c>
      <c r="F7" s="160">
        <f t="shared" si="1"/>
        <v>68797616</v>
      </c>
      <c r="G7" s="160">
        <f t="shared" si="1"/>
        <v>69797616</v>
      </c>
      <c r="H7" s="160">
        <f t="shared" si="1"/>
        <v>54497616</v>
      </c>
      <c r="I7" s="160">
        <f t="shared" si="1"/>
        <v>53476616</v>
      </c>
      <c r="J7" s="160">
        <f t="shared" si="1"/>
        <v>74166616</v>
      </c>
      <c r="K7" s="160">
        <f t="shared" si="1"/>
        <v>65516616</v>
      </c>
      <c r="L7" s="160">
        <f t="shared" si="1"/>
        <v>63085616</v>
      </c>
      <c r="M7" s="160">
        <f t="shared" si="1"/>
        <v>63952616</v>
      </c>
      <c r="N7" s="160"/>
    </row>
    <row r="8" spans="1:14" ht="28.5" customHeight="1" x14ac:dyDescent="0.2"/>
    <row r="9" spans="1:14" ht="28.5" customHeight="1" x14ac:dyDescent="0.2"/>
  </sheetData>
  <mergeCells count="3">
    <mergeCell ref="A2:A3"/>
    <mergeCell ref="B2:M2"/>
    <mergeCell ref="N2:N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Header>&amp;C&amp;"Arial,Félkövér"LIKVIDITÁSI TERV (2018. ÉV)&amp;R10. sz.mellékle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showGridLines="0" zoomScaleNormal="100" workbookViewId="0">
      <pane xSplit="2" ySplit="6" topLeftCell="C7" activePane="bottomRight" state="frozen"/>
      <selection activeCell="A28" sqref="A28"/>
      <selection pane="topRight" activeCell="A28" sqref="A28"/>
      <selection pane="bottomLeft" activeCell="A28" sqref="A28"/>
      <selection pane="bottomRight" activeCell="K9" sqref="K9"/>
    </sheetView>
  </sheetViews>
  <sheetFormatPr defaultRowHeight="12.75" x14ac:dyDescent="0.2"/>
  <cols>
    <col min="1" max="1" width="7.85546875" style="169" customWidth="1"/>
    <col min="2" max="2" width="69" style="67" customWidth="1"/>
    <col min="3" max="3" width="14.5703125" style="67" customWidth="1"/>
    <col min="4" max="4" width="11.28515625" style="67" customWidth="1"/>
    <col min="5" max="5" width="13.42578125" style="67" customWidth="1"/>
    <col min="6" max="6" width="14.5703125" style="67" customWidth="1"/>
    <col min="7" max="7" width="11.140625" style="67" customWidth="1"/>
    <col min="8" max="8" width="13.28515625" style="67" customWidth="1"/>
    <col min="9" max="9" width="14.5703125" style="67" customWidth="1"/>
    <col min="10" max="11" width="12.85546875" style="67" customWidth="1"/>
    <col min="12" max="12" width="11" style="67" customWidth="1"/>
    <col min="13" max="13" width="9.140625" style="163"/>
    <col min="14" max="256" width="9.140625" style="67"/>
    <col min="257" max="257" width="7.85546875" style="67" customWidth="1"/>
    <col min="258" max="258" width="69" style="67" customWidth="1"/>
    <col min="259" max="259" width="14.5703125" style="67" customWidth="1"/>
    <col min="260" max="260" width="11.28515625" style="67" customWidth="1"/>
    <col min="261" max="261" width="13.42578125" style="67" customWidth="1"/>
    <col min="262" max="262" width="14.5703125" style="67" customWidth="1"/>
    <col min="263" max="263" width="11.140625" style="67" customWidth="1"/>
    <col min="264" max="264" width="13.28515625" style="67" customWidth="1"/>
    <col min="265" max="265" width="14.5703125" style="67" customWidth="1"/>
    <col min="266" max="267" width="12.85546875" style="67" customWidth="1"/>
    <col min="268" max="268" width="11" style="67" customWidth="1"/>
    <col min="269" max="512" width="9.140625" style="67"/>
    <col min="513" max="513" width="7.85546875" style="67" customWidth="1"/>
    <col min="514" max="514" width="69" style="67" customWidth="1"/>
    <col min="515" max="515" width="14.5703125" style="67" customWidth="1"/>
    <col min="516" max="516" width="11.28515625" style="67" customWidth="1"/>
    <col min="517" max="517" width="13.42578125" style="67" customWidth="1"/>
    <col min="518" max="518" width="14.5703125" style="67" customWidth="1"/>
    <col min="519" max="519" width="11.140625" style="67" customWidth="1"/>
    <col min="520" max="520" width="13.28515625" style="67" customWidth="1"/>
    <col min="521" max="521" width="14.5703125" style="67" customWidth="1"/>
    <col min="522" max="523" width="12.85546875" style="67" customWidth="1"/>
    <col min="524" max="524" width="11" style="67" customWidth="1"/>
    <col min="525" max="768" width="9.140625" style="67"/>
    <col min="769" max="769" width="7.85546875" style="67" customWidth="1"/>
    <col min="770" max="770" width="69" style="67" customWidth="1"/>
    <col min="771" max="771" width="14.5703125" style="67" customWidth="1"/>
    <col min="772" max="772" width="11.28515625" style="67" customWidth="1"/>
    <col min="773" max="773" width="13.42578125" style="67" customWidth="1"/>
    <col min="774" max="774" width="14.5703125" style="67" customWidth="1"/>
    <col min="775" max="775" width="11.140625" style="67" customWidth="1"/>
    <col min="776" max="776" width="13.28515625" style="67" customWidth="1"/>
    <col min="777" max="777" width="14.5703125" style="67" customWidth="1"/>
    <col min="778" max="779" width="12.85546875" style="67" customWidth="1"/>
    <col min="780" max="780" width="11" style="67" customWidth="1"/>
    <col min="781" max="1024" width="9.140625" style="67"/>
    <col min="1025" max="1025" width="7.85546875" style="67" customWidth="1"/>
    <col min="1026" max="1026" width="69" style="67" customWidth="1"/>
    <col min="1027" max="1027" width="14.5703125" style="67" customWidth="1"/>
    <col min="1028" max="1028" width="11.28515625" style="67" customWidth="1"/>
    <col min="1029" max="1029" width="13.42578125" style="67" customWidth="1"/>
    <col min="1030" max="1030" width="14.5703125" style="67" customWidth="1"/>
    <col min="1031" max="1031" width="11.140625" style="67" customWidth="1"/>
    <col min="1032" max="1032" width="13.28515625" style="67" customWidth="1"/>
    <col min="1033" max="1033" width="14.5703125" style="67" customWidth="1"/>
    <col min="1034" max="1035" width="12.85546875" style="67" customWidth="1"/>
    <col min="1036" max="1036" width="11" style="67" customWidth="1"/>
    <col min="1037" max="1280" width="9.140625" style="67"/>
    <col min="1281" max="1281" width="7.85546875" style="67" customWidth="1"/>
    <col min="1282" max="1282" width="69" style="67" customWidth="1"/>
    <col min="1283" max="1283" width="14.5703125" style="67" customWidth="1"/>
    <col min="1284" max="1284" width="11.28515625" style="67" customWidth="1"/>
    <col min="1285" max="1285" width="13.42578125" style="67" customWidth="1"/>
    <col min="1286" max="1286" width="14.5703125" style="67" customWidth="1"/>
    <col min="1287" max="1287" width="11.140625" style="67" customWidth="1"/>
    <col min="1288" max="1288" width="13.28515625" style="67" customWidth="1"/>
    <col min="1289" max="1289" width="14.5703125" style="67" customWidth="1"/>
    <col min="1290" max="1291" width="12.85546875" style="67" customWidth="1"/>
    <col min="1292" max="1292" width="11" style="67" customWidth="1"/>
    <col min="1293" max="1536" width="9.140625" style="67"/>
    <col min="1537" max="1537" width="7.85546875" style="67" customWidth="1"/>
    <col min="1538" max="1538" width="69" style="67" customWidth="1"/>
    <col min="1539" max="1539" width="14.5703125" style="67" customWidth="1"/>
    <col min="1540" max="1540" width="11.28515625" style="67" customWidth="1"/>
    <col min="1541" max="1541" width="13.42578125" style="67" customWidth="1"/>
    <col min="1542" max="1542" width="14.5703125" style="67" customWidth="1"/>
    <col min="1543" max="1543" width="11.140625" style="67" customWidth="1"/>
    <col min="1544" max="1544" width="13.28515625" style="67" customWidth="1"/>
    <col min="1545" max="1545" width="14.5703125" style="67" customWidth="1"/>
    <col min="1546" max="1547" width="12.85546875" style="67" customWidth="1"/>
    <col min="1548" max="1548" width="11" style="67" customWidth="1"/>
    <col min="1549" max="1792" width="9.140625" style="67"/>
    <col min="1793" max="1793" width="7.85546875" style="67" customWidth="1"/>
    <col min="1794" max="1794" width="69" style="67" customWidth="1"/>
    <col min="1795" max="1795" width="14.5703125" style="67" customWidth="1"/>
    <col min="1796" max="1796" width="11.28515625" style="67" customWidth="1"/>
    <col min="1797" max="1797" width="13.42578125" style="67" customWidth="1"/>
    <col min="1798" max="1798" width="14.5703125" style="67" customWidth="1"/>
    <col min="1799" max="1799" width="11.140625" style="67" customWidth="1"/>
    <col min="1800" max="1800" width="13.28515625" style="67" customWidth="1"/>
    <col min="1801" max="1801" width="14.5703125" style="67" customWidth="1"/>
    <col min="1802" max="1803" width="12.85546875" style="67" customWidth="1"/>
    <col min="1804" max="1804" width="11" style="67" customWidth="1"/>
    <col min="1805" max="2048" width="9.140625" style="67"/>
    <col min="2049" max="2049" width="7.85546875" style="67" customWidth="1"/>
    <col min="2050" max="2050" width="69" style="67" customWidth="1"/>
    <col min="2051" max="2051" width="14.5703125" style="67" customWidth="1"/>
    <col min="2052" max="2052" width="11.28515625" style="67" customWidth="1"/>
    <col min="2053" max="2053" width="13.42578125" style="67" customWidth="1"/>
    <col min="2054" max="2054" width="14.5703125" style="67" customWidth="1"/>
    <col min="2055" max="2055" width="11.140625" style="67" customWidth="1"/>
    <col min="2056" max="2056" width="13.28515625" style="67" customWidth="1"/>
    <col min="2057" max="2057" width="14.5703125" style="67" customWidth="1"/>
    <col min="2058" max="2059" width="12.85546875" style="67" customWidth="1"/>
    <col min="2060" max="2060" width="11" style="67" customWidth="1"/>
    <col min="2061" max="2304" width="9.140625" style="67"/>
    <col min="2305" max="2305" width="7.85546875" style="67" customWidth="1"/>
    <col min="2306" max="2306" width="69" style="67" customWidth="1"/>
    <col min="2307" max="2307" width="14.5703125" style="67" customWidth="1"/>
    <col min="2308" max="2308" width="11.28515625" style="67" customWidth="1"/>
    <col min="2309" max="2309" width="13.42578125" style="67" customWidth="1"/>
    <col min="2310" max="2310" width="14.5703125" style="67" customWidth="1"/>
    <col min="2311" max="2311" width="11.140625" style="67" customWidth="1"/>
    <col min="2312" max="2312" width="13.28515625" style="67" customWidth="1"/>
    <col min="2313" max="2313" width="14.5703125" style="67" customWidth="1"/>
    <col min="2314" max="2315" width="12.85546875" style="67" customWidth="1"/>
    <col min="2316" max="2316" width="11" style="67" customWidth="1"/>
    <col min="2317" max="2560" width="9.140625" style="67"/>
    <col min="2561" max="2561" width="7.85546875" style="67" customWidth="1"/>
    <col min="2562" max="2562" width="69" style="67" customWidth="1"/>
    <col min="2563" max="2563" width="14.5703125" style="67" customWidth="1"/>
    <col min="2564" max="2564" width="11.28515625" style="67" customWidth="1"/>
    <col min="2565" max="2565" width="13.42578125" style="67" customWidth="1"/>
    <col min="2566" max="2566" width="14.5703125" style="67" customWidth="1"/>
    <col min="2567" max="2567" width="11.140625" style="67" customWidth="1"/>
    <col min="2568" max="2568" width="13.28515625" style="67" customWidth="1"/>
    <col min="2569" max="2569" width="14.5703125" style="67" customWidth="1"/>
    <col min="2570" max="2571" width="12.85546875" style="67" customWidth="1"/>
    <col min="2572" max="2572" width="11" style="67" customWidth="1"/>
    <col min="2573" max="2816" width="9.140625" style="67"/>
    <col min="2817" max="2817" width="7.85546875" style="67" customWidth="1"/>
    <col min="2818" max="2818" width="69" style="67" customWidth="1"/>
    <col min="2819" max="2819" width="14.5703125" style="67" customWidth="1"/>
    <col min="2820" max="2820" width="11.28515625" style="67" customWidth="1"/>
    <col min="2821" max="2821" width="13.42578125" style="67" customWidth="1"/>
    <col min="2822" max="2822" width="14.5703125" style="67" customWidth="1"/>
    <col min="2823" max="2823" width="11.140625" style="67" customWidth="1"/>
    <col min="2824" max="2824" width="13.28515625" style="67" customWidth="1"/>
    <col min="2825" max="2825" width="14.5703125" style="67" customWidth="1"/>
    <col min="2826" max="2827" width="12.85546875" style="67" customWidth="1"/>
    <col min="2828" max="2828" width="11" style="67" customWidth="1"/>
    <col min="2829" max="3072" width="9.140625" style="67"/>
    <col min="3073" max="3073" width="7.85546875" style="67" customWidth="1"/>
    <col min="3074" max="3074" width="69" style="67" customWidth="1"/>
    <col min="3075" max="3075" width="14.5703125" style="67" customWidth="1"/>
    <col min="3076" max="3076" width="11.28515625" style="67" customWidth="1"/>
    <col min="3077" max="3077" width="13.42578125" style="67" customWidth="1"/>
    <col min="3078" max="3078" width="14.5703125" style="67" customWidth="1"/>
    <col min="3079" max="3079" width="11.140625" style="67" customWidth="1"/>
    <col min="3080" max="3080" width="13.28515625" style="67" customWidth="1"/>
    <col min="3081" max="3081" width="14.5703125" style="67" customWidth="1"/>
    <col min="3082" max="3083" width="12.85546875" style="67" customWidth="1"/>
    <col min="3084" max="3084" width="11" style="67" customWidth="1"/>
    <col min="3085" max="3328" width="9.140625" style="67"/>
    <col min="3329" max="3329" width="7.85546875" style="67" customWidth="1"/>
    <col min="3330" max="3330" width="69" style="67" customWidth="1"/>
    <col min="3331" max="3331" width="14.5703125" style="67" customWidth="1"/>
    <col min="3332" max="3332" width="11.28515625" style="67" customWidth="1"/>
    <col min="3333" max="3333" width="13.42578125" style="67" customWidth="1"/>
    <col min="3334" max="3334" width="14.5703125" style="67" customWidth="1"/>
    <col min="3335" max="3335" width="11.140625" style="67" customWidth="1"/>
    <col min="3336" max="3336" width="13.28515625" style="67" customWidth="1"/>
    <col min="3337" max="3337" width="14.5703125" style="67" customWidth="1"/>
    <col min="3338" max="3339" width="12.85546875" style="67" customWidth="1"/>
    <col min="3340" max="3340" width="11" style="67" customWidth="1"/>
    <col min="3341" max="3584" width="9.140625" style="67"/>
    <col min="3585" max="3585" width="7.85546875" style="67" customWidth="1"/>
    <col min="3586" max="3586" width="69" style="67" customWidth="1"/>
    <col min="3587" max="3587" width="14.5703125" style="67" customWidth="1"/>
    <col min="3588" max="3588" width="11.28515625" style="67" customWidth="1"/>
    <col min="3589" max="3589" width="13.42578125" style="67" customWidth="1"/>
    <col min="3590" max="3590" width="14.5703125" style="67" customWidth="1"/>
    <col min="3591" max="3591" width="11.140625" style="67" customWidth="1"/>
    <col min="3592" max="3592" width="13.28515625" style="67" customWidth="1"/>
    <col min="3593" max="3593" width="14.5703125" style="67" customWidth="1"/>
    <col min="3594" max="3595" width="12.85546875" style="67" customWidth="1"/>
    <col min="3596" max="3596" width="11" style="67" customWidth="1"/>
    <col min="3597" max="3840" width="9.140625" style="67"/>
    <col min="3841" max="3841" width="7.85546875" style="67" customWidth="1"/>
    <col min="3842" max="3842" width="69" style="67" customWidth="1"/>
    <col min="3843" max="3843" width="14.5703125" style="67" customWidth="1"/>
    <col min="3844" max="3844" width="11.28515625" style="67" customWidth="1"/>
    <col min="3845" max="3845" width="13.42578125" style="67" customWidth="1"/>
    <col min="3846" max="3846" width="14.5703125" style="67" customWidth="1"/>
    <col min="3847" max="3847" width="11.140625" style="67" customWidth="1"/>
    <col min="3848" max="3848" width="13.28515625" style="67" customWidth="1"/>
    <col min="3849" max="3849" width="14.5703125" style="67" customWidth="1"/>
    <col min="3850" max="3851" width="12.85546875" style="67" customWidth="1"/>
    <col min="3852" max="3852" width="11" style="67" customWidth="1"/>
    <col min="3853" max="4096" width="9.140625" style="67"/>
    <col min="4097" max="4097" width="7.85546875" style="67" customWidth="1"/>
    <col min="4098" max="4098" width="69" style="67" customWidth="1"/>
    <col min="4099" max="4099" width="14.5703125" style="67" customWidth="1"/>
    <col min="4100" max="4100" width="11.28515625" style="67" customWidth="1"/>
    <col min="4101" max="4101" width="13.42578125" style="67" customWidth="1"/>
    <col min="4102" max="4102" width="14.5703125" style="67" customWidth="1"/>
    <col min="4103" max="4103" width="11.140625" style="67" customWidth="1"/>
    <col min="4104" max="4104" width="13.28515625" style="67" customWidth="1"/>
    <col min="4105" max="4105" width="14.5703125" style="67" customWidth="1"/>
    <col min="4106" max="4107" width="12.85546875" style="67" customWidth="1"/>
    <col min="4108" max="4108" width="11" style="67" customWidth="1"/>
    <col min="4109" max="4352" width="9.140625" style="67"/>
    <col min="4353" max="4353" width="7.85546875" style="67" customWidth="1"/>
    <col min="4354" max="4354" width="69" style="67" customWidth="1"/>
    <col min="4355" max="4355" width="14.5703125" style="67" customWidth="1"/>
    <col min="4356" max="4356" width="11.28515625" style="67" customWidth="1"/>
    <col min="4357" max="4357" width="13.42578125" style="67" customWidth="1"/>
    <col min="4358" max="4358" width="14.5703125" style="67" customWidth="1"/>
    <col min="4359" max="4359" width="11.140625" style="67" customWidth="1"/>
    <col min="4360" max="4360" width="13.28515625" style="67" customWidth="1"/>
    <col min="4361" max="4361" width="14.5703125" style="67" customWidth="1"/>
    <col min="4362" max="4363" width="12.85546875" style="67" customWidth="1"/>
    <col min="4364" max="4364" width="11" style="67" customWidth="1"/>
    <col min="4365" max="4608" width="9.140625" style="67"/>
    <col min="4609" max="4609" width="7.85546875" style="67" customWidth="1"/>
    <col min="4610" max="4610" width="69" style="67" customWidth="1"/>
    <col min="4611" max="4611" width="14.5703125" style="67" customWidth="1"/>
    <col min="4612" max="4612" width="11.28515625" style="67" customWidth="1"/>
    <col min="4613" max="4613" width="13.42578125" style="67" customWidth="1"/>
    <col min="4614" max="4614" width="14.5703125" style="67" customWidth="1"/>
    <col min="4615" max="4615" width="11.140625" style="67" customWidth="1"/>
    <col min="4616" max="4616" width="13.28515625" style="67" customWidth="1"/>
    <col min="4617" max="4617" width="14.5703125" style="67" customWidth="1"/>
    <col min="4618" max="4619" width="12.85546875" style="67" customWidth="1"/>
    <col min="4620" max="4620" width="11" style="67" customWidth="1"/>
    <col min="4621" max="4864" width="9.140625" style="67"/>
    <col min="4865" max="4865" width="7.85546875" style="67" customWidth="1"/>
    <col min="4866" max="4866" width="69" style="67" customWidth="1"/>
    <col min="4867" max="4867" width="14.5703125" style="67" customWidth="1"/>
    <col min="4868" max="4868" width="11.28515625" style="67" customWidth="1"/>
    <col min="4869" max="4869" width="13.42578125" style="67" customWidth="1"/>
    <col min="4870" max="4870" width="14.5703125" style="67" customWidth="1"/>
    <col min="4871" max="4871" width="11.140625" style="67" customWidth="1"/>
    <col min="4872" max="4872" width="13.28515625" style="67" customWidth="1"/>
    <col min="4873" max="4873" width="14.5703125" style="67" customWidth="1"/>
    <col min="4874" max="4875" width="12.85546875" style="67" customWidth="1"/>
    <col min="4876" max="4876" width="11" style="67" customWidth="1"/>
    <col min="4877" max="5120" width="9.140625" style="67"/>
    <col min="5121" max="5121" width="7.85546875" style="67" customWidth="1"/>
    <col min="5122" max="5122" width="69" style="67" customWidth="1"/>
    <col min="5123" max="5123" width="14.5703125" style="67" customWidth="1"/>
    <col min="5124" max="5124" width="11.28515625" style="67" customWidth="1"/>
    <col min="5125" max="5125" width="13.42578125" style="67" customWidth="1"/>
    <col min="5126" max="5126" width="14.5703125" style="67" customWidth="1"/>
    <col min="5127" max="5127" width="11.140625" style="67" customWidth="1"/>
    <col min="5128" max="5128" width="13.28515625" style="67" customWidth="1"/>
    <col min="5129" max="5129" width="14.5703125" style="67" customWidth="1"/>
    <col min="5130" max="5131" width="12.85546875" style="67" customWidth="1"/>
    <col min="5132" max="5132" width="11" style="67" customWidth="1"/>
    <col min="5133" max="5376" width="9.140625" style="67"/>
    <col min="5377" max="5377" width="7.85546875" style="67" customWidth="1"/>
    <col min="5378" max="5378" width="69" style="67" customWidth="1"/>
    <col min="5379" max="5379" width="14.5703125" style="67" customWidth="1"/>
    <col min="5380" max="5380" width="11.28515625" style="67" customWidth="1"/>
    <col min="5381" max="5381" width="13.42578125" style="67" customWidth="1"/>
    <col min="5382" max="5382" width="14.5703125" style="67" customWidth="1"/>
    <col min="5383" max="5383" width="11.140625" style="67" customWidth="1"/>
    <col min="5384" max="5384" width="13.28515625" style="67" customWidth="1"/>
    <col min="5385" max="5385" width="14.5703125" style="67" customWidth="1"/>
    <col min="5386" max="5387" width="12.85546875" style="67" customWidth="1"/>
    <col min="5388" max="5388" width="11" style="67" customWidth="1"/>
    <col min="5389" max="5632" width="9.140625" style="67"/>
    <col min="5633" max="5633" width="7.85546875" style="67" customWidth="1"/>
    <col min="5634" max="5634" width="69" style="67" customWidth="1"/>
    <col min="5635" max="5635" width="14.5703125" style="67" customWidth="1"/>
    <col min="5636" max="5636" width="11.28515625" style="67" customWidth="1"/>
    <col min="5637" max="5637" width="13.42578125" style="67" customWidth="1"/>
    <col min="5638" max="5638" width="14.5703125" style="67" customWidth="1"/>
    <col min="5639" max="5639" width="11.140625" style="67" customWidth="1"/>
    <col min="5640" max="5640" width="13.28515625" style="67" customWidth="1"/>
    <col min="5641" max="5641" width="14.5703125" style="67" customWidth="1"/>
    <col min="5642" max="5643" width="12.85546875" style="67" customWidth="1"/>
    <col min="5644" max="5644" width="11" style="67" customWidth="1"/>
    <col min="5645" max="5888" width="9.140625" style="67"/>
    <col min="5889" max="5889" width="7.85546875" style="67" customWidth="1"/>
    <col min="5890" max="5890" width="69" style="67" customWidth="1"/>
    <col min="5891" max="5891" width="14.5703125" style="67" customWidth="1"/>
    <col min="5892" max="5892" width="11.28515625" style="67" customWidth="1"/>
    <col min="5893" max="5893" width="13.42578125" style="67" customWidth="1"/>
    <col min="5894" max="5894" width="14.5703125" style="67" customWidth="1"/>
    <col min="5895" max="5895" width="11.140625" style="67" customWidth="1"/>
    <col min="5896" max="5896" width="13.28515625" style="67" customWidth="1"/>
    <col min="5897" max="5897" width="14.5703125" style="67" customWidth="1"/>
    <col min="5898" max="5899" width="12.85546875" style="67" customWidth="1"/>
    <col min="5900" max="5900" width="11" style="67" customWidth="1"/>
    <col min="5901" max="6144" width="9.140625" style="67"/>
    <col min="6145" max="6145" width="7.85546875" style="67" customWidth="1"/>
    <col min="6146" max="6146" width="69" style="67" customWidth="1"/>
    <col min="6147" max="6147" width="14.5703125" style="67" customWidth="1"/>
    <col min="6148" max="6148" width="11.28515625" style="67" customWidth="1"/>
    <col min="6149" max="6149" width="13.42578125" style="67" customWidth="1"/>
    <col min="6150" max="6150" width="14.5703125" style="67" customWidth="1"/>
    <col min="6151" max="6151" width="11.140625" style="67" customWidth="1"/>
    <col min="6152" max="6152" width="13.28515625" style="67" customWidth="1"/>
    <col min="6153" max="6153" width="14.5703125" style="67" customWidth="1"/>
    <col min="6154" max="6155" width="12.85546875" style="67" customWidth="1"/>
    <col min="6156" max="6156" width="11" style="67" customWidth="1"/>
    <col min="6157" max="6400" width="9.140625" style="67"/>
    <col min="6401" max="6401" width="7.85546875" style="67" customWidth="1"/>
    <col min="6402" max="6402" width="69" style="67" customWidth="1"/>
    <col min="6403" max="6403" width="14.5703125" style="67" customWidth="1"/>
    <col min="6404" max="6404" width="11.28515625" style="67" customWidth="1"/>
    <col min="6405" max="6405" width="13.42578125" style="67" customWidth="1"/>
    <col min="6406" max="6406" width="14.5703125" style="67" customWidth="1"/>
    <col min="6407" max="6407" width="11.140625" style="67" customWidth="1"/>
    <col min="6408" max="6408" width="13.28515625" style="67" customWidth="1"/>
    <col min="6409" max="6409" width="14.5703125" style="67" customWidth="1"/>
    <col min="6410" max="6411" width="12.85546875" style="67" customWidth="1"/>
    <col min="6412" max="6412" width="11" style="67" customWidth="1"/>
    <col min="6413" max="6656" width="9.140625" style="67"/>
    <col min="6657" max="6657" width="7.85546875" style="67" customWidth="1"/>
    <col min="6658" max="6658" width="69" style="67" customWidth="1"/>
    <col min="6659" max="6659" width="14.5703125" style="67" customWidth="1"/>
    <col min="6660" max="6660" width="11.28515625" style="67" customWidth="1"/>
    <col min="6661" max="6661" width="13.42578125" style="67" customWidth="1"/>
    <col min="6662" max="6662" width="14.5703125" style="67" customWidth="1"/>
    <col min="6663" max="6663" width="11.140625" style="67" customWidth="1"/>
    <col min="6664" max="6664" width="13.28515625" style="67" customWidth="1"/>
    <col min="6665" max="6665" width="14.5703125" style="67" customWidth="1"/>
    <col min="6666" max="6667" width="12.85546875" style="67" customWidth="1"/>
    <col min="6668" max="6668" width="11" style="67" customWidth="1"/>
    <col min="6669" max="6912" width="9.140625" style="67"/>
    <col min="6913" max="6913" width="7.85546875" style="67" customWidth="1"/>
    <col min="6914" max="6914" width="69" style="67" customWidth="1"/>
    <col min="6915" max="6915" width="14.5703125" style="67" customWidth="1"/>
    <col min="6916" max="6916" width="11.28515625" style="67" customWidth="1"/>
    <col min="6917" max="6917" width="13.42578125" style="67" customWidth="1"/>
    <col min="6918" max="6918" width="14.5703125" style="67" customWidth="1"/>
    <col min="6919" max="6919" width="11.140625" style="67" customWidth="1"/>
    <col min="6920" max="6920" width="13.28515625" style="67" customWidth="1"/>
    <col min="6921" max="6921" width="14.5703125" style="67" customWidth="1"/>
    <col min="6922" max="6923" width="12.85546875" style="67" customWidth="1"/>
    <col min="6924" max="6924" width="11" style="67" customWidth="1"/>
    <col min="6925" max="7168" width="9.140625" style="67"/>
    <col min="7169" max="7169" width="7.85546875" style="67" customWidth="1"/>
    <col min="7170" max="7170" width="69" style="67" customWidth="1"/>
    <col min="7171" max="7171" width="14.5703125" style="67" customWidth="1"/>
    <col min="7172" max="7172" width="11.28515625" style="67" customWidth="1"/>
    <col min="7173" max="7173" width="13.42578125" style="67" customWidth="1"/>
    <col min="7174" max="7174" width="14.5703125" style="67" customWidth="1"/>
    <col min="7175" max="7175" width="11.140625" style="67" customWidth="1"/>
    <col min="7176" max="7176" width="13.28515625" style="67" customWidth="1"/>
    <col min="7177" max="7177" width="14.5703125" style="67" customWidth="1"/>
    <col min="7178" max="7179" width="12.85546875" style="67" customWidth="1"/>
    <col min="7180" max="7180" width="11" style="67" customWidth="1"/>
    <col min="7181" max="7424" width="9.140625" style="67"/>
    <col min="7425" max="7425" width="7.85546875" style="67" customWidth="1"/>
    <col min="7426" max="7426" width="69" style="67" customWidth="1"/>
    <col min="7427" max="7427" width="14.5703125" style="67" customWidth="1"/>
    <col min="7428" max="7428" width="11.28515625" style="67" customWidth="1"/>
    <col min="7429" max="7429" width="13.42578125" style="67" customWidth="1"/>
    <col min="7430" max="7430" width="14.5703125" style="67" customWidth="1"/>
    <col min="7431" max="7431" width="11.140625" style="67" customWidth="1"/>
    <col min="7432" max="7432" width="13.28515625" style="67" customWidth="1"/>
    <col min="7433" max="7433" width="14.5703125" style="67" customWidth="1"/>
    <col min="7434" max="7435" width="12.85546875" style="67" customWidth="1"/>
    <col min="7436" max="7436" width="11" style="67" customWidth="1"/>
    <col min="7437" max="7680" width="9.140625" style="67"/>
    <col min="7681" max="7681" width="7.85546875" style="67" customWidth="1"/>
    <col min="7682" max="7682" width="69" style="67" customWidth="1"/>
    <col min="7683" max="7683" width="14.5703125" style="67" customWidth="1"/>
    <col min="7684" max="7684" width="11.28515625" style="67" customWidth="1"/>
    <col min="7685" max="7685" width="13.42578125" style="67" customWidth="1"/>
    <col min="7686" max="7686" width="14.5703125" style="67" customWidth="1"/>
    <col min="7687" max="7687" width="11.140625" style="67" customWidth="1"/>
    <col min="7688" max="7688" width="13.28515625" style="67" customWidth="1"/>
    <col min="7689" max="7689" width="14.5703125" style="67" customWidth="1"/>
    <col min="7690" max="7691" width="12.85546875" style="67" customWidth="1"/>
    <col min="7692" max="7692" width="11" style="67" customWidth="1"/>
    <col min="7693" max="7936" width="9.140625" style="67"/>
    <col min="7937" max="7937" width="7.85546875" style="67" customWidth="1"/>
    <col min="7938" max="7938" width="69" style="67" customWidth="1"/>
    <col min="7939" max="7939" width="14.5703125" style="67" customWidth="1"/>
    <col min="7940" max="7940" width="11.28515625" style="67" customWidth="1"/>
    <col min="7941" max="7941" width="13.42578125" style="67" customWidth="1"/>
    <col min="7942" max="7942" width="14.5703125" style="67" customWidth="1"/>
    <col min="7943" max="7943" width="11.140625" style="67" customWidth="1"/>
    <col min="7944" max="7944" width="13.28515625" style="67" customWidth="1"/>
    <col min="7945" max="7945" width="14.5703125" style="67" customWidth="1"/>
    <col min="7946" max="7947" width="12.85546875" style="67" customWidth="1"/>
    <col min="7948" max="7948" width="11" style="67" customWidth="1"/>
    <col min="7949" max="8192" width="9.140625" style="67"/>
    <col min="8193" max="8193" width="7.85546875" style="67" customWidth="1"/>
    <col min="8194" max="8194" width="69" style="67" customWidth="1"/>
    <col min="8195" max="8195" width="14.5703125" style="67" customWidth="1"/>
    <col min="8196" max="8196" width="11.28515625" style="67" customWidth="1"/>
    <col min="8197" max="8197" width="13.42578125" style="67" customWidth="1"/>
    <col min="8198" max="8198" width="14.5703125" style="67" customWidth="1"/>
    <col min="8199" max="8199" width="11.140625" style="67" customWidth="1"/>
    <col min="8200" max="8200" width="13.28515625" style="67" customWidth="1"/>
    <col min="8201" max="8201" width="14.5703125" style="67" customWidth="1"/>
    <col min="8202" max="8203" width="12.85546875" style="67" customWidth="1"/>
    <col min="8204" max="8204" width="11" style="67" customWidth="1"/>
    <col min="8205" max="8448" width="9.140625" style="67"/>
    <col min="8449" max="8449" width="7.85546875" style="67" customWidth="1"/>
    <col min="8450" max="8450" width="69" style="67" customWidth="1"/>
    <col min="8451" max="8451" width="14.5703125" style="67" customWidth="1"/>
    <col min="8452" max="8452" width="11.28515625" style="67" customWidth="1"/>
    <col min="8453" max="8453" width="13.42578125" style="67" customWidth="1"/>
    <col min="8454" max="8454" width="14.5703125" style="67" customWidth="1"/>
    <col min="8455" max="8455" width="11.140625" style="67" customWidth="1"/>
    <col min="8456" max="8456" width="13.28515625" style="67" customWidth="1"/>
    <col min="8457" max="8457" width="14.5703125" style="67" customWidth="1"/>
    <col min="8458" max="8459" width="12.85546875" style="67" customWidth="1"/>
    <col min="8460" max="8460" width="11" style="67" customWidth="1"/>
    <col min="8461" max="8704" width="9.140625" style="67"/>
    <col min="8705" max="8705" width="7.85546875" style="67" customWidth="1"/>
    <col min="8706" max="8706" width="69" style="67" customWidth="1"/>
    <col min="8707" max="8707" width="14.5703125" style="67" customWidth="1"/>
    <col min="8708" max="8708" width="11.28515625" style="67" customWidth="1"/>
    <col min="8709" max="8709" width="13.42578125" style="67" customWidth="1"/>
    <col min="8710" max="8710" width="14.5703125" style="67" customWidth="1"/>
    <col min="8711" max="8711" width="11.140625" style="67" customWidth="1"/>
    <col min="8712" max="8712" width="13.28515625" style="67" customWidth="1"/>
    <col min="8713" max="8713" width="14.5703125" style="67" customWidth="1"/>
    <col min="8714" max="8715" width="12.85546875" style="67" customWidth="1"/>
    <col min="8716" max="8716" width="11" style="67" customWidth="1"/>
    <col min="8717" max="8960" width="9.140625" style="67"/>
    <col min="8961" max="8961" width="7.85546875" style="67" customWidth="1"/>
    <col min="8962" max="8962" width="69" style="67" customWidth="1"/>
    <col min="8963" max="8963" width="14.5703125" style="67" customWidth="1"/>
    <col min="8964" max="8964" width="11.28515625" style="67" customWidth="1"/>
    <col min="8965" max="8965" width="13.42578125" style="67" customWidth="1"/>
    <col min="8966" max="8966" width="14.5703125" style="67" customWidth="1"/>
    <col min="8967" max="8967" width="11.140625" style="67" customWidth="1"/>
    <col min="8968" max="8968" width="13.28515625" style="67" customWidth="1"/>
    <col min="8969" max="8969" width="14.5703125" style="67" customWidth="1"/>
    <col min="8970" max="8971" width="12.85546875" style="67" customWidth="1"/>
    <col min="8972" max="8972" width="11" style="67" customWidth="1"/>
    <col min="8973" max="9216" width="9.140625" style="67"/>
    <col min="9217" max="9217" width="7.85546875" style="67" customWidth="1"/>
    <col min="9218" max="9218" width="69" style="67" customWidth="1"/>
    <col min="9219" max="9219" width="14.5703125" style="67" customWidth="1"/>
    <col min="9220" max="9220" width="11.28515625" style="67" customWidth="1"/>
    <col min="9221" max="9221" width="13.42578125" style="67" customWidth="1"/>
    <col min="9222" max="9222" width="14.5703125" style="67" customWidth="1"/>
    <col min="9223" max="9223" width="11.140625" style="67" customWidth="1"/>
    <col min="9224" max="9224" width="13.28515625" style="67" customWidth="1"/>
    <col min="9225" max="9225" width="14.5703125" style="67" customWidth="1"/>
    <col min="9226" max="9227" width="12.85546875" style="67" customWidth="1"/>
    <col min="9228" max="9228" width="11" style="67" customWidth="1"/>
    <col min="9229" max="9472" width="9.140625" style="67"/>
    <col min="9473" max="9473" width="7.85546875" style="67" customWidth="1"/>
    <col min="9474" max="9474" width="69" style="67" customWidth="1"/>
    <col min="9475" max="9475" width="14.5703125" style="67" customWidth="1"/>
    <col min="9476" max="9476" width="11.28515625" style="67" customWidth="1"/>
    <col min="9477" max="9477" width="13.42578125" style="67" customWidth="1"/>
    <col min="9478" max="9478" width="14.5703125" style="67" customWidth="1"/>
    <col min="9479" max="9479" width="11.140625" style="67" customWidth="1"/>
    <col min="9480" max="9480" width="13.28515625" style="67" customWidth="1"/>
    <col min="9481" max="9481" width="14.5703125" style="67" customWidth="1"/>
    <col min="9482" max="9483" width="12.85546875" style="67" customWidth="1"/>
    <col min="9484" max="9484" width="11" style="67" customWidth="1"/>
    <col min="9485" max="9728" width="9.140625" style="67"/>
    <col min="9729" max="9729" width="7.85546875" style="67" customWidth="1"/>
    <col min="9730" max="9730" width="69" style="67" customWidth="1"/>
    <col min="9731" max="9731" width="14.5703125" style="67" customWidth="1"/>
    <col min="9732" max="9732" width="11.28515625" style="67" customWidth="1"/>
    <col min="9733" max="9733" width="13.42578125" style="67" customWidth="1"/>
    <col min="9734" max="9734" width="14.5703125" style="67" customWidth="1"/>
    <col min="9735" max="9735" width="11.140625" style="67" customWidth="1"/>
    <col min="9736" max="9736" width="13.28515625" style="67" customWidth="1"/>
    <col min="9737" max="9737" width="14.5703125" style="67" customWidth="1"/>
    <col min="9738" max="9739" width="12.85546875" style="67" customWidth="1"/>
    <col min="9740" max="9740" width="11" style="67" customWidth="1"/>
    <col min="9741" max="9984" width="9.140625" style="67"/>
    <col min="9985" max="9985" width="7.85546875" style="67" customWidth="1"/>
    <col min="9986" max="9986" width="69" style="67" customWidth="1"/>
    <col min="9987" max="9987" width="14.5703125" style="67" customWidth="1"/>
    <col min="9988" max="9988" width="11.28515625" style="67" customWidth="1"/>
    <col min="9989" max="9989" width="13.42578125" style="67" customWidth="1"/>
    <col min="9990" max="9990" width="14.5703125" style="67" customWidth="1"/>
    <col min="9991" max="9991" width="11.140625" style="67" customWidth="1"/>
    <col min="9992" max="9992" width="13.28515625" style="67" customWidth="1"/>
    <col min="9993" max="9993" width="14.5703125" style="67" customWidth="1"/>
    <col min="9994" max="9995" width="12.85546875" style="67" customWidth="1"/>
    <col min="9996" max="9996" width="11" style="67" customWidth="1"/>
    <col min="9997" max="10240" width="9.140625" style="67"/>
    <col min="10241" max="10241" width="7.85546875" style="67" customWidth="1"/>
    <col min="10242" max="10242" width="69" style="67" customWidth="1"/>
    <col min="10243" max="10243" width="14.5703125" style="67" customWidth="1"/>
    <col min="10244" max="10244" width="11.28515625" style="67" customWidth="1"/>
    <col min="10245" max="10245" width="13.42578125" style="67" customWidth="1"/>
    <col min="10246" max="10246" width="14.5703125" style="67" customWidth="1"/>
    <col min="10247" max="10247" width="11.140625" style="67" customWidth="1"/>
    <col min="10248" max="10248" width="13.28515625" style="67" customWidth="1"/>
    <col min="10249" max="10249" width="14.5703125" style="67" customWidth="1"/>
    <col min="10250" max="10251" width="12.85546875" style="67" customWidth="1"/>
    <col min="10252" max="10252" width="11" style="67" customWidth="1"/>
    <col min="10253" max="10496" width="9.140625" style="67"/>
    <col min="10497" max="10497" width="7.85546875" style="67" customWidth="1"/>
    <col min="10498" max="10498" width="69" style="67" customWidth="1"/>
    <col min="10499" max="10499" width="14.5703125" style="67" customWidth="1"/>
    <col min="10500" max="10500" width="11.28515625" style="67" customWidth="1"/>
    <col min="10501" max="10501" width="13.42578125" style="67" customWidth="1"/>
    <col min="10502" max="10502" width="14.5703125" style="67" customWidth="1"/>
    <col min="10503" max="10503" width="11.140625" style="67" customWidth="1"/>
    <col min="10504" max="10504" width="13.28515625" style="67" customWidth="1"/>
    <col min="10505" max="10505" width="14.5703125" style="67" customWidth="1"/>
    <col min="10506" max="10507" width="12.85546875" style="67" customWidth="1"/>
    <col min="10508" max="10508" width="11" style="67" customWidth="1"/>
    <col min="10509" max="10752" width="9.140625" style="67"/>
    <col min="10753" max="10753" width="7.85546875" style="67" customWidth="1"/>
    <col min="10754" max="10754" width="69" style="67" customWidth="1"/>
    <col min="10755" max="10755" width="14.5703125" style="67" customWidth="1"/>
    <col min="10756" max="10756" width="11.28515625" style="67" customWidth="1"/>
    <col min="10757" max="10757" width="13.42578125" style="67" customWidth="1"/>
    <col min="10758" max="10758" width="14.5703125" style="67" customWidth="1"/>
    <col min="10759" max="10759" width="11.140625" style="67" customWidth="1"/>
    <col min="10760" max="10760" width="13.28515625" style="67" customWidth="1"/>
    <col min="10761" max="10761" width="14.5703125" style="67" customWidth="1"/>
    <col min="10762" max="10763" width="12.85546875" style="67" customWidth="1"/>
    <col min="10764" max="10764" width="11" style="67" customWidth="1"/>
    <col min="10765" max="11008" width="9.140625" style="67"/>
    <col min="11009" max="11009" width="7.85546875" style="67" customWidth="1"/>
    <col min="11010" max="11010" width="69" style="67" customWidth="1"/>
    <col min="11011" max="11011" width="14.5703125" style="67" customWidth="1"/>
    <col min="11012" max="11012" width="11.28515625" style="67" customWidth="1"/>
    <col min="11013" max="11013" width="13.42578125" style="67" customWidth="1"/>
    <col min="11014" max="11014" width="14.5703125" style="67" customWidth="1"/>
    <col min="11015" max="11015" width="11.140625" style="67" customWidth="1"/>
    <col min="11016" max="11016" width="13.28515625" style="67" customWidth="1"/>
    <col min="11017" max="11017" width="14.5703125" style="67" customWidth="1"/>
    <col min="11018" max="11019" width="12.85546875" style="67" customWidth="1"/>
    <col min="11020" max="11020" width="11" style="67" customWidth="1"/>
    <col min="11021" max="11264" width="9.140625" style="67"/>
    <col min="11265" max="11265" width="7.85546875" style="67" customWidth="1"/>
    <col min="11266" max="11266" width="69" style="67" customWidth="1"/>
    <col min="11267" max="11267" width="14.5703125" style="67" customWidth="1"/>
    <col min="11268" max="11268" width="11.28515625" style="67" customWidth="1"/>
    <col min="11269" max="11269" width="13.42578125" style="67" customWidth="1"/>
    <col min="11270" max="11270" width="14.5703125" style="67" customWidth="1"/>
    <col min="11271" max="11271" width="11.140625" style="67" customWidth="1"/>
    <col min="11272" max="11272" width="13.28515625" style="67" customWidth="1"/>
    <col min="11273" max="11273" width="14.5703125" style="67" customWidth="1"/>
    <col min="11274" max="11275" width="12.85546875" style="67" customWidth="1"/>
    <col min="11276" max="11276" width="11" style="67" customWidth="1"/>
    <col min="11277" max="11520" width="9.140625" style="67"/>
    <col min="11521" max="11521" width="7.85546875" style="67" customWidth="1"/>
    <col min="11522" max="11522" width="69" style="67" customWidth="1"/>
    <col min="11523" max="11523" width="14.5703125" style="67" customWidth="1"/>
    <col min="11524" max="11524" width="11.28515625" style="67" customWidth="1"/>
    <col min="11525" max="11525" width="13.42578125" style="67" customWidth="1"/>
    <col min="11526" max="11526" width="14.5703125" style="67" customWidth="1"/>
    <col min="11527" max="11527" width="11.140625" style="67" customWidth="1"/>
    <col min="11528" max="11528" width="13.28515625" style="67" customWidth="1"/>
    <col min="11529" max="11529" width="14.5703125" style="67" customWidth="1"/>
    <col min="11530" max="11531" width="12.85546875" style="67" customWidth="1"/>
    <col min="11532" max="11532" width="11" style="67" customWidth="1"/>
    <col min="11533" max="11776" width="9.140625" style="67"/>
    <col min="11777" max="11777" width="7.85546875" style="67" customWidth="1"/>
    <col min="11778" max="11778" width="69" style="67" customWidth="1"/>
    <col min="11779" max="11779" width="14.5703125" style="67" customWidth="1"/>
    <col min="11780" max="11780" width="11.28515625" style="67" customWidth="1"/>
    <col min="11781" max="11781" width="13.42578125" style="67" customWidth="1"/>
    <col min="11782" max="11782" width="14.5703125" style="67" customWidth="1"/>
    <col min="11783" max="11783" width="11.140625" style="67" customWidth="1"/>
    <col min="11784" max="11784" width="13.28515625" style="67" customWidth="1"/>
    <col min="11785" max="11785" width="14.5703125" style="67" customWidth="1"/>
    <col min="11786" max="11787" width="12.85546875" style="67" customWidth="1"/>
    <col min="11788" max="11788" width="11" style="67" customWidth="1"/>
    <col min="11789" max="12032" width="9.140625" style="67"/>
    <col min="12033" max="12033" width="7.85546875" style="67" customWidth="1"/>
    <col min="12034" max="12034" width="69" style="67" customWidth="1"/>
    <col min="12035" max="12035" width="14.5703125" style="67" customWidth="1"/>
    <col min="12036" max="12036" width="11.28515625" style="67" customWidth="1"/>
    <col min="12037" max="12037" width="13.42578125" style="67" customWidth="1"/>
    <col min="12038" max="12038" width="14.5703125" style="67" customWidth="1"/>
    <col min="12039" max="12039" width="11.140625" style="67" customWidth="1"/>
    <col min="12040" max="12040" width="13.28515625" style="67" customWidth="1"/>
    <col min="12041" max="12041" width="14.5703125" style="67" customWidth="1"/>
    <col min="12042" max="12043" width="12.85546875" style="67" customWidth="1"/>
    <col min="12044" max="12044" width="11" style="67" customWidth="1"/>
    <col min="12045" max="12288" width="9.140625" style="67"/>
    <col min="12289" max="12289" width="7.85546875" style="67" customWidth="1"/>
    <col min="12290" max="12290" width="69" style="67" customWidth="1"/>
    <col min="12291" max="12291" width="14.5703125" style="67" customWidth="1"/>
    <col min="12292" max="12292" width="11.28515625" style="67" customWidth="1"/>
    <col min="12293" max="12293" width="13.42578125" style="67" customWidth="1"/>
    <col min="12294" max="12294" width="14.5703125" style="67" customWidth="1"/>
    <col min="12295" max="12295" width="11.140625" style="67" customWidth="1"/>
    <col min="12296" max="12296" width="13.28515625" style="67" customWidth="1"/>
    <col min="12297" max="12297" width="14.5703125" style="67" customWidth="1"/>
    <col min="12298" max="12299" width="12.85546875" style="67" customWidth="1"/>
    <col min="12300" max="12300" width="11" style="67" customWidth="1"/>
    <col min="12301" max="12544" width="9.140625" style="67"/>
    <col min="12545" max="12545" width="7.85546875" style="67" customWidth="1"/>
    <col min="12546" max="12546" width="69" style="67" customWidth="1"/>
    <col min="12547" max="12547" width="14.5703125" style="67" customWidth="1"/>
    <col min="12548" max="12548" width="11.28515625" style="67" customWidth="1"/>
    <col min="12549" max="12549" width="13.42578125" style="67" customWidth="1"/>
    <col min="12550" max="12550" width="14.5703125" style="67" customWidth="1"/>
    <col min="12551" max="12551" width="11.140625" style="67" customWidth="1"/>
    <col min="12552" max="12552" width="13.28515625" style="67" customWidth="1"/>
    <col min="12553" max="12553" width="14.5703125" style="67" customWidth="1"/>
    <col min="12554" max="12555" width="12.85546875" style="67" customWidth="1"/>
    <col min="12556" max="12556" width="11" style="67" customWidth="1"/>
    <col min="12557" max="12800" width="9.140625" style="67"/>
    <col min="12801" max="12801" width="7.85546875" style="67" customWidth="1"/>
    <col min="12802" max="12802" width="69" style="67" customWidth="1"/>
    <col min="12803" max="12803" width="14.5703125" style="67" customWidth="1"/>
    <col min="12804" max="12804" width="11.28515625" style="67" customWidth="1"/>
    <col min="12805" max="12805" width="13.42578125" style="67" customWidth="1"/>
    <col min="12806" max="12806" width="14.5703125" style="67" customWidth="1"/>
    <col min="12807" max="12807" width="11.140625" style="67" customWidth="1"/>
    <col min="12808" max="12808" width="13.28515625" style="67" customWidth="1"/>
    <col min="12809" max="12809" width="14.5703125" style="67" customWidth="1"/>
    <col min="12810" max="12811" width="12.85546875" style="67" customWidth="1"/>
    <col min="12812" max="12812" width="11" style="67" customWidth="1"/>
    <col min="12813" max="13056" width="9.140625" style="67"/>
    <col min="13057" max="13057" width="7.85546875" style="67" customWidth="1"/>
    <col min="13058" max="13058" width="69" style="67" customWidth="1"/>
    <col min="13059" max="13059" width="14.5703125" style="67" customWidth="1"/>
    <col min="13060" max="13060" width="11.28515625" style="67" customWidth="1"/>
    <col min="13061" max="13061" width="13.42578125" style="67" customWidth="1"/>
    <col min="13062" max="13062" width="14.5703125" style="67" customWidth="1"/>
    <col min="13063" max="13063" width="11.140625" style="67" customWidth="1"/>
    <col min="13064" max="13064" width="13.28515625" style="67" customWidth="1"/>
    <col min="13065" max="13065" width="14.5703125" style="67" customWidth="1"/>
    <col min="13066" max="13067" width="12.85546875" style="67" customWidth="1"/>
    <col min="13068" max="13068" width="11" style="67" customWidth="1"/>
    <col min="13069" max="13312" width="9.140625" style="67"/>
    <col min="13313" max="13313" width="7.85546875" style="67" customWidth="1"/>
    <col min="13314" max="13314" width="69" style="67" customWidth="1"/>
    <col min="13315" max="13315" width="14.5703125" style="67" customWidth="1"/>
    <col min="13316" max="13316" width="11.28515625" style="67" customWidth="1"/>
    <col min="13317" max="13317" width="13.42578125" style="67" customWidth="1"/>
    <col min="13318" max="13318" width="14.5703125" style="67" customWidth="1"/>
    <col min="13319" max="13319" width="11.140625" style="67" customWidth="1"/>
    <col min="13320" max="13320" width="13.28515625" style="67" customWidth="1"/>
    <col min="13321" max="13321" width="14.5703125" style="67" customWidth="1"/>
    <col min="13322" max="13323" width="12.85546875" style="67" customWidth="1"/>
    <col min="13324" max="13324" width="11" style="67" customWidth="1"/>
    <col min="13325" max="13568" width="9.140625" style="67"/>
    <col min="13569" max="13569" width="7.85546875" style="67" customWidth="1"/>
    <col min="13570" max="13570" width="69" style="67" customWidth="1"/>
    <col min="13571" max="13571" width="14.5703125" style="67" customWidth="1"/>
    <col min="13572" max="13572" width="11.28515625" style="67" customWidth="1"/>
    <col min="13573" max="13573" width="13.42578125" style="67" customWidth="1"/>
    <col min="13574" max="13574" width="14.5703125" style="67" customWidth="1"/>
    <col min="13575" max="13575" width="11.140625" style="67" customWidth="1"/>
    <col min="13576" max="13576" width="13.28515625" style="67" customWidth="1"/>
    <col min="13577" max="13577" width="14.5703125" style="67" customWidth="1"/>
    <col min="13578" max="13579" width="12.85546875" style="67" customWidth="1"/>
    <col min="13580" max="13580" width="11" style="67" customWidth="1"/>
    <col min="13581" max="13824" width="9.140625" style="67"/>
    <col min="13825" max="13825" width="7.85546875" style="67" customWidth="1"/>
    <col min="13826" max="13826" width="69" style="67" customWidth="1"/>
    <col min="13827" max="13827" width="14.5703125" style="67" customWidth="1"/>
    <col min="13828" max="13828" width="11.28515625" style="67" customWidth="1"/>
    <col min="13829" max="13829" width="13.42578125" style="67" customWidth="1"/>
    <col min="13830" max="13830" width="14.5703125" style="67" customWidth="1"/>
    <col min="13831" max="13831" width="11.140625" style="67" customWidth="1"/>
    <col min="13832" max="13832" width="13.28515625" style="67" customWidth="1"/>
    <col min="13833" max="13833" width="14.5703125" style="67" customWidth="1"/>
    <col min="13834" max="13835" width="12.85546875" style="67" customWidth="1"/>
    <col min="13836" max="13836" width="11" style="67" customWidth="1"/>
    <col min="13837" max="14080" width="9.140625" style="67"/>
    <col min="14081" max="14081" width="7.85546875" style="67" customWidth="1"/>
    <col min="14082" max="14082" width="69" style="67" customWidth="1"/>
    <col min="14083" max="14083" width="14.5703125" style="67" customWidth="1"/>
    <col min="14084" max="14084" width="11.28515625" style="67" customWidth="1"/>
    <col min="14085" max="14085" width="13.42578125" style="67" customWidth="1"/>
    <col min="14086" max="14086" width="14.5703125" style="67" customWidth="1"/>
    <col min="14087" max="14087" width="11.140625" style="67" customWidth="1"/>
    <col min="14088" max="14088" width="13.28515625" style="67" customWidth="1"/>
    <col min="14089" max="14089" width="14.5703125" style="67" customWidth="1"/>
    <col min="14090" max="14091" width="12.85546875" style="67" customWidth="1"/>
    <col min="14092" max="14092" width="11" style="67" customWidth="1"/>
    <col min="14093" max="14336" width="9.140625" style="67"/>
    <col min="14337" max="14337" width="7.85546875" style="67" customWidth="1"/>
    <col min="14338" max="14338" width="69" style="67" customWidth="1"/>
    <col min="14339" max="14339" width="14.5703125" style="67" customWidth="1"/>
    <col min="14340" max="14340" width="11.28515625" style="67" customWidth="1"/>
    <col min="14341" max="14341" width="13.42578125" style="67" customWidth="1"/>
    <col min="14342" max="14342" width="14.5703125" style="67" customWidth="1"/>
    <col min="14343" max="14343" width="11.140625" style="67" customWidth="1"/>
    <col min="14344" max="14344" width="13.28515625" style="67" customWidth="1"/>
    <col min="14345" max="14345" width="14.5703125" style="67" customWidth="1"/>
    <col min="14346" max="14347" width="12.85546875" style="67" customWidth="1"/>
    <col min="14348" max="14348" width="11" style="67" customWidth="1"/>
    <col min="14349" max="14592" width="9.140625" style="67"/>
    <col min="14593" max="14593" width="7.85546875" style="67" customWidth="1"/>
    <col min="14594" max="14594" width="69" style="67" customWidth="1"/>
    <col min="14595" max="14595" width="14.5703125" style="67" customWidth="1"/>
    <col min="14596" max="14596" width="11.28515625" style="67" customWidth="1"/>
    <col min="14597" max="14597" width="13.42578125" style="67" customWidth="1"/>
    <col min="14598" max="14598" width="14.5703125" style="67" customWidth="1"/>
    <col min="14599" max="14599" width="11.140625" style="67" customWidth="1"/>
    <col min="14600" max="14600" width="13.28515625" style="67" customWidth="1"/>
    <col min="14601" max="14601" width="14.5703125" style="67" customWidth="1"/>
    <col min="14602" max="14603" width="12.85546875" style="67" customWidth="1"/>
    <col min="14604" max="14604" width="11" style="67" customWidth="1"/>
    <col min="14605" max="14848" width="9.140625" style="67"/>
    <col min="14849" max="14849" width="7.85546875" style="67" customWidth="1"/>
    <col min="14850" max="14850" width="69" style="67" customWidth="1"/>
    <col min="14851" max="14851" width="14.5703125" style="67" customWidth="1"/>
    <col min="14852" max="14852" width="11.28515625" style="67" customWidth="1"/>
    <col min="14853" max="14853" width="13.42578125" style="67" customWidth="1"/>
    <col min="14854" max="14854" width="14.5703125" style="67" customWidth="1"/>
    <col min="14855" max="14855" width="11.140625" style="67" customWidth="1"/>
    <col min="14856" max="14856" width="13.28515625" style="67" customWidth="1"/>
    <col min="14857" max="14857" width="14.5703125" style="67" customWidth="1"/>
    <col min="14858" max="14859" width="12.85546875" style="67" customWidth="1"/>
    <col min="14860" max="14860" width="11" style="67" customWidth="1"/>
    <col min="14861" max="15104" width="9.140625" style="67"/>
    <col min="15105" max="15105" width="7.85546875" style="67" customWidth="1"/>
    <col min="15106" max="15106" width="69" style="67" customWidth="1"/>
    <col min="15107" max="15107" width="14.5703125" style="67" customWidth="1"/>
    <col min="15108" max="15108" width="11.28515625" style="67" customWidth="1"/>
    <col min="15109" max="15109" width="13.42578125" style="67" customWidth="1"/>
    <col min="15110" max="15110" width="14.5703125" style="67" customWidth="1"/>
    <col min="15111" max="15111" width="11.140625" style="67" customWidth="1"/>
    <col min="15112" max="15112" width="13.28515625" style="67" customWidth="1"/>
    <col min="15113" max="15113" width="14.5703125" style="67" customWidth="1"/>
    <col min="15114" max="15115" width="12.85546875" style="67" customWidth="1"/>
    <col min="15116" max="15116" width="11" style="67" customWidth="1"/>
    <col min="15117" max="15360" width="9.140625" style="67"/>
    <col min="15361" max="15361" width="7.85546875" style="67" customWidth="1"/>
    <col min="15362" max="15362" width="69" style="67" customWidth="1"/>
    <col min="15363" max="15363" width="14.5703125" style="67" customWidth="1"/>
    <col min="15364" max="15364" width="11.28515625" style="67" customWidth="1"/>
    <col min="15365" max="15365" width="13.42578125" style="67" customWidth="1"/>
    <col min="15366" max="15366" width="14.5703125" style="67" customWidth="1"/>
    <col min="15367" max="15367" width="11.140625" style="67" customWidth="1"/>
    <col min="15368" max="15368" width="13.28515625" style="67" customWidth="1"/>
    <col min="15369" max="15369" width="14.5703125" style="67" customWidth="1"/>
    <col min="15370" max="15371" width="12.85546875" style="67" customWidth="1"/>
    <col min="15372" max="15372" width="11" style="67" customWidth="1"/>
    <col min="15373" max="15616" width="9.140625" style="67"/>
    <col min="15617" max="15617" width="7.85546875" style="67" customWidth="1"/>
    <col min="15618" max="15618" width="69" style="67" customWidth="1"/>
    <col min="15619" max="15619" width="14.5703125" style="67" customWidth="1"/>
    <col min="15620" max="15620" width="11.28515625" style="67" customWidth="1"/>
    <col min="15621" max="15621" width="13.42578125" style="67" customWidth="1"/>
    <col min="15622" max="15622" width="14.5703125" style="67" customWidth="1"/>
    <col min="15623" max="15623" width="11.140625" style="67" customWidth="1"/>
    <col min="15624" max="15624" width="13.28515625" style="67" customWidth="1"/>
    <col min="15625" max="15625" width="14.5703125" style="67" customWidth="1"/>
    <col min="15626" max="15627" width="12.85546875" style="67" customWidth="1"/>
    <col min="15628" max="15628" width="11" style="67" customWidth="1"/>
    <col min="15629" max="15872" width="9.140625" style="67"/>
    <col min="15873" max="15873" width="7.85546875" style="67" customWidth="1"/>
    <col min="15874" max="15874" width="69" style="67" customWidth="1"/>
    <col min="15875" max="15875" width="14.5703125" style="67" customWidth="1"/>
    <col min="15876" max="15876" width="11.28515625" style="67" customWidth="1"/>
    <col min="15877" max="15877" width="13.42578125" style="67" customWidth="1"/>
    <col min="15878" max="15878" width="14.5703125" style="67" customWidth="1"/>
    <col min="15879" max="15879" width="11.140625" style="67" customWidth="1"/>
    <col min="15880" max="15880" width="13.28515625" style="67" customWidth="1"/>
    <col min="15881" max="15881" width="14.5703125" style="67" customWidth="1"/>
    <col min="15882" max="15883" width="12.85546875" style="67" customWidth="1"/>
    <col min="15884" max="15884" width="11" style="67" customWidth="1"/>
    <col min="15885" max="16128" width="9.140625" style="67"/>
    <col min="16129" max="16129" width="7.85546875" style="67" customWidth="1"/>
    <col min="16130" max="16130" width="69" style="67" customWidth="1"/>
    <col min="16131" max="16131" width="14.5703125" style="67" customWidth="1"/>
    <col min="16132" max="16132" width="11.28515625" style="67" customWidth="1"/>
    <col min="16133" max="16133" width="13.42578125" style="67" customWidth="1"/>
    <col min="16134" max="16134" width="14.5703125" style="67" customWidth="1"/>
    <col min="16135" max="16135" width="11.140625" style="67" customWidth="1"/>
    <col min="16136" max="16136" width="13.28515625" style="67" customWidth="1"/>
    <col min="16137" max="16137" width="14.5703125" style="67" customWidth="1"/>
    <col min="16138" max="16139" width="12.85546875" style="67" customWidth="1"/>
    <col min="16140" max="16140" width="11" style="67" customWidth="1"/>
    <col min="16141" max="16384" width="9.140625" style="67"/>
  </cols>
  <sheetData>
    <row r="1" spans="1:13" ht="23.25" customHeight="1" thickBot="1" x14ac:dyDescent="0.25">
      <c r="A1" s="54" t="str">
        <f>[3]Adatlap!A1</f>
        <v>Ludas Községi Önkormányzat</v>
      </c>
      <c r="B1" s="54"/>
      <c r="C1" s="54"/>
      <c r="D1" s="54"/>
      <c r="E1" s="314"/>
      <c r="F1" s="162"/>
      <c r="G1" s="162"/>
      <c r="I1" s="162"/>
      <c r="J1" s="162"/>
      <c r="K1" s="162"/>
      <c r="L1" s="161" t="s">
        <v>272</v>
      </c>
    </row>
    <row r="2" spans="1:13" s="165" customFormat="1" ht="43.5" customHeight="1" x14ac:dyDescent="0.2">
      <c r="A2" s="409" t="s">
        <v>205</v>
      </c>
      <c r="B2" s="443" t="s">
        <v>206</v>
      </c>
      <c r="C2" s="446" t="s">
        <v>207</v>
      </c>
      <c r="D2" s="446"/>
      <c r="E2" s="446"/>
      <c r="F2" s="446" t="s">
        <v>303</v>
      </c>
      <c r="G2" s="446"/>
      <c r="H2" s="446"/>
      <c r="I2" s="446" t="s">
        <v>143</v>
      </c>
      <c r="J2" s="446"/>
      <c r="K2" s="446"/>
      <c r="L2" s="439" t="s">
        <v>304</v>
      </c>
      <c r="M2" s="164"/>
    </row>
    <row r="3" spans="1:13" ht="39.75" customHeight="1" x14ac:dyDescent="0.2">
      <c r="A3" s="410"/>
      <c r="B3" s="444"/>
      <c r="C3" s="441" t="s">
        <v>208</v>
      </c>
      <c r="D3" s="441" t="s">
        <v>209</v>
      </c>
      <c r="E3" s="441" t="s">
        <v>210</v>
      </c>
      <c r="F3" s="441" t="s">
        <v>208</v>
      </c>
      <c r="G3" s="441" t="s">
        <v>209</v>
      </c>
      <c r="H3" s="441" t="s">
        <v>210</v>
      </c>
      <c r="I3" s="441" t="s">
        <v>208</v>
      </c>
      <c r="J3" s="441" t="s">
        <v>209</v>
      </c>
      <c r="K3" s="441" t="s">
        <v>210</v>
      </c>
      <c r="L3" s="440"/>
    </row>
    <row r="4" spans="1:13" ht="61.5" customHeight="1" x14ac:dyDescent="0.2">
      <c r="A4" s="410"/>
      <c r="B4" s="444"/>
      <c r="C4" s="441"/>
      <c r="D4" s="441"/>
      <c r="E4" s="441"/>
      <c r="F4" s="441"/>
      <c r="G4" s="441"/>
      <c r="H4" s="441"/>
      <c r="I4" s="441"/>
      <c r="J4" s="441"/>
      <c r="K4" s="441"/>
      <c r="L4" s="440"/>
    </row>
    <row r="5" spans="1:13" ht="21" customHeight="1" x14ac:dyDescent="0.2">
      <c r="A5" s="410"/>
      <c r="B5" s="444"/>
      <c r="C5" s="441"/>
      <c r="D5" s="441"/>
      <c r="E5" s="441"/>
      <c r="F5" s="441"/>
      <c r="G5" s="441"/>
      <c r="H5" s="441"/>
      <c r="I5" s="441"/>
      <c r="J5" s="441"/>
      <c r="K5" s="441"/>
      <c r="L5" s="440"/>
    </row>
    <row r="6" spans="1:13" s="166" customFormat="1" ht="12.75" customHeight="1" thickBot="1" x14ac:dyDescent="0.25">
      <c r="A6" s="442"/>
      <c r="B6" s="445"/>
      <c r="C6" s="315">
        <v>1</v>
      </c>
      <c r="D6" s="315">
        <v>2</v>
      </c>
      <c r="E6" s="315">
        <v>3</v>
      </c>
      <c r="F6" s="315">
        <v>7</v>
      </c>
      <c r="G6" s="315">
        <v>8</v>
      </c>
      <c r="H6" s="315">
        <v>9</v>
      </c>
      <c r="I6" s="315">
        <v>7</v>
      </c>
      <c r="J6" s="315">
        <v>8</v>
      </c>
      <c r="K6" s="315"/>
      <c r="L6" s="316">
        <v>9</v>
      </c>
      <c r="M6" s="163"/>
    </row>
    <row r="7" spans="1:13" ht="24.95" customHeight="1" x14ac:dyDescent="0.2">
      <c r="A7" s="317">
        <v>1</v>
      </c>
      <c r="B7" s="318" t="s">
        <v>305</v>
      </c>
      <c r="C7" s="318">
        <v>100000</v>
      </c>
      <c r="D7" s="318">
        <v>0</v>
      </c>
      <c r="E7" s="318">
        <v>100000</v>
      </c>
      <c r="F7" s="319">
        <v>100000</v>
      </c>
      <c r="G7" s="318">
        <v>0</v>
      </c>
      <c r="H7" s="319">
        <v>100000</v>
      </c>
      <c r="I7" s="318">
        <v>100000</v>
      </c>
      <c r="J7" s="318">
        <v>0</v>
      </c>
      <c r="K7" s="318">
        <v>100000</v>
      </c>
      <c r="L7" s="320">
        <f>K7/E7%</f>
        <v>100</v>
      </c>
    </row>
    <row r="8" spans="1:13" ht="24.95" customHeight="1" x14ac:dyDescent="0.2">
      <c r="A8" s="321">
        <v>2</v>
      </c>
      <c r="B8" s="322" t="s">
        <v>306</v>
      </c>
      <c r="C8" s="322">
        <v>250000</v>
      </c>
      <c r="D8" s="322">
        <v>0</v>
      </c>
      <c r="E8" s="322">
        <v>250000</v>
      </c>
      <c r="F8" s="322">
        <v>250000</v>
      </c>
      <c r="G8" s="322">
        <v>0</v>
      </c>
      <c r="H8" s="322">
        <v>250000</v>
      </c>
      <c r="I8" s="322">
        <v>250000</v>
      </c>
      <c r="J8" s="322">
        <v>0</v>
      </c>
      <c r="K8" s="322">
        <v>250000</v>
      </c>
      <c r="L8" s="323">
        <f>K8/H8%</f>
        <v>100</v>
      </c>
    </row>
    <row r="9" spans="1:13" s="165" customFormat="1" ht="24.95" customHeight="1" thickBot="1" x14ac:dyDescent="0.25">
      <c r="A9" s="324">
        <v>3</v>
      </c>
      <c r="B9" s="325" t="s">
        <v>307</v>
      </c>
      <c r="C9" s="326">
        <v>350000</v>
      </c>
      <c r="D9" s="326">
        <v>0</v>
      </c>
      <c r="E9" s="326">
        <v>350000</v>
      </c>
      <c r="F9" s="326">
        <v>752760</v>
      </c>
      <c r="G9" s="326">
        <v>0</v>
      </c>
      <c r="H9" s="326">
        <v>752760</v>
      </c>
      <c r="I9" s="326">
        <v>752760</v>
      </c>
      <c r="J9" s="326">
        <v>0</v>
      </c>
      <c r="K9" s="326">
        <v>752760</v>
      </c>
      <c r="L9" s="327">
        <f>K9/H9%</f>
        <v>100</v>
      </c>
      <c r="M9" s="164"/>
    </row>
    <row r="10" spans="1:13" s="168" customFormat="1" ht="45" customHeight="1" thickBot="1" x14ac:dyDescent="0.25">
      <c r="A10" s="328" t="s">
        <v>211</v>
      </c>
      <c r="B10" s="329"/>
      <c r="C10" s="330">
        <f>SUM(C7:C9)</f>
        <v>700000</v>
      </c>
      <c r="D10" s="330">
        <f t="shared" ref="D10:K10" si="0">SUM(D7:D9)</f>
        <v>0</v>
      </c>
      <c r="E10" s="330">
        <f t="shared" si="0"/>
        <v>700000</v>
      </c>
      <c r="F10" s="330">
        <f t="shared" si="0"/>
        <v>1102760</v>
      </c>
      <c r="G10" s="330">
        <f t="shared" si="0"/>
        <v>0</v>
      </c>
      <c r="H10" s="330">
        <f t="shared" si="0"/>
        <v>1102760</v>
      </c>
      <c r="I10" s="330">
        <f t="shared" si="0"/>
        <v>1102760</v>
      </c>
      <c r="J10" s="330">
        <f t="shared" si="0"/>
        <v>0</v>
      </c>
      <c r="K10" s="330">
        <f t="shared" si="0"/>
        <v>1102760</v>
      </c>
      <c r="L10" s="331">
        <f>K10/H10%</f>
        <v>100</v>
      </c>
      <c r="M10" s="167"/>
    </row>
  </sheetData>
  <mergeCells count="15">
    <mergeCell ref="A2:A6"/>
    <mergeCell ref="B2:B6"/>
    <mergeCell ref="C2:E2"/>
    <mergeCell ref="F2:H2"/>
    <mergeCell ref="I2:K2"/>
    <mergeCell ref="L2:L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alignWithMargins="0">
    <oddHeader>&amp;C&amp;"Arial,Félkövér"&amp;16
ADOTT TÁMOGATÁSOK- 2018. ÉV&amp;R11. sz.melléklet</oddHeader>
    <oddFooter xml:space="preserve">&amp;C&amp;P&amp;R&amp;14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view="pageBreakPreview" zoomScale="75" zoomScaleNormal="100" zoomScaleSheetLayoutView="75" workbookViewId="0">
      <selection activeCell="C8" sqref="C8"/>
    </sheetView>
  </sheetViews>
  <sheetFormatPr defaultRowHeight="12.75" x14ac:dyDescent="0.2"/>
  <cols>
    <col min="1" max="1" width="5.5703125" style="39" customWidth="1"/>
    <col min="2" max="2" width="77" style="39" customWidth="1"/>
    <col min="3" max="3" width="12.42578125" style="42" customWidth="1"/>
    <col min="4" max="4" width="12.140625" style="43" hidden="1" customWidth="1"/>
    <col min="5" max="8" width="17.85546875" style="39" customWidth="1"/>
    <col min="9" max="16384" width="9.140625" style="39"/>
  </cols>
  <sheetData>
    <row r="1" spans="1:8" s="38" customFormat="1" x14ac:dyDescent="0.2">
      <c r="A1" s="370" t="s">
        <v>247</v>
      </c>
      <c r="B1" s="371"/>
      <c r="C1" s="372"/>
      <c r="D1" s="372"/>
      <c r="E1" s="373"/>
      <c r="F1" s="374"/>
      <c r="G1" s="374"/>
      <c r="H1" s="375"/>
    </row>
    <row r="2" spans="1:8" s="38" customFormat="1" ht="13.5" thickBot="1" x14ac:dyDescent="0.25">
      <c r="A2" s="376"/>
      <c r="B2" s="377"/>
      <c r="C2" s="378"/>
      <c r="D2" s="379"/>
      <c r="E2" s="380"/>
      <c r="F2" s="380"/>
      <c r="G2" s="380"/>
      <c r="H2" s="381"/>
    </row>
    <row r="3" spans="1:8" s="40" customFormat="1" ht="27" customHeight="1" x14ac:dyDescent="0.2">
      <c r="A3" s="453" t="s">
        <v>114</v>
      </c>
      <c r="B3" s="455" t="s">
        <v>115</v>
      </c>
      <c r="C3" s="447" t="s">
        <v>116</v>
      </c>
      <c r="D3" s="458" t="s">
        <v>117</v>
      </c>
      <c r="E3" s="447" t="s">
        <v>118</v>
      </c>
      <c r="F3" s="447"/>
      <c r="G3" s="447" t="s">
        <v>142</v>
      </c>
      <c r="H3" s="448"/>
    </row>
    <row r="4" spans="1:8" s="40" customFormat="1" ht="29.25" customHeight="1" x14ac:dyDescent="0.2">
      <c r="A4" s="454"/>
      <c r="B4" s="456"/>
      <c r="C4" s="457"/>
      <c r="D4" s="459"/>
      <c r="E4" s="170" t="s">
        <v>119</v>
      </c>
      <c r="F4" s="369" t="s">
        <v>252</v>
      </c>
      <c r="G4" s="170" t="s">
        <v>119</v>
      </c>
      <c r="H4" s="295" t="s">
        <v>252</v>
      </c>
    </row>
    <row r="5" spans="1:8" s="41" customFormat="1" x14ac:dyDescent="0.2">
      <c r="A5" s="367">
        <v>1</v>
      </c>
      <c r="B5" s="368">
        <v>2</v>
      </c>
      <c r="C5" s="368">
        <v>3</v>
      </c>
      <c r="D5" s="280">
        <v>4</v>
      </c>
      <c r="E5" s="368">
        <v>4</v>
      </c>
      <c r="F5" s="368">
        <v>5</v>
      </c>
      <c r="G5" s="368">
        <v>6</v>
      </c>
      <c r="H5" s="296">
        <v>7</v>
      </c>
    </row>
    <row r="6" spans="1:8" s="41" customFormat="1" ht="25.5" customHeight="1" x14ac:dyDescent="0.2">
      <c r="A6" s="451" t="s">
        <v>120</v>
      </c>
      <c r="B6" s="452"/>
      <c r="C6" s="452"/>
      <c r="D6" s="452"/>
      <c r="E6" s="452"/>
      <c r="F6" s="452"/>
      <c r="G6" s="281"/>
      <c r="H6" s="297"/>
    </row>
    <row r="7" spans="1:8" s="41" customFormat="1" ht="36" customHeight="1" x14ac:dyDescent="0.2">
      <c r="A7" s="298" t="s">
        <v>121</v>
      </c>
      <c r="B7" s="366"/>
      <c r="C7" s="366"/>
      <c r="D7" s="282"/>
      <c r="E7" s="366"/>
      <c r="F7" s="283">
        <f>SUM(F8:F10)</f>
        <v>0</v>
      </c>
      <c r="G7" s="366"/>
      <c r="H7" s="299">
        <f>SUM(H8:H10)</f>
        <v>61366</v>
      </c>
    </row>
    <row r="8" spans="1:8" ht="40.9" customHeight="1" x14ac:dyDescent="0.2">
      <c r="A8" s="300">
        <v>1</v>
      </c>
      <c r="B8" s="284" t="s">
        <v>122</v>
      </c>
      <c r="C8" s="285" t="s">
        <v>218</v>
      </c>
      <c r="D8" s="286"/>
      <c r="E8" s="287"/>
      <c r="F8" s="288">
        <v>0</v>
      </c>
      <c r="G8" s="287"/>
      <c r="H8" s="301">
        <v>0</v>
      </c>
    </row>
    <row r="9" spans="1:8" ht="40.9" customHeight="1" x14ac:dyDescent="0.2">
      <c r="A9" s="300">
        <v>2</v>
      </c>
      <c r="B9" s="284" t="s">
        <v>236</v>
      </c>
      <c r="C9" s="285" t="s">
        <v>235</v>
      </c>
      <c r="D9" s="286"/>
      <c r="E9" s="287"/>
      <c r="F9" s="288">
        <v>0</v>
      </c>
      <c r="G9" s="287"/>
      <c r="H9" s="301">
        <v>0</v>
      </c>
    </row>
    <row r="10" spans="1:8" ht="40.9" customHeight="1" x14ac:dyDescent="0.2">
      <c r="A10" s="300">
        <v>3</v>
      </c>
      <c r="B10" s="284" t="s">
        <v>327</v>
      </c>
      <c r="C10" s="285" t="s">
        <v>237</v>
      </c>
      <c r="D10" s="286"/>
      <c r="E10" s="287"/>
      <c r="F10" s="288">
        <v>0</v>
      </c>
      <c r="G10" s="287"/>
      <c r="H10" s="301">
        <v>61366</v>
      </c>
    </row>
    <row r="11" spans="1:8" ht="36" customHeight="1" x14ac:dyDescent="0.2">
      <c r="A11" s="302" t="s">
        <v>123</v>
      </c>
      <c r="B11" s="284"/>
      <c r="C11" s="285"/>
      <c r="D11" s="288"/>
      <c r="E11" s="288"/>
      <c r="F11" s="289">
        <f>SUM(F12:F19)</f>
        <v>13821434</v>
      </c>
      <c r="G11" s="288"/>
      <c r="H11" s="303">
        <f>SUM(H12:H19)</f>
        <v>13821434</v>
      </c>
    </row>
    <row r="12" spans="1:8" ht="36" customHeight="1" x14ac:dyDescent="0.2">
      <c r="A12" s="300">
        <v>1</v>
      </c>
      <c r="B12" s="284" t="s">
        <v>124</v>
      </c>
      <c r="C12" s="285" t="s">
        <v>219</v>
      </c>
      <c r="D12" s="286"/>
      <c r="E12" s="382">
        <v>2.5</v>
      </c>
      <c r="F12" s="288">
        <v>7365000</v>
      </c>
      <c r="G12" s="382">
        <v>2.5</v>
      </c>
      <c r="H12" s="301">
        <v>7365000</v>
      </c>
    </row>
    <row r="13" spans="1:8" ht="36" customHeight="1" x14ac:dyDescent="0.2">
      <c r="A13" s="300">
        <v>2</v>
      </c>
      <c r="B13" s="284" t="s">
        <v>125</v>
      </c>
      <c r="C13" s="285" t="s">
        <v>221</v>
      </c>
      <c r="D13" s="286"/>
      <c r="E13" s="46"/>
      <c r="F13" s="288"/>
      <c r="G13" s="46"/>
      <c r="H13" s="301"/>
    </row>
    <row r="14" spans="1:8" ht="36" customHeight="1" x14ac:dyDescent="0.2">
      <c r="A14" s="300">
        <v>3</v>
      </c>
      <c r="B14" s="284" t="s">
        <v>126</v>
      </c>
      <c r="C14" s="285" t="s">
        <v>220</v>
      </c>
      <c r="D14" s="286"/>
      <c r="E14" s="382">
        <v>2.6</v>
      </c>
      <c r="F14" s="288">
        <v>3829800</v>
      </c>
      <c r="G14" s="382">
        <v>2.6</v>
      </c>
      <c r="H14" s="301">
        <v>3829800</v>
      </c>
    </row>
    <row r="15" spans="1:8" ht="36" customHeight="1" x14ac:dyDescent="0.2">
      <c r="A15" s="300">
        <v>4</v>
      </c>
      <c r="B15" s="284" t="s">
        <v>127</v>
      </c>
      <c r="C15" s="285" t="s">
        <v>222</v>
      </c>
      <c r="D15" s="286"/>
      <c r="E15" s="46"/>
      <c r="F15" s="288"/>
      <c r="G15" s="46"/>
      <c r="H15" s="301"/>
    </row>
    <row r="16" spans="1:8" ht="36" customHeight="1" x14ac:dyDescent="0.2">
      <c r="A16" s="300">
        <v>5</v>
      </c>
      <c r="B16" s="284" t="s">
        <v>238</v>
      </c>
      <c r="C16" s="285" t="s">
        <v>239</v>
      </c>
      <c r="D16" s="286"/>
      <c r="E16" s="46"/>
      <c r="F16" s="288"/>
      <c r="G16" s="46"/>
      <c r="H16" s="301"/>
    </row>
    <row r="17" spans="1:8" ht="36" customHeight="1" x14ac:dyDescent="0.2">
      <c r="A17" s="300">
        <v>6</v>
      </c>
      <c r="B17" s="284" t="s">
        <v>128</v>
      </c>
      <c r="C17" s="285" t="s">
        <v>223</v>
      </c>
      <c r="D17" s="286"/>
      <c r="E17" s="46">
        <v>22</v>
      </c>
      <c r="F17" s="288">
        <v>1198267</v>
      </c>
      <c r="G17" s="46">
        <v>22</v>
      </c>
      <c r="H17" s="301">
        <v>1198267</v>
      </c>
    </row>
    <row r="18" spans="1:8" ht="36" customHeight="1" x14ac:dyDescent="0.2">
      <c r="A18" s="300">
        <v>7</v>
      </c>
      <c r="B18" s="284" t="s">
        <v>129</v>
      </c>
      <c r="C18" s="285" t="s">
        <v>224</v>
      </c>
      <c r="D18" s="286"/>
      <c r="E18" s="46">
        <v>23</v>
      </c>
      <c r="F18" s="288">
        <v>626367</v>
      </c>
      <c r="G18" s="46">
        <v>23</v>
      </c>
      <c r="H18" s="301">
        <v>626367</v>
      </c>
    </row>
    <row r="19" spans="1:8" ht="36" customHeight="1" x14ac:dyDescent="0.2">
      <c r="A19" s="300">
        <v>8</v>
      </c>
      <c r="B19" s="284" t="s">
        <v>226</v>
      </c>
      <c r="C19" s="285" t="s">
        <v>225</v>
      </c>
      <c r="D19" s="286"/>
      <c r="E19" s="46">
        <v>0</v>
      </c>
      <c r="F19" s="288">
        <v>802000</v>
      </c>
      <c r="G19" s="46">
        <v>0</v>
      </c>
      <c r="H19" s="301">
        <v>802000</v>
      </c>
    </row>
    <row r="20" spans="1:8" ht="36" customHeight="1" x14ac:dyDescent="0.2">
      <c r="A20" s="302" t="s">
        <v>130</v>
      </c>
      <c r="B20" s="284"/>
      <c r="C20" s="288"/>
      <c r="D20" s="288">
        <f>SUM(D21:D24)</f>
        <v>0</v>
      </c>
      <c r="E20" s="288"/>
      <c r="F20" s="289">
        <f>SUM(F21:F24)</f>
        <v>1596000</v>
      </c>
      <c r="G20" s="288"/>
      <c r="H20" s="303">
        <f>SUM(H21:H24)</f>
        <v>1596000</v>
      </c>
    </row>
    <row r="21" spans="1:8" ht="36" customHeight="1" x14ac:dyDescent="0.2">
      <c r="A21" s="304">
        <v>1</v>
      </c>
      <c r="B21" s="284" t="s">
        <v>131</v>
      </c>
      <c r="C21" s="285" t="s">
        <v>227</v>
      </c>
      <c r="D21" s="286"/>
      <c r="E21" s="290"/>
      <c r="F21" s="288"/>
      <c r="G21" s="290"/>
      <c r="H21" s="301"/>
    </row>
    <row r="22" spans="1:8" ht="36" customHeight="1" x14ac:dyDescent="0.2">
      <c r="A22" s="304">
        <v>2</v>
      </c>
      <c r="B22" s="284" t="s">
        <v>228</v>
      </c>
      <c r="C22" s="285" t="s">
        <v>229</v>
      </c>
      <c r="D22" s="286"/>
      <c r="E22" s="383">
        <v>0.84</v>
      </c>
      <c r="F22" s="45">
        <v>1596000</v>
      </c>
      <c r="G22" s="383">
        <v>0.84</v>
      </c>
      <c r="H22" s="305">
        <v>1596000</v>
      </c>
    </row>
    <row r="23" spans="1:8" ht="36" customHeight="1" x14ac:dyDescent="0.2">
      <c r="A23" s="304">
        <v>3</v>
      </c>
      <c r="B23" s="284" t="s">
        <v>230</v>
      </c>
      <c r="C23" s="285" t="s">
        <v>231</v>
      </c>
      <c r="D23" s="286"/>
      <c r="E23" s="46"/>
      <c r="F23" s="46"/>
      <c r="G23" s="46"/>
      <c r="H23" s="306"/>
    </row>
    <row r="24" spans="1:8" ht="36" customHeight="1" x14ac:dyDescent="0.2">
      <c r="A24" s="304">
        <v>4</v>
      </c>
      <c r="B24" s="284" t="s">
        <v>232</v>
      </c>
      <c r="C24" s="285" t="s">
        <v>233</v>
      </c>
      <c r="D24" s="286"/>
      <c r="E24" s="46">
        <v>0</v>
      </c>
      <c r="F24" s="46">
        <v>0</v>
      </c>
      <c r="G24" s="46">
        <v>0</v>
      </c>
      <c r="H24" s="306">
        <v>0</v>
      </c>
    </row>
    <row r="25" spans="1:8" ht="36" customHeight="1" x14ac:dyDescent="0.2">
      <c r="A25" s="449" t="s">
        <v>132</v>
      </c>
      <c r="B25" s="450"/>
      <c r="C25" s="285" t="s">
        <v>234</v>
      </c>
      <c r="D25" s="286"/>
      <c r="E25" s="288"/>
      <c r="F25" s="289">
        <v>1800000</v>
      </c>
      <c r="G25" s="288"/>
      <c r="H25" s="303">
        <v>1800000</v>
      </c>
    </row>
    <row r="26" spans="1:8" ht="33.75" customHeight="1" x14ac:dyDescent="0.2">
      <c r="A26" s="449" t="s">
        <v>262</v>
      </c>
      <c r="B26" s="450"/>
      <c r="C26" s="285"/>
      <c r="D26" s="286"/>
      <c r="E26" s="288"/>
      <c r="F26" s="289">
        <f>SUM(F27:F28)</f>
        <v>0</v>
      </c>
      <c r="G26" s="288"/>
      <c r="H26" s="303">
        <f>SUM(H27:H28)</f>
        <v>0</v>
      </c>
    </row>
    <row r="27" spans="1:8" ht="36" customHeight="1" x14ac:dyDescent="0.2">
      <c r="A27" s="300">
        <v>1</v>
      </c>
      <c r="B27" s="284" t="s">
        <v>263</v>
      </c>
      <c r="C27" s="285"/>
      <c r="D27" s="286"/>
      <c r="E27" s="287"/>
      <c r="F27" s="288">
        <v>0</v>
      </c>
      <c r="G27" s="287"/>
      <c r="H27" s="301">
        <v>0</v>
      </c>
    </row>
    <row r="28" spans="1:8" ht="29.25" customHeight="1" x14ac:dyDescent="0.2">
      <c r="A28" s="300">
        <v>2</v>
      </c>
      <c r="B28" s="284" t="s">
        <v>329</v>
      </c>
      <c r="C28" s="285"/>
      <c r="D28" s="286"/>
      <c r="E28" s="287"/>
      <c r="F28" s="288">
        <v>0</v>
      </c>
      <c r="G28" s="287"/>
      <c r="H28" s="301">
        <v>0</v>
      </c>
    </row>
    <row r="29" spans="1:8" ht="25.5" customHeight="1" x14ac:dyDescent="0.2">
      <c r="A29" s="449" t="s">
        <v>264</v>
      </c>
      <c r="B29" s="450"/>
      <c r="C29" s="285"/>
      <c r="D29" s="286"/>
      <c r="E29" s="288"/>
      <c r="F29" s="289">
        <v>0</v>
      </c>
      <c r="G29" s="288"/>
      <c r="H29" s="303">
        <v>0</v>
      </c>
    </row>
    <row r="30" spans="1:8" ht="23.25" customHeight="1" x14ac:dyDescent="0.2">
      <c r="A30" s="300"/>
      <c r="B30" s="291" t="s">
        <v>266</v>
      </c>
      <c r="C30" s="292"/>
      <c r="D30" s="293"/>
      <c r="E30" s="294"/>
      <c r="F30" s="289">
        <v>21662704</v>
      </c>
      <c r="G30" s="294"/>
      <c r="H30" s="303">
        <v>27483270</v>
      </c>
    </row>
    <row r="31" spans="1:8" ht="27.75" customHeight="1" x14ac:dyDescent="0.2">
      <c r="A31" s="298"/>
      <c r="B31" s="366" t="s">
        <v>265</v>
      </c>
      <c r="C31" s="366"/>
      <c r="D31" s="282"/>
      <c r="E31" s="366"/>
      <c r="F31" s="283">
        <v>0</v>
      </c>
      <c r="G31" s="366"/>
      <c r="H31" s="299">
        <v>0</v>
      </c>
    </row>
    <row r="32" spans="1:8" ht="33" customHeight="1" x14ac:dyDescent="0.2">
      <c r="A32" s="300">
        <v>1</v>
      </c>
      <c r="B32" s="284" t="s">
        <v>267</v>
      </c>
      <c r="C32" s="285"/>
      <c r="D32" s="286"/>
      <c r="E32" s="287"/>
      <c r="F32" s="288">
        <v>0</v>
      </c>
      <c r="G32" s="287"/>
      <c r="H32" s="301">
        <v>0</v>
      </c>
    </row>
    <row r="33" spans="1:8" ht="33.75" customHeight="1" x14ac:dyDescent="0.2">
      <c r="A33" s="300">
        <v>2</v>
      </c>
      <c r="B33" s="284" t="s">
        <v>268</v>
      </c>
      <c r="C33" s="285"/>
      <c r="D33" s="286"/>
      <c r="E33" s="287"/>
      <c r="F33" s="288">
        <v>0</v>
      </c>
      <c r="G33" s="287"/>
      <c r="H33" s="301">
        <v>0</v>
      </c>
    </row>
    <row r="34" spans="1:8" ht="36" customHeight="1" thickBot="1" x14ac:dyDescent="0.25">
      <c r="A34" s="307">
        <v>3</v>
      </c>
      <c r="B34" s="308" t="s">
        <v>269</v>
      </c>
      <c r="C34" s="309"/>
      <c r="D34" s="310"/>
      <c r="E34" s="311"/>
      <c r="F34" s="312">
        <v>0</v>
      </c>
      <c r="G34" s="311"/>
      <c r="H34" s="313">
        <v>0</v>
      </c>
    </row>
  </sheetData>
  <mergeCells count="10">
    <mergeCell ref="G3:H3"/>
    <mergeCell ref="A29:B29"/>
    <mergeCell ref="A26:B26"/>
    <mergeCell ref="A25:B25"/>
    <mergeCell ref="A6:F6"/>
    <mergeCell ref="A3:A4"/>
    <mergeCell ref="B3:B4"/>
    <mergeCell ref="C3:C4"/>
    <mergeCell ref="D3:D4"/>
    <mergeCell ref="E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1" fitToWidth="0" orientation="landscape" r:id="rId1"/>
  <headerFooter alignWithMargins="0">
    <oddHeader>&amp;C&amp;"Arial,Félkövér"&amp;14ÖNKORMÁNYZATOT MEGILLETŐ NORMATÍV TÁMOGATÁS 
2018. ÉV&amp;R12. sz.melléklet</oddHeader>
    <oddFooter xml:space="preserve">&amp;C&amp;P&amp;R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5"/>
  <sheetViews>
    <sheetView tabSelected="1" workbookViewId="0">
      <selection activeCell="H2" sqref="H2"/>
    </sheetView>
  </sheetViews>
  <sheetFormatPr defaultRowHeight="12.75" x14ac:dyDescent="0.2"/>
  <cols>
    <col min="1" max="1" width="5.7109375" style="10" customWidth="1"/>
    <col min="2" max="2" width="52.28515625" style="81" customWidth="1"/>
    <col min="3" max="3" width="9.140625" style="81" customWidth="1"/>
    <col min="4" max="8" width="12.42578125" style="81" customWidth="1"/>
    <col min="9" max="16384" width="9.140625" style="78"/>
  </cols>
  <sheetData>
    <row r="1" spans="1:8" ht="24" customHeight="1" x14ac:dyDescent="0.2">
      <c r="A1" s="460" t="s">
        <v>248</v>
      </c>
      <c r="B1" s="460"/>
      <c r="C1" s="460"/>
      <c r="D1" s="47"/>
      <c r="E1" s="47"/>
      <c r="F1" s="47"/>
      <c r="G1" s="47"/>
      <c r="H1" s="47" t="s">
        <v>250</v>
      </c>
    </row>
    <row r="2" spans="1:8" ht="52.5" customHeight="1" x14ac:dyDescent="0.2">
      <c r="A2" s="48" t="s">
        <v>0</v>
      </c>
      <c r="B2" s="49" t="s">
        <v>31</v>
      </c>
      <c r="C2" s="3" t="s">
        <v>1</v>
      </c>
      <c r="D2" s="50" t="s">
        <v>30</v>
      </c>
      <c r="E2" s="50" t="s">
        <v>261</v>
      </c>
      <c r="F2" s="50" t="s">
        <v>113</v>
      </c>
      <c r="G2" s="50" t="s">
        <v>254</v>
      </c>
      <c r="H2" s="50" t="s">
        <v>328</v>
      </c>
    </row>
    <row r="3" spans="1:8" ht="13.5" thickBot="1" x14ac:dyDescent="0.25">
      <c r="A3" s="51" t="s">
        <v>11</v>
      </c>
      <c r="B3" s="52" t="s">
        <v>12</v>
      </c>
      <c r="C3" s="51" t="s">
        <v>13</v>
      </c>
      <c r="D3" s="53" t="s">
        <v>14</v>
      </c>
      <c r="E3" s="53" t="s">
        <v>88</v>
      </c>
      <c r="F3" s="53" t="s">
        <v>95</v>
      </c>
      <c r="G3" s="53" t="s">
        <v>258</v>
      </c>
      <c r="H3" s="53" t="s">
        <v>259</v>
      </c>
    </row>
    <row r="4" spans="1:8" x14ac:dyDescent="0.2">
      <c r="A4" s="12">
        <v>1</v>
      </c>
      <c r="B4" s="13" t="s">
        <v>32</v>
      </c>
      <c r="C4" s="20" t="s">
        <v>2</v>
      </c>
      <c r="D4" s="266">
        <v>35586985</v>
      </c>
      <c r="E4" s="266">
        <v>51787085</v>
      </c>
      <c r="F4" s="267">
        <v>32727000</v>
      </c>
      <c r="G4" s="267">
        <v>34363000</v>
      </c>
      <c r="H4" s="267">
        <v>36081000</v>
      </c>
    </row>
    <row r="5" spans="1:8" ht="15.75" customHeight="1" x14ac:dyDescent="0.2">
      <c r="A5" s="1">
        <v>2</v>
      </c>
      <c r="B5" s="5" t="s">
        <v>33</v>
      </c>
      <c r="C5" s="21" t="s">
        <v>3</v>
      </c>
      <c r="D5" s="266">
        <v>6973763</v>
      </c>
      <c r="E5" s="266">
        <v>9137286</v>
      </c>
      <c r="F5" s="268">
        <v>8836000</v>
      </c>
      <c r="G5" s="268">
        <v>9278000</v>
      </c>
      <c r="H5" s="268">
        <v>9742000</v>
      </c>
    </row>
    <row r="6" spans="1:8" x14ac:dyDescent="0.2">
      <c r="A6" s="1">
        <v>3</v>
      </c>
      <c r="B6" s="5" t="s">
        <v>34</v>
      </c>
      <c r="C6" s="21" t="s">
        <v>4</v>
      </c>
      <c r="D6" s="266">
        <v>19041698</v>
      </c>
      <c r="E6" s="266">
        <v>41270195</v>
      </c>
      <c r="F6" s="269">
        <v>35647000</v>
      </c>
      <c r="G6" s="269">
        <v>37429000</v>
      </c>
      <c r="H6" s="269">
        <v>39300000</v>
      </c>
    </row>
    <row r="7" spans="1:8" x14ac:dyDescent="0.2">
      <c r="A7" s="1">
        <v>4</v>
      </c>
      <c r="B7" s="4" t="s">
        <v>35</v>
      </c>
      <c r="C7" s="21" t="s">
        <v>5</v>
      </c>
      <c r="D7" s="266">
        <v>350000</v>
      </c>
      <c r="E7" s="266">
        <v>752760</v>
      </c>
      <c r="F7" s="269">
        <v>1800000</v>
      </c>
      <c r="G7" s="269">
        <v>2000000</v>
      </c>
      <c r="H7" s="269">
        <v>2200000</v>
      </c>
    </row>
    <row r="8" spans="1:8" x14ac:dyDescent="0.2">
      <c r="A8" s="1">
        <v>5</v>
      </c>
      <c r="B8" s="5" t="s">
        <v>36</v>
      </c>
      <c r="C8" s="21" t="s">
        <v>7</v>
      </c>
      <c r="D8" s="266">
        <v>7441622</v>
      </c>
      <c r="E8" s="266">
        <v>5635445</v>
      </c>
      <c r="F8" s="269">
        <v>7500000</v>
      </c>
      <c r="G8" s="269">
        <v>7900000</v>
      </c>
      <c r="H8" s="269">
        <v>8100000</v>
      </c>
    </row>
    <row r="9" spans="1:8" x14ac:dyDescent="0.2">
      <c r="A9" s="1">
        <v>6</v>
      </c>
      <c r="B9" s="5" t="s">
        <v>256</v>
      </c>
      <c r="C9" s="21"/>
      <c r="D9" s="266">
        <v>2695495</v>
      </c>
      <c r="E9" s="266">
        <v>695495</v>
      </c>
      <c r="F9" s="269"/>
      <c r="G9" s="269"/>
      <c r="H9" s="269"/>
    </row>
    <row r="10" spans="1:8" x14ac:dyDescent="0.2">
      <c r="A10" s="1">
        <v>7</v>
      </c>
      <c r="B10" s="5" t="s">
        <v>37</v>
      </c>
      <c r="C10" s="21" t="s">
        <v>8</v>
      </c>
      <c r="D10" s="266">
        <v>0</v>
      </c>
      <c r="E10" s="266">
        <v>3435609</v>
      </c>
      <c r="F10" s="269">
        <v>2500000</v>
      </c>
      <c r="G10" s="269">
        <v>3000000</v>
      </c>
      <c r="H10" s="269">
        <v>3000000</v>
      </c>
    </row>
    <row r="11" spans="1:8" x14ac:dyDescent="0.2">
      <c r="A11" s="1">
        <v>8</v>
      </c>
      <c r="B11" s="5" t="s">
        <v>38</v>
      </c>
      <c r="C11" s="21" t="s">
        <v>39</v>
      </c>
      <c r="D11" s="266">
        <v>78726896</v>
      </c>
      <c r="E11" s="266">
        <v>49795399</v>
      </c>
      <c r="F11" s="269">
        <v>2000000</v>
      </c>
      <c r="G11" s="269">
        <v>2500000</v>
      </c>
      <c r="H11" s="269">
        <v>2500000</v>
      </c>
    </row>
    <row r="12" spans="1:8" x14ac:dyDescent="0.2">
      <c r="A12" s="1">
        <v>9</v>
      </c>
      <c r="B12" s="5" t="s">
        <v>40</v>
      </c>
      <c r="C12" s="21" t="s">
        <v>9</v>
      </c>
      <c r="D12" s="266">
        <f>SUM(B12:C12)</f>
        <v>0</v>
      </c>
      <c r="E12" s="266">
        <v>0</v>
      </c>
      <c r="F12" s="269">
        <v>4000000</v>
      </c>
      <c r="G12" s="269">
        <v>4500000</v>
      </c>
      <c r="H12" s="269">
        <v>4500000</v>
      </c>
    </row>
    <row r="13" spans="1:8" x14ac:dyDescent="0.2">
      <c r="A13" s="2">
        <v>10</v>
      </c>
      <c r="B13" s="3" t="s">
        <v>41</v>
      </c>
      <c r="C13" s="17" t="s">
        <v>10</v>
      </c>
      <c r="D13" s="270">
        <f>SUM(D4:D12)-D9</f>
        <v>148120964</v>
      </c>
      <c r="E13" s="270">
        <f t="shared" ref="E13:H13" si="0">SUM(E4:E12)-E9</f>
        <v>161813779</v>
      </c>
      <c r="F13" s="270">
        <f t="shared" si="0"/>
        <v>95010000</v>
      </c>
      <c r="G13" s="270">
        <f t="shared" si="0"/>
        <v>100970000</v>
      </c>
      <c r="H13" s="270">
        <f t="shared" si="0"/>
        <v>105423000</v>
      </c>
    </row>
    <row r="14" spans="1:8" x14ac:dyDescent="0.2">
      <c r="A14" s="1">
        <v>11</v>
      </c>
      <c r="B14" s="5" t="s">
        <v>42</v>
      </c>
      <c r="C14" s="21" t="s">
        <v>23</v>
      </c>
      <c r="D14" s="266">
        <v>1500000</v>
      </c>
      <c r="E14" s="266">
        <v>1500000</v>
      </c>
      <c r="F14" s="269"/>
      <c r="G14" s="269"/>
      <c r="H14" s="269"/>
    </row>
    <row r="15" spans="1:8" x14ac:dyDescent="0.2">
      <c r="A15" s="1">
        <v>12</v>
      </c>
      <c r="B15" s="5" t="s">
        <v>43</v>
      </c>
      <c r="C15" s="21" t="s">
        <v>47</v>
      </c>
      <c r="D15" s="266">
        <v>0</v>
      </c>
      <c r="E15" s="266">
        <v>0</v>
      </c>
      <c r="F15" s="269">
        <v>4000000</v>
      </c>
      <c r="G15" s="269">
        <v>4000000</v>
      </c>
      <c r="H15" s="269">
        <v>5000000</v>
      </c>
    </row>
    <row r="16" spans="1:8" x14ac:dyDescent="0.2">
      <c r="A16" s="1">
        <v>13</v>
      </c>
      <c r="B16" s="5" t="s">
        <v>44</v>
      </c>
      <c r="C16" s="21" t="s">
        <v>48</v>
      </c>
      <c r="D16" s="266">
        <f>SUM(B16:C16)</f>
        <v>0</v>
      </c>
      <c r="E16" s="266">
        <v>0</v>
      </c>
      <c r="F16" s="269"/>
      <c r="G16" s="269"/>
      <c r="H16" s="269"/>
    </row>
    <row r="17" spans="1:8" x14ac:dyDescent="0.2">
      <c r="A17" s="1">
        <v>14</v>
      </c>
      <c r="B17" s="5" t="s">
        <v>45</v>
      </c>
      <c r="C17" s="21" t="s">
        <v>24</v>
      </c>
      <c r="D17" s="266">
        <v>418623</v>
      </c>
      <c r="E17" s="266">
        <v>418623</v>
      </c>
      <c r="F17" s="269"/>
      <c r="G17" s="269"/>
      <c r="H17" s="269"/>
    </row>
    <row r="18" spans="1:8" x14ac:dyDescent="0.2">
      <c r="A18" s="1">
        <v>15</v>
      </c>
      <c r="B18" s="5" t="s">
        <v>46</v>
      </c>
      <c r="C18" s="21" t="s">
        <v>25</v>
      </c>
      <c r="D18" s="266">
        <v>19862704</v>
      </c>
      <c r="E18" s="266">
        <v>19862704</v>
      </c>
      <c r="F18" s="269">
        <v>29002000</v>
      </c>
      <c r="G18" s="269">
        <v>30452000</v>
      </c>
      <c r="H18" s="269">
        <v>31975000</v>
      </c>
    </row>
    <row r="19" spans="1:8" ht="13.5" thickBot="1" x14ac:dyDescent="0.25">
      <c r="A19" s="14">
        <v>16</v>
      </c>
      <c r="B19" s="15" t="s">
        <v>49</v>
      </c>
      <c r="C19" s="18" t="s">
        <v>26</v>
      </c>
      <c r="D19" s="270">
        <f>SUM(D14:D18)</f>
        <v>21781327</v>
      </c>
      <c r="E19" s="270">
        <f t="shared" ref="E19:H19" si="1">SUM(E14:E18)</f>
        <v>21781327</v>
      </c>
      <c r="F19" s="270">
        <f t="shared" si="1"/>
        <v>33002000</v>
      </c>
      <c r="G19" s="270">
        <f t="shared" si="1"/>
        <v>34452000</v>
      </c>
      <c r="H19" s="270">
        <f t="shared" si="1"/>
        <v>36975000</v>
      </c>
    </row>
    <row r="20" spans="1:8" ht="13.5" thickBot="1" x14ac:dyDescent="0.25">
      <c r="A20" s="7">
        <v>17</v>
      </c>
      <c r="B20" s="8" t="s">
        <v>50</v>
      </c>
      <c r="C20" s="19"/>
      <c r="D20" s="271">
        <f>SUM(D13,D19)</f>
        <v>169902291</v>
      </c>
      <c r="E20" s="271">
        <f t="shared" ref="E20:H20" si="2">SUM(E13,E19)</f>
        <v>183595106</v>
      </c>
      <c r="F20" s="271">
        <f t="shared" si="2"/>
        <v>128012000</v>
      </c>
      <c r="G20" s="271">
        <f t="shared" si="2"/>
        <v>135422000</v>
      </c>
      <c r="H20" s="271">
        <f t="shared" si="2"/>
        <v>142398000</v>
      </c>
    </row>
    <row r="21" spans="1:8" x14ac:dyDescent="0.2">
      <c r="A21" s="6">
        <v>18</v>
      </c>
      <c r="B21" s="5" t="s">
        <v>51</v>
      </c>
      <c r="C21" s="22" t="s">
        <v>15</v>
      </c>
      <c r="D21" s="384">
        <f>SUM(D22)</f>
        <v>21662704</v>
      </c>
      <c r="E21" s="384">
        <v>34079963</v>
      </c>
      <c r="F21" s="384">
        <f t="shared" ref="F21:H21" si="3">SUM(F22)</f>
        <v>16135000</v>
      </c>
      <c r="G21" s="384">
        <f t="shared" si="3"/>
        <v>17750000</v>
      </c>
      <c r="H21" s="384">
        <f t="shared" si="3"/>
        <v>18638000</v>
      </c>
    </row>
    <row r="22" spans="1:8" x14ac:dyDescent="0.2">
      <c r="A22" s="1"/>
      <c r="B22" s="5" t="s">
        <v>52</v>
      </c>
      <c r="C22" s="21"/>
      <c r="D22" s="272">
        <v>21662704</v>
      </c>
      <c r="E22" s="272">
        <v>27483270</v>
      </c>
      <c r="F22" s="269">
        <v>16135000</v>
      </c>
      <c r="G22" s="269">
        <v>17750000</v>
      </c>
      <c r="H22" s="269">
        <v>18638000</v>
      </c>
    </row>
    <row r="23" spans="1:8" x14ac:dyDescent="0.2">
      <c r="A23" s="1">
        <v>19</v>
      </c>
      <c r="B23" s="5" t="s">
        <v>53</v>
      </c>
      <c r="C23" s="21" t="s">
        <v>16</v>
      </c>
      <c r="D23" s="385">
        <f>SUM(B23:C23)</f>
        <v>0</v>
      </c>
      <c r="E23" s="385">
        <v>2900609</v>
      </c>
      <c r="F23" s="386">
        <v>3000000</v>
      </c>
      <c r="G23" s="386">
        <v>3000000</v>
      </c>
      <c r="H23" s="386">
        <v>3000000</v>
      </c>
    </row>
    <row r="24" spans="1:8" x14ac:dyDescent="0.2">
      <c r="A24" s="1">
        <v>20</v>
      </c>
      <c r="B24" s="5" t="s">
        <v>54</v>
      </c>
      <c r="C24" s="21" t="s">
        <v>17</v>
      </c>
      <c r="D24" s="385">
        <f>SUM(D25:D27)</f>
        <v>33500000</v>
      </c>
      <c r="E24" s="385">
        <f t="shared" ref="E24:H24" si="4">SUM(E25:E27)</f>
        <v>33500000</v>
      </c>
      <c r="F24" s="385">
        <f t="shared" si="4"/>
        <v>57500000</v>
      </c>
      <c r="G24" s="385">
        <f t="shared" si="4"/>
        <v>57500000</v>
      </c>
      <c r="H24" s="385">
        <f t="shared" si="4"/>
        <v>57500000</v>
      </c>
    </row>
    <row r="25" spans="1:8" x14ac:dyDescent="0.2">
      <c r="A25" s="1"/>
      <c r="B25" s="5" t="s">
        <v>55</v>
      </c>
      <c r="C25" s="21"/>
      <c r="D25" s="272">
        <v>2500000</v>
      </c>
      <c r="E25" s="272">
        <v>2500000</v>
      </c>
      <c r="F25" s="269">
        <v>3500000</v>
      </c>
      <c r="G25" s="269">
        <v>3500000</v>
      </c>
      <c r="H25" s="269">
        <v>3500000</v>
      </c>
    </row>
    <row r="26" spans="1:8" x14ac:dyDescent="0.2">
      <c r="A26" s="1"/>
      <c r="B26" s="5" t="s">
        <v>56</v>
      </c>
      <c r="C26" s="21"/>
      <c r="D26" s="272">
        <v>30000000</v>
      </c>
      <c r="E26" s="272">
        <v>30000000</v>
      </c>
      <c r="F26" s="269">
        <v>52500000</v>
      </c>
      <c r="G26" s="269">
        <v>52500000</v>
      </c>
      <c r="H26" s="269">
        <v>52500000</v>
      </c>
    </row>
    <row r="27" spans="1:8" x14ac:dyDescent="0.2">
      <c r="A27" s="1"/>
      <c r="B27" s="5" t="s">
        <v>57</v>
      </c>
      <c r="C27" s="21"/>
      <c r="D27" s="272">
        <v>1000000</v>
      </c>
      <c r="E27" s="272">
        <v>1000000</v>
      </c>
      <c r="F27" s="269">
        <v>1500000</v>
      </c>
      <c r="G27" s="269">
        <v>1500000</v>
      </c>
      <c r="H27" s="269">
        <v>1500000</v>
      </c>
    </row>
    <row r="28" spans="1:8" x14ac:dyDescent="0.2">
      <c r="A28" s="10">
        <v>21</v>
      </c>
      <c r="B28" s="5" t="s">
        <v>58</v>
      </c>
      <c r="C28" s="21" t="s">
        <v>18</v>
      </c>
      <c r="D28" s="385">
        <v>13454492</v>
      </c>
      <c r="E28" s="385">
        <v>15293453</v>
      </c>
      <c r="F28" s="386">
        <v>10870000</v>
      </c>
      <c r="G28" s="386">
        <v>11250000</v>
      </c>
      <c r="H28" s="386">
        <v>11820000</v>
      </c>
    </row>
    <row r="29" spans="1:8" x14ac:dyDescent="0.2">
      <c r="A29" s="1">
        <v>22</v>
      </c>
      <c r="B29" s="5" t="s">
        <v>59</v>
      </c>
      <c r="C29" s="21" t="s">
        <v>19</v>
      </c>
      <c r="D29" s="385">
        <f>SUM(B29:C29)</f>
        <v>0</v>
      </c>
      <c r="E29" s="385">
        <v>0</v>
      </c>
      <c r="F29" s="386">
        <v>0</v>
      </c>
      <c r="G29" s="386">
        <v>0</v>
      </c>
      <c r="H29" s="386">
        <v>0</v>
      </c>
    </row>
    <row r="30" spans="1:8" x14ac:dyDescent="0.2">
      <c r="A30" s="1">
        <v>23</v>
      </c>
      <c r="B30" s="5" t="s">
        <v>60</v>
      </c>
      <c r="C30" s="21" t="s">
        <v>20</v>
      </c>
      <c r="D30" s="385">
        <v>0</v>
      </c>
      <c r="E30" s="385">
        <v>0</v>
      </c>
      <c r="F30" s="386">
        <v>2000000</v>
      </c>
      <c r="G30" s="386">
        <v>2000000</v>
      </c>
      <c r="H30" s="386">
        <v>2000000</v>
      </c>
    </row>
    <row r="31" spans="1:8" x14ac:dyDescent="0.2">
      <c r="A31" s="11">
        <v>24</v>
      </c>
      <c r="B31" s="9" t="s">
        <v>61</v>
      </c>
      <c r="C31" s="23" t="s">
        <v>21</v>
      </c>
      <c r="D31" s="385">
        <f>SUM(B31:C31)</f>
        <v>0</v>
      </c>
      <c r="E31" s="385">
        <v>0</v>
      </c>
      <c r="F31" s="386">
        <v>1500000</v>
      </c>
      <c r="G31" s="386">
        <v>1500000</v>
      </c>
      <c r="H31" s="386">
        <v>1500000</v>
      </c>
    </row>
    <row r="32" spans="1:8" x14ac:dyDescent="0.2">
      <c r="A32" s="2">
        <v>25</v>
      </c>
      <c r="B32" s="3" t="s">
        <v>62</v>
      </c>
      <c r="C32" s="16" t="s">
        <v>22</v>
      </c>
      <c r="D32" s="273">
        <f>SUM(D21,D23,D24,D28:D31)</f>
        <v>68617196</v>
      </c>
      <c r="E32" s="273">
        <f t="shared" ref="E32:H32" si="5">SUM(E21,E23,E24,E28:E31)</f>
        <v>85774025</v>
      </c>
      <c r="F32" s="273">
        <f t="shared" si="5"/>
        <v>91005000</v>
      </c>
      <c r="G32" s="273">
        <f t="shared" si="5"/>
        <v>93000000</v>
      </c>
      <c r="H32" s="273">
        <f t="shared" si="5"/>
        <v>94458000</v>
      </c>
    </row>
    <row r="33" spans="1:8" s="79" customFormat="1" ht="13.5" customHeight="1" x14ac:dyDescent="0.2">
      <c r="A33" s="87">
        <v>26</v>
      </c>
      <c r="B33" s="88" t="s">
        <v>63</v>
      </c>
      <c r="C33" s="89" t="s">
        <v>27</v>
      </c>
      <c r="D33" s="272">
        <v>18000000</v>
      </c>
      <c r="E33" s="272">
        <v>18000000</v>
      </c>
      <c r="F33" s="274"/>
      <c r="G33" s="274"/>
      <c r="H33" s="274"/>
    </row>
    <row r="34" spans="1:8" s="79" customFormat="1" ht="13.5" customHeight="1" x14ac:dyDescent="0.2">
      <c r="A34" s="90">
        <v>27</v>
      </c>
      <c r="B34" s="91" t="s">
        <v>64</v>
      </c>
      <c r="C34" s="92" t="s">
        <v>70</v>
      </c>
      <c r="D34" s="272">
        <f>SUM(B34:C34)</f>
        <v>0</v>
      </c>
      <c r="E34" s="272">
        <v>0</v>
      </c>
      <c r="F34" s="274"/>
      <c r="G34" s="274"/>
      <c r="H34" s="274"/>
    </row>
    <row r="35" spans="1:8" s="79" customFormat="1" ht="13.5" customHeight="1" x14ac:dyDescent="0.2">
      <c r="A35" s="90">
        <v>28</v>
      </c>
      <c r="B35" s="91" t="s">
        <v>65</v>
      </c>
      <c r="C35" s="92" t="s">
        <v>28</v>
      </c>
      <c r="D35" s="272">
        <v>63422391</v>
      </c>
      <c r="E35" s="272">
        <v>59958377</v>
      </c>
      <c r="F35" s="275">
        <v>4500000</v>
      </c>
      <c r="G35" s="275">
        <v>4500000</v>
      </c>
      <c r="H35" s="275">
        <v>5000000</v>
      </c>
    </row>
    <row r="36" spans="1:8" s="79" customFormat="1" ht="13.5" customHeight="1" x14ac:dyDescent="0.2">
      <c r="A36" s="90">
        <v>29</v>
      </c>
      <c r="B36" s="91" t="s">
        <v>44</v>
      </c>
      <c r="C36" s="92" t="s">
        <v>71</v>
      </c>
      <c r="D36" s="272">
        <f>SUM(B36:C36)</f>
        <v>0</v>
      </c>
      <c r="E36" s="272">
        <v>0</v>
      </c>
      <c r="F36" s="274"/>
      <c r="G36" s="274"/>
      <c r="H36" s="274"/>
    </row>
    <row r="37" spans="1:8" s="79" customFormat="1" ht="13.5" customHeight="1" x14ac:dyDescent="0.2">
      <c r="A37" s="90">
        <v>30</v>
      </c>
      <c r="B37" s="91" t="s">
        <v>66</v>
      </c>
      <c r="C37" s="92" t="s">
        <v>72</v>
      </c>
      <c r="D37" s="272">
        <f>SUM(B37:C37)</f>
        <v>0</v>
      </c>
      <c r="E37" s="272">
        <v>0</v>
      </c>
      <c r="F37" s="274"/>
      <c r="G37" s="274"/>
      <c r="H37" s="274"/>
    </row>
    <row r="38" spans="1:8" s="79" customFormat="1" ht="13.5" customHeight="1" x14ac:dyDescent="0.2">
      <c r="A38" s="90">
        <v>31</v>
      </c>
      <c r="B38" s="91" t="s">
        <v>67</v>
      </c>
      <c r="C38" s="92" t="s">
        <v>73</v>
      </c>
      <c r="D38" s="272">
        <v>19862704</v>
      </c>
      <c r="E38" s="272">
        <v>19862704</v>
      </c>
      <c r="F38" s="275">
        <v>32507000</v>
      </c>
      <c r="G38" s="275">
        <v>37922000</v>
      </c>
      <c r="H38" s="275">
        <v>42940000</v>
      </c>
    </row>
    <row r="39" spans="1:8" s="79" customFormat="1" ht="13.5" customHeight="1" x14ac:dyDescent="0.2">
      <c r="A39" s="90">
        <v>32</v>
      </c>
      <c r="B39" s="91" t="s">
        <v>68</v>
      </c>
      <c r="C39" s="92" t="s">
        <v>74</v>
      </c>
      <c r="D39" s="272">
        <f>SUM(B39:C39)</f>
        <v>0</v>
      </c>
      <c r="E39" s="272">
        <v>0</v>
      </c>
      <c r="F39" s="274"/>
      <c r="G39" s="274"/>
      <c r="H39" s="274"/>
    </row>
    <row r="40" spans="1:8" s="79" customFormat="1" ht="13.5" customHeight="1" x14ac:dyDescent="0.2">
      <c r="A40" s="90">
        <v>33</v>
      </c>
      <c r="B40" s="91" t="s">
        <v>69</v>
      </c>
      <c r="C40" s="92" t="s">
        <v>75</v>
      </c>
      <c r="D40" s="272">
        <f>SUM(B40:C40)</f>
        <v>0</v>
      </c>
      <c r="E40" s="272">
        <v>0</v>
      </c>
      <c r="F40" s="275">
        <v>0</v>
      </c>
      <c r="G40" s="275">
        <v>0</v>
      </c>
      <c r="H40" s="274">
        <v>0</v>
      </c>
    </row>
    <row r="41" spans="1:8" s="79" customFormat="1" ht="13.5" customHeight="1" thickBot="1" x14ac:dyDescent="0.25">
      <c r="A41" s="93">
        <v>34</v>
      </c>
      <c r="B41" s="94" t="s">
        <v>77</v>
      </c>
      <c r="C41" s="95" t="s">
        <v>29</v>
      </c>
      <c r="D41" s="276">
        <f>SUM(D33:D40)</f>
        <v>101285095</v>
      </c>
      <c r="E41" s="276">
        <f t="shared" ref="E41:H41" si="6">SUM(E33:E40)</f>
        <v>97821081</v>
      </c>
      <c r="F41" s="276">
        <f t="shared" si="6"/>
        <v>37007000</v>
      </c>
      <c r="G41" s="276">
        <f t="shared" si="6"/>
        <v>42422000</v>
      </c>
      <c r="H41" s="276">
        <f t="shared" si="6"/>
        <v>47940000</v>
      </c>
    </row>
    <row r="42" spans="1:8" ht="13.5" customHeight="1" thickBot="1" x14ac:dyDescent="0.25">
      <c r="A42" s="97">
        <v>38</v>
      </c>
      <c r="B42" s="98" t="s">
        <v>76</v>
      </c>
      <c r="C42" s="99"/>
      <c r="D42" s="271">
        <f>SUM(D32,D41)</f>
        <v>169902291</v>
      </c>
      <c r="E42" s="271">
        <f t="shared" ref="E42:H42" si="7">SUM(E32,E41)</f>
        <v>183595106</v>
      </c>
      <c r="F42" s="271">
        <f t="shared" si="7"/>
        <v>128012000</v>
      </c>
      <c r="G42" s="271">
        <f t="shared" si="7"/>
        <v>135422000</v>
      </c>
      <c r="H42" s="271">
        <f t="shared" si="7"/>
        <v>142398000</v>
      </c>
    </row>
    <row r="43" spans="1:8" ht="27" customHeight="1" x14ac:dyDescent="0.2">
      <c r="A43" s="100">
        <v>39</v>
      </c>
      <c r="B43" s="101" t="s">
        <v>78</v>
      </c>
      <c r="C43" s="102"/>
      <c r="D43" s="277">
        <f>D32-D13</f>
        <v>-79503768</v>
      </c>
      <c r="E43" s="277">
        <f t="shared" ref="E43:H43" si="8">E32-E13</f>
        <v>-76039754</v>
      </c>
      <c r="F43" s="277">
        <f t="shared" si="8"/>
        <v>-4005000</v>
      </c>
      <c r="G43" s="277">
        <f t="shared" si="8"/>
        <v>-7970000</v>
      </c>
      <c r="H43" s="277">
        <f t="shared" si="8"/>
        <v>-10965000</v>
      </c>
    </row>
    <row r="44" spans="1:8" ht="13.5" customHeight="1" x14ac:dyDescent="0.2">
      <c r="A44" s="104">
        <v>40</v>
      </c>
      <c r="B44" s="105" t="s">
        <v>79</v>
      </c>
      <c r="C44" s="106"/>
      <c r="D44" s="278">
        <f>D41-D19</f>
        <v>79503768</v>
      </c>
      <c r="E44" s="278">
        <f t="shared" ref="E44:H44" si="9">E41-E19</f>
        <v>76039754</v>
      </c>
      <c r="F44" s="278">
        <f t="shared" si="9"/>
        <v>4005000</v>
      </c>
      <c r="G44" s="278">
        <f t="shared" si="9"/>
        <v>7970000</v>
      </c>
      <c r="H44" s="278">
        <f t="shared" si="9"/>
        <v>10965000</v>
      </c>
    </row>
    <row r="45" spans="1:8" ht="13.5" customHeight="1" x14ac:dyDescent="0.2">
      <c r="A45" s="104">
        <v>41</v>
      </c>
      <c r="B45" s="108" t="s">
        <v>80</v>
      </c>
      <c r="C45" s="106"/>
      <c r="D45" s="278">
        <f>D42-D20</f>
        <v>0</v>
      </c>
      <c r="E45" s="278">
        <f t="shared" ref="E45:H45" si="10">E42-E20</f>
        <v>0</v>
      </c>
      <c r="F45" s="278">
        <f t="shared" si="10"/>
        <v>0</v>
      </c>
      <c r="G45" s="278">
        <f t="shared" si="10"/>
        <v>0</v>
      </c>
      <c r="H45" s="278">
        <f t="shared" si="10"/>
        <v>0</v>
      </c>
    </row>
    <row r="46" spans="1:8" ht="13.5" customHeight="1" x14ac:dyDescent="0.2">
      <c r="A46" s="80"/>
      <c r="B46" s="78"/>
      <c r="C46" s="78"/>
      <c r="D46" s="78"/>
      <c r="E46" s="78"/>
      <c r="F46" s="78"/>
      <c r="G46" s="78"/>
      <c r="H46" s="78"/>
    </row>
    <row r="47" spans="1:8" ht="13.5" customHeight="1" x14ac:dyDescent="0.2">
      <c r="A47" s="80"/>
      <c r="B47" s="78"/>
      <c r="C47" s="78"/>
      <c r="D47" s="78"/>
      <c r="E47" s="78"/>
      <c r="F47" s="78"/>
      <c r="G47" s="78"/>
      <c r="H47" s="78"/>
    </row>
    <row r="48" spans="1:8" ht="13.5" customHeight="1" x14ac:dyDescent="0.2">
      <c r="A48" s="80"/>
      <c r="B48" s="78"/>
      <c r="C48" s="78"/>
      <c r="D48" s="78"/>
      <c r="E48" s="78"/>
      <c r="F48" s="78"/>
      <c r="G48" s="78"/>
      <c r="H48" s="78"/>
    </row>
    <row r="49" spans="1:8" ht="13.5" customHeight="1" x14ac:dyDescent="0.2">
      <c r="A49" s="80"/>
      <c r="B49" s="78"/>
      <c r="C49" s="78"/>
      <c r="D49" s="78"/>
      <c r="E49" s="78"/>
      <c r="F49" s="78"/>
      <c r="G49" s="78"/>
      <c r="H49" s="78"/>
    </row>
    <row r="50" spans="1:8" ht="13.5" customHeight="1" x14ac:dyDescent="0.2">
      <c r="A50" s="80"/>
      <c r="B50" s="78"/>
      <c r="C50" s="78"/>
      <c r="D50" s="78"/>
      <c r="E50" s="78"/>
      <c r="F50" s="78"/>
      <c r="G50" s="78"/>
      <c r="H50" s="78"/>
    </row>
    <row r="51" spans="1:8" ht="13.5" customHeight="1" x14ac:dyDescent="0.2">
      <c r="A51" s="80"/>
      <c r="B51" s="78"/>
      <c r="C51" s="78"/>
      <c r="D51" s="78"/>
      <c r="E51" s="78"/>
      <c r="F51" s="78"/>
      <c r="G51" s="78"/>
      <c r="H51" s="78"/>
    </row>
    <row r="52" spans="1:8" x14ac:dyDescent="0.2">
      <c r="A52" s="80"/>
      <c r="B52" s="78"/>
      <c r="C52" s="78"/>
      <c r="D52" s="78"/>
      <c r="E52" s="78"/>
      <c r="F52" s="78"/>
      <c r="G52" s="78"/>
      <c r="H52" s="78"/>
    </row>
    <row r="53" spans="1:8" x14ac:dyDescent="0.2">
      <c r="A53" s="80"/>
      <c r="B53" s="78"/>
      <c r="C53" s="78"/>
      <c r="D53" s="78"/>
      <c r="E53" s="78"/>
      <c r="F53" s="78"/>
      <c r="G53" s="78"/>
      <c r="H53" s="78"/>
    </row>
    <row r="54" spans="1:8" x14ac:dyDescent="0.2">
      <c r="A54" s="80"/>
      <c r="B54" s="78"/>
      <c r="C54" s="78"/>
      <c r="D54" s="78"/>
      <c r="E54" s="78"/>
      <c r="F54" s="78"/>
      <c r="G54" s="78"/>
      <c r="H54" s="78"/>
    </row>
    <row r="55" spans="1:8" x14ac:dyDescent="0.2">
      <c r="A55" s="80"/>
      <c r="B55" s="78"/>
      <c r="C55" s="78"/>
      <c r="D55" s="78"/>
      <c r="E55" s="78"/>
      <c r="F55" s="78"/>
      <c r="G55" s="78"/>
      <c r="H55" s="78"/>
    </row>
    <row r="56" spans="1:8" x14ac:dyDescent="0.2">
      <c r="A56" s="80"/>
      <c r="B56" s="78"/>
      <c r="C56" s="78"/>
      <c r="D56" s="78"/>
      <c r="E56" s="78"/>
      <c r="F56" s="78"/>
      <c r="G56" s="78"/>
      <c r="H56" s="78"/>
    </row>
    <row r="57" spans="1:8" x14ac:dyDescent="0.2">
      <c r="A57" s="80"/>
      <c r="B57" s="78"/>
      <c r="C57" s="78"/>
      <c r="D57" s="78"/>
      <c r="E57" s="78"/>
      <c r="F57" s="78"/>
      <c r="G57" s="78"/>
      <c r="H57" s="78"/>
    </row>
    <row r="58" spans="1:8" x14ac:dyDescent="0.2">
      <c r="A58" s="80"/>
      <c r="B58" s="78"/>
      <c r="C58" s="78"/>
      <c r="D58" s="78"/>
      <c r="E58" s="78"/>
      <c r="F58" s="78"/>
      <c r="G58" s="78"/>
      <c r="H58" s="78"/>
    </row>
    <row r="59" spans="1:8" x14ac:dyDescent="0.2">
      <c r="A59" s="80"/>
      <c r="B59" s="78"/>
      <c r="C59" s="78"/>
      <c r="D59" s="78"/>
      <c r="E59" s="78"/>
      <c r="F59" s="78"/>
      <c r="G59" s="78"/>
      <c r="H59" s="78"/>
    </row>
    <row r="60" spans="1:8" x14ac:dyDescent="0.2">
      <c r="A60" s="80"/>
      <c r="B60" s="78"/>
      <c r="C60" s="78"/>
      <c r="D60" s="78"/>
      <c r="E60" s="78"/>
      <c r="F60" s="78"/>
      <c r="G60" s="78"/>
      <c r="H60" s="78"/>
    </row>
    <row r="61" spans="1:8" x14ac:dyDescent="0.2">
      <c r="A61" s="80"/>
      <c r="B61" s="78"/>
      <c r="C61" s="78"/>
      <c r="D61" s="78"/>
      <c r="E61" s="78"/>
      <c r="F61" s="78"/>
      <c r="G61" s="78"/>
      <c r="H61" s="78"/>
    </row>
    <row r="62" spans="1:8" x14ac:dyDescent="0.2">
      <c r="A62" s="80"/>
      <c r="B62" s="78"/>
      <c r="C62" s="78"/>
      <c r="D62" s="78"/>
      <c r="E62" s="78"/>
      <c r="F62" s="78"/>
      <c r="G62" s="78"/>
      <c r="H62" s="78"/>
    </row>
    <row r="63" spans="1:8" x14ac:dyDescent="0.2">
      <c r="A63" s="80"/>
      <c r="B63" s="78"/>
      <c r="C63" s="78"/>
      <c r="D63" s="78"/>
      <c r="E63" s="78"/>
      <c r="F63" s="78"/>
      <c r="G63" s="78"/>
      <c r="H63" s="78"/>
    </row>
    <row r="64" spans="1:8" x14ac:dyDescent="0.2">
      <c r="A64" s="80"/>
      <c r="B64" s="78"/>
      <c r="C64" s="78"/>
      <c r="D64" s="78"/>
      <c r="E64" s="78"/>
      <c r="F64" s="78"/>
      <c r="G64" s="78"/>
      <c r="H64" s="78"/>
    </row>
    <row r="65" spans="1:8" x14ac:dyDescent="0.2">
      <c r="A65" s="80"/>
      <c r="B65" s="78"/>
      <c r="C65" s="78"/>
      <c r="D65" s="78"/>
      <c r="E65" s="78"/>
      <c r="F65" s="78"/>
      <c r="G65" s="78"/>
      <c r="H65" s="78"/>
    </row>
    <row r="66" spans="1:8" x14ac:dyDescent="0.2">
      <c r="A66" s="80"/>
      <c r="B66" s="78"/>
      <c r="C66" s="78"/>
      <c r="D66" s="78"/>
      <c r="E66" s="78"/>
      <c r="F66" s="78"/>
      <c r="G66" s="78"/>
      <c r="H66" s="78"/>
    </row>
    <row r="67" spans="1:8" x14ac:dyDescent="0.2">
      <c r="A67" s="80"/>
      <c r="B67" s="78"/>
      <c r="C67" s="78"/>
      <c r="D67" s="78"/>
      <c r="E67" s="78"/>
      <c r="F67" s="78"/>
      <c r="G67" s="78"/>
      <c r="H67" s="78"/>
    </row>
    <row r="68" spans="1:8" x14ac:dyDescent="0.2">
      <c r="A68" s="80"/>
      <c r="B68" s="78"/>
      <c r="C68" s="78"/>
      <c r="D68" s="78"/>
      <c r="E68" s="78"/>
      <c r="F68" s="78"/>
      <c r="G68" s="78"/>
      <c r="H68" s="78"/>
    </row>
    <row r="69" spans="1:8" x14ac:dyDescent="0.2">
      <c r="A69" s="80"/>
      <c r="B69" s="78"/>
      <c r="C69" s="78"/>
      <c r="D69" s="78"/>
      <c r="E69" s="78"/>
      <c r="F69" s="78"/>
      <c r="G69" s="78"/>
      <c r="H69" s="78"/>
    </row>
    <row r="70" spans="1:8" x14ac:dyDescent="0.2">
      <c r="A70" s="80"/>
      <c r="B70" s="78"/>
      <c r="C70" s="78"/>
      <c r="D70" s="78"/>
      <c r="E70" s="78"/>
      <c r="F70" s="78"/>
      <c r="G70" s="78"/>
      <c r="H70" s="78"/>
    </row>
    <row r="71" spans="1:8" x14ac:dyDescent="0.2">
      <c r="A71" s="80"/>
      <c r="B71" s="78"/>
      <c r="C71" s="78"/>
      <c r="D71" s="78"/>
      <c r="E71" s="78"/>
      <c r="F71" s="78"/>
      <c r="G71" s="78"/>
      <c r="H71" s="78"/>
    </row>
    <row r="72" spans="1:8" x14ac:dyDescent="0.2">
      <c r="A72" s="80"/>
      <c r="B72" s="78"/>
      <c r="C72" s="78"/>
      <c r="D72" s="78"/>
      <c r="E72" s="78"/>
      <c r="F72" s="78"/>
      <c r="G72" s="78"/>
      <c r="H72" s="78"/>
    </row>
    <row r="73" spans="1:8" x14ac:dyDescent="0.2">
      <c r="A73" s="80"/>
      <c r="B73" s="78"/>
      <c r="C73" s="78"/>
      <c r="D73" s="78"/>
      <c r="E73" s="78"/>
      <c r="F73" s="78"/>
      <c r="G73" s="78"/>
      <c r="H73" s="78"/>
    </row>
    <row r="74" spans="1:8" x14ac:dyDescent="0.2">
      <c r="A74" s="80"/>
      <c r="B74" s="78"/>
      <c r="C74" s="78"/>
      <c r="D74" s="78"/>
      <c r="E74" s="78"/>
      <c r="F74" s="78"/>
      <c r="G74" s="78"/>
      <c r="H74" s="78"/>
    </row>
    <row r="75" spans="1:8" x14ac:dyDescent="0.2">
      <c r="A75" s="80"/>
      <c r="B75" s="78"/>
      <c r="C75" s="78"/>
      <c r="D75" s="78"/>
      <c r="E75" s="78"/>
      <c r="F75" s="78"/>
      <c r="G75" s="78"/>
      <c r="H75" s="78"/>
    </row>
    <row r="76" spans="1:8" x14ac:dyDescent="0.2">
      <c r="A76" s="80"/>
      <c r="B76" s="78"/>
      <c r="C76" s="78"/>
      <c r="D76" s="78"/>
      <c r="E76" s="78"/>
      <c r="F76" s="78"/>
      <c r="G76" s="78"/>
      <c r="H76" s="78"/>
    </row>
    <row r="77" spans="1:8" x14ac:dyDescent="0.2">
      <c r="A77" s="80"/>
      <c r="B77" s="78"/>
      <c r="C77" s="78"/>
      <c r="D77" s="78"/>
      <c r="E77" s="78"/>
      <c r="F77" s="78"/>
      <c r="G77" s="78"/>
      <c r="H77" s="78"/>
    </row>
    <row r="78" spans="1:8" x14ac:dyDescent="0.2">
      <c r="A78" s="80"/>
      <c r="B78" s="78"/>
      <c r="C78" s="78"/>
      <c r="D78" s="78"/>
      <c r="E78" s="78"/>
      <c r="F78" s="78"/>
      <c r="G78" s="78"/>
      <c r="H78" s="78"/>
    </row>
    <row r="79" spans="1:8" x14ac:dyDescent="0.2">
      <c r="A79" s="80"/>
      <c r="B79" s="78"/>
      <c r="C79" s="78"/>
      <c r="D79" s="78"/>
      <c r="E79" s="78"/>
      <c r="F79" s="78"/>
      <c r="G79" s="78"/>
      <c r="H79" s="78"/>
    </row>
    <row r="80" spans="1:8" x14ac:dyDescent="0.2">
      <c r="A80" s="80"/>
      <c r="B80" s="78"/>
      <c r="C80" s="78"/>
      <c r="D80" s="78"/>
      <c r="E80" s="78"/>
      <c r="F80" s="78"/>
      <c r="G80" s="78"/>
      <c r="H80" s="78"/>
    </row>
    <row r="81" spans="1:8" x14ac:dyDescent="0.2">
      <c r="A81" s="80"/>
      <c r="B81" s="78"/>
      <c r="C81" s="78"/>
      <c r="D81" s="78"/>
      <c r="E81" s="78"/>
      <c r="F81" s="78"/>
      <c r="G81" s="78"/>
      <c r="H81" s="78"/>
    </row>
    <row r="82" spans="1:8" x14ac:dyDescent="0.2">
      <c r="A82" s="80"/>
      <c r="B82" s="78"/>
      <c r="C82" s="78"/>
      <c r="D82" s="78"/>
      <c r="E82" s="78"/>
      <c r="F82" s="78"/>
      <c r="G82" s="78"/>
      <c r="H82" s="78"/>
    </row>
    <row r="83" spans="1:8" x14ac:dyDescent="0.2">
      <c r="A83" s="80"/>
      <c r="B83" s="78"/>
      <c r="C83" s="78"/>
      <c r="D83" s="78"/>
      <c r="E83" s="78"/>
      <c r="F83" s="78"/>
      <c r="G83" s="78"/>
      <c r="H83" s="78"/>
    </row>
    <row r="84" spans="1:8" x14ac:dyDescent="0.2">
      <c r="A84" s="80"/>
      <c r="B84" s="78"/>
      <c r="C84" s="78"/>
      <c r="D84" s="78"/>
      <c r="E84" s="78"/>
      <c r="F84" s="78"/>
      <c r="G84" s="78"/>
      <c r="H84" s="78"/>
    </row>
    <row r="85" spans="1:8" x14ac:dyDescent="0.2">
      <c r="A85" s="80"/>
      <c r="B85" s="78"/>
      <c r="C85" s="78"/>
      <c r="D85" s="78"/>
      <c r="E85" s="78"/>
      <c r="F85" s="78"/>
      <c r="G85" s="78"/>
      <c r="H85" s="78"/>
    </row>
    <row r="86" spans="1:8" x14ac:dyDescent="0.2">
      <c r="A86" s="80"/>
      <c r="B86" s="78"/>
      <c r="C86" s="78"/>
      <c r="D86" s="78"/>
      <c r="E86" s="78"/>
      <c r="F86" s="78"/>
      <c r="G86" s="78"/>
      <c r="H86" s="78"/>
    </row>
    <row r="87" spans="1:8" x14ac:dyDescent="0.2">
      <c r="A87" s="80"/>
      <c r="B87" s="78"/>
      <c r="C87" s="78"/>
      <c r="D87" s="78"/>
      <c r="E87" s="78"/>
      <c r="F87" s="78"/>
      <c r="G87" s="78"/>
      <c r="H87" s="78"/>
    </row>
    <row r="88" spans="1:8" x14ac:dyDescent="0.2">
      <c r="A88" s="80"/>
      <c r="B88" s="78"/>
      <c r="C88" s="78"/>
      <c r="D88" s="78"/>
      <c r="E88" s="78"/>
      <c r="F88" s="78"/>
      <c r="G88" s="78"/>
      <c r="H88" s="78"/>
    </row>
    <row r="89" spans="1:8" x14ac:dyDescent="0.2">
      <c r="A89" s="80"/>
      <c r="B89" s="78"/>
      <c r="C89" s="78"/>
      <c r="D89" s="78"/>
      <c r="E89" s="78"/>
      <c r="F89" s="78"/>
      <c r="G89" s="78"/>
      <c r="H89" s="78"/>
    </row>
    <row r="90" spans="1:8" x14ac:dyDescent="0.2">
      <c r="A90" s="80"/>
      <c r="B90" s="78"/>
      <c r="C90" s="78"/>
      <c r="D90" s="78"/>
      <c r="E90" s="78"/>
      <c r="F90" s="78"/>
      <c r="G90" s="78"/>
      <c r="H90" s="78"/>
    </row>
    <row r="91" spans="1:8" x14ac:dyDescent="0.2">
      <c r="A91" s="80"/>
      <c r="B91" s="78"/>
      <c r="C91" s="78"/>
      <c r="D91" s="78"/>
      <c r="E91" s="78"/>
      <c r="F91" s="78"/>
      <c r="G91" s="78"/>
      <c r="H91" s="78"/>
    </row>
    <row r="92" spans="1:8" x14ac:dyDescent="0.2">
      <c r="A92" s="80"/>
      <c r="B92" s="78"/>
      <c r="C92" s="78"/>
      <c r="D92" s="78"/>
      <c r="E92" s="78"/>
      <c r="F92" s="78"/>
      <c r="G92" s="78"/>
      <c r="H92" s="78"/>
    </row>
    <row r="93" spans="1:8" x14ac:dyDescent="0.2">
      <c r="A93" s="80"/>
      <c r="B93" s="78"/>
      <c r="C93" s="78"/>
      <c r="D93" s="78"/>
      <c r="E93" s="78"/>
      <c r="F93" s="78"/>
      <c r="G93" s="78"/>
      <c r="H93" s="78"/>
    </row>
    <row r="94" spans="1:8" x14ac:dyDescent="0.2">
      <c r="A94" s="80"/>
      <c r="B94" s="78"/>
      <c r="C94" s="78"/>
      <c r="D94" s="78"/>
      <c r="E94" s="78"/>
      <c r="F94" s="78"/>
      <c r="G94" s="78"/>
      <c r="H94" s="78"/>
    </row>
    <row r="95" spans="1:8" x14ac:dyDescent="0.2">
      <c r="A95" s="80"/>
      <c r="B95" s="78"/>
      <c r="C95" s="78"/>
      <c r="D95" s="78"/>
      <c r="E95" s="78"/>
      <c r="F95" s="78"/>
      <c r="G95" s="78"/>
      <c r="H95" s="78"/>
    </row>
    <row r="96" spans="1:8" x14ac:dyDescent="0.2">
      <c r="A96" s="80"/>
      <c r="B96" s="78"/>
      <c r="C96" s="78"/>
      <c r="D96" s="78"/>
      <c r="E96" s="78"/>
      <c r="F96" s="78"/>
      <c r="G96" s="78"/>
      <c r="H96" s="78"/>
    </row>
    <row r="97" spans="1:8" x14ac:dyDescent="0.2">
      <c r="A97" s="80"/>
      <c r="B97" s="78"/>
      <c r="C97" s="78"/>
      <c r="D97" s="78"/>
      <c r="E97" s="78"/>
      <c r="F97" s="78"/>
      <c r="G97" s="78"/>
      <c r="H97" s="78"/>
    </row>
    <row r="98" spans="1:8" x14ac:dyDescent="0.2">
      <c r="A98" s="80"/>
      <c r="B98" s="78"/>
      <c r="C98" s="78"/>
      <c r="D98" s="78"/>
      <c r="E98" s="78"/>
      <c r="F98" s="78"/>
      <c r="G98" s="78"/>
      <c r="H98" s="78"/>
    </row>
    <row r="99" spans="1:8" x14ac:dyDescent="0.2">
      <c r="A99" s="80"/>
      <c r="B99" s="78"/>
      <c r="C99" s="78"/>
      <c r="D99" s="78"/>
      <c r="E99" s="78"/>
      <c r="F99" s="78"/>
      <c r="G99" s="78"/>
      <c r="H99" s="78"/>
    </row>
    <row r="100" spans="1:8" x14ac:dyDescent="0.2">
      <c r="A100" s="80"/>
      <c r="B100" s="78"/>
      <c r="C100" s="78"/>
      <c r="D100" s="78"/>
      <c r="E100" s="78"/>
      <c r="F100" s="78"/>
      <c r="G100" s="78"/>
      <c r="H100" s="78"/>
    </row>
    <row r="101" spans="1:8" x14ac:dyDescent="0.2">
      <c r="A101" s="80"/>
      <c r="B101" s="78"/>
      <c r="C101" s="78"/>
      <c r="D101" s="78"/>
      <c r="E101" s="78"/>
      <c r="F101" s="78"/>
      <c r="G101" s="78"/>
      <c r="H101" s="78"/>
    </row>
    <row r="102" spans="1:8" x14ac:dyDescent="0.2">
      <c r="A102" s="80"/>
      <c r="B102" s="78"/>
      <c r="C102" s="78"/>
      <c r="D102" s="78"/>
      <c r="E102" s="78"/>
      <c r="F102" s="78"/>
      <c r="G102" s="78"/>
      <c r="H102" s="78"/>
    </row>
    <row r="103" spans="1:8" x14ac:dyDescent="0.2">
      <c r="A103" s="80"/>
      <c r="B103" s="78"/>
      <c r="C103" s="78"/>
      <c r="D103" s="78"/>
      <c r="E103" s="78"/>
      <c r="F103" s="78"/>
      <c r="G103" s="78"/>
      <c r="H103" s="78"/>
    </row>
    <row r="104" spans="1:8" x14ac:dyDescent="0.2">
      <c r="A104" s="80"/>
      <c r="B104" s="78"/>
      <c r="C104" s="78"/>
      <c r="D104" s="78"/>
      <c r="E104" s="78"/>
      <c r="F104" s="78"/>
      <c r="G104" s="78"/>
      <c r="H104" s="78"/>
    </row>
    <row r="105" spans="1:8" x14ac:dyDescent="0.2">
      <c r="A105" s="80"/>
      <c r="B105" s="78"/>
      <c r="C105" s="78"/>
      <c r="D105" s="78"/>
      <c r="E105" s="78"/>
      <c r="F105" s="78"/>
      <c r="G105" s="78"/>
      <c r="H105" s="78"/>
    </row>
    <row r="106" spans="1:8" x14ac:dyDescent="0.2">
      <c r="A106" s="80"/>
      <c r="B106" s="78"/>
      <c r="C106" s="78"/>
      <c r="D106" s="78"/>
      <c r="E106" s="78"/>
      <c r="F106" s="78"/>
      <c r="G106" s="78"/>
      <c r="H106" s="78"/>
    </row>
    <row r="107" spans="1:8" x14ac:dyDescent="0.2">
      <c r="A107" s="80"/>
      <c r="B107" s="78"/>
      <c r="C107" s="78"/>
      <c r="D107" s="78"/>
      <c r="E107" s="78"/>
      <c r="F107" s="78"/>
      <c r="G107" s="78"/>
      <c r="H107" s="78"/>
    </row>
    <row r="108" spans="1:8" x14ac:dyDescent="0.2">
      <c r="A108" s="80"/>
      <c r="B108" s="78"/>
      <c r="C108" s="78"/>
      <c r="D108" s="78"/>
      <c r="E108" s="78"/>
      <c r="F108" s="78"/>
      <c r="G108" s="78"/>
      <c r="H108" s="78"/>
    </row>
    <row r="109" spans="1:8" x14ac:dyDescent="0.2">
      <c r="A109" s="80"/>
      <c r="B109" s="78"/>
      <c r="C109" s="78"/>
      <c r="D109" s="78"/>
      <c r="E109" s="78"/>
      <c r="F109" s="78"/>
      <c r="G109" s="78"/>
      <c r="H109" s="78"/>
    </row>
    <row r="110" spans="1:8" x14ac:dyDescent="0.2">
      <c r="A110" s="80"/>
      <c r="B110" s="78"/>
      <c r="C110" s="78"/>
      <c r="D110" s="78"/>
      <c r="E110" s="78"/>
      <c r="F110" s="78"/>
      <c r="G110" s="78"/>
      <c r="H110" s="78"/>
    </row>
    <row r="111" spans="1:8" x14ac:dyDescent="0.2">
      <c r="A111" s="80"/>
      <c r="B111" s="78"/>
      <c r="C111" s="78"/>
      <c r="D111" s="78"/>
      <c r="E111" s="78"/>
      <c r="F111" s="78"/>
      <c r="G111" s="78"/>
      <c r="H111" s="78"/>
    </row>
    <row r="112" spans="1:8" x14ac:dyDescent="0.2">
      <c r="A112" s="80"/>
      <c r="B112" s="78"/>
      <c r="C112" s="78"/>
      <c r="D112" s="78"/>
      <c r="E112" s="78"/>
      <c r="F112" s="78"/>
      <c r="G112" s="78"/>
      <c r="H112" s="78"/>
    </row>
    <row r="113" spans="1:8" x14ac:dyDescent="0.2">
      <c r="A113" s="80"/>
      <c r="B113" s="78"/>
      <c r="C113" s="78"/>
      <c r="D113" s="78"/>
      <c r="E113" s="78"/>
      <c r="F113" s="78"/>
      <c r="G113" s="78"/>
      <c r="H113" s="78"/>
    </row>
    <row r="114" spans="1:8" x14ac:dyDescent="0.2">
      <c r="A114" s="80"/>
      <c r="B114" s="78"/>
      <c r="C114" s="78"/>
      <c r="D114" s="78"/>
      <c r="E114" s="78"/>
      <c r="F114" s="78"/>
      <c r="G114" s="78"/>
      <c r="H114" s="78"/>
    </row>
    <row r="115" spans="1:8" x14ac:dyDescent="0.2">
      <c r="A115" s="80"/>
      <c r="B115" s="78"/>
      <c r="C115" s="78"/>
      <c r="D115" s="78"/>
      <c r="E115" s="78"/>
      <c r="F115" s="78"/>
      <c r="G115" s="78"/>
      <c r="H115" s="78"/>
    </row>
    <row r="116" spans="1:8" x14ac:dyDescent="0.2">
      <c r="A116" s="80"/>
      <c r="B116" s="78"/>
      <c r="C116" s="78"/>
      <c r="D116" s="78"/>
      <c r="E116" s="78"/>
      <c r="F116" s="78"/>
      <c r="G116" s="78"/>
      <c r="H116" s="78"/>
    </row>
    <row r="117" spans="1:8" x14ac:dyDescent="0.2">
      <c r="A117" s="80"/>
      <c r="B117" s="78"/>
      <c r="C117" s="78"/>
      <c r="D117" s="78"/>
      <c r="E117" s="78"/>
      <c r="F117" s="78"/>
      <c r="G117" s="78"/>
      <c r="H117" s="78"/>
    </row>
    <row r="118" spans="1:8" x14ac:dyDescent="0.2">
      <c r="A118" s="80"/>
      <c r="B118" s="78"/>
      <c r="C118" s="78"/>
      <c r="D118" s="78"/>
      <c r="E118" s="78"/>
      <c r="F118" s="78"/>
      <c r="G118" s="78"/>
      <c r="H118" s="78"/>
    </row>
    <row r="119" spans="1:8" x14ac:dyDescent="0.2">
      <c r="A119" s="80"/>
      <c r="B119" s="78"/>
      <c r="C119" s="78"/>
      <c r="D119" s="78"/>
      <c r="E119" s="78"/>
      <c r="F119" s="78"/>
      <c r="G119" s="78"/>
      <c r="H119" s="78"/>
    </row>
    <row r="120" spans="1:8" x14ac:dyDescent="0.2">
      <c r="A120" s="80"/>
      <c r="B120" s="78"/>
      <c r="C120" s="78"/>
      <c r="D120" s="78"/>
      <c r="E120" s="78"/>
      <c r="F120" s="78"/>
      <c r="G120" s="78"/>
      <c r="H120" s="78"/>
    </row>
    <row r="121" spans="1:8" x14ac:dyDescent="0.2">
      <c r="A121" s="80"/>
      <c r="B121" s="78"/>
      <c r="C121" s="78"/>
      <c r="D121" s="78"/>
      <c r="E121" s="78"/>
      <c r="F121" s="78"/>
      <c r="G121" s="78"/>
      <c r="H121" s="78"/>
    </row>
    <row r="122" spans="1:8" x14ac:dyDescent="0.2">
      <c r="A122" s="80"/>
      <c r="B122" s="78"/>
      <c r="C122" s="78"/>
      <c r="D122" s="78"/>
      <c r="E122" s="78"/>
      <c r="F122" s="78"/>
      <c r="G122" s="78"/>
      <c r="H122" s="78"/>
    </row>
    <row r="123" spans="1:8" x14ac:dyDescent="0.2">
      <c r="A123" s="80"/>
      <c r="B123" s="78"/>
      <c r="C123" s="78"/>
      <c r="D123" s="78"/>
      <c r="E123" s="78"/>
      <c r="F123" s="78"/>
      <c r="G123" s="78"/>
      <c r="H123" s="78"/>
    </row>
    <row r="124" spans="1:8" x14ac:dyDescent="0.2">
      <c r="A124" s="80"/>
      <c r="B124" s="78"/>
      <c r="C124" s="78"/>
      <c r="D124" s="78"/>
      <c r="E124" s="78"/>
      <c r="F124" s="78"/>
      <c r="G124" s="78"/>
      <c r="H124" s="78"/>
    </row>
    <row r="125" spans="1:8" x14ac:dyDescent="0.2">
      <c r="A125" s="80"/>
      <c r="B125" s="78"/>
      <c r="C125" s="78"/>
      <c r="D125" s="78"/>
      <c r="E125" s="78"/>
      <c r="F125" s="78"/>
      <c r="G125" s="78"/>
      <c r="H125" s="78"/>
    </row>
    <row r="126" spans="1:8" x14ac:dyDescent="0.2">
      <c r="A126" s="80"/>
      <c r="B126" s="78"/>
      <c r="C126" s="78"/>
      <c r="D126" s="78"/>
      <c r="E126" s="78"/>
      <c r="F126" s="78"/>
      <c r="G126" s="78"/>
      <c r="H126" s="78"/>
    </row>
    <row r="127" spans="1:8" x14ac:dyDescent="0.2">
      <c r="A127" s="80"/>
      <c r="B127" s="78"/>
      <c r="C127" s="78"/>
      <c r="D127" s="78"/>
      <c r="E127" s="78"/>
      <c r="F127" s="78"/>
      <c r="G127" s="78"/>
      <c r="H127" s="78"/>
    </row>
    <row r="128" spans="1:8" x14ac:dyDescent="0.2">
      <c r="A128" s="80"/>
      <c r="B128" s="78"/>
      <c r="C128" s="78"/>
      <c r="D128" s="78"/>
      <c r="E128" s="78"/>
      <c r="F128" s="78"/>
      <c r="G128" s="78"/>
      <c r="H128" s="78"/>
    </row>
    <row r="129" spans="1:8" x14ac:dyDescent="0.2">
      <c r="A129" s="80"/>
      <c r="B129" s="78"/>
      <c r="C129" s="78"/>
      <c r="D129" s="78"/>
      <c r="E129" s="78"/>
      <c r="F129" s="78"/>
      <c r="G129" s="78"/>
      <c r="H129" s="78"/>
    </row>
    <row r="130" spans="1:8" x14ac:dyDescent="0.2">
      <c r="A130" s="80"/>
      <c r="B130" s="78"/>
      <c r="C130" s="78"/>
      <c r="D130" s="78"/>
      <c r="E130" s="78"/>
      <c r="F130" s="78"/>
      <c r="G130" s="78"/>
      <c r="H130" s="78"/>
    </row>
    <row r="131" spans="1:8" x14ac:dyDescent="0.2">
      <c r="A131" s="80"/>
      <c r="B131" s="78"/>
      <c r="C131" s="78"/>
      <c r="D131" s="78"/>
      <c r="E131" s="78"/>
      <c r="F131" s="78"/>
      <c r="G131" s="78"/>
      <c r="H131" s="78"/>
    </row>
    <row r="132" spans="1:8" x14ac:dyDescent="0.2">
      <c r="A132" s="80"/>
      <c r="B132" s="78"/>
      <c r="C132" s="78"/>
      <c r="D132" s="78"/>
      <c r="E132" s="78"/>
      <c r="F132" s="78"/>
      <c r="G132" s="78"/>
      <c r="H132" s="78"/>
    </row>
    <row r="133" spans="1:8" x14ac:dyDescent="0.2">
      <c r="A133" s="80"/>
      <c r="B133" s="78"/>
      <c r="C133" s="78"/>
      <c r="D133" s="78"/>
      <c r="E133" s="78"/>
      <c r="F133" s="78"/>
      <c r="G133" s="78"/>
      <c r="H133" s="78"/>
    </row>
    <row r="134" spans="1:8" x14ac:dyDescent="0.2">
      <c r="A134" s="80"/>
      <c r="B134" s="78"/>
      <c r="C134" s="78"/>
      <c r="D134" s="78"/>
      <c r="E134" s="78"/>
      <c r="F134" s="78"/>
      <c r="G134" s="78"/>
      <c r="H134" s="78"/>
    </row>
    <row r="135" spans="1:8" x14ac:dyDescent="0.2">
      <c r="A135" s="80"/>
      <c r="B135" s="78"/>
      <c r="C135" s="78"/>
      <c r="D135" s="78"/>
      <c r="E135" s="78"/>
      <c r="F135" s="78"/>
      <c r="G135" s="78"/>
      <c r="H135" s="78"/>
    </row>
    <row r="136" spans="1:8" x14ac:dyDescent="0.2">
      <c r="A136" s="80"/>
      <c r="B136" s="78"/>
      <c r="C136" s="78"/>
      <c r="D136" s="78"/>
      <c r="E136" s="78"/>
      <c r="F136" s="78"/>
      <c r="G136" s="78"/>
      <c r="H136" s="78"/>
    </row>
    <row r="137" spans="1:8" x14ac:dyDescent="0.2">
      <c r="A137" s="80"/>
      <c r="B137" s="78"/>
      <c r="C137" s="78"/>
      <c r="D137" s="78"/>
      <c r="E137" s="78"/>
      <c r="F137" s="78"/>
      <c r="G137" s="78"/>
      <c r="H137" s="78"/>
    </row>
    <row r="138" spans="1:8" x14ac:dyDescent="0.2">
      <c r="A138" s="80"/>
      <c r="B138" s="78"/>
      <c r="C138" s="78"/>
      <c r="D138" s="78"/>
      <c r="E138" s="78"/>
      <c r="F138" s="78"/>
      <c r="G138" s="78"/>
      <c r="H138" s="78"/>
    </row>
    <row r="139" spans="1:8" x14ac:dyDescent="0.2">
      <c r="A139" s="80"/>
      <c r="B139" s="78"/>
      <c r="C139" s="78"/>
      <c r="D139" s="78"/>
      <c r="E139" s="78"/>
      <c r="F139" s="78"/>
      <c r="G139" s="78"/>
      <c r="H139" s="78"/>
    </row>
    <row r="140" spans="1:8" x14ac:dyDescent="0.2">
      <c r="A140" s="80"/>
      <c r="B140" s="78"/>
      <c r="C140" s="78"/>
      <c r="D140" s="78"/>
      <c r="E140" s="78"/>
      <c r="F140" s="78"/>
      <c r="G140" s="78"/>
      <c r="H140" s="78"/>
    </row>
    <row r="141" spans="1:8" x14ac:dyDescent="0.2">
      <c r="A141" s="80"/>
      <c r="B141" s="78"/>
      <c r="C141" s="78"/>
      <c r="D141" s="78"/>
      <c r="E141" s="78"/>
      <c r="F141" s="78"/>
      <c r="G141" s="78"/>
      <c r="H141" s="78"/>
    </row>
    <row r="142" spans="1:8" x14ac:dyDescent="0.2">
      <c r="A142" s="80"/>
      <c r="B142" s="78"/>
      <c r="C142" s="78"/>
      <c r="D142" s="78"/>
      <c r="E142" s="78"/>
      <c r="F142" s="78"/>
      <c r="G142" s="78"/>
      <c r="H142" s="78"/>
    </row>
    <row r="143" spans="1:8" x14ac:dyDescent="0.2">
      <c r="A143" s="80"/>
      <c r="B143" s="78"/>
      <c r="C143" s="78"/>
      <c r="D143" s="78"/>
      <c r="E143" s="78"/>
      <c r="F143" s="78"/>
      <c r="G143" s="78"/>
      <c r="H143" s="78"/>
    </row>
    <row r="144" spans="1:8" x14ac:dyDescent="0.2">
      <c r="A144" s="80"/>
      <c r="B144" s="78"/>
      <c r="C144" s="78"/>
      <c r="D144" s="78"/>
      <c r="E144" s="78"/>
      <c r="F144" s="78"/>
      <c r="G144" s="78"/>
      <c r="H144" s="78"/>
    </row>
    <row r="145" spans="1:8" x14ac:dyDescent="0.2">
      <c r="A145" s="80"/>
      <c r="B145" s="78"/>
      <c r="C145" s="78"/>
      <c r="D145" s="78"/>
      <c r="E145" s="78"/>
      <c r="F145" s="78"/>
      <c r="G145" s="78"/>
      <c r="H145" s="78"/>
    </row>
    <row r="146" spans="1:8" x14ac:dyDescent="0.2">
      <c r="A146" s="80"/>
      <c r="B146" s="78"/>
      <c r="C146" s="78"/>
      <c r="D146" s="78"/>
      <c r="E146" s="78"/>
      <c r="F146" s="78"/>
      <c r="G146" s="78"/>
      <c r="H146" s="78"/>
    </row>
    <row r="147" spans="1:8" x14ac:dyDescent="0.2">
      <c r="A147" s="80"/>
      <c r="B147" s="78"/>
      <c r="C147" s="78"/>
      <c r="D147" s="78"/>
      <c r="E147" s="78"/>
      <c r="F147" s="78"/>
      <c r="G147" s="78"/>
      <c r="H147" s="78"/>
    </row>
    <row r="148" spans="1:8" x14ac:dyDescent="0.2">
      <c r="A148" s="80"/>
      <c r="B148" s="78"/>
      <c r="C148" s="78"/>
      <c r="D148" s="78"/>
      <c r="E148" s="78"/>
      <c r="F148" s="78"/>
      <c r="G148" s="78"/>
      <c r="H148" s="78"/>
    </row>
    <row r="149" spans="1:8" x14ac:dyDescent="0.2">
      <c r="A149" s="80"/>
      <c r="B149" s="78"/>
      <c r="C149" s="78"/>
      <c r="D149" s="78"/>
      <c r="E149" s="78"/>
      <c r="F149" s="78"/>
      <c r="G149" s="78"/>
      <c r="H149" s="78"/>
    </row>
    <row r="150" spans="1:8" x14ac:dyDescent="0.2">
      <c r="A150" s="80"/>
      <c r="B150" s="78"/>
      <c r="C150" s="78"/>
      <c r="D150" s="78"/>
      <c r="E150" s="78"/>
      <c r="F150" s="78"/>
      <c r="G150" s="78"/>
      <c r="H150" s="78"/>
    </row>
    <row r="151" spans="1:8" x14ac:dyDescent="0.2">
      <c r="A151" s="80"/>
      <c r="B151" s="78"/>
      <c r="C151" s="78"/>
      <c r="D151" s="78"/>
      <c r="E151" s="78"/>
      <c r="F151" s="78"/>
      <c r="G151" s="78"/>
      <c r="H151" s="78"/>
    </row>
    <row r="152" spans="1:8" x14ac:dyDescent="0.2">
      <c r="A152" s="80"/>
      <c r="B152" s="78"/>
      <c r="C152" s="78"/>
      <c r="D152" s="78"/>
      <c r="E152" s="78"/>
      <c r="F152" s="78"/>
      <c r="G152" s="78"/>
      <c r="H152" s="78"/>
    </row>
    <row r="153" spans="1:8" x14ac:dyDescent="0.2">
      <c r="A153" s="80"/>
      <c r="B153" s="78"/>
      <c r="C153" s="78"/>
      <c r="D153" s="78"/>
      <c r="E153" s="78"/>
      <c r="F153" s="78"/>
      <c r="G153" s="78"/>
      <c r="H153" s="78"/>
    </row>
    <row r="154" spans="1:8" x14ac:dyDescent="0.2">
      <c r="A154" s="80"/>
      <c r="B154" s="78"/>
      <c r="C154" s="78"/>
      <c r="D154" s="78"/>
      <c r="E154" s="78"/>
      <c r="F154" s="78"/>
      <c r="G154" s="78"/>
      <c r="H154" s="78"/>
    </row>
    <row r="155" spans="1:8" x14ac:dyDescent="0.2">
      <c r="A155" s="80"/>
      <c r="B155" s="78"/>
      <c r="C155" s="78"/>
      <c r="D155" s="78"/>
      <c r="E155" s="78"/>
      <c r="F155" s="78"/>
      <c r="G155" s="78"/>
      <c r="H155" s="78"/>
    </row>
    <row r="156" spans="1:8" x14ac:dyDescent="0.2">
      <c r="A156" s="80"/>
      <c r="B156" s="78"/>
      <c r="C156" s="78"/>
      <c r="D156" s="78"/>
      <c r="E156" s="78"/>
      <c r="F156" s="78"/>
      <c r="G156" s="78"/>
      <c r="H156" s="78"/>
    </row>
    <row r="157" spans="1:8" x14ac:dyDescent="0.2">
      <c r="A157" s="80"/>
      <c r="B157" s="78"/>
      <c r="C157" s="78"/>
      <c r="D157" s="78"/>
      <c r="E157" s="78"/>
      <c r="F157" s="78"/>
      <c r="G157" s="78"/>
      <c r="H157" s="78"/>
    </row>
    <row r="158" spans="1:8" x14ac:dyDescent="0.2">
      <c r="A158" s="80"/>
      <c r="B158" s="78"/>
      <c r="C158" s="78"/>
      <c r="D158" s="78"/>
      <c r="E158" s="78"/>
      <c r="F158" s="78"/>
      <c r="G158" s="78"/>
      <c r="H158" s="78"/>
    </row>
    <row r="159" spans="1:8" x14ac:dyDescent="0.2">
      <c r="A159" s="80"/>
      <c r="B159" s="78"/>
      <c r="C159" s="78"/>
      <c r="D159" s="78"/>
      <c r="E159" s="78"/>
      <c r="F159" s="78"/>
      <c r="G159" s="78"/>
      <c r="H159" s="78"/>
    </row>
    <row r="160" spans="1:8" x14ac:dyDescent="0.2">
      <c r="A160" s="80"/>
      <c r="B160" s="78"/>
      <c r="C160" s="78"/>
      <c r="D160" s="78"/>
      <c r="E160" s="78"/>
      <c r="F160" s="78"/>
      <c r="G160" s="78"/>
      <c r="H160" s="78"/>
    </row>
    <row r="161" spans="1:8" x14ac:dyDescent="0.2">
      <c r="A161" s="80"/>
      <c r="B161" s="78"/>
      <c r="C161" s="78"/>
      <c r="D161" s="78"/>
      <c r="E161" s="78"/>
      <c r="F161" s="78"/>
      <c r="G161" s="78"/>
      <c r="H161" s="78"/>
    </row>
    <row r="162" spans="1:8" x14ac:dyDescent="0.2">
      <c r="A162" s="80"/>
      <c r="B162" s="78"/>
      <c r="C162" s="78"/>
      <c r="D162" s="78"/>
      <c r="E162" s="78"/>
      <c r="F162" s="78"/>
      <c r="G162" s="78"/>
      <c r="H162" s="78"/>
    </row>
    <row r="163" spans="1:8" x14ac:dyDescent="0.2">
      <c r="A163" s="80"/>
      <c r="B163" s="78"/>
      <c r="C163" s="78"/>
      <c r="D163" s="78"/>
      <c r="E163" s="78"/>
      <c r="F163" s="78"/>
      <c r="G163" s="78"/>
      <c r="H163" s="78"/>
    </row>
    <row r="164" spans="1:8" x14ac:dyDescent="0.2">
      <c r="A164" s="80"/>
      <c r="B164" s="78"/>
      <c r="C164" s="78"/>
      <c r="D164" s="78"/>
      <c r="E164" s="78"/>
      <c r="F164" s="78"/>
      <c r="G164" s="78"/>
      <c r="H164" s="78"/>
    </row>
    <row r="165" spans="1:8" x14ac:dyDescent="0.2">
      <c r="A165" s="80"/>
      <c r="B165" s="78"/>
      <c r="C165" s="78"/>
      <c r="D165" s="78"/>
      <c r="E165" s="78"/>
      <c r="F165" s="78"/>
      <c r="G165" s="78"/>
      <c r="H165" s="78"/>
    </row>
    <row r="166" spans="1:8" x14ac:dyDescent="0.2">
      <c r="A166" s="80"/>
      <c r="B166" s="78"/>
      <c r="C166" s="78"/>
      <c r="D166" s="78"/>
      <c r="E166" s="78"/>
      <c r="F166" s="78"/>
      <c r="G166" s="78"/>
      <c r="H166" s="78"/>
    </row>
    <row r="167" spans="1:8" x14ac:dyDescent="0.2">
      <c r="A167" s="80"/>
      <c r="B167" s="78"/>
      <c r="C167" s="78"/>
      <c r="D167" s="78"/>
      <c r="E167" s="78"/>
      <c r="F167" s="78"/>
      <c r="G167" s="78"/>
      <c r="H167" s="78"/>
    </row>
    <row r="168" spans="1:8" x14ac:dyDescent="0.2">
      <c r="A168" s="80"/>
      <c r="B168" s="78"/>
      <c r="C168" s="78"/>
      <c r="D168" s="78"/>
      <c r="E168" s="78"/>
      <c r="F168" s="78"/>
      <c r="G168" s="78"/>
      <c r="H168" s="78"/>
    </row>
    <row r="169" spans="1:8" x14ac:dyDescent="0.2">
      <c r="A169" s="80"/>
      <c r="B169" s="78"/>
      <c r="C169" s="78"/>
      <c r="D169" s="78"/>
      <c r="E169" s="78"/>
      <c r="F169" s="78"/>
      <c r="G169" s="78"/>
      <c r="H169" s="78"/>
    </row>
    <row r="170" spans="1:8" x14ac:dyDescent="0.2">
      <c r="A170" s="80"/>
      <c r="B170" s="78"/>
      <c r="C170" s="78"/>
      <c r="D170" s="78"/>
      <c r="E170" s="78"/>
      <c r="F170" s="78"/>
      <c r="G170" s="78"/>
      <c r="H170" s="78"/>
    </row>
    <row r="171" spans="1:8" x14ac:dyDescent="0.2">
      <c r="A171" s="80"/>
      <c r="B171" s="78"/>
      <c r="C171" s="78"/>
      <c r="D171" s="78"/>
      <c r="E171" s="78"/>
      <c r="F171" s="78"/>
      <c r="G171" s="78"/>
      <c r="H171" s="78"/>
    </row>
    <row r="172" spans="1:8" x14ac:dyDescent="0.2">
      <c r="A172" s="80"/>
      <c r="B172" s="78"/>
      <c r="C172" s="78"/>
      <c r="D172" s="78"/>
      <c r="E172" s="78"/>
      <c r="F172" s="78"/>
      <c r="G172" s="78"/>
      <c r="H172" s="78"/>
    </row>
    <row r="173" spans="1:8" x14ac:dyDescent="0.2">
      <c r="A173" s="80"/>
      <c r="B173" s="78"/>
      <c r="C173" s="78"/>
      <c r="D173" s="78"/>
      <c r="E173" s="78"/>
      <c r="F173" s="78"/>
      <c r="G173" s="78"/>
      <c r="H173" s="78"/>
    </row>
    <row r="174" spans="1:8" x14ac:dyDescent="0.2">
      <c r="A174" s="80"/>
      <c r="B174" s="78"/>
      <c r="C174" s="78"/>
      <c r="D174" s="78"/>
      <c r="E174" s="78"/>
      <c r="F174" s="78"/>
      <c r="G174" s="78"/>
      <c r="H174" s="78"/>
    </row>
    <row r="175" spans="1:8" x14ac:dyDescent="0.2">
      <c r="A175" s="80"/>
      <c r="B175" s="78"/>
      <c r="C175" s="78"/>
      <c r="D175" s="78"/>
      <c r="E175" s="78"/>
      <c r="F175" s="78"/>
      <c r="G175" s="78"/>
      <c r="H175" s="78"/>
    </row>
    <row r="176" spans="1:8" x14ac:dyDescent="0.2">
      <c r="A176" s="80"/>
      <c r="B176" s="78"/>
      <c r="C176" s="78"/>
      <c r="D176" s="78"/>
      <c r="E176" s="78"/>
      <c r="F176" s="78"/>
      <c r="G176" s="78"/>
      <c r="H176" s="78"/>
    </row>
    <row r="177" spans="1:8" x14ac:dyDescent="0.2">
      <c r="A177" s="80"/>
      <c r="B177" s="78"/>
      <c r="C177" s="78"/>
      <c r="D177" s="78"/>
      <c r="E177" s="78"/>
      <c r="F177" s="78"/>
      <c r="G177" s="78"/>
      <c r="H177" s="78"/>
    </row>
    <row r="178" spans="1:8" x14ac:dyDescent="0.2">
      <c r="A178" s="80"/>
      <c r="B178" s="78"/>
      <c r="C178" s="78"/>
      <c r="D178" s="78"/>
      <c r="E178" s="78"/>
      <c r="F178" s="78"/>
      <c r="G178" s="78"/>
      <c r="H178" s="78"/>
    </row>
    <row r="179" spans="1:8" x14ac:dyDescent="0.2">
      <c r="A179" s="80"/>
      <c r="B179" s="78"/>
      <c r="C179" s="78"/>
      <c r="D179" s="78"/>
      <c r="E179" s="78"/>
      <c r="F179" s="78"/>
      <c r="G179" s="78"/>
      <c r="H179" s="78"/>
    </row>
    <row r="180" spans="1:8" x14ac:dyDescent="0.2">
      <c r="A180" s="80"/>
      <c r="B180" s="78"/>
      <c r="C180" s="78"/>
      <c r="D180" s="78"/>
      <c r="E180" s="78"/>
      <c r="F180" s="78"/>
      <c r="G180" s="78"/>
      <c r="H180" s="78"/>
    </row>
    <row r="181" spans="1:8" x14ac:dyDescent="0.2">
      <c r="A181" s="80"/>
      <c r="B181" s="78"/>
      <c r="C181" s="78"/>
      <c r="D181" s="78"/>
      <c r="E181" s="78"/>
      <c r="F181" s="78"/>
      <c r="G181" s="78"/>
      <c r="H181" s="78"/>
    </row>
    <row r="182" spans="1:8" x14ac:dyDescent="0.2">
      <c r="A182" s="80"/>
      <c r="B182" s="78"/>
      <c r="C182" s="78"/>
      <c r="D182" s="78"/>
      <c r="E182" s="78"/>
      <c r="F182" s="78"/>
      <c r="G182" s="78"/>
      <c r="H182" s="78"/>
    </row>
    <row r="183" spans="1:8" x14ac:dyDescent="0.2">
      <c r="A183" s="80"/>
      <c r="B183" s="78"/>
      <c r="C183" s="78"/>
      <c r="D183" s="78"/>
      <c r="E183" s="78"/>
      <c r="F183" s="78"/>
      <c r="G183" s="78"/>
      <c r="H183" s="78"/>
    </row>
    <row r="184" spans="1:8" x14ac:dyDescent="0.2">
      <c r="A184" s="80"/>
      <c r="B184" s="78"/>
      <c r="C184" s="78"/>
      <c r="D184" s="78"/>
      <c r="E184" s="78"/>
      <c r="F184" s="78"/>
      <c r="G184" s="78"/>
      <c r="H184" s="78"/>
    </row>
    <row r="185" spans="1:8" x14ac:dyDescent="0.2">
      <c r="A185" s="80"/>
      <c r="B185" s="78"/>
      <c r="C185" s="78"/>
      <c r="D185" s="78"/>
      <c r="E185" s="78"/>
      <c r="F185" s="78"/>
      <c r="G185" s="78"/>
      <c r="H185" s="78"/>
    </row>
    <row r="186" spans="1:8" x14ac:dyDescent="0.2">
      <c r="A186" s="80"/>
      <c r="B186" s="78"/>
      <c r="C186" s="78"/>
      <c r="D186" s="78"/>
      <c r="E186" s="78"/>
      <c r="F186" s="78"/>
      <c r="G186" s="78"/>
      <c r="H186" s="78"/>
    </row>
    <row r="187" spans="1:8" x14ac:dyDescent="0.2">
      <c r="A187" s="80"/>
      <c r="B187" s="78"/>
      <c r="C187" s="78"/>
      <c r="D187" s="78"/>
      <c r="E187" s="78"/>
      <c r="F187" s="78"/>
      <c r="G187" s="78"/>
      <c r="H187" s="78"/>
    </row>
    <row r="188" spans="1:8" x14ac:dyDescent="0.2">
      <c r="A188" s="80"/>
      <c r="B188" s="78"/>
      <c r="C188" s="78"/>
      <c r="D188" s="78"/>
      <c r="E188" s="78"/>
      <c r="F188" s="78"/>
      <c r="G188" s="78"/>
      <c r="H188" s="78"/>
    </row>
    <row r="189" spans="1:8" x14ac:dyDescent="0.2">
      <c r="A189" s="80"/>
      <c r="B189" s="78"/>
      <c r="C189" s="78"/>
      <c r="D189" s="78"/>
      <c r="E189" s="78"/>
      <c r="F189" s="78"/>
      <c r="G189" s="78"/>
      <c r="H189" s="78"/>
    </row>
    <row r="190" spans="1:8" x14ac:dyDescent="0.2">
      <c r="A190" s="80"/>
      <c r="B190" s="78"/>
      <c r="C190" s="78"/>
      <c r="D190" s="78"/>
      <c r="E190" s="78"/>
      <c r="F190" s="78"/>
      <c r="G190" s="78"/>
      <c r="H190" s="78"/>
    </row>
    <row r="191" spans="1:8" x14ac:dyDescent="0.2">
      <c r="A191" s="80"/>
      <c r="B191" s="78"/>
      <c r="C191" s="78"/>
      <c r="D191" s="78"/>
      <c r="E191" s="78"/>
      <c r="F191" s="78"/>
      <c r="G191" s="78"/>
      <c r="H191" s="78"/>
    </row>
    <row r="192" spans="1:8" x14ac:dyDescent="0.2">
      <c r="A192" s="80"/>
      <c r="B192" s="78"/>
      <c r="C192" s="78"/>
      <c r="D192" s="78"/>
      <c r="E192" s="78"/>
      <c r="F192" s="78"/>
      <c r="G192" s="78"/>
      <c r="H192" s="78"/>
    </row>
    <row r="193" spans="1:8" x14ac:dyDescent="0.2">
      <c r="A193" s="80"/>
      <c r="B193" s="78"/>
      <c r="C193" s="78"/>
      <c r="D193" s="78"/>
      <c r="E193" s="78"/>
      <c r="F193" s="78"/>
      <c r="G193" s="78"/>
      <c r="H193" s="78"/>
    </row>
    <row r="194" spans="1:8" x14ac:dyDescent="0.2">
      <c r="A194" s="80"/>
      <c r="B194" s="78"/>
      <c r="C194" s="78"/>
      <c r="D194" s="78"/>
      <c r="E194" s="78"/>
      <c r="F194" s="78"/>
      <c r="G194" s="78"/>
      <c r="H194" s="78"/>
    </row>
    <row r="195" spans="1:8" x14ac:dyDescent="0.2">
      <c r="A195" s="80"/>
      <c r="B195" s="78"/>
      <c r="C195" s="78"/>
      <c r="D195" s="78"/>
      <c r="E195" s="78"/>
      <c r="F195" s="78"/>
      <c r="G195" s="78"/>
      <c r="H195" s="78"/>
    </row>
    <row r="196" spans="1:8" x14ac:dyDescent="0.2">
      <c r="A196" s="80"/>
      <c r="B196" s="78"/>
      <c r="C196" s="78"/>
      <c r="D196" s="78"/>
      <c r="E196" s="78"/>
      <c r="F196" s="78"/>
      <c r="G196" s="78"/>
      <c r="H196" s="78"/>
    </row>
    <row r="197" spans="1:8" x14ac:dyDescent="0.2">
      <c r="A197" s="80"/>
      <c r="B197" s="78"/>
      <c r="C197" s="78"/>
      <c r="D197" s="78"/>
      <c r="E197" s="78"/>
      <c r="F197" s="78"/>
      <c r="G197" s="78"/>
      <c r="H197" s="78"/>
    </row>
    <row r="198" spans="1:8" x14ac:dyDescent="0.2">
      <c r="A198" s="80"/>
      <c r="B198" s="78"/>
      <c r="C198" s="78"/>
      <c r="D198" s="78"/>
      <c r="E198" s="78"/>
      <c r="F198" s="78"/>
      <c r="G198" s="78"/>
      <c r="H198" s="78"/>
    </row>
    <row r="199" spans="1:8" x14ac:dyDescent="0.2">
      <c r="A199" s="80"/>
      <c r="B199" s="78"/>
      <c r="C199" s="78"/>
      <c r="D199" s="78"/>
      <c r="E199" s="78"/>
      <c r="F199" s="78"/>
      <c r="G199" s="78"/>
      <c r="H199" s="78"/>
    </row>
    <row r="200" spans="1:8" x14ac:dyDescent="0.2">
      <c r="A200" s="80"/>
      <c r="B200" s="78"/>
      <c r="C200" s="78"/>
      <c r="D200" s="78"/>
      <c r="E200" s="78"/>
      <c r="F200" s="78"/>
      <c r="G200" s="78"/>
      <c r="H200" s="78"/>
    </row>
    <row r="201" spans="1:8" x14ac:dyDescent="0.2">
      <c r="A201" s="80"/>
      <c r="B201" s="78"/>
      <c r="C201" s="78"/>
      <c r="D201" s="78"/>
      <c r="E201" s="78"/>
      <c r="F201" s="78"/>
      <c r="G201" s="78"/>
      <c r="H201" s="78"/>
    </row>
    <row r="202" spans="1:8" x14ac:dyDescent="0.2">
      <c r="A202" s="80"/>
      <c r="B202" s="78"/>
      <c r="C202" s="78"/>
      <c r="D202" s="78"/>
      <c r="E202" s="78"/>
      <c r="F202" s="78"/>
      <c r="G202" s="78"/>
      <c r="H202" s="78"/>
    </row>
    <row r="203" spans="1:8" x14ac:dyDescent="0.2">
      <c r="A203" s="80"/>
      <c r="B203" s="78"/>
      <c r="C203" s="78"/>
      <c r="D203" s="78"/>
      <c r="E203" s="78"/>
      <c r="F203" s="78"/>
      <c r="G203" s="78"/>
      <c r="H203" s="78"/>
    </row>
    <row r="204" spans="1:8" x14ac:dyDescent="0.2">
      <c r="A204" s="80"/>
      <c r="B204" s="78"/>
      <c r="C204" s="78"/>
      <c r="D204" s="78"/>
      <c r="E204" s="78"/>
      <c r="F204" s="78"/>
      <c r="G204" s="78"/>
      <c r="H204" s="78"/>
    </row>
    <row r="205" spans="1:8" x14ac:dyDescent="0.2">
      <c r="A205" s="80"/>
      <c r="B205" s="78"/>
      <c r="C205" s="78"/>
      <c r="D205" s="78"/>
      <c r="E205" s="78"/>
      <c r="F205" s="78"/>
      <c r="G205" s="78"/>
      <c r="H205" s="78"/>
    </row>
    <row r="206" spans="1:8" x14ac:dyDescent="0.2">
      <c r="A206" s="80"/>
      <c r="B206" s="78"/>
      <c r="C206" s="78"/>
      <c r="D206" s="78"/>
      <c r="E206" s="78"/>
      <c r="F206" s="78"/>
      <c r="G206" s="78"/>
      <c r="H206" s="78"/>
    </row>
    <row r="207" spans="1:8" x14ac:dyDescent="0.2">
      <c r="A207" s="80"/>
      <c r="B207" s="78"/>
      <c r="C207" s="78"/>
      <c r="D207" s="78"/>
      <c r="E207" s="78"/>
      <c r="F207" s="78"/>
      <c r="G207" s="78"/>
      <c r="H207" s="78"/>
    </row>
    <row r="208" spans="1:8" x14ac:dyDescent="0.2">
      <c r="A208" s="80"/>
      <c r="B208" s="78"/>
      <c r="C208" s="78"/>
      <c r="D208" s="78"/>
      <c r="E208" s="78"/>
      <c r="F208" s="78"/>
      <c r="G208" s="78"/>
      <c r="H208" s="78"/>
    </row>
    <row r="209" spans="1:8" x14ac:dyDescent="0.2">
      <c r="A209" s="80"/>
      <c r="B209" s="78"/>
      <c r="C209" s="78"/>
      <c r="D209" s="78"/>
      <c r="E209" s="78"/>
      <c r="F209" s="78"/>
      <c r="G209" s="78"/>
      <c r="H209" s="78"/>
    </row>
    <row r="210" spans="1:8" x14ac:dyDescent="0.2">
      <c r="A210" s="80"/>
      <c r="B210" s="78"/>
      <c r="C210" s="78"/>
      <c r="D210" s="78"/>
      <c r="E210" s="78"/>
      <c r="F210" s="78"/>
      <c r="G210" s="78"/>
      <c r="H210" s="78"/>
    </row>
    <row r="211" spans="1:8" x14ac:dyDescent="0.2">
      <c r="A211" s="80"/>
      <c r="B211" s="78"/>
      <c r="C211" s="78"/>
      <c r="D211" s="78"/>
      <c r="E211" s="78"/>
      <c r="F211" s="78"/>
      <c r="G211" s="78"/>
      <c r="H211" s="78"/>
    </row>
    <row r="212" spans="1:8" x14ac:dyDescent="0.2">
      <c r="A212" s="80"/>
      <c r="B212" s="78"/>
      <c r="C212" s="78"/>
      <c r="D212" s="78"/>
      <c r="E212" s="78"/>
      <c r="F212" s="78"/>
      <c r="G212" s="78"/>
      <c r="H212" s="78"/>
    </row>
    <row r="213" spans="1:8" x14ac:dyDescent="0.2">
      <c r="A213" s="80"/>
      <c r="B213" s="78"/>
      <c r="C213" s="78"/>
      <c r="D213" s="78"/>
      <c r="E213" s="78"/>
      <c r="F213" s="78"/>
      <c r="G213" s="78"/>
      <c r="H213" s="78"/>
    </row>
    <row r="214" spans="1:8" x14ac:dyDescent="0.2">
      <c r="A214" s="80"/>
      <c r="B214" s="78"/>
      <c r="C214" s="78"/>
      <c r="D214" s="78"/>
      <c r="E214" s="78"/>
      <c r="F214" s="78"/>
      <c r="G214" s="78"/>
      <c r="H214" s="78"/>
    </row>
    <row r="215" spans="1:8" x14ac:dyDescent="0.2">
      <c r="A215" s="80"/>
      <c r="B215" s="78"/>
      <c r="C215" s="78"/>
      <c r="D215" s="78"/>
      <c r="E215" s="78"/>
      <c r="F215" s="78"/>
      <c r="G215" s="78"/>
      <c r="H215" s="78"/>
    </row>
    <row r="216" spans="1:8" x14ac:dyDescent="0.2">
      <c r="A216" s="80"/>
      <c r="B216" s="78"/>
      <c r="C216" s="78"/>
      <c r="D216" s="78"/>
      <c r="E216" s="78"/>
      <c r="F216" s="78"/>
      <c r="G216" s="78"/>
      <c r="H216" s="78"/>
    </row>
    <row r="217" spans="1:8" x14ac:dyDescent="0.2">
      <c r="A217" s="80"/>
      <c r="B217" s="78"/>
      <c r="C217" s="78"/>
      <c r="D217" s="78"/>
      <c r="E217" s="78"/>
      <c r="F217" s="78"/>
      <c r="G217" s="78"/>
      <c r="H217" s="78"/>
    </row>
    <row r="218" spans="1:8" x14ac:dyDescent="0.2">
      <c r="A218" s="80"/>
      <c r="B218" s="78"/>
      <c r="C218" s="78"/>
      <c r="D218" s="78"/>
      <c r="E218" s="78"/>
      <c r="F218" s="78"/>
      <c r="G218" s="78"/>
      <c r="H218" s="78"/>
    </row>
    <row r="219" spans="1:8" x14ac:dyDescent="0.2">
      <c r="A219" s="80"/>
      <c r="B219" s="78"/>
      <c r="C219" s="78"/>
      <c r="D219" s="78"/>
      <c r="E219" s="78"/>
      <c r="F219" s="78"/>
      <c r="G219" s="78"/>
      <c r="H219" s="78"/>
    </row>
    <row r="220" spans="1:8" x14ac:dyDescent="0.2">
      <c r="A220" s="80"/>
      <c r="B220" s="78"/>
      <c r="C220" s="78"/>
      <c r="D220" s="78"/>
      <c r="E220" s="78"/>
      <c r="F220" s="78"/>
      <c r="G220" s="78"/>
      <c r="H220" s="78"/>
    </row>
    <row r="221" spans="1:8" x14ac:dyDescent="0.2">
      <c r="A221" s="80"/>
      <c r="B221" s="78"/>
      <c r="C221" s="78"/>
      <c r="D221" s="78"/>
      <c r="E221" s="78"/>
      <c r="F221" s="78"/>
      <c r="G221" s="78"/>
      <c r="H221" s="78"/>
    </row>
    <row r="222" spans="1:8" x14ac:dyDescent="0.2">
      <c r="A222" s="80"/>
      <c r="B222" s="78"/>
      <c r="C222" s="78"/>
      <c r="D222" s="78"/>
      <c r="E222" s="78"/>
      <c r="F222" s="78"/>
      <c r="G222" s="78"/>
      <c r="H222" s="78"/>
    </row>
    <row r="223" spans="1:8" x14ac:dyDescent="0.2">
      <c r="A223" s="80"/>
      <c r="B223" s="78"/>
      <c r="C223" s="78"/>
      <c r="D223" s="78"/>
      <c r="E223" s="78"/>
      <c r="F223" s="78"/>
      <c r="G223" s="78"/>
      <c r="H223" s="78"/>
    </row>
    <row r="224" spans="1:8" x14ac:dyDescent="0.2">
      <c r="A224" s="80"/>
      <c r="B224" s="78"/>
      <c r="C224" s="78"/>
      <c r="D224" s="78"/>
      <c r="E224" s="78"/>
      <c r="F224" s="78"/>
      <c r="G224" s="78"/>
      <c r="H224" s="78"/>
    </row>
    <row r="225" spans="1:8" x14ac:dyDescent="0.2">
      <c r="A225" s="80"/>
      <c r="B225" s="78"/>
      <c r="C225" s="78"/>
      <c r="D225" s="78"/>
      <c r="E225" s="78"/>
      <c r="F225" s="78"/>
      <c r="G225" s="78"/>
      <c r="H225" s="78"/>
    </row>
    <row r="226" spans="1:8" x14ac:dyDescent="0.2">
      <c r="A226" s="80"/>
      <c r="B226" s="78"/>
      <c r="C226" s="78"/>
      <c r="D226" s="78"/>
      <c r="E226" s="78"/>
      <c r="F226" s="78"/>
      <c r="G226" s="78"/>
      <c r="H226" s="78"/>
    </row>
    <row r="227" spans="1:8" x14ac:dyDescent="0.2">
      <c r="A227" s="80"/>
      <c r="B227" s="78"/>
      <c r="C227" s="78"/>
      <c r="D227" s="78"/>
      <c r="E227" s="78"/>
      <c r="F227" s="78"/>
      <c r="G227" s="78"/>
      <c r="H227" s="78"/>
    </row>
    <row r="228" spans="1:8" x14ac:dyDescent="0.2">
      <c r="A228" s="80"/>
      <c r="B228" s="78"/>
      <c r="C228" s="78"/>
      <c r="D228" s="78"/>
      <c r="E228" s="78"/>
      <c r="F228" s="78"/>
      <c r="G228" s="78"/>
      <c r="H228" s="78"/>
    </row>
    <row r="229" spans="1:8" x14ac:dyDescent="0.2">
      <c r="A229" s="80"/>
      <c r="B229" s="78"/>
      <c r="C229" s="78"/>
      <c r="D229" s="78"/>
      <c r="E229" s="78"/>
      <c r="F229" s="78"/>
      <c r="G229" s="78"/>
      <c r="H229" s="78"/>
    </row>
    <row r="230" spans="1:8" x14ac:dyDescent="0.2">
      <c r="A230" s="80"/>
      <c r="B230" s="78"/>
      <c r="C230" s="78"/>
      <c r="D230" s="78"/>
      <c r="E230" s="78"/>
      <c r="F230" s="78"/>
      <c r="G230" s="78"/>
      <c r="H230" s="78"/>
    </row>
    <row r="231" spans="1:8" x14ac:dyDescent="0.2">
      <c r="A231" s="80"/>
      <c r="B231" s="78"/>
      <c r="C231" s="78"/>
      <c r="D231" s="78"/>
      <c r="E231" s="78"/>
      <c r="F231" s="78"/>
      <c r="G231" s="78"/>
      <c r="H231" s="78"/>
    </row>
    <row r="232" spans="1:8" x14ac:dyDescent="0.2">
      <c r="A232" s="80"/>
      <c r="B232" s="78"/>
      <c r="C232" s="78"/>
      <c r="D232" s="78"/>
      <c r="E232" s="78"/>
      <c r="F232" s="78"/>
      <c r="G232" s="78"/>
      <c r="H232" s="78"/>
    </row>
    <row r="233" spans="1:8" x14ac:dyDescent="0.2">
      <c r="A233" s="80"/>
      <c r="B233" s="78"/>
      <c r="C233" s="78"/>
      <c r="D233" s="78"/>
      <c r="E233" s="78"/>
      <c r="F233" s="78"/>
      <c r="G233" s="78"/>
      <c r="H233" s="78"/>
    </row>
    <row r="234" spans="1:8" x14ac:dyDescent="0.2">
      <c r="A234" s="80"/>
      <c r="B234" s="78"/>
      <c r="C234" s="78"/>
      <c r="D234" s="78"/>
      <c r="E234" s="78"/>
      <c r="F234" s="78"/>
      <c r="G234" s="78"/>
      <c r="H234" s="78"/>
    </row>
    <row r="235" spans="1:8" x14ac:dyDescent="0.2">
      <c r="A235" s="80"/>
      <c r="B235" s="78"/>
      <c r="C235" s="78"/>
      <c r="D235" s="78"/>
      <c r="E235" s="78"/>
      <c r="F235" s="78"/>
      <c r="G235" s="78"/>
      <c r="H235" s="78"/>
    </row>
    <row r="236" spans="1:8" x14ac:dyDescent="0.2">
      <c r="A236" s="80"/>
      <c r="B236" s="78"/>
      <c r="C236" s="78"/>
      <c r="D236" s="78"/>
      <c r="E236" s="78"/>
      <c r="F236" s="78"/>
      <c r="G236" s="78"/>
      <c r="H236" s="78"/>
    </row>
    <row r="237" spans="1:8" x14ac:dyDescent="0.2">
      <c r="A237" s="80"/>
      <c r="B237" s="78"/>
      <c r="C237" s="78"/>
      <c r="D237" s="78"/>
      <c r="E237" s="78"/>
      <c r="F237" s="78"/>
      <c r="G237" s="78"/>
      <c r="H237" s="78"/>
    </row>
    <row r="238" spans="1:8" x14ac:dyDescent="0.2">
      <c r="A238" s="80"/>
      <c r="B238" s="78"/>
      <c r="C238" s="78"/>
      <c r="D238" s="78"/>
      <c r="E238" s="78"/>
      <c r="F238" s="78"/>
      <c r="G238" s="78"/>
      <c r="H238" s="78"/>
    </row>
    <row r="239" spans="1:8" x14ac:dyDescent="0.2">
      <c r="A239" s="80"/>
      <c r="B239" s="78"/>
      <c r="C239" s="78"/>
      <c r="D239" s="78"/>
      <c r="E239" s="78"/>
      <c r="F239" s="78"/>
      <c r="G239" s="78"/>
      <c r="H239" s="78"/>
    </row>
    <row r="240" spans="1:8" x14ac:dyDescent="0.2">
      <c r="A240" s="80"/>
      <c r="B240" s="78"/>
      <c r="C240" s="78"/>
      <c r="D240" s="78"/>
      <c r="E240" s="78"/>
      <c r="F240" s="78"/>
      <c r="G240" s="78"/>
      <c r="H240" s="78"/>
    </row>
    <row r="241" spans="1:8" x14ac:dyDescent="0.2">
      <c r="A241" s="80"/>
      <c r="B241" s="78"/>
      <c r="C241" s="78"/>
      <c r="D241" s="78"/>
      <c r="E241" s="78"/>
      <c r="F241" s="78"/>
      <c r="G241" s="78"/>
      <c r="H241" s="78"/>
    </row>
    <row r="242" spans="1:8" x14ac:dyDescent="0.2">
      <c r="A242" s="80"/>
      <c r="B242" s="78"/>
      <c r="C242" s="78"/>
      <c r="D242" s="78"/>
      <c r="E242" s="78"/>
      <c r="F242" s="78"/>
      <c r="G242" s="78"/>
      <c r="H242" s="78"/>
    </row>
    <row r="243" spans="1:8" x14ac:dyDescent="0.2">
      <c r="A243" s="80"/>
      <c r="B243" s="78"/>
      <c r="C243" s="78"/>
      <c r="D243" s="78"/>
      <c r="E243" s="78"/>
      <c r="F243" s="78"/>
      <c r="G243" s="78"/>
      <c r="H243" s="78"/>
    </row>
    <row r="244" spans="1:8" x14ac:dyDescent="0.2">
      <c r="A244" s="80"/>
      <c r="B244" s="78"/>
      <c r="C244" s="78"/>
      <c r="D244" s="78"/>
      <c r="E244" s="78"/>
      <c r="F244" s="78"/>
      <c r="G244" s="78"/>
      <c r="H244" s="78"/>
    </row>
    <row r="245" spans="1:8" x14ac:dyDescent="0.2">
      <c r="A245" s="80"/>
      <c r="B245" s="78"/>
      <c r="C245" s="78"/>
      <c r="D245" s="78"/>
      <c r="E245" s="78"/>
      <c r="F245" s="78"/>
      <c r="G245" s="78"/>
      <c r="H245" s="78"/>
    </row>
  </sheetData>
  <mergeCells count="1">
    <mergeCell ref="A1:C1"/>
  </mergeCells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>
    <oddHeader>&amp;CÖNKORMÁNYZAT KÖZÉPTÁVÚ TERV
2018- 2021. ÉV&amp;R13.sz.melléklet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5"/>
  <sheetViews>
    <sheetView zoomScale="120" zoomScaleNormal="120" workbookViewId="0">
      <selection activeCell="D9" sqref="D9"/>
    </sheetView>
  </sheetViews>
  <sheetFormatPr defaultRowHeight="12.75" x14ac:dyDescent="0.2"/>
  <cols>
    <col min="1" max="1" width="5.7109375" style="10" customWidth="1"/>
    <col min="2" max="2" width="52.28515625" style="81" customWidth="1"/>
    <col min="3" max="3" width="6.7109375" style="81" bestFit="1" customWidth="1"/>
    <col min="4" max="4" width="16.140625" style="81" customWidth="1"/>
    <col min="5" max="5" width="17.85546875" style="78" customWidth="1"/>
    <col min="6" max="16384" width="9.140625" style="78"/>
  </cols>
  <sheetData>
    <row r="1" spans="1:5" ht="30.75" customHeight="1" x14ac:dyDescent="0.2">
      <c r="A1" s="392" t="s">
        <v>244</v>
      </c>
      <c r="B1" s="392"/>
      <c r="C1" s="392"/>
      <c r="E1" s="344" t="s">
        <v>255</v>
      </c>
    </row>
    <row r="2" spans="1:5" ht="38.25" customHeight="1" x14ac:dyDescent="0.2">
      <c r="A2" s="48" t="s">
        <v>0</v>
      </c>
      <c r="B2" s="49" t="s">
        <v>31</v>
      </c>
      <c r="C2" s="3" t="s">
        <v>1</v>
      </c>
      <c r="D2" s="50" t="s">
        <v>30</v>
      </c>
      <c r="E2" s="50" t="s">
        <v>142</v>
      </c>
    </row>
    <row r="3" spans="1:5" ht="13.5" thickBot="1" x14ac:dyDescent="0.25">
      <c r="A3" s="51" t="s">
        <v>11</v>
      </c>
      <c r="B3" s="52" t="s">
        <v>12</v>
      </c>
      <c r="C3" s="51" t="s">
        <v>13</v>
      </c>
      <c r="D3" s="53" t="s">
        <v>14</v>
      </c>
      <c r="E3" s="53" t="s">
        <v>88</v>
      </c>
    </row>
    <row r="4" spans="1:5" x14ac:dyDescent="0.2">
      <c r="A4" s="12">
        <v>1</v>
      </c>
      <c r="B4" s="13" t="s">
        <v>32</v>
      </c>
      <c r="C4" s="20" t="s">
        <v>2</v>
      </c>
      <c r="D4" s="82">
        <v>35586985</v>
      </c>
      <c r="E4" s="82">
        <v>51787085</v>
      </c>
    </row>
    <row r="5" spans="1:5" ht="12.75" customHeight="1" x14ac:dyDescent="0.2">
      <c r="A5" s="1">
        <v>2</v>
      </c>
      <c r="B5" s="5" t="s">
        <v>33</v>
      </c>
      <c r="C5" s="21" t="s">
        <v>3</v>
      </c>
      <c r="D5" s="82">
        <v>6973763</v>
      </c>
      <c r="E5" s="82">
        <v>9137286</v>
      </c>
    </row>
    <row r="6" spans="1:5" x14ac:dyDescent="0.2">
      <c r="A6" s="1">
        <v>3</v>
      </c>
      <c r="B6" s="5" t="s">
        <v>34</v>
      </c>
      <c r="C6" s="21" t="s">
        <v>4</v>
      </c>
      <c r="D6" s="82">
        <v>19041698</v>
      </c>
      <c r="E6" s="82">
        <v>41270195</v>
      </c>
    </row>
    <row r="7" spans="1:5" x14ac:dyDescent="0.2">
      <c r="A7" s="1">
        <v>4</v>
      </c>
      <c r="B7" s="4" t="s">
        <v>35</v>
      </c>
      <c r="C7" s="21" t="s">
        <v>5</v>
      </c>
      <c r="D7" s="82">
        <v>350000</v>
      </c>
      <c r="E7" s="82">
        <v>752760</v>
      </c>
    </row>
    <row r="8" spans="1:5" x14ac:dyDescent="0.2">
      <c r="A8" s="1">
        <v>5</v>
      </c>
      <c r="B8" s="5" t="s">
        <v>36</v>
      </c>
      <c r="C8" s="21" t="s">
        <v>7</v>
      </c>
      <c r="D8" s="82">
        <v>7441622</v>
      </c>
      <c r="E8" s="82">
        <v>5635445</v>
      </c>
    </row>
    <row r="9" spans="1:5" x14ac:dyDescent="0.2">
      <c r="A9" s="1">
        <v>6</v>
      </c>
      <c r="B9" s="5" t="s">
        <v>256</v>
      </c>
      <c r="C9" s="21"/>
      <c r="D9" s="82">
        <v>2695495</v>
      </c>
      <c r="E9" s="82">
        <v>695495</v>
      </c>
    </row>
    <row r="10" spans="1:5" x14ac:dyDescent="0.2">
      <c r="A10" s="1">
        <v>7</v>
      </c>
      <c r="B10" s="5" t="s">
        <v>37</v>
      </c>
      <c r="C10" s="21" t="s">
        <v>8</v>
      </c>
      <c r="D10" s="82">
        <v>0</v>
      </c>
      <c r="E10" s="82">
        <v>3435609</v>
      </c>
    </row>
    <row r="11" spans="1:5" x14ac:dyDescent="0.2">
      <c r="A11" s="1">
        <v>8</v>
      </c>
      <c r="B11" s="5" t="s">
        <v>38</v>
      </c>
      <c r="C11" s="21" t="s">
        <v>39</v>
      </c>
      <c r="D11" s="82">
        <v>78726896</v>
      </c>
      <c r="E11" s="82">
        <v>49795399</v>
      </c>
    </row>
    <row r="12" spans="1:5" x14ac:dyDescent="0.2">
      <c r="A12" s="1">
        <v>9</v>
      </c>
      <c r="B12" s="5" t="s">
        <v>40</v>
      </c>
      <c r="C12" s="21" t="s">
        <v>9</v>
      </c>
      <c r="D12" s="82">
        <f t="shared" ref="D12:D16" si="0">SUM(B12:C12)</f>
        <v>0</v>
      </c>
      <c r="E12" s="82">
        <v>0</v>
      </c>
    </row>
    <row r="13" spans="1:5" x14ac:dyDescent="0.2">
      <c r="A13" s="2">
        <v>10</v>
      </c>
      <c r="B13" s="3" t="s">
        <v>41</v>
      </c>
      <c r="C13" s="17" t="s">
        <v>10</v>
      </c>
      <c r="D13" s="83">
        <f>SUM(D4:D12)-D9</f>
        <v>148120964</v>
      </c>
      <c r="E13" s="83">
        <f>SUM(E4:E12)-E9</f>
        <v>161813779</v>
      </c>
    </row>
    <row r="14" spans="1:5" x14ac:dyDescent="0.2">
      <c r="A14" s="1">
        <v>11</v>
      </c>
      <c r="B14" s="5" t="s">
        <v>42</v>
      </c>
      <c r="C14" s="21" t="s">
        <v>23</v>
      </c>
      <c r="D14" s="82">
        <v>1500000</v>
      </c>
      <c r="E14" s="82">
        <v>1500000</v>
      </c>
    </row>
    <row r="15" spans="1:5" x14ac:dyDescent="0.2">
      <c r="A15" s="1">
        <v>12</v>
      </c>
      <c r="B15" s="5" t="s">
        <v>43</v>
      </c>
      <c r="C15" s="21" t="s">
        <v>47</v>
      </c>
      <c r="D15" s="82">
        <f t="shared" si="0"/>
        <v>0</v>
      </c>
      <c r="E15" s="82">
        <v>0</v>
      </c>
    </row>
    <row r="16" spans="1:5" x14ac:dyDescent="0.2">
      <c r="A16" s="1">
        <v>13</v>
      </c>
      <c r="B16" s="5" t="s">
        <v>44</v>
      </c>
      <c r="C16" s="21" t="s">
        <v>48</v>
      </c>
      <c r="D16" s="82">
        <f t="shared" si="0"/>
        <v>0</v>
      </c>
      <c r="E16" s="82">
        <v>0</v>
      </c>
    </row>
    <row r="17" spans="1:5" x14ac:dyDescent="0.2">
      <c r="A17" s="1">
        <v>14</v>
      </c>
      <c r="B17" s="5" t="s">
        <v>45</v>
      </c>
      <c r="C17" s="21" t="s">
        <v>24</v>
      </c>
      <c r="D17" s="82">
        <v>418623</v>
      </c>
      <c r="E17" s="82">
        <v>418623</v>
      </c>
    </row>
    <row r="18" spans="1:5" x14ac:dyDescent="0.2">
      <c r="A18" s="1">
        <v>15</v>
      </c>
      <c r="B18" s="5" t="s">
        <v>46</v>
      </c>
      <c r="C18" s="21" t="s">
        <v>25</v>
      </c>
      <c r="D18" s="82">
        <v>19862704</v>
      </c>
      <c r="E18" s="82">
        <v>19862704</v>
      </c>
    </row>
    <row r="19" spans="1:5" ht="13.5" thickBot="1" x14ac:dyDescent="0.25">
      <c r="A19" s="14">
        <v>16</v>
      </c>
      <c r="B19" s="15" t="s">
        <v>49</v>
      </c>
      <c r="C19" s="18" t="s">
        <v>26</v>
      </c>
      <c r="D19" s="83">
        <f>SUM(D14:D18)</f>
        <v>21781327</v>
      </c>
      <c r="E19" s="83">
        <f>SUM(E14:E18)</f>
        <v>21781327</v>
      </c>
    </row>
    <row r="20" spans="1:5" ht="13.5" thickBot="1" x14ac:dyDescent="0.25">
      <c r="A20" s="7">
        <v>17</v>
      </c>
      <c r="B20" s="8" t="s">
        <v>50</v>
      </c>
      <c r="C20" s="19"/>
      <c r="D20" s="84">
        <f>SUM(D13,D19)</f>
        <v>169902291</v>
      </c>
      <c r="E20" s="84">
        <f>SUM(E13,E19)</f>
        <v>183595106</v>
      </c>
    </row>
    <row r="21" spans="1:5" x14ac:dyDescent="0.2">
      <c r="A21" s="6">
        <v>18</v>
      </c>
      <c r="B21" s="5" t="s">
        <v>51</v>
      </c>
      <c r="C21" s="22" t="s">
        <v>15</v>
      </c>
      <c r="D21" s="83">
        <v>21662704</v>
      </c>
      <c r="E21" s="83">
        <v>34079963</v>
      </c>
    </row>
    <row r="22" spans="1:5" x14ac:dyDescent="0.2">
      <c r="A22" s="1"/>
      <c r="B22" s="5" t="s">
        <v>52</v>
      </c>
      <c r="C22" s="21"/>
      <c r="D22" s="85">
        <v>21662704</v>
      </c>
      <c r="E22" s="85">
        <v>27483270</v>
      </c>
    </row>
    <row r="23" spans="1:5" x14ac:dyDescent="0.2">
      <c r="A23" s="1">
        <v>19</v>
      </c>
      <c r="B23" s="5" t="s">
        <v>53</v>
      </c>
      <c r="C23" s="21" t="s">
        <v>16</v>
      </c>
      <c r="D23" s="85">
        <f t="shared" ref="D23" si="1">SUM(B23:C23)</f>
        <v>0</v>
      </c>
      <c r="E23" s="85">
        <v>2900609</v>
      </c>
    </row>
    <row r="24" spans="1:5" x14ac:dyDescent="0.2">
      <c r="A24" s="1">
        <v>20</v>
      </c>
      <c r="B24" s="5" t="s">
        <v>54</v>
      </c>
      <c r="C24" s="21" t="s">
        <v>17</v>
      </c>
      <c r="D24" s="86">
        <v>33500000</v>
      </c>
      <c r="E24" s="86">
        <v>33500000</v>
      </c>
    </row>
    <row r="25" spans="1:5" x14ac:dyDescent="0.2">
      <c r="A25" s="1"/>
      <c r="B25" s="5" t="s">
        <v>55</v>
      </c>
      <c r="C25" s="21"/>
      <c r="D25" s="85">
        <v>2500000</v>
      </c>
      <c r="E25" s="85">
        <v>2500000</v>
      </c>
    </row>
    <row r="26" spans="1:5" x14ac:dyDescent="0.2">
      <c r="A26" s="1"/>
      <c r="B26" s="5" t="s">
        <v>56</v>
      </c>
      <c r="C26" s="21"/>
      <c r="D26" s="85">
        <v>30000000</v>
      </c>
      <c r="E26" s="85">
        <v>30000000</v>
      </c>
    </row>
    <row r="27" spans="1:5" x14ac:dyDescent="0.2">
      <c r="A27" s="1"/>
      <c r="B27" s="5" t="s">
        <v>57</v>
      </c>
      <c r="C27" s="21"/>
      <c r="D27" s="85">
        <v>1000000</v>
      </c>
      <c r="E27" s="85">
        <v>1000000</v>
      </c>
    </row>
    <row r="28" spans="1:5" x14ac:dyDescent="0.2">
      <c r="A28" s="10">
        <v>21</v>
      </c>
      <c r="B28" s="5" t="s">
        <v>58</v>
      </c>
      <c r="C28" s="21" t="s">
        <v>18</v>
      </c>
      <c r="D28" s="86">
        <v>13454492</v>
      </c>
      <c r="E28" s="86">
        <v>15293453</v>
      </c>
    </row>
    <row r="29" spans="1:5" x14ac:dyDescent="0.2">
      <c r="A29" s="1">
        <v>22</v>
      </c>
      <c r="B29" s="5" t="s">
        <v>59</v>
      </c>
      <c r="C29" s="21" t="s">
        <v>19</v>
      </c>
      <c r="D29" s="85">
        <f t="shared" ref="D29:D40" si="2">SUM(B29:C29)</f>
        <v>0</v>
      </c>
      <c r="E29" s="85">
        <v>0</v>
      </c>
    </row>
    <row r="30" spans="1:5" x14ac:dyDescent="0.2">
      <c r="A30" s="1">
        <v>23</v>
      </c>
      <c r="B30" s="5" t="s">
        <v>60</v>
      </c>
      <c r="C30" s="21" t="s">
        <v>20</v>
      </c>
      <c r="D30" s="86">
        <v>0</v>
      </c>
      <c r="E30" s="86">
        <v>0</v>
      </c>
    </row>
    <row r="31" spans="1:5" x14ac:dyDescent="0.2">
      <c r="A31" s="11">
        <v>24</v>
      </c>
      <c r="B31" s="9" t="s">
        <v>61</v>
      </c>
      <c r="C31" s="23" t="s">
        <v>21</v>
      </c>
      <c r="D31" s="85">
        <f t="shared" si="2"/>
        <v>0</v>
      </c>
      <c r="E31" s="85">
        <v>0</v>
      </c>
    </row>
    <row r="32" spans="1:5" x14ac:dyDescent="0.2">
      <c r="A32" s="2">
        <v>25</v>
      </c>
      <c r="B32" s="3" t="s">
        <v>62</v>
      </c>
      <c r="C32" s="16" t="s">
        <v>22</v>
      </c>
      <c r="D32" s="86">
        <f>SUM(D21,D24,D28,D30)</f>
        <v>68617196</v>
      </c>
      <c r="E32" s="86">
        <f>SUM(E21,E23,E24,E28)</f>
        <v>85774025</v>
      </c>
    </row>
    <row r="33" spans="1:5" s="79" customFormat="1" ht="13.5" customHeight="1" x14ac:dyDescent="0.2">
      <c r="A33" s="87">
        <v>26</v>
      </c>
      <c r="B33" s="88" t="s">
        <v>63</v>
      </c>
      <c r="C33" s="89" t="s">
        <v>27</v>
      </c>
      <c r="D33" s="85">
        <v>18000000</v>
      </c>
      <c r="E33" s="85">
        <v>18000000</v>
      </c>
    </row>
    <row r="34" spans="1:5" s="79" customFormat="1" ht="13.5" customHeight="1" x14ac:dyDescent="0.2">
      <c r="A34" s="90">
        <v>27</v>
      </c>
      <c r="B34" s="91" t="s">
        <v>64</v>
      </c>
      <c r="C34" s="92" t="s">
        <v>70</v>
      </c>
      <c r="D34" s="85">
        <f t="shared" si="2"/>
        <v>0</v>
      </c>
      <c r="E34" s="85">
        <v>0</v>
      </c>
    </row>
    <row r="35" spans="1:5" s="79" customFormat="1" ht="13.5" customHeight="1" x14ac:dyDescent="0.2">
      <c r="A35" s="90">
        <v>28</v>
      </c>
      <c r="B35" s="91" t="s">
        <v>65</v>
      </c>
      <c r="C35" s="92" t="s">
        <v>28</v>
      </c>
      <c r="D35" s="85">
        <v>63422391</v>
      </c>
      <c r="E35" s="85">
        <v>59958377</v>
      </c>
    </row>
    <row r="36" spans="1:5" s="79" customFormat="1" ht="13.5" customHeight="1" x14ac:dyDescent="0.2">
      <c r="A36" s="90">
        <v>29</v>
      </c>
      <c r="B36" s="91" t="s">
        <v>44</v>
      </c>
      <c r="C36" s="92" t="s">
        <v>71</v>
      </c>
      <c r="D36" s="85">
        <f t="shared" si="2"/>
        <v>0</v>
      </c>
      <c r="E36" s="85">
        <v>0</v>
      </c>
    </row>
    <row r="37" spans="1:5" s="79" customFormat="1" ht="13.5" customHeight="1" x14ac:dyDescent="0.2">
      <c r="A37" s="90">
        <v>30</v>
      </c>
      <c r="B37" s="91" t="s">
        <v>66</v>
      </c>
      <c r="C37" s="92" t="s">
        <v>72</v>
      </c>
      <c r="D37" s="85">
        <f t="shared" si="2"/>
        <v>0</v>
      </c>
      <c r="E37" s="85">
        <v>0</v>
      </c>
    </row>
    <row r="38" spans="1:5" s="79" customFormat="1" ht="13.5" customHeight="1" x14ac:dyDescent="0.2">
      <c r="A38" s="90">
        <v>31</v>
      </c>
      <c r="B38" s="91" t="s">
        <v>67</v>
      </c>
      <c r="C38" s="92" t="s">
        <v>73</v>
      </c>
      <c r="D38" s="85">
        <v>19862704</v>
      </c>
      <c r="E38" s="85">
        <v>19862704</v>
      </c>
    </row>
    <row r="39" spans="1:5" s="79" customFormat="1" ht="13.5" customHeight="1" x14ac:dyDescent="0.2">
      <c r="A39" s="90">
        <v>32</v>
      </c>
      <c r="B39" s="91" t="s">
        <v>68</v>
      </c>
      <c r="C39" s="92" t="s">
        <v>74</v>
      </c>
      <c r="D39" s="85">
        <f t="shared" si="2"/>
        <v>0</v>
      </c>
      <c r="E39" s="85">
        <v>0</v>
      </c>
    </row>
    <row r="40" spans="1:5" s="79" customFormat="1" ht="13.5" customHeight="1" x14ac:dyDescent="0.2">
      <c r="A40" s="90">
        <v>33</v>
      </c>
      <c r="B40" s="91" t="s">
        <v>69</v>
      </c>
      <c r="C40" s="92" t="s">
        <v>75</v>
      </c>
      <c r="D40" s="85">
        <f t="shared" si="2"/>
        <v>0</v>
      </c>
      <c r="E40" s="85">
        <v>0</v>
      </c>
    </row>
    <row r="41" spans="1:5" s="79" customFormat="1" ht="13.5" customHeight="1" thickBot="1" x14ac:dyDescent="0.25">
      <c r="A41" s="93">
        <v>34</v>
      </c>
      <c r="B41" s="94" t="s">
        <v>77</v>
      </c>
      <c r="C41" s="95" t="s">
        <v>29</v>
      </c>
      <c r="D41" s="96">
        <f>SUM(D33:D40)</f>
        <v>101285095</v>
      </c>
      <c r="E41" s="96">
        <f>SUM(E33:E40)</f>
        <v>97821081</v>
      </c>
    </row>
    <row r="42" spans="1:5" ht="13.5" customHeight="1" thickBot="1" x14ac:dyDescent="0.25">
      <c r="A42" s="97">
        <v>38</v>
      </c>
      <c r="B42" s="98" t="s">
        <v>76</v>
      </c>
      <c r="C42" s="99"/>
      <c r="D42" s="84">
        <f>SUM(D32+D41)</f>
        <v>169902291</v>
      </c>
      <c r="E42" s="84">
        <f>SUM(E32+E41)</f>
        <v>183595106</v>
      </c>
    </row>
    <row r="43" spans="1:5" ht="27" customHeight="1" x14ac:dyDescent="0.2">
      <c r="A43" s="100">
        <v>39</v>
      </c>
      <c r="B43" s="101" t="s">
        <v>78</v>
      </c>
      <c r="C43" s="102"/>
      <c r="D43" s="103">
        <f>D32-D13</f>
        <v>-79503768</v>
      </c>
      <c r="E43" s="103">
        <f>E32-E13</f>
        <v>-76039754</v>
      </c>
    </row>
    <row r="44" spans="1:5" ht="13.5" customHeight="1" x14ac:dyDescent="0.2">
      <c r="A44" s="104">
        <v>40</v>
      </c>
      <c r="B44" s="105" t="s">
        <v>79</v>
      </c>
      <c r="C44" s="106"/>
      <c r="D44" s="107">
        <f t="shared" ref="D44:E45" si="3">D41-D19</f>
        <v>79503768</v>
      </c>
      <c r="E44" s="107">
        <f t="shared" si="3"/>
        <v>76039754</v>
      </c>
    </row>
    <row r="45" spans="1:5" ht="13.5" customHeight="1" x14ac:dyDescent="0.2">
      <c r="A45" s="104">
        <v>41</v>
      </c>
      <c r="B45" s="108" t="s">
        <v>80</v>
      </c>
      <c r="C45" s="106"/>
      <c r="D45" s="109">
        <f t="shared" si="3"/>
        <v>0</v>
      </c>
      <c r="E45" s="109">
        <f t="shared" si="3"/>
        <v>0</v>
      </c>
    </row>
    <row r="46" spans="1:5" ht="13.5" customHeight="1" x14ac:dyDescent="0.2">
      <c r="A46" s="80"/>
      <c r="B46" s="78"/>
      <c r="C46" s="78"/>
      <c r="D46" s="78"/>
    </row>
    <row r="47" spans="1:5" ht="13.5" customHeight="1" x14ac:dyDescent="0.2">
      <c r="A47" s="80"/>
      <c r="B47" s="78"/>
      <c r="C47" s="78"/>
      <c r="D47" s="78"/>
    </row>
    <row r="48" spans="1:5" ht="13.5" customHeight="1" x14ac:dyDescent="0.2">
      <c r="A48" s="80"/>
      <c r="B48" s="78"/>
      <c r="C48" s="78"/>
      <c r="D48" s="78"/>
    </row>
    <row r="49" spans="1:4" ht="13.5" customHeight="1" x14ac:dyDescent="0.2">
      <c r="A49" s="80"/>
      <c r="B49" s="78"/>
      <c r="C49" s="78"/>
      <c r="D49" s="78"/>
    </row>
    <row r="50" spans="1:4" ht="13.5" customHeight="1" x14ac:dyDescent="0.2">
      <c r="A50" s="80"/>
      <c r="B50" s="78"/>
      <c r="C50" s="78"/>
      <c r="D50" s="78"/>
    </row>
    <row r="51" spans="1:4" ht="13.5" customHeight="1" x14ac:dyDescent="0.2">
      <c r="A51" s="80"/>
      <c r="B51" s="78"/>
      <c r="C51" s="78"/>
      <c r="D51" s="78"/>
    </row>
    <row r="52" spans="1:4" x14ac:dyDescent="0.2">
      <c r="A52" s="80"/>
      <c r="B52" s="78"/>
      <c r="C52" s="78"/>
      <c r="D52" s="78"/>
    </row>
    <row r="53" spans="1:4" x14ac:dyDescent="0.2">
      <c r="A53" s="80"/>
      <c r="B53" s="78"/>
      <c r="C53" s="78"/>
      <c r="D53" s="78"/>
    </row>
    <row r="54" spans="1:4" x14ac:dyDescent="0.2">
      <c r="A54" s="80"/>
      <c r="B54" s="78"/>
      <c r="C54" s="78"/>
      <c r="D54" s="78"/>
    </row>
    <row r="55" spans="1:4" x14ac:dyDescent="0.2">
      <c r="A55" s="80"/>
      <c r="B55" s="78"/>
      <c r="C55" s="78"/>
      <c r="D55" s="78"/>
    </row>
    <row r="56" spans="1:4" x14ac:dyDescent="0.2">
      <c r="A56" s="80"/>
      <c r="B56" s="78"/>
      <c r="C56" s="78"/>
      <c r="D56" s="78"/>
    </row>
    <row r="57" spans="1:4" x14ac:dyDescent="0.2">
      <c r="A57" s="80"/>
      <c r="B57" s="78"/>
      <c r="C57" s="78"/>
      <c r="D57" s="78"/>
    </row>
    <row r="58" spans="1:4" x14ac:dyDescent="0.2">
      <c r="A58" s="80"/>
      <c r="B58" s="78"/>
      <c r="C58" s="78"/>
      <c r="D58" s="78"/>
    </row>
    <row r="59" spans="1:4" x14ac:dyDescent="0.2">
      <c r="A59" s="80"/>
      <c r="B59" s="78"/>
      <c r="C59" s="78"/>
      <c r="D59" s="78"/>
    </row>
    <row r="60" spans="1:4" x14ac:dyDescent="0.2">
      <c r="A60" s="80"/>
      <c r="B60" s="78"/>
      <c r="C60" s="78"/>
      <c r="D60" s="78"/>
    </row>
    <row r="61" spans="1:4" x14ac:dyDescent="0.2">
      <c r="A61" s="80"/>
      <c r="B61" s="78"/>
      <c r="C61" s="78"/>
      <c r="D61" s="78"/>
    </row>
    <row r="62" spans="1:4" x14ac:dyDescent="0.2">
      <c r="A62" s="80"/>
      <c r="B62" s="78"/>
      <c r="C62" s="78"/>
      <c r="D62" s="78"/>
    </row>
    <row r="63" spans="1:4" x14ac:dyDescent="0.2">
      <c r="A63" s="80"/>
      <c r="B63" s="78"/>
      <c r="C63" s="78"/>
      <c r="D63" s="78"/>
    </row>
    <row r="64" spans="1:4" x14ac:dyDescent="0.2">
      <c r="A64" s="80"/>
      <c r="B64" s="78"/>
      <c r="C64" s="78"/>
      <c r="D64" s="78"/>
    </row>
    <row r="65" spans="1:4" x14ac:dyDescent="0.2">
      <c r="A65" s="80"/>
      <c r="B65" s="78"/>
      <c r="C65" s="78"/>
      <c r="D65" s="78"/>
    </row>
    <row r="66" spans="1:4" x14ac:dyDescent="0.2">
      <c r="A66" s="80"/>
      <c r="B66" s="78"/>
      <c r="C66" s="78"/>
      <c r="D66" s="78"/>
    </row>
    <row r="67" spans="1:4" x14ac:dyDescent="0.2">
      <c r="A67" s="80"/>
      <c r="B67" s="78"/>
      <c r="C67" s="78"/>
      <c r="D67" s="78"/>
    </row>
    <row r="68" spans="1:4" x14ac:dyDescent="0.2">
      <c r="A68" s="80"/>
      <c r="B68" s="78"/>
      <c r="C68" s="78"/>
      <c r="D68" s="78"/>
    </row>
    <row r="69" spans="1:4" x14ac:dyDescent="0.2">
      <c r="A69" s="80"/>
      <c r="B69" s="78"/>
      <c r="C69" s="78"/>
      <c r="D69" s="78"/>
    </row>
    <row r="70" spans="1:4" x14ac:dyDescent="0.2">
      <c r="A70" s="80"/>
      <c r="B70" s="78"/>
      <c r="C70" s="78"/>
      <c r="D70" s="78"/>
    </row>
    <row r="71" spans="1:4" x14ac:dyDescent="0.2">
      <c r="A71" s="80"/>
      <c r="B71" s="78"/>
      <c r="C71" s="78"/>
      <c r="D71" s="78"/>
    </row>
    <row r="72" spans="1:4" x14ac:dyDescent="0.2">
      <c r="A72" s="80"/>
      <c r="B72" s="78"/>
      <c r="C72" s="78"/>
      <c r="D72" s="78"/>
    </row>
    <row r="73" spans="1:4" x14ac:dyDescent="0.2">
      <c r="A73" s="80"/>
      <c r="B73" s="78"/>
      <c r="C73" s="78"/>
      <c r="D73" s="78"/>
    </row>
    <row r="74" spans="1:4" x14ac:dyDescent="0.2">
      <c r="A74" s="80"/>
      <c r="B74" s="78"/>
      <c r="C74" s="78"/>
      <c r="D74" s="78"/>
    </row>
    <row r="75" spans="1:4" x14ac:dyDescent="0.2">
      <c r="A75" s="80"/>
      <c r="B75" s="78"/>
      <c r="C75" s="78"/>
      <c r="D75" s="78"/>
    </row>
    <row r="76" spans="1:4" x14ac:dyDescent="0.2">
      <c r="A76" s="80"/>
      <c r="B76" s="78"/>
      <c r="C76" s="78"/>
      <c r="D76" s="78"/>
    </row>
    <row r="77" spans="1:4" x14ac:dyDescent="0.2">
      <c r="A77" s="80"/>
      <c r="B77" s="78"/>
      <c r="C77" s="78"/>
      <c r="D77" s="78"/>
    </row>
    <row r="78" spans="1:4" x14ac:dyDescent="0.2">
      <c r="A78" s="80"/>
      <c r="B78" s="78"/>
      <c r="C78" s="78"/>
      <c r="D78" s="78"/>
    </row>
    <row r="79" spans="1:4" x14ac:dyDescent="0.2">
      <c r="A79" s="80"/>
      <c r="B79" s="78"/>
      <c r="C79" s="78"/>
      <c r="D79" s="78"/>
    </row>
    <row r="80" spans="1:4" x14ac:dyDescent="0.2">
      <c r="A80" s="80"/>
      <c r="B80" s="78"/>
      <c r="C80" s="78"/>
      <c r="D80" s="78"/>
    </row>
    <row r="81" spans="1:4" x14ac:dyDescent="0.2">
      <c r="A81" s="80"/>
      <c r="B81" s="78"/>
      <c r="C81" s="78"/>
      <c r="D81" s="78"/>
    </row>
    <row r="82" spans="1:4" x14ac:dyDescent="0.2">
      <c r="A82" s="80"/>
      <c r="B82" s="78"/>
      <c r="C82" s="78"/>
      <c r="D82" s="78"/>
    </row>
    <row r="83" spans="1:4" x14ac:dyDescent="0.2">
      <c r="A83" s="80"/>
      <c r="B83" s="78"/>
      <c r="C83" s="78"/>
      <c r="D83" s="78"/>
    </row>
    <row r="84" spans="1:4" x14ac:dyDescent="0.2">
      <c r="A84" s="80"/>
      <c r="B84" s="78"/>
      <c r="C84" s="78"/>
      <c r="D84" s="78"/>
    </row>
    <row r="85" spans="1:4" x14ac:dyDescent="0.2">
      <c r="A85" s="80"/>
      <c r="B85" s="78"/>
      <c r="C85" s="78"/>
      <c r="D85" s="78"/>
    </row>
    <row r="86" spans="1:4" x14ac:dyDescent="0.2">
      <c r="A86" s="80"/>
      <c r="B86" s="78"/>
      <c r="C86" s="78"/>
      <c r="D86" s="78"/>
    </row>
    <row r="87" spans="1:4" x14ac:dyDescent="0.2">
      <c r="A87" s="80"/>
      <c r="B87" s="78"/>
      <c r="C87" s="78"/>
      <c r="D87" s="78"/>
    </row>
    <row r="88" spans="1:4" x14ac:dyDescent="0.2">
      <c r="A88" s="80"/>
      <c r="B88" s="78"/>
      <c r="C88" s="78"/>
      <c r="D88" s="78"/>
    </row>
    <row r="89" spans="1:4" x14ac:dyDescent="0.2">
      <c r="A89" s="80"/>
      <c r="B89" s="78"/>
      <c r="C89" s="78"/>
      <c r="D89" s="78"/>
    </row>
    <row r="90" spans="1:4" x14ac:dyDescent="0.2">
      <c r="A90" s="80"/>
      <c r="B90" s="78"/>
      <c r="C90" s="78"/>
      <c r="D90" s="78"/>
    </row>
    <row r="91" spans="1:4" x14ac:dyDescent="0.2">
      <c r="A91" s="80"/>
      <c r="B91" s="78"/>
      <c r="C91" s="78"/>
      <c r="D91" s="78"/>
    </row>
    <row r="92" spans="1:4" x14ac:dyDescent="0.2">
      <c r="A92" s="80"/>
      <c r="B92" s="78"/>
      <c r="C92" s="78"/>
      <c r="D92" s="78"/>
    </row>
    <row r="93" spans="1:4" x14ac:dyDescent="0.2">
      <c r="A93" s="80"/>
      <c r="B93" s="78"/>
      <c r="C93" s="78"/>
      <c r="D93" s="78"/>
    </row>
    <row r="94" spans="1:4" x14ac:dyDescent="0.2">
      <c r="A94" s="80"/>
      <c r="B94" s="78"/>
      <c r="C94" s="78"/>
      <c r="D94" s="78"/>
    </row>
    <row r="95" spans="1:4" x14ac:dyDescent="0.2">
      <c r="A95" s="80"/>
      <c r="B95" s="78"/>
      <c r="C95" s="78"/>
      <c r="D95" s="78"/>
    </row>
    <row r="96" spans="1:4" x14ac:dyDescent="0.2">
      <c r="A96" s="80"/>
      <c r="B96" s="78"/>
      <c r="C96" s="78"/>
      <c r="D96" s="78"/>
    </row>
    <row r="97" spans="1:4" x14ac:dyDescent="0.2">
      <c r="A97" s="80"/>
      <c r="B97" s="78"/>
      <c r="C97" s="78"/>
      <c r="D97" s="78"/>
    </row>
    <row r="98" spans="1:4" x14ac:dyDescent="0.2">
      <c r="A98" s="80"/>
      <c r="B98" s="78"/>
      <c r="C98" s="78"/>
      <c r="D98" s="78"/>
    </row>
    <row r="99" spans="1:4" x14ac:dyDescent="0.2">
      <c r="A99" s="80"/>
      <c r="B99" s="78"/>
      <c r="C99" s="78"/>
      <c r="D99" s="78"/>
    </row>
    <row r="100" spans="1:4" x14ac:dyDescent="0.2">
      <c r="A100" s="80"/>
      <c r="B100" s="78"/>
      <c r="C100" s="78"/>
      <c r="D100" s="78"/>
    </row>
    <row r="101" spans="1:4" x14ac:dyDescent="0.2">
      <c r="A101" s="80"/>
      <c r="B101" s="78"/>
      <c r="C101" s="78"/>
      <c r="D101" s="78"/>
    </row>
    <row r="102" spans="1:4" x14ac:dyDescent="0.2">
      <c r="A102" s="80"/>
      <c r="B102" s="78"/>
      <c r="C102" s="78"/>
      <c r="D102" s="78"/>
    </row>
    <row r="103" spans="1:4" x14ac:dyDescent="0.2">
      <c r="A103" s="80"/>
      <c r="B103" s="78"/>
      <c r="C103" s="78"/>
      <c r="D103" s="78"/>
    </row>
    <row r="104" spans="1:4" x14ac:dyDescent="0.2">
      <c r="A104" s="80"/>
      <c r="B104" s="78"/>
      <c r="C104" s="78"/>
      <c r="D104" s="78"/>
    </row>
    <row r="105" spans="1:4" x14ac:dyDescent="0.2">
      <c r="A105" s="80"/>
      <c r="B105" s="78"/>
      <c r="C105" s="78"/>
      <c r="D105" s="78"/>
    </row>
    <row r="106" spans="1:4" x14ac:dyDescent="0.2">
      <c r="A106" s="80"/>
      <c r="B106" s="78"/>
      <c r="C106" s="78"/>
      <c r="D106" s="78"/>
    </row>
    <row r="107" spans="1:4" x14ac:dyDescent="0.2">
      <c r="A107" s="80"/>
      <c r="B107" s="78"/>
      <c r="C107" s="78"/>
      <c r="D107" s="78"/>
    </row>
    <row r="108" spans="1:4" x14ac:dyDescent="0.2">
      <c r="A108" s="80"/>
      <c r="B108" s="78"/>
      <c r="C108" s="78"/>
      <c r="D108" s="78"/>
    </row>
    <row r="109" spans="1:4" x14ac:dyDescent="0.2">
      <c r="A109" s="80"/>
      <c r="B109" s="78"/>
      <c r="C109" s="78"/>
      <c r="D109" s="78"/>
    </row>
    <row r="110" spans="1:4" x14ac:dyDescent="0.2">
      <c r="A110" s="80"/>
      <c r="B110" s="78"/>
      <c r="C110" s="78"/>
      <c r="D110" s="78"/>
    </row>
    <row r="111" spans="1:4" x14ac:dyDescent="0.2">
      <c r="A111" s="80"/>
      <c r="B111" s="78"/>
      <c r="C111" s="78"/>
      <c r="D111" s="78"/>
    </row>
    <row r="112" spans="1:4" x14ac:dyDescent="0.2">
      <c r="A112" s="80"/>
      <c r="B112" s="78"/>
      <c r="C112" s="78"/>
      <c r="D112" s="78"/>
    </row>
    <row r="113" spans="1:4" x14ac:dyDescent="0.2">
      <c r="A113" s="80"/>
      <c r="B113" s="78"/>
      <c r="C113" s="78"/>
      <c r="D113" s="78"/>
    </row>
    <row r="114" spans="1:4" x14ac:dyDescent="0.2">
      <c r="A114" s="80"/>
      <c r="B114" s="78"/>
      <c r="C114" s="78"/>
      <c r="D114" s="78"/>
    </row>
    <row r="115" spans="1:4" x14ac:dyDescent="0.2">
      <c r="A115" s="80"/>
      <c r="B115" s="78"/>
      <c r="C115" s="78"/>
      <c r="D115" s="78"/>
    </row>
    <row r="116" spans="1:4" x14ac:dyDescent="0.2">
      <c r="A116" s="80"/>
      <c r="B116" s="78"/>
      <c r="C116" s="78"/>
      <c r="D116" s="78"/>
    </row>
    <row r="117" spans="1:4" x14ac:dyDescent="0.2">
      <c r="A117" s="80"/>
      <c r="B117" s="78"/>
      <c r="C117" s="78"/>
      <c r="D117" s="78"/>
    </row>
    <row r="118" spans="1:4" x14ac:dyDescent="0.2">
      <c r="A118" s="80"/>
      <c r="B118" s="78"/>
      <c r="C118" s="78"/>
      <c r="D118" s="78"/>
    </row>
    <row r="119" spans="1:4" x14ac:dyDescent="0.2">
      <c r="A119" s="80"/>
      <c r="B119" s="78"/>
      <c r="C119" s="78"/>
      <c r="D119" s="78"/>
    </row>
    <row r="120" spans="1:4" x14ac:dyDescent="0.2">
      <c r="A120" s="80"/>
      <c r="B120" s="78"/>
      <c r="C120" s="78"/>
      <c r="D120" s="78"/>
    </row>
    <row r="121" spans="1:4" x14ac:dyDescent="0.2">
      <c r="A121" s="80"/>
      <c r="B121" s="78"/>
      <c r="C121" s="78"/>
      <c r="D121" s="78"/>
    </row>
    <row r="122" spans="1:4" x14ac:dyDescent="0.2">
      <c r="A122" s="80"/>
      <c r="B122" s="78"/>
      <c r="C122" s="78"/>
      <c r="D122" s="78"/>
    </row>
    <row r="123" spans="1:4" x14ac:dyDescent="0.2">
      <c r="A123" s="80"/>
      <c r="B123" s="78"/>
      <c r="C123" s="78"/>
      <c r="D123" s="78"/>
    </row>
    <row r="124" spans="1:4" x14ac:dyDescent="0.2">
      <c r="A124" s="80"/>
      <c r="B124" s="78"/>
      <c r="C124" s="78"/>
      <c r="D124" s="78"/>
    </row>
    <row r="125" spans="1:4" x14ac:dyDescent="0.2">
      <c r="A125" s="80"/>
      <c r="B125" s="78"/>
      <c r="C125" s="78"/>
      <c r="D125" s="78"/>
    </row>
    <row r="126" spans="1:4" x14ac:dyDescent="0.2">
      <c r="A126" s="80"/>
      <c r="B126" s="78"/>
      <c r="C126" s="78"/>
      <c r="D126" s="78"/>
    </row>
    <row r="127" spans="1:4" x14ac:dyDescent="0.2">
      <c r="A127" s="80"/>
      <c r="B127" s="78"/>
      <c r="C127" s="78"/>
      <c r="D127" s="78"/>
    </row>
    <row r="128" spans="1:4" x14ac:dyDescent="0.2">
      <c r="A128" s="80"/>
      <c r="B128" s="78"/>
      <c r="C128" s="78"/>
      <c r="D128" s="78"/>
    </row>
    <row r="129" spans="1:4" x14ac:dyDescent="0.2">
      <c r="A129" s="80"/>
      <c r="B129" s="78"/>
      <c r="C129" s="78"/>
      <c r="D129" s="78"/>
    </row>
    <row r="130" spans="1:4" x14ac:dyDescent="0.2">
      <c r="A130" s="80"/>
      <c r="B130" s="78"/>
      <c r="C130" s="78"/>
      <c r="D130" s="78"/>
    </row>
    <row r="131" spans="1:4" x14ac:dyDescent="0.2">
      <c r="A131" s="80"/>
      <c r="B131" s="78"/>
      <c r="C131" s="78"/>
      <c r="D131" s="78"/>
    </row>
    <row r="132" spans="1:4" x14ac:dyDescent="0.2">
      <c r="A132" s="80"/>
      <c r="B132" s="78"/>
      <c r="C132" s="78"/>
      <c r="D132" s="78"/>
    </row>
    <row r="133" spans="1:4" x14ac:dyDescent="0.2">
      <c r="A133" s="80"/>
      <c r="B133" s="78"/>
      <c r="C133" s="78"/>
      <c r="D133" s="78"/>
    </row>
    <row r="134" spans="1:4" x14ac:dyDescent="0.2">
      <c r="A134" s="80"/>
      <c r="B134" s="78"/>
      <c r="C134" s="78"/>
      <c r="D134" s="78"/>
    </row>
    <row r="135" spans="1:4" x14ac:dyDescent="0.2">
      <c r="A135" s="80"/>
      <c r="B135" s="78"/>
      <c r="C135" s="78"/>
      <c r="D135" s="78"/>
    </row>
    <row r="136" spans="1:4" x14ac:dyDescent="0.2">
      <c r="A136" s="80"/>
      <c r="B136" s="78"/>
      <c r="C136" s="78"/>
      <c r="D136" s="78"/>
    </row>
    <row r="137" spans="1:4" x14ac:dyDescent="0.2">
      <c r="A137" s="80"/>
      <c r="B137" s="78"/>
      <c r="C137" s="78"/>
      <c r="D137" s="78"/>
    </row>
    <row r="138" spans="1:4" x14ac:dyDescent="0.2">
      <c r="A138" s="80"/>
      <c r="B138" s="78"/>
      <c r="C138" s="78"/>
      <c r="D138" s="78"/>
    </row>
    <row r="139" spans="1:4" x14ac:dyDescent="0.2">
      <c r="A139" s="80"/>
      <c r="B139" s="78"/>
      <c r="C139" s="78"/>
      <c r="D139" s="78"/>
    </row>
    <row r="140" spans="1:4" x14ac:dyDescent="0.2">
      <c r="A140" s="80"/>
      <c r="B140" s="78"/>
      <c r="C140" s="78"/>
      <c r="D140" s="78"/>
    </row>
    <row r="141" spans="1:4" x14ac:dyDescent="0.2">
      <c r="A141" s="80"/>
      <c r="B141" s="78"/>
      <c r="C141" s="78"/>
      <c r="D141" s="78"/>
    </row>
    <row r="142" spans="1:4" x14ac:dyDescent="0.2">
      <c r="A142" s="80"/>
      <c r="B142" s="78"/>
      <c r="C142" s="78"/>
      <c r="D142" s="78"/>
    </row>
    <row r="143" spans="1:4" x14ac:dyDescent="0.2">
      <c r="A143" s="80"/>
      <c r="B143" s="78"/>
      <c r="C143" s="78"/>
      <c r="D143" s="78"/>
    </row>
    <row r="144" spans="1:4" x14ac:dyDescent="0.2">
      <c r="A144" s="80"/>
      <c r="B144" s="78"/>
      <c r="C144" s="78"/>
      <c r="D144" s="78"/>
    </row>
    <row r="145" spans="1:4" x14ac:dyDescent="0.2">
      <c r="A145" s="80"/>
      <c r="B145" s="78"/>
      <c r="C145" s="78"/>
      <c r="D145" s="78"/>
    </row>
    <row r="146" spans="1:4" x14ac:dyDescent="0.2">
      <c r="A146" s="80"/>
      <c r="B146" s="78"/>
      <c r="C146" s="78"/>
      <c r="D146" s="78"/>
    </row>
    <row r="147" spans="1:4" x14ac:dyDescent="0.2">
      <c r="A147" s="80"/>
      <c r="B147" s="78"/>
      <c r="C147" s="78"/>
      <c r="D147" s="78"/>
    </row>
    <row r="148" spans="1:4" x14ac:dyDescent="0.2">
      <c r="A148" s="80"/>
      <c r="B148" s="78"/>
      <c r="C148" s="78"/>
      <c r="D148" s="78"/>
    </row>
    <row r="149" spans="1:4" x14ac:dyDescent="0.2">
      <c r="A149" s="80"/>
      <c r="B149" s="78"/>
      <c r="C149" s="78"/>
      <c r="D149" s="78"/>
    </row>
    <row r="150" spans="1:4" x14ac:dyDescent="0.2">
      <c r="A150" s="80"/>
      <c r="B150" s="78"/>
      <c r="C150" s="78"/>
      <c r="D150" s="78"/>
    </row>
    <row r="151" spans="1:4" x14ac:dyDescent="0.2">
      <c r="A151" s="80"/>
      <c r="B151" s="78"/>
      <c r="C151" s="78"/>
      <c r="D151" s="78"/>
    </row>
    <row r="152" spans="1:4" x14ac:dyDescent="0.2">
      <c r="A152" s="80"/>
      <c r="B152" s="78"/>
      <c r="C152" s="78"/>
      <c r="D152" s="78"/>
    </row>
    <row r="153" spans="1:4" x14ac:dyDescent="0.2">
      <c r="A153" s="80"/>
      <c r="B153" s="78"/>
      <c r="C153" s="78"/>
      <c r="D153" s="78"/>
    </row>
    <row r="154" spans="1:4" x14ac:dyDescent="0.2">
      <c r="A154" s="80"/>
      <c r="B154" s="78"/>
      <c r="C154" s="78"/>
      <c r="D154" s="78"/>
    </row>
    <row r="155" spans="1:4" x14ac:dyDescent="0.2">
      <c r="A155" s="80"/>
      <c r="B155" s="78"/>
      <c r="C155" s="78"/>
      <c r="D155" s="78"/>
    </row>
    <row r="156" spans="1:4" x14ac:dyDescent="0.2">
      <c r="A156" s="80"/>
      <c r="B156" s="78"/>
      <c r="C156" s="78"/>
      <c r="D156" s="78"/>
    </row>
    <row r="157" spans="1:4" x14ac:dyDescent="0.2">
      <c r="A157" s="80"/>
      <c r="B157" s="78"/>
      <c r="C157" s="78"/>
      <c r="D157" s="78"/>
    </row>
    <row r="158" spans="1:4" x14ac:dyDescent="0.2">
      <c r="A158" s="80"/>
      <c r="B158" s="78"/>
      <c r="C158" s="78"/>
      <c r="D158" s="78"/>
    </row>
    <row r="159" spans="1:4" x14ac:dyDescent="0.2">
      <c r="A159" s="80"/>
      <c r="B159" s="78"/>
      <c r="C159" s="78"/>
      <c r="D159" s="78"/>
    </row>
    <row r="160" spans="1:4" x14ac:dyDescent="0.2">
      <c r="A160" s="80"/>
      <c r="B160" s="78"/>
      <c r="C160" s="78"/>
      <c r="D160" s="78"/>
    </row>
    <row r="161" spans="1:4" x14ac:dyDescent="0.2">
      <c r="A161" s="80"/>
      <c r="B161" s="78"/>
      <c r="C161" s="78"/>
      <c r="D161" s="78"/>
    </row>
    <row r="162" spans="1:4" x14ac:dyDescent="0.2">
      <c r="A162" s="80"/>
      <c r="B162" s="78"/>
      <c r="C162" s="78"/>
      <c r="D162" s="78"/>
    </row>
    <row r="163" spans="1:4" x14ac:dyDescent="0.2">
      <c r="A163" s="80"/>
      <c r="B163" s="78"/>
      <c r="C163" s="78"/>
      <c r="D163" s="78"/>
    </row>
    <row r="164" spans="1:4" x14ac:dyDescent="0.2">
      <c r="A164" s="80"/>
      <c r="B164" s="78"/>
      <c r="C164" s="78"/>
      <c r="D164" s="78"/>
    </row>
    <row r="165" spans="1:4" x14ac:dyDescent="0.2">
      <c r="A165" s="80"/>
      <c r="B165" s="78"/>
      <c r="C165" s="78"/>
      <c r="D165" s="78"/>
    </row>
    <row r="166" spans="1:4" x14ac:dyDescent="0.2">
      <c r="A166" s="80"/>
      <c r="B166" s="78"/>
      <c r="C166" s="78"/>
      <c r="D166" s="78"/>
    </row>
    <row r="167" spans="1:4" x14ac:dyDescent="0.2">
      <c r="A167" s="80"/>
      <c r="B167" s="78"/>
      <c r="C167" s="78"/>
      <c r="D167" s="78"/>
    </row>
    <row r="168" spans="1:4" x14ac:dyDescent="0.2">
      <c r="A168" s="80"/>
      <c r="B168" s="78"/>
      <c r="C168" s="78"/>
      <c r="D168" s="78"/>
    </row>
    <row r="169" spans="1:4" x14ac:dyDescent="0.2">
      <c r="A169" s="80"/>
      <c r="B169" s="78"/>
      <c r="C169" s="78"/>
      <c r="D169" s="78"/>
    </row>
    <row r="170" spans="1:4" x14ac:dyDescent="0.2">
      <c r="A170" s="80"/>
      <c r="B170" s="78"/>
      <c r="C170" s="78"/>
      <c r="D170" s="78"/>
    </row>
    <row r="171" spans="1:4" x14ac:dyDescent="0.2">
      <c r="A171" s="80"/>
      <c r="B171" s="78"/>
      <c r="C171" s="78"/>
      <c r="D171" s="78"/>
    </row>
    <row r="172" spans="1:4" x14ac:dyDescent="0.2">
      <c r="A172" s="80"/>
      <c r="B172" s="78"/>
      <c r="C172" s="78"/>
      <c r="D172" s="78"/>
    </row>
    <row r="173" spans="1:4" x14ac:dyDescent="0.2">
      <c r="A173" s="80"/>
      <c r="B173" s="78"/>
      <c r="C173" s="78"/>
      <c r="D173" s="78"/>
    </row>
    <row r="174" spans="1:4" x14ac:dyDescent="0.2">
      <c r="A174" s="80"/>
      <c r="B174" s="78"/>
      <c r="C174" s="78"/>
      <c r="D174" s="78"/>
    </row>
    <row r="175" spans="1:4" x14ac:dyDescent="0.2">
      <c r="A175" s="80"/>
      <c r="B175" s="78"/>
      <c r="C175" s="78"/>
      <c r="D175" s="78"/>
    </row>
    <row r="176" spans="1:4" x14ac:dyDescent="0.2">
      <c r="A176" s="80"/>
      <c r="B176" s="78"/>
      <c r="C176" s="78"/>
      <c r="D176" s="78"/>
    </row>
    <row r="177" spans="1:4" x14ac:dyDescent="0.2">
      <c r="A177" s="80"/>
      <c r="B177" s="78"/>
      <c r="C177" s="78"/>
      <c r="D177" s="78"/>
    </row>
    <row r="178" spans="1:4" x14ac:dyDescent="0.2">
      <c r="A178" s="80"/>
      <c r="B178" s="78"/>
      <c r="C178" s="78"/>
      <c r="D178" s="78"/>
    </row>
    <row r="179" spans="1:4" x14ac:dyDescent="0.2">
      <c r="A179" s="80"/>
      <c r="B179" s="78"/>
      <c r="C179" s="78"/>
      <c r="D179" s="78"/>
    </row>
    <row r="180" spans="1:4" x14ac:dyDescent="0.2">
      <c r="A180" s="80"/>
      <c r="B180" s="78"/>
      <c r="C180" s="78"/>
      <c r="D180" s="78"/>
    </row>
    <row r="181" spans="1:4" x14ac:dyDescent="0.2">
      <c r="A181" s="80"/>
      <c r="B181" s="78"/>
      <c r="C181" s="78"/>
      <c r="D181" s="78"/>
    </row>
    <row r="182" spans="1:4" x14ac:dyDescent="0.2">
      <c r="A182" s="80"/>
      <c r="B182" s="78"/>
      <c r="C182" s="78"/>
      <c r="D182" s="78"/>
    </row>
    <row r="183" spans="1:4" x14ac:dyDescent="0.2">
      <c r="A183" s="80"/>
      <c r="B183" s="78"/>
      <c r="C183" s="78"/>
      <c r="D183" s="78"/>
    </row>
    <row r="184" spans="1:4" x14ac:dyDescent="0.2">
      <c r="A184" s="80"/>
      <c r="B184" s="78"/>
      <c r="C184" s="78"/>
      <c r="D184" s="78"/>
    </row>
    <row r="185" spans="1:4" x14ac:dyDescent="0.2">
      <c r="A185" s="80"/>
      <c r="B185" s="78"/>
      <c r="C185" s="78"/>
      <c r="D185" s="78"/>
    </row>
    <row r="186" spans="1:4" x14ac:dyDescent="0.2">
      <c r="A186" s="80"/>
      <c r="B186" s="78"/>
      <c r="C186" s="78"/>
      <c r="D186" s="78"/>
    </row>
    <row r="187" spans="1:4" x14ac:dyDescent="0.2">
      <c r="A187" s="80"/>
      <c r="B187" s="78"/>
      <c r="C187" s="78"/>
      <c r="D187" s="78"/>
    </row>
    <row r="188" spans="1:4" x14ac:dyDescent="0.2">
      <c r="A188" s="80"/>
      <c r="B188" s="78"/>
      <c r="C188" s="78"/>
      <c r="D188" s="78"/>
    </row>
    <row r="189" spans="1:4" x14ac:dyDescent="0.2">
      <c r="A189" s="80"/>
      <c r="B189" s="78"/>
      <c r="C189" s="78"/>
      <c r="D189" s="78"/>
    </row>
    <row r="190" spans="1:4" x14ac:dyDescent="0.2">
      <c r="A190" s="80"/>
      <c r="B190" s="78"/>
      <c r="C190" s="78"/>
      <c r="D190" s="78"/>
    </row>
    <row r="191" spans="1:4" x14ac:dyDescent="0.2">
      <c r="A191" s="80"/>
      <c r="B191" s="78"/>
      <c r="C191" s="78"/>
      <c r="D191" s="78"/>
    </row>
    <row r="192" spans="1:4" x14ac:dyDescent="0.2">
      <c r="A192" s="80"/>
      <c r="B192" s="78"/>
      <c r="C192" s="78"/>
      <c r="D192" s="78"/>
    </row>
    <row r="193" spans="1:4" x14ac:dyDescent="0.2">
      <c r="A193" s="80"/>
      <c r="B193" s="78"/>
      <c r="C193" s="78"/>
      <c r="D193" s="78"/>
    </row>
    <row r="194" spans="1:4" x14ac:dyDescent="0.2">
      <c r="A194" s="80"/>
      <c r="B194" s="78"/>
      <c r="C194" s="78"/>
      <c r="D194" s="78"/>
    </row>
    <row r="195" spans="1:4" x14ac:dyDescent="0.2">
      <c r="A195" s="80"/>
      <c r="B195" s="78"/>
      <c r="C195" s="78"/>
      <c r="D195" s="78"/>
    </row>
    <row r="196" spans="1:4" x14ac:dyDescent="0.2">
      <c r="A196" s="80"/>
      <c r="B196" s="78"/>
      <c r="C196" s="78"/>
      <c r="D196" s="78"/>
    </row>
    <row r="197" spans="1:4" x14ac:dyDescent="0.2">
      <c r="A197" s="80"/>
      <c r="B197" s="78"/>
      <c r="C197" s="78"/>
      <c r="D197" s="78"/>
    </row>
    <row r="198" spans="1:4" x14ac:dyDescent="0.2">
      <c r="A198" s="80"/>
      <c r="B198" s="78"/>
      <c r="C198" s="78"/>
      <c r="D198" s="78"/>
    </row>
    <row r="199" spans="1:4" x14ac:dyDescent="0.2">
      <c r="A199" s="80"/>
      <c r="B199" s="78"/>
      <c r="C199" s="78"/>
      <c r="D199" s="78"/>
    </row>
    <row r="200" spans="1:4" x14ac:dyDescent="0.2">
      <c r="A200" s="80"/>
      <c r="B200" s="78"/>
      <c r="C200" s="78"/>
      <c r="D200" s="78"/>
    </row>
    <row r="201" spans="1:4" x14ac:dyDescent="0.2">
      <c r="A201" s="80"/>
      <c r="B201" s="78"/>
      <c r="C201" s="78"/>
      <c r="D201" s="78"/>
    </row>
    <row r="202" spans="1:4" x14ac:dyDescent="0.2">
      <c r="A202" s="80"/>
      <c r="B202" s="78"/>
      <c r="C202" s="78"/>
      <c r="D202" s="78"/>
    </row>
    <row r="203" spans="1:4" x14ac:dyDescent="0.2">
      <c r="A203" s="80"/>
      <c r="B203" s="78"/>
      <c r="C203" s="78"/>
      <c r="D203" s="78"/>
    </row>
    <row r="204" spans="1:4" x14ac:dyDescent="0.2">
      <c r="A204" s="80"/>
      <c r="B204" s="78"/>
      <c r="C204" s="78"/>
      <c r="D204" s="78"/>
    </row>
    <row r="205" spans="1:4" x14ac:dyDescent="0.2">
      <c r="A205" s="80"/>
      <c r="B205" s="78"/>
      <c r="C205" s="78"/>
      <c r="D205" s="78"/>
    </row>
    <row r="206" spans="1:4" x14ac:dyDescent="0.2">
      <c r="A206" s="80"/>
      <c r="B206" s="78"/>
      <c r="C206" s="78"/>
      <c r="D206" s="78"/>
    </row>
    <row r="207" spans="1:4" x14ac:dyDescent="0.2">
      <c r="A207" s="80"/>
      <c r="B207" s="78"/>
      <c r="C207" s="78"/>
      <c r="D207" s="78"/>
    </row>
    <row r="208" spans="1:4" x14ac:dyDescent="0.2">
      <c r="A208" s="80"/>
      <c r="B208" s="78"/>
      <c r="C208" s="78"/>
      <c r="D208" s="78"/>
    </row>
    <row r="209" spans="1:4" x14ac:dyDescent="0.2">
      <c r="A209" s="80"/>
      <c r="B209" s="78"/>
      <c r="C209" s="78"/>
      <c r="D209" s="78"/>
    </row>
    <row r="210" spans="1:4" x14ac:dyDescent="0.2">
      <c r="A210" s="80"/>
      <c r="B210" s="78"/>
      <c r="C210" s="78"/>
      <c r="D210" s="78"/>
    </row>
    <row r="211" spans="1:4" x14ac:dyDescent="0.2">
      <c r="A211" s="80"/>
      <c r="B211" s="78"/>
      <c r="C211" s="78"/>
      <c r="D211" s="78"/>
    </row>
    <row r="212" spans="1:4" x14ac:dyDescent="0.2">
      <c r="A212" s="80"/>
      <c r="B212" s="78"/>
      <c r="C212" s="78"/>
      <c r="D212" s="78"/>
    </row>
    <row r="213" spans="1:4" x14ac:dyDescent="0.2">
      <c r="A213" s="80"/>
      <c r="B213" s="78"/>
      <c r="C213" s="78"/>
      <c r="D213" s="78"/>
    </row>
    <row r="214" spans="1:4" x14ac:dyDescent="0.2">
      <c r="A214" s="80"/>
      <c r="B214" s="78"/>
      <c r="C214" s="78"/>
      <c r="D214" s="78"/>
    </row>
    <row r="215" spans="1:4" x14ac:dyDescent="0.2">
      <c r="A215" s="80"/>
      <c r="B215" s="78"/>
      <c r="C215" s="78"/>
      <c r="D215" s="78"/>
    </row>
    <row r="216" spans="1:4" x14ac:dyDescent="0.2">
      <c r="A216" s="80"/>
      <c r="B216" s="78"/>
      <c r="C216" s="78"/>
      <c r="D216" s="78"/>
    </row>
    <row r="217" spans="1:4" x14ac:dyDescent="0.2">
      <c r="A217" s="80"/>
      <c r="B217" s="78"/>
      <c r="C217" s="78"/>
      <c r="D217" s="78"/>
    </row>
    <row r="218" spans="1:4" x14ac:dyDescent="0.2">
      <c r="A218" s="80"/>
      <c r="B218" s="78"/>
      <c r="C218" s="78"/>
      <c r="D218" s="78"/>
    </row>
    <row r="219" spans="1:4" x14ac:dyDescent="0.2">
      <c r="A219" s="80"/>
      <c r="B219" s="78"/>
      <c r="C219" s="78"/>
      <c r="D219" s="78"/>
    </row>
    <row r="220" spans="1:4" x14ac:dyDescent="0.2">
      <c r="A220" s="80"/>
      <c r="B220" s="78"/>
      <c r="C220" s="78"/>
      <c r="D220" s="78"/>
    </row>
    <row r="221" spans="1:4" x14ac:dyDescent="0.2">
      <c r="A221" s="80"/>
      <c r="B221" s="78"/>
      <c r="C221" s="78"/>
      <c r="D221" s="78"/>
    </row>
    <row r="222" spans="1:4" x14ac:dyDescent="0.2">
      <c r="A222" s="80"/>
      <c r="B222" s="78"/>
      <c r="C222" s="78"/>
      <c r="D222" s="78"/>
    </row>
    <row r="223" spans="1:4" x14ac:dyDescent="0.2">
      <c r="A223" s="80"/>
      <c r="B223" s="78"/>
      <c r="C223" s="78"/>
      <c r="D223" s="78"/>
    </row>
    <row r="224" spans="1:4" x14ac:dyDescent="0.2">
      <c r="A224" s="80"/>
      <c r="B224" s="78"/>
      <c r="C224" s="78"/>
      <c r="D224" s="78"/>
    </row>
    <row r="225" spans="1:4" x14ac:dyDescent="0.2">
      <c r="A225" s="80"/>
      <c r="B225" s="78"/>
      <c r="C225" s="78"/>
      <c r="D225" s="78"/>
    </row>
    <row r="226" spans="1:4" x14ac:dyDescent="0.2">
      <c r="A226" s="80"/>
      <c r="B226" s="78"/>
      <c r="C226" s="78"/>
      <c r="D226" s="78"/>
    </row>
    <row r="227" spans="1:4" x14ac:dyDescent="0.2">
      <c r="A227" s="80"/>
      <c r="B227" s="78"/>
      <c r="C227" s="78"/>
      <c r="D227" s="78"/>
    </row>
    <row r="228" spans="1:4" x14ac:dyDescent="0.2">
      <c r="A228" s="80"/>
      <c r="B228" s="78"/>
      <c r="C228" s="78"/>
      <c r="D228" s="78"/>
    </row>
    <row r="229" spans="1:4" x14ac:dyDescent="0.2">
      <c r="A229" s="80"/>
      <c r="B229" s="78"/>
      <c r="C229" s="78"/>
      <c r="D229" s="78"/>
    </row>
    <row r="230" spans="1:4" x14ac:dyDescent="0.2">
      <c r="A230" s="80"/>
      <c r="B230" s="78"/>
      <c r="C230" s="78"/>
      <c r="D230" s="78"/>
    </row>
    <row r="231" spans="1:4" x14ac:dyDescent="0.2">
      <c r="A231" s="80"/>
      <c r="B231" s="78"/>
      <c r="C231" s="78"/>
      <c r="D231" s="78"/>
    </row>
    <row r="232" spans="1:4" x14ac:dyDescent="0.2">
      <c r="A232" s="80"/>
      <c r="B232" s="78"/>
      <c r="C232" s="78"/>
      <c r="D232" s="78"/>
    </row>
    <row r="233" spans="1:4" x14ac:dyDescent="0.2">
      <c r="A233" s="80"/>
      <c r="B233" s="78"/>
      <c r="C233" s="78"/>
      <c r="D233" s="78"/>
    </row>
    <row r="234" spans="1:4" x14ac:dyDescent="0.2">
      <c r="A234" s="80"/>
      <c r="B234" s="78"/>
      <c r="C234" s="78"/>
      <c r="D234" s="78"/>
    </row>
    <row r="235" spans="1:4" x14ac:dyDescent="0.2">
      <c r="A235" s="80"/>
      <c r="B235" s="78"/>
      <c r="C235" s="78"/>
      <c r="D235" s="78"/>
    </row>
    <row r="236" spans="1:4" x14ac:dyDescent="0.2">
      <c r="A236" s="80"/>
      <c r="B236" s="78"/>
      <c r="C236" s="78"/>
      <c r="D236" s="78"/>
    </row>
    <row r="237" spans="1:4" x14ac:dyDescent="0.2">
      <c r="A237" s="80"/>
      <c r="B237" s="78"/>
      <c r="C237" s="78"/>
      <c r="D237" s="78"/>
    </row>
    <row r="238" spans="1:4" x14ac:dyDescent="0.2">
      <c r="A238" s="80"/>
      <c r="B238" s="78"/>
      <c r="C238" s="78"/>
      <c r="D238" s="78"/>
    </row>
    <row r="239" spans="1:4" x14ac:dyDescent="0.2">
      <c r="A239" s="80"/>
      <c r="B239" s="78"/>
      <c r="C239" s="78"/>
      <c r="D239" s="78"/>
    </row>
    <row r="240" spans="1:4" x14ac:dyDescent="0.2">
      <c r="A240" s="80"/>
      <c r="B240" s="78"/>
      <c r="C240" s="78"/>
      <c r="D240" s="78"/>
    </row>
    <row r="241" spans="1:4" x14ac:dyDescent="0.2">
      <c r="A241" s="80"/>
      <c r="B241" s="78"/>
      <c r="C241" s="78"/>
      <c r="D241" s="78"/>
    </row>
    <row r="242" spans="1:4" x14ac:dyDescent="0.2">
      <c r="A242" s="80"/>
      <c r="B242" s="78"/>
      <c r="C242" s="78"/>
      <c r="D242" s="78"/>
    </row>
    <row r="243" spans="1:4" x14ac:dyDescent="0.2">
      <c r="A243" s="80"/>
      <c r="B243" s="78"/>
      <c r="C243" s="78"/>
      <c r="D243" s="78"/>
    </row>
    <row r="244" spans="1:4" x14ac:dyDescent="0.2">
      <c r="A244" s="80"/>
      <c r="B244" s="78"/>
      <c r="C244" s="78"/>
      <c r="D244" s="78"/>
    </row>
    <row r="245" spans="1:4" x14ac:dyDescent="0.2">
      <c r="A245" s="80"/>
      <c r="B245" s="78"/>
      <c r="C245" s="78"/>
      <c r="D245" s="7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&amp;CKÖLTSÉGVETÉSI MÉRLEG (KÖLTSÉGVETÉSI JELENTÉS) 2018. ÉV&amp;R1.sz.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22" zoomScaleNormal="100" workbookViewId="0">
      <selection activeCell="G46" sqref="G46"/>
    </sheetView>
  </sheetViews>
  <sheetFormatPr defaultRowHeight="12.75" x14ac:dyDescent="0.2"/>
  <cols>
    <col min="1" max="1" width="5.5703125" style="110" customWidth="1"/>
    <col min="2" max="2" width="52.42578125" style="110" customWidth="1"/>
    <col min="3" max="3" width="7.28515625" style="110" customWidth="1"/>
    <col min="4" max="6" width="12.140625" style="25" customWidth="1"/>
    <col min="7" max="7" width="12.85546875" style="110" customWidth="1"/>
    <col min="8" max="8" width="12.7109375" style="110" customWidth="1"/>
    <col min="9" max="9" width="14.5703125" style="110" customWidth="1"/>
    <col min="10" max="16384" width="9.140625" style="110"/>
  </cols>
  <sheetData>
    <row r="1" spans="1:16" ht="20.25" customHeight="1" thickBot="1" x14ac:dyDescent="0.25">
      <c r="A1" s="111" t="str">
        <f>'1sz.mell'!A1:C1</f>
        <v xml:space="preserve">Ludas Községi Önkormányzat                                                    </v>
      </c>
      <c r="I1" s="208" t="s">
        <v>255</v>
      </c>
    </row>
    <row r="2" spans="1:16" ht="22.5" customHeight="1" x14ac:dyDescent="0.2">
      <c r="A2" s="393" t="s">
        <v>0</v>
      </c>
      <c r="B2" s="395" t="s">
        <v>31</v>
      </c>
      <c r="C2" s="399" t="s">
        <v>1</v>
      </c>
      <c r="D2" s="397" t="s">
        <v>86</v>
      </c>
      <c r="E2" s="397"/>
      <c r="F2" s="397"/>
      <c r="G2" s="397" t="s">
        <v>142</v>
      </c>
      <c r="H2" s="397"/>
      <c r="I2" s="401"/>
      <c r="P2" s="124"/>
    </row>
    <row r="3" spans="1:16" ht="15.75" customHeight="1" x14ac:dyDescent="0.2">
      <c r="A3" s="394"/>
      <c r="B3" s="396"/>
      <c r="C3" s="400"/>
      <c r="D3" s="398" t="s">
        <v>85</v>
      </c>
      <c r="E3" s="398" t="s">
        <v>84</v>
      </c>
      <c r="F3" s="403" t="s">
        <v>83</v>
      </c>
      <c r="G3" s="398" t="s">
        <v>85</v>
      </c>
      <c r="H3" s="398" t="s">
        <v>84</v>
      </c>
      <c r="I3" s="402" t="s">
        <v>83</v>
      </c>
    </row>
    <row r="4" spans="1:16" ht="22.5" customHeight="1" x14ac:dyDescent="0.2">
      <c r="A4" s="394"/>
      <c r="B4" s="396"/>
      <c r="C4" s="400"/>
      <c r="D4" s="398"/>
      <c r="E4" s="398"/>
      <c r="F4" s="403"/>
      <c r="G4" s="398"/>
      <c r="H4" s="398"/>
      <c r="I4" s="402"/>
    </row>
    <row r="5" spans="1:16" ht="14.25" customHeight="1" x14ac:dyDescent="0.2">
      <c r="A5" s="176" t="s">
        <v>11</v>
      </c>
      <c r="B5" s="174" t="s">
        <v>12</v>
      </c>
      <c r="C5" s="173" t="s">
        <v>13</v>
      </c>
      <c r="D5" s="173" t="s">
        <v>14</v>
      </c>
      <c r="E5" s="173" t="s">
        <v>88</v>
      </c>
      <c r="F5" s="173" t="s">
        <v>89</v>
      </c>
      <c r="G5" s="173" t="s">
        <v>95</v>
      </c>
      <c r="H5" s="173" t="s">
        <v>258</v>
      </c>
      <c r="I5" s="177" t="s">
        <v>259</v>
      </c>
    </row>
    <row r="6" spans="1:16" ht="13.5" customHeight="1" x14ac:dyDescent="0.2">
      <c r="A6" s="178">
        <v>1</v>
      </c>
      <c r="B6" s="172" t="s">
        <v>32</v>
      </c>
      <c r="C6" s="21" t="s">
        <v>2</v>
      </c>
      <c r="D6" s="85">
        <v>35586985</v>
      </c>
      <c r="E6" s="112"/>
      <c r="F6" s="85">
        <f>D6+E6</f>
        <v>35586985</v>
      </c>
      <c r="G6" s="85">
        <v>51787085</v>
      </c>
      <c r="H6" s="112"/>
      <c r="I6" s="179">
        <f>G6+H6</f>
        <v>51787085</v>
      </c>
    </row>
    <row r="7" spans="1:16" ht="14.25" customHeight="1" x14ac:dyDescent="0.2">
      <c r="A7" s="178">
        <v>2</v>
      </c>
      <c r="B7" s="172" t="s">
        <v>33</v>
      </c>
      <c r="C7" s="21" t="s">
        <v>3</v>
      </c>
      <c r="D7" s="85">
        <v>6973763</v>
      </c>
      <c r="E7" s="112"/>
      <c r="F7" s="85">
        <f t="shared" ref="F7:F14" si="0">D7+E7</f>
        <v>6973763</v>
      </c>
      <c r="G7" s="85">
        <v>9137286</v>
      </c>
      <c r="H7" s="112"/>
      <c r="I7" s="179">
        <f t="shared" ref="I7:I14" si="1">G7+H7</f>
        <v>9137286</v>
      </c>
    </row>
    <row r="8" spans="1:16" ht="13.5" customHeight="1" x14ac:dyDescent="0.2">
      <c r="A8" s="178">
        <v>3</v>
      </c>
      <c r="B8" s="172" t="s">
        <v>34</v>
      </c>
      <c r="C8" s="21" t="s">
        <v>4</v>
      </c>
      <c r="D8" s="85">
        <v>19041698</v>
      </c>
      <c r="E8" s="112"/>
      <c r="F8" s="85">
        <f t="shared" si="0"/>
        <v>19041698</v>
      </c>
      <c r="G8" s="85">
        <v>41270195</v>
      </c>
      <c r="H8" s="112"/>
      <c r="I8" s="179">
        <f t="shared" si="1"/>
        <v>41270195</v>
      </c>
    </row>
    <row r="9" spans="1:16" ht="13.5" customHeight="1" x14ac:dyDescent="0.2">
      <c r="A9" s="178">
        <v>4</v>
      </c>
      <c r="B9" s="175" t="s">
        <v>35</v>
      </c>
      <c r="C9" s="21" t="s">
        <v>5</v>
      </c>
      <c r="D9" s="85">
        <v>350000</v>
      </c>
      <c r="E9" s="112"/>
      <c r="F9" s="85">
        <f t="shared" si="0"/>
        <v>350000</v>
      </c>
      <c r="G9" s="85">
        <v>752760</v>
      </c>
      <c r="H9" s="112"/>
      <c r="I9" s="179">
        <f t="shared" si="1"/>
        <v>752760</v>
      </c>
    </row>
    <row r="10" spans="1:16" ht="13.5" customHeight="1" x14ac:dyDescent="0.2">
      <c r="A10" s="178">
        <v>5</v>
      </c>
      <c r="B10" s="172" t="s">
        <v>36</v>
      </c>
      <c r="C10" s="21" t="s">
        <v>7</v>
      </c>
      <c r="D10" s="85">
        <v>7441622</v>
      </c>
      <c r="E10" s="112"/>
      <c r="F10" s="85">
        <f t="shared" si="0"/>
        <v>7441622</v>
      </c>
      <c r="G10" s="85">
        <v>5635445</v>
      </c>
      <c r="H10" s="112"/>
      <c r="I10" s="179">
        <f t="shared" si="1"/>
        <v>5635445</v>
      </c>
    </row>
    <row r="11" spans="1:16" ht="13.5" customHeight="1" x14ac:dyDescent="0.2">
      <c r="A11" s="178">
        <v>6</v>
      </c>
      <c r="B11" s="172" t="s">
        <v>257</v>
      </c>
      <c r="C11" s="21"/>
      <c r="D11" s="85">
        <v>2695495</v>
      </c>
      <c r="E11" s="112"/>
      <c r="F11" s="85">
        <f t="shared" si="0"/>
        <v>2695495</v>
      </c>
      <c r="G11" s="85">
        <v>695495</v>
      </c>
      <c r="H11" s="112"/>
      <c r="I11" s="179">
        <f t="shared" si="1"/>
        <v>695495</v>
      </c>
    </row>
    <row r="12" spans="1:16" ht="13.5" customHeight="1" x14ac:dyDescent="0.2">
      <c r="A12" s="178">
        <v>7</v>
      </c>
      <c r="B12" s="172" t="s">
        <v>37</v>
      </c>
      <c r="C12" s="21" t="s">
        <v>8</v>
      </c>
      <c r="D12" s="85">
        <v>0</v>
      </c>
      <c r="E12" s="112"/>
      <c r="F12" s="85">
        <f t="shared" si="0"/>
        <v>0</v>
      </c>
      <c r="G12" s="85">
        <v>3435609</v>
      </c>
      <c r="H12" s="112"/>
      <c r="I12" s="179">
        <f t="shared" si="1"/>
        <v>3435609</v>
      </c>
    </row>
    <row r="13" spans="1:16" ht="13.5" customHeight="1" x14ac:dyDescent="0.2">
      <c r="A13" s="178">
        <v>8</v>
      </c>
      <c r="B13" s="172" t="s">
        <v>38</v>
      </c>
      <c r="C13" s="21" t="s">
        <v>39</v>
      </c>
      <c r="D13" s="85">
        <v>78726896</v>
      </c>
      <c r="E13" s="112"/>
      <c r="F13" s="85">
        <f t="shared" si="0"/>
        <v>78726896</v>
      </c>
      <c r="G13" s="85">
        <v>49795399</v>
      </c>
      <c r="H13" s="112"/>
      <c r="I13" s="179">
        <f t="shared" si="1"/>
        <v>49795399</v>
      </c>
    </row>
    <row r="14" spans="1:16" ht="13.5" customHeight="1" thickBot="1" x14ac:dyDescent="0.25">
      <c r="A14" s="190">
        <v>9</v>
      </c>
      <c r="B14" s="191" t="s">
        <v>40</v>
      </c>
      <c r="C14" s="23" t="s">
        <v>9</v>
      </c>
      <c r="D14" s="171">
        <f t="shared" ref="D14:D18" si="2">SUM(B14:C14)</f>
        <v>0</v>
      </c>
      <c r="E14" s="118"/>
      <c r="F14" s="85">
        <f t="shared" si="0"/>
        <v>0</v>
      </c>
      <c r="G14" s="171">
        <v>0</v>
      </c>
      <c r="H14" s="118"/>
      <c r="I14" s="179">
        <f t="shared" si="1"/>
        <v>0</v>
      </c>
    </row>
    <row r="15" spans="1:16" s="124" customFormat="1" ht="13.5" customHeight="1" thickBot="1" x14ac:dyDescent="0.25">
      <c r="A15" s="192">
        <v>10</v>
      </c>
      <c r="B15" s="193" t="s">
        <v>41</v>
      </c>
      <c r="C15" s="193" t="s">
        <v>10</v>
      </c>
      <c r="D15" s="84">
        <f>SUM(D6:D14)-D11</f>
        <v>148120964</v>
      </c>
      <c r="E15" s="113">
        <f>SUM(E6:E14)</f>
        <v>0</v>
      </c>
      <c r="F15" s="84">
        <f>D15+E15</f>
        <v>148120964</v>
      </c>
      <c r="G15" s="84">
        <f>SUM(G6:G14)-G11</f>
        <v>161813779</v>
      </c>
      <c r="H15" s="113">
        <f>SUM(H6:H14)</f>
        <v>0</v>
      </c>
      <c r="I15" s="194">
        <f>G15+H15</f>
        <v>161813779</v>
      </c>
    </row>
    <row r="16" spans="1:16" ht="13.5" customHeight="1" x14ac:dyDescent="0.2">
      <c r="A16" s="198">
        <v>11</v>
      </c>
      <c r="B16" s="199" t="s">
        <v>42</v>
      </c>
      <c r="C16" s="22" t="s">
        <v>23</v>
      </c>
      <c r="D16" s="82">
        <v>1500000</v>
      </c>
      <c r="E16" s="114"/>
      <c r="F16" s="82">
        <f>D16+E16</f>
        <v>1500000</v>
      </c>
      <c r="G16" s="82">
        <v>1500000</v>
      </c>
      <c r="H16" s="114"/>
      <c r="I16" s="197">
        <f>G16+H16</f>
        <v>1500000</v>
      </c>
    </row>
    <row r="17" spans="1:9" ht="13.5" customHeight="1" x14ac:dyDescent="0.2">
      <c r="A17" s="178">
        <v>12</v>
      </c>
      <c r="B17" s="172" t="s">
        <v>43</v>
      </c>
      <c r="C17" s="21" t="s">
        <v>47</v>
      </c>
      <c r="D17" s="85">
        <f t="shared" si="2"/>
        <v>0</v>
      </c>
      <c r="E17" s="112"/>
      <c r="F17" s="82">
        <f t="shared" ref="F17:F20" si="3">D17+E17</f>
        <v>0</v>
      </c>
      <c r="G17" s="85">
        <v>0</v>
      </c>
      <c r="H17" s="112"/>
      <c r="I17" s="197">
        <f t="shared" ref="I17:I20" si="4">G17+H17</f>
        <v>0</v>
      </c>
    </row>
    <row r="18" spans="1:9" ht="13.5" customHeight="1" x14ac:dyDescent="0.2">
      <c r="A18" s="178">
        <v>13</v>
      </c>
      <c r="B18" s="172" t="s">
        <v>44</v>
      </c>
      <c r="C18" s="21" t="s">
        <v>48</v>
      </c>
      <c r="D18" s="85">
        <f t="shared" si="2"/>
        <v>0</v>
      </c>
      <c r="E18" s="112"/>
      <c r="F18" s="82">
        <f t="shared" si="3"/>
        <v>0</v>
      </c>
      <c r="G18" s="85">
        <v>0</v>
      </c>
      <c r="H18" s="112"/>
      <c r="I18" s="197">
        <f t="shared" si="4"/>
        <v>0</v>
      </c>
    </row>
    <row r="19" spans="1:9" ht="13.5" customHeight="1" x14ac:dyDescent="0.2">
      <c r="A19" s="178">
        <v>14</v>
      </c>
      <c r="B19" s="172" t="s">
        <v>45</v>
      </c>
      <c r="C19" s="21" t="s">
        <v>24</v>
      </c>
      <c r="D19" s="85">
        <v>418623</v>
      </c>
      <c r="E19" s="112"/>
      <c r="F19" s="82">
        <f t="shared" si="3"/>
        <v>418623</v>
      </c>
      <c r="G19" s="85">
        <v>418623</v>
      </c>
      <c r="H19" s="112"/>
      <c r="I19" s="197">
        <f t="shared" si="4"/>
        <v>418623</v>
      </c>
    </row>
    <row r="20" spans="1:9" ht="13.5" customHeight="1" thickBot="1" x14ac:dyDescent="0.25">
      <c r="A20" s="190">
        <v>15</v>
      </c>
      <c r="B20" s="191" t="s">
        <v>46</v>
      </c>
      <c r="C20" s="23" t="s">
        <v>25</v>
      </c>
      <c r="D20" s="171">
        <v>19862704</v>
      </c>
      <c r="E20" s="118"/>
      <c r="F20" s="82">
        <f t="shared" si="3"/>
        <v>19862704</v>
      </c>
      <c r="G20" s="171">
        <v>19862704</v>
      </c>
      <c r="H20" s="118"/>
      <c r="I20" s="197">
        <f t="shared" si="4"/>
        <v>19862704</v>
      </c>
    </row>
    <row r="21" spans="1:9" s="124" customFormat="1" ht="13.5" thickBot="1" x14ac:dyDescent="0.25">
      <c r="A21" s="192">
        <v>16</v>
      </c>
      <c r="B21" s="193" t="s">
        <v>49</v>
      </c>
      <c r="C21" s="19" t="s">
        <v>26</v>
      </c>
      <c r="D21" s="84">
        <f>SUM(D16:D20)</f>
        <v>21781327</v>
      </c>
      <c r="E21" s="113">
        <f>SUM(E16:E20)</f>
        <v>0</v>
      </c>
      <c r="F21" s="84">
        <f>D21+E21</f>
        <v>21781327</v>
      </c>
      <c r="G21" s="84">
        <f>SUM(G16:G20)</f>
        <v>21781327</v>
      </c>
      <c r="H21" s="113">
        <f>SUM(H16:H20)</f>
        <v>0</v>
      </c>
      <c r="I21" s="194">
        <f>G21+H21</f>
        <v>21781327</v>
      </c>
    </row>
    <row r="22" spans="1:9" s="124" customFormat="1" ht="30" customHeight="1" thickBot="1" x14ac:dyDescent="0.25">
      <c r="A22" s="192">
        <v>17</v>
      </c>
      <c r="B22" s="193" t="s">
        <v>50</v>
      </c>
      <c r="C22" s="19"/>
      <c r="D22" s="84">
        <f>SUM(D15,D21)</f>
        <v>169902291</v>
      </c>
      <c r="E22" s="113">
        <f>SUM(E21,E15)</f>
        <v>0</v>
      </c>
      <c r="F22" s="84">
        <f>SUM(F15,F21)</f>
        <v>169902291</v>
      </c>
      <c r="G22" s="84">
        <f>SUM(G21,G15)</f>
        <v>183595106</v>
      </c>
      <c r="H22" s="113">
        <f>SUM(H21,H15)</f>
        <v>0</v>
      </c>
      <c r="I22" s="194">
        <f>SUM(I15,I21)</f>
        <v>183595106</v>
      </c>
    </row>
    <row r="23" spans="1:9" ht="13.5" customHeight="1" x14ac:dyDescent="0.2">
      <c r="A23" s="198">
        <v>18</v>
      </c>
      <c r="B23" s="199" t="s">
        <v>51</v>
      </c>
      <c r="C23" s="22" t="s">
        <v>15</v>
      </c>
      <c r="D23" s="82">
        <v>21662704</v>
      </c>
      <c r="E23" s="114"/>
      <c r="F23" s="82">
        <f>D23+E23</f>
        <v>21662704</v>
      </c>
      <c r="G23" s="82">
        <v>34079963</v>
      </c>
      <c r="H23" s="114"/>
      <c r="I23" s="197">
        <f>G23+H23</f>
        <v>34079963</v>
      </c>
    </row>
    <row r="24" spans="1:9" ht="13.5" customHeight="1" x14ac:dyDescent="0.2">
      <c r="A24" s="178"/>
      <c r="B24" s="172" t="s">
        <v>52</v>
      </c>
      <c r="C24" s="21"/>
      <c r="D24" s="85">
        <v>21662704</v>
      </c>
      <c r="E24" s="112"/>
      <c r="F24" s="82">
        <f t="shared" ref="F24:F33" si="5">D24+E24</f>
        <v>21662704</v>
      </c>
      <c r="G24" s="85">
        <v>27483270</v>
      </c>
      <c r="H24" s="112"/>
      <c r="I24" s="197">
        <f t="shared" ref="I24:I33" si="6">G24+H24</f>
        <v>27483270</v>
      </c>
    </row>
    <row r="25" spans="1:9" ht="13.5" customHeight="1" x14ac:dyDescent="0.2">
      <c r="A25" s="178">
        <v>19</v>
      </c>
      <c r="B25" s="172" t="s">
        <v>53</v>
      </c>
      <c r="C25" s="21" t="s">
        <v>16</v>
      </c>
      <c r="D25" s="85">
        <f t="shared" ref="D25" si="7">SUM(B25:C25)</f>
        <v>0</v>
      </c>
      <c r="E25" s="112"/>
      <c r="F25" s="82">
        <f t="shared" si="5"/>
        <v>0</v>
      </c>
      <c r="G25" s="85">
        <v>0</v>
      </c>
      <c r="H25" s="112">
        <v>2900609</v>
      </c>
      <c r="I25" s="197">
        <f t="shared" si="6"/>
        <v>2900609</v>
      </c>
    </row>
    <row r="26" spans="1:9" ht="13.5" customHeight="1" x14ac:dyDescent="0.2">
      <c r="A26" s="178">
        <v>20</v>
      </c>
      <c r="B26" s="172" t="s">
        <v>54</v>
      </c>
      <c r="C26" s="21" t="s">
        <v>17</v>
      </c>
      <c r="D26" s="85">
        <v>33500000</v>
      </c>
      <c r="E26" s="115"/>
      <c r="F26" s="82">
        <f t="shared" si="5"/>
        <v>33500000</v>
      </c>
      <c r="G26" s="85">
        <v>33500000</v>
      </c>
      <c r="H26" s="115"/>
      <c r="I26" s="197">
        <f t="shared" si="6"/>
        <v>33500000</v>
      </c>
    </row>
    <row r="27" spans="1:9" ht="13.5" customHeight="1" x14ac:dyDescent="0.2">
      <c r="A27" s="178"/>
      <c r="B27" s="172" t="s">
        <v>55</v>
      </c>
      <c r="C27" s="21"/>
      <c r="D27" s="85">
        <v>2500000</v>
      </c>
      <c r="E27" s="112"/>
      <c r="F27" s="82">
        <f t="shared" si="5"/>
        <v>2500000</v>
      </c>
      <c r="G27" s="85">
        <v>2500000</v>
      </c>
      <c r="H27" s="112"/>
      <c r="I27" s="197">
        <f t="shared" si="6"/>
        <v>2500000</v>
      </c>
    </row>
    <row r="28" spans="1:9" ht="13.5" customHeight="1" x14ac:dyDescent="0.2">
      <c r="A28" s="178"/>
      <c r="B28" s="172" t="s">
        <v>56</v>
      </c>
      <c r="C28" s="21"/>
      <c r="D28" s="85">
        <v>30000000</v>
      </c>
      <c r="E28" s="112"/>
      <c r="F28" s="82">
        <f t="shared" si="5"/>
        <v>30000000</v>
      </c>
      <c r="G28" s="85">
        <v>30000000</v>
      </c>
      <c r="H28" s="112"/>
      <c r="I28" s="197">
        <f t="shared" si="6"/>
        <v>30000000</v>
      </c>
    </row>
    <row r="29" spans="1:9" ht="13.5" customHeight="1" x14ac:dyDescent="0.2">
      <c r="A29" s="178"/>
      <c r="B29" s="172" t="s">
        <v>57</v>
      </c>
      <c r="C29" s="21"/>
      <c r="D29" s="85">
        <v>1000000</v>
      </c>
      <c r="E29" s="112"/>
      <c r="F29" s="82">
        <f t="shared" si="5"/>
        <v>1000000</v>
      </c>
      <c r="G29" s="85">
        <v>1000000</v>
      </c>
      <c r="H29" s="112"/>
      <c r="I29" s="197">
        <f t="shared" si="6"/>
        <v>1000000</v>
      </c>
    </row>
    <row r="30" spans="1:9" ht="13.5" customHeight="1" x14ac:dyDescent="0.2">
      <c r="A30" s="176">
        <v>21</v>
      </c>
      <c r="B30" s="172" t="s">
        <v>58</v>
      </c>
      <c r="C30" s="21" t="s">
        <v>18</v>
      </c>
      <c r="D30" s="85">
        <v>13454492</v>
      </c>
      <c r="E30" s="112"/>
      <c r="F30" s="82">
        <f t="shared" si="5"/>
        <v>13454492</v>
      </c>
      <c r="G30" s="85">
        <v>15293453</v>
      </c>
      <c r="H30" s="112"/>
      <c r="I30" s="197">
        <f t="shared" si="6"/>
        <v>15293453</v>
      </c>
    </row>
    <row r="31" spans="1:9" ht="13.5" customHeight="1" x14ac:dyDescent="0.2">
      <c r="A31" s="178">
        <v>22</v>
      </c>
      <c r="B31" s="172" t="s">
        <v>59</v>
      </c>
      <c r="C31" s="21" t="s">
        <v>19</v>
      </c>
      <c r="D31" s="85">
        <f t="shared" ref="D31:D42" si="8">SUM(B31:C31)</f>
        <v>0</v>
      </c>
      <c r="E31" s="112"/>
      <c r="F31" s="82">
        <f t="shared" si="5"/>
        <v>0</v>
      </c>
      <c r="G31" s="85">
        <v>0</v>
      </c>
      <c r="H31" s="112"/>
      <c r="I31" s="197">
        <f t="shared" si="6"/>
        <v>0</v>
      </c>
    </row>
    <row r="32" spans="1:9" ht="13.5" customHeight="1" x14ac:dyDescent="0.2">
      <c r="A32" s="178">
        <v>23</v>
      </c>
      <c r="B32" s="172" t="s">
        <v>60</v>
      </c>
      <c r="C32" s="21" t="s">
        <v>20</v>
      </c>
      <c r="D32" s="85">
        <v>0</v>
      </c>
      <c r="E32" s="112"/>
      <c r="F32" s="82">
        <f t="shared" si="5"/>
        <v>0</v>
      </c>
      <c r="G32" s="85">
        <v>0</v>
      </c>
      <c r="H32" s="112"/>
      <c r="I32" s="197">
        <f t="shared" si="6"/>
        <v>0</v>
      </c>
    </row>
    <row r="33" spans="1:9" ht="13.5" customHeight="1" thickBot="1" x14ac:dyDescent="0.25">
      <c r="A33" s="190">
        <v>24</v>
      </c>
      <c r="B33" s="191" t="s">
        <v>61</v>
      </c>
      <c r="C33" s="23" t="s">
        <v>21</v>
      </c>
      <c r="D33" s="171">
        <f t="shared" si="8"/>
        <v>0</v>
      </c>
      <c r="E33" s="118"/>
      <c r="F33" s="82">
        <f t="shared" si="5"/>
        <v>0</v>
      </c>
      <c r="G33" s="171">
        <v>0</v>
      </c>
      <c r="H33" s="118"/>
      <c r="I33" s="197">
        <f t="shared" si="6"/>
        <v>0</v>
      </c>
    </row>
    <row r="34" spans="1:9" s="124" customFormat="1" ht="13.5" customHeight="1" thickBot="1" x14ac:dyDescent="0.25">
      <c r="A34" s="192">
        <v>25</v>
      </c>
      <c r="B34" s="193" t="s">
        <v>62</v>
      </c>
      <c r="C34" s="19" t="s">
        <v>22</v>
      </c>
      <c r="D34" s="84">
        <f>SUM(D23,D25,D26,D30,D31,D32,D33)</f>
        <v>68617196</v>
      </c>
      <c r="E34" s="113">
        <f>SUM(E23:E33)</f>
        <v>0</v>
      </c>
      <c r="F34" s="84">
        <f>D34+E34</f>
        <v>68617196</v>
      </c>
      <c r="G34" s="84">
        <f>SUM(G23,G25,G26,G30,G31,G32,G33)</f>
        <v>82873416</v>
      </c>
      <c r="H34" s="113">
        <f>SUM(H23:H33)</f>
        <v>2900609</v>
      </c>
      <c r="I34" s="194">
        <f>G34+H34</f>
        <v>85774025</v>
      </c>
    </row>
    <row r="35" spans="1:9" ht="13.5" customHeight="1" x14ac:dyDescent="0.2">
      <c r="A35" s="196">
        <v>26</v>
      </c>
      <c r="B35" s="88" t="s">
        <v>63</v>
      </c>
      <c r="C35" s="89" t="s">
        <v>27</v>
      </c>
      <c r="D35" s="82">
        <v>18000000</v>
      </c>
      <c r="E35" s="114"/>
      <c r="F35" s="82">
        <f>D35+E35</f>
        <v>18000000</v>
      </c>
      <c r="G35" s="82">
        <v>18000000</v>
      </c>
      <c r="H35" s="114"/>
      <c r="I35" s="197">
        <f>G35+H35</f>
        <v>18000000</v>
      </c>
    </row>
    <row r="36" spans="1:9" ht="13.5" customHeight="1" x14ac:dyDescent="0.2">
      <c r="A36" s="182">
        <v>27</v>
      </c>
      <c r="B36" s="91" t="s">
        <v>64</v>
      </c>
      <c r="C36" s="92" t="s">
        <v>70</v>
      </c>
      <c r="D36" s="85">
        <f t="shared" si="8"/>
        <v>0</v>
      </c>
      <c r="E36" s="112"/>
      <c r="F36" s="82">
        <f t="shared" ref="F36:F42" si="9">D36+E36</f>
        <v>0</v>
      </c>
      <c r="G36" s="85">
        <v>0</v>
      </c>
      <c r="H36" s="112"/>
      <c r="I36" s="197">
        <f t="shared" ref="I36:I42" si="10">G36+H36</f>
        <v>0</v>
      </c>
    </row>
    <row r="37" spans="1:9" ht="13.5" customHeight="1" x14ac:dyDescent="0.2">
      <c r="A37" s="182">
        <v>28</v>
      </c>
      <c r="B37" s="91" t="s">
        <v>65</v>
      </c>
      <c r="C37" s="92" t="s">
        <v>28</v>
      </c>
      <c r="D37" s="85">
        <v>63422391</v>
      </c>
      <c r="E37" s="112"/>
      <c r="F37" s="82">
        <f t="shared" si="9"/>
        <v>63422391</v>
      </c>
      <c r="G37" s="85">
        <v>59958377</v>
      </c>
      <c r="H37" s="112"/>
      <c r="I37" s="197">
        <f t="shared" si="10"/>
        <v>59958377</v>
      </c>
    </row>
    <row r="38" spans="1:9" ht="13.5" customHeight="1" x14ac:dyDescent="0.2">
      <c r="A38" s="182">
        <v>29</v>
      </c>
      <c r="B38" s="91" t="s">
        <v>44</v>
      </c>
      <c r="C38" s="92" t="s">
        <v>71</v>
      </c>
      <c r="D38" s="85">
        <f t="shared" si="8"/>
        <v>0</v>
      </c>
      <c r="E38" s="112"/>
      <c r="F38" s="82">
        <f t="shared" si="9"/>
        <v>0</v>
      </c>
      <c r="G38" s="85">
        <v>0</v>
      </c>
      <c r="H38" s="112"/>
      <c r="I38" s="197">
        <f t="shared" si="10"/>
        <v>0</v>
      </c>
    </row>
    <row r="39" spans="1:9" ht="13.5" customHeight="1" x14ac:dyDescent="0.2">
      <c r="A39" s="182">
        <v>30</v>
      </c>
      <c r="B39" s="91" t="s">
        <v>66</v>
      </c>
      <c r="C39" s="92" t="s">
        <v>72</v>
      </c>
      <c r="D39" s="85">
        <f t="shared" si="8"/>
        <v>0</v>
      </c>
      <c r="E39" s="112"/>
      <c r="F39" s="82">
        <f t="shared" si="9"/>
        <v>0</v>
      </c>
      <c r="G39" s="85">
        <v>0</v>
      </c>
      <c r="H39" s="112"/>
      <c r="I39" s="197">
        <f t="shared" si="10"/>
        <v>0</v>
      </c>
    </row>
    <row r="40" spans="1:9" ht="13.5" customHeight="1" x14ac:dyDescent="0.2">
      <c r="A40" s="182">
        <v>31</v>
      </c>
      <c r="B40" s="91" t="s">
        <v>67</v>
      </c>
      <c r="C40" s="92" t="s">
        <v>73</v>
      </c>
      <c r="D40" s="85">
        <v>19862704</v>
      </c>
      <c r="E40" s="112"/>
      <c r="F40" s="82">
        <f t="shared" si="9"/>
        <v>19862704</v>
      </c>
      <c r="G40" s="85">
        <v>19862704</v>
      </c>
      <c r="H40" s="112"/>
      <c r="I40" s="197">
        <f t="shared" si="10"/>
        <v>19862704</v>
      </c>
    </row>
    <row r="41" spans="1:9" ht="13.5" customHeight="1" x14ac:dyDescent="0.2">
      <c r="A41" s="182">
        <v>32</v>
      </c>
      <c r="B41" s="91" t="s">
        <v>68</v>
      </c>
      <c r="C41" s="92" t="s">
        <v>74</v>
      </c>
      <c r="D41" s="85">
        <f t="shared" si="8"/>
        <v>0</v>
      </c>
      <c r="E41" s="112"/>
      <c r="F41" s="82">
        <f t="shared" si="9"/>
        <v>0</v>
      </c>
      <c r="G41" s="85">
        <v>0</v>
      </c>
      <c r="H41" s="112"/>
      <c r="I41" s="197">
        <f t="shared" si="10"/>
        <v>0</v>
      </c>
    </row>
    <row r="42" spans="1:9" ht="13.5" customHeight="1" thickBot="1" x14ac:dyDescent="0.25">
      <c r="A42" s="195">
        <v>33</v>
      </c>
      <c r="B42" s="116" t="s">
        <v>69</v>
      </c>
      <c r="C42" s="117" t="s">
        <v>75</v>
      </c>
      <c r="D42" s="171">
        <f t="shared" si="8"/>
        <v>0</v>
      </c>
      <c r="E42" s="118"/>
      <c r="F42" s="82">
        <f t="shared" si="9"/>
        <v>0</v>
      </c>
      <c r="G42" s="171">
        <v>0</v>
      </c>
      <c r="H42" s="118"/>
      <c r="I42" s="197">
        <f t="shared" si="10"/>
        <v>0</v>
      </c>
    </row>
    <row r="43" spans="1:9" s="124" customFormat="1" ht="13.5" thickBot="1" x14ac:dyDescent="0.25">
      <c r="A43" s="192">
        <v>34</v>
      </c>
      <c r="B43" s="193" t="s">
        <v>77</v>
      </c>
      <c r="C43" s="19" t="s">
        <v>29</v>
      </c>
      <c r="D43" s="84">
        <f>SUM(D35:D42)</f>
        <v>101285095</v>
      </c>
      <c r="E43" s="113">
        <f>SUM(E35:E42)</f>
        <v>0</v>
      </c>
      <c r="F43" s="84">
        <f>SUM(F35:F42)</f>
        <v>101285095</v>
      </c>
      <c r="G43" s="84">
        <v>54125151</v>
      </c>
      <c r="H43" s="113">
        <f>SUM(H35:H42)</f>
        <v>0</v>
      </c>
      <c r="I43" s="194">
        <f>SUM(I35:I42)</f>
        <v>97821081</v>
      </c>
    </row>
    <row r="44" spans="1:9" s="124" customFormat="1" ht="30" customHeight="1" thickBot="1" x14ac:dyDescent="0.25">
      <c r="A44" s="192">
        <v>38</v>
      </c>
      <c r="B44" s="193" t="s">
        <v>76</v>
      </c>
      <c r="C44" s="19"/>
      <c r="D44" s="84">
        <f>D34+D43</f>
        <v>169902291</v>
      </c>
      <c r="E44" s="84">
        <f t="shared" ref="E44:I44" si="11">E34+E43</f>
        <v>0</v>
      </c>
      <c r="F44" s="84">
        <f t="shared" si="11"/>
        <v>169902291</v>
      </c>
      <c r="G44" s="84">
        <f t="shared" si="11"/>
        <v>136998567</v>
      </c>
      <c r="H44" s="84">
        <f t="shared" si="11"/>
        <v>2900609</v>
      </c>
      <c r="I44" s="194">
        <f t="shared" si="11"/>
        <v>183595106</v>
      </c>
    </row>
    <row r="45" spans="1:9" s="124" customFormat="1" ht="31.5" customHeight="1" thickBot="1" x14ac:dyDescent="0.25">
      <c r="A45" s="183">
        <v>39</v>
      </c>
      <c r="B45" s="119" t="s">
        <v>78</v>
      </c>
      <c r="C45" s="120"/>
      <c r="D45" s="184">
        <f>D34-D15</f>
        <v>-79503768</v>
      </c>
      <c r="E45" s="184">
        <f t="shared" ref="E45:I45" si="12">E34-E15</f>
        <v>0</v>
      </c>
      <c r="F45" s="184">
        <f t="shared" si="12"/>
        <v>-79503768</v>
      </c>
      <c r="G45" s="184">
        <f t="shared" si="12"/>
        <v>-78940363</v>
      </c>
      <c r="H45" s="184">
        <f t="shared" si="12"/>
        <v>2900609</v>
      </c>
      <c r="I45" s="185">
        <f t="shared" si="12"/>
        <v>-76039754</v>
      </c>
    </row>
    <row r="46" spans="1:9" s="124" customFormat="1" ht="31.5" customHeight="1" thickBot="1" x14ac:dyDescent="0.25">
      <c r="A46" s="183">
        <v>40</v>
      </c>
      <c r="B46" s="186" t="s">
        <v>79</v>
      </c>
      <c r="C46" s="120"/>
      <c r="D46" s="184">
        <f>D43-D21</f>
        <v>79503768</v>
      </c>
      <c r="E46" s="184">
        <f t="shared" ref="E46:I46" si="13">E43-E21</f>
        <v>0</v>
      </c>
      <c r="F46" s="184">
        <f t="shared" si="13"/>
        <v>79503768</v>
      </c>
      <c r="G46" s="184">
        <f t="shared" si="13"/>
        <v>32343824</v>
      </c>
      <c r="H46" s="184">
        <f t="shared" si="13"/>
        <v>0</v>
      </c>
      <c r="I46" s="185">
        <f t="shared" si="13"/>
        <v>76039754</v>
      </c>
    </row>
    <row r="47" spans="1:9" s="124" customFormat="1" ht="31.5" customHeight="1" thickBot="1" x14ac:dyDescent="0.25">
      <c r="A47" s="183">
        <v>41</v>
      </c>
      <c r="B47" s="119" t="s">
        <v>80</v>
      </c>
      <c r="C47" s="120"/>
      <c r="D47" s="120">
        <f>D44-D22</f>
        <v>0</v>
      </c>
      <c r="E47" s="120">
        <f t="shared" ref="E47:I47" si="14">E44-E22</f>
        <v>0</v>
      </c>
      <c r="F47" s="120">
        <f t="shared" si="14"/>
        <v>0</v>
      </c>
      <c r="G47" s="120">
        <f t="shared" si="14"/>
        <v>-46596539</v>
      </c>
      <c r="H47" s="120">
        <f t="shared" si="14"/>
        <v>2900609</v>
      </c>
      <c r="I47" s="345">
        <f t="shared" si="14"/>
        <v>0</v>
      </c>
    </row>
  </sheetData>
  <mergeCells count="11">
    <mergeCell ref="G2:I2"/>
    <mergeCell ref="G3:G4"/>
    <mergeCell ref="H3:H4"/>
    <mergeCell ref="I3:I4"/>
    <mergeCell ref="F3:F4"/>
    <mergeCell ref="A2:A4"/>
    <mergeCell ref="B2:B4"/>
    <mergeCell ref="D2:F2"/>
    <mergeCell ref="D3:D4"/>
    <mergeCell ref="E3:E4"/>
    <mergeCell ref="C2:C4"/>
  </mergeCells>
  <printOptions horizontalCentered="1"/>
  <pageMargins left="0.25" right="0.25" top="0.75" bottom="0.75" header="0.3" footer="0.3"/>
  <pageSetup paperSize="9" scale="66" fitToWidth="0" orientation="landscape" r:id="rId1"/>
  <headerFooter alignWithMargins="0">
    <oddHeader xml:space="preserve">&amp;C&amp;"Garamond,Félkövér"&amp;16
MŰKÖDÉSI-FELHALMOZÁSI KÖLTSÉGVETÉSI MÉRLEG (KÖLTSÉGVETÉSI JELENTÉS) 2018. ÉV&amp;R&amp;"Garamond,Normál"&amp;14 02. sz.melléklet
</oddHead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E20" sqref="E20"/>
    </sheetView>
  </sheetViews>
  <sheetFormatPr defaultRowHeight="12.75" x14ac:dyDescent="0.2"/>
  <cols>
    <col min="1" max="1" width="5.5703125" style="110" customWidth="1"/>
    <col min="2" max="2" width="53.140625" style="110" bestFit="1" customWidth="1"/>
    <col min="3" max="3" width="11.42578125" style="110" bestFit="1" customWidth="1"/>
    <col min="4" max="6" width="12.7109375" style="25" customWidth="1"/>
    <col min="7" max="9" width="12.7109375" style="110" customWidth="1"/>
    <col min="10" max="16384" width="9.140625" style="110"/>
  </cols>
  <sheetData>
    <row r="1" spans="1:9" ht="20.25" customHeight="1" thickBot="1" x14ac:dyDescent="0.25">
      <c r="A1" s="111" t="str">
        <f>'1sz.mell'!A1:C1</f>
        <v xml:space="preserve">Ludas Községi Önkormányzat                                                    </v>
      </c>
      <c r="I1" s="208" t="s">
        <v>255</v>
      </c>
    </row>
    <row r="2" spans="1:9" ht="22.5" customHeight="1" x14ac:dyDescent="0.2">
      <c r="A2" s="393" t="s">
        <v>0</v>
      </c>
      <c r="B2" s="395" t="s">
        <v>31</v>
      </c>
      <c r="C2" s="399" t="s">
        <v>1</v>
      </c>
      <c r="D2" s="397" t="s">
        <v>86</v>
      </c>
      <c r="E2" s="397"/>
      <c r="F2" s="397"/>
      <c r="G2" s="397" t="s">
        <v>260</v>
      </c>
      <c r="H2" s="397"/>
      <c r="I2" s="401"/>
    </row>
    <row r="3" spans="1:9" ht="15.75" customHeight="1" x14ac:dyDescent="0.2">
      <c r="A3" s="394"/>
      <c r="B3" s="396"/>
      <c r="C3" s="400"/>
      <c r="D3" s="398" t="s">
        <v>90</v>
      </c>
      <c r="E3" s="398" t="s">
        <v>91</v>
      </c>
      <c r="F3" s="403" t="s">
        <v>83</v>
      </c>
      <c r="G3" s="398" t="s">
        <v>90</v>
      </c>
      <c r="H3" s="398" t="s">
        <v>91</v>
      </c>
      <c r="I3" s="402" t="s">
        <v>83</v>
      </c>
    </row>
    <row r="4" spans="1:9" ht="22.5" customHeight="1" x14ac:dyDescent="0.2">
      <c r="A4" s="394"/>
      <c r="B4" s="396"/>
      <c r="C4" s="400"/>
      <c r="D4" s="398"/>
      <c r="E4" s="398"/>
      <c r="F4" s="403"/>
      <c r="G4" s="398"/>
      <c r="H4" s="398"/>
      <c r="I4" s="402"/>
    </row>
    <row r="5" spans="1:9" ht="14.25" customHeight="1" x14ac:dyDescent="0.2">
      <c r="A5" s="176" t="s">
        <v>11</v>
      </c>
      <c r="B5" s="174" t="s">
        <v>12</v>
      </c>
      <c r="C5" s="173" t="s">
        <v>13</v>
      </c>
      <c r="D5" s="173" t="s">
        <v>14</v>
      </c>
      <c r="E5" s="173" t="s">
        <v>88</v>
      </c>
      <c r="F5" s="173" t="s">
        <v>89</v>
      </c>
      <c r="G5" s="173" t="s">
        <v>95</v>
      </c>
      <c r="H5" s="173" t="s">
        <v>258</v>
      </c>
      <c r="I5" s="177" t="s">
        <v>259</v>
      </c>
    </row>
    <row r="6" spans="1:9" ht="13.5" customHeight="1" x14ac:dyDescent="0.2">
      <c r="A6" s="178">
        <v>1</v>
      </c>
      <c r="B6" s="172" t="s">
        <v>32</v>
      </c>
      <c r="C6" s="21" t="s">
        <v>2</v>
      </c>
      <c r="D6" s="85">
        <v>35586985</v>
      </c>
      <c r="E6" s="112"/>
      <c r="F6" s="85">
        <f>SUM(D6:E6)</f>
        <v>35586985</v>
      </c>
      <c r="G6" s="85">
        <v>51787085</v>
      </c>
      <c r="H6" s="112"/>
      <c r="I6" s="179">
        <f>SUM(G6:H6)</f>
        <v>51787085</v>
      </c>
    </row>
    <row r="7" spans="1:9" ht="13.5" customHeight="1" x14ac:dyDescent="0.2">
      <c r="A7" s="178">
        <v>2</v>
      </c>
      <c r="B7" s="172" t="s">
        <v>33</v>
      </c>
      <c r="C7" s="21" t="s">
        <v>3</v>
      </c>
      <c r="D7" s="85">
        <v>6973763</v>
      </c>
      <c r="E7" s="112"/>
      <c r="F7" s="85">
        <f t="shared" ref="F7:F14" si="0">SUM(D7:E7)</f>
        <v>6973763</v>
      </c>
      <c r="G7" s="85">
        <v>9137286</v>
      </c>
      <c r="H7" s="112"/>
      <c r="I7" s="179">
        <f t="shared" ref="I7:I14" si="1">SUM(G7:H7)</f>
        <v>9137286</v>
      </c>
    </row>
    <row r="8" spans="1:9" ht="13.5" customHeight="1" x14ac:dyDescent="0.2">
      <c r="A8" s="178">
        <v>3</v>
      </c>
      <c r="B8" s="172" t="s">
        <v>34</v>
      </c>
      <c r="C8" s="21" t="s">
        <v>4</v>
      </c>
      <c r="D8" s="85">
        <v>19041698</v>
      </c>
      <c r="E8" s="112"/>
      <c r="F8" s="85">
        <f t="shared" si="0"/>
        <v>19041698</v>
      </c>
      <c r="G8" s="85">
        <v>41270195</v>
      </c>
      <c r="H8" s="112"/>
      <c r="I8" s="179">
        <f t="shared" si="1"/>
        <v>41270195</v>
      </c>
    </row>
    <row r="9" spans="1:9" ht="13.5" customHeight="1" x14ac:dyDescent="0.2">
      <c r="A9" s="178">
        <v>4</v>
      </c>
      <c r="B9" s="175" t="s">
        <v>35</v>
      </c>
      <c r="C9" s="21" t="s">
        <v>5</v>
      </c>
      <c r="D9" s="85">
        <v>350000</v>
      </c>
      <c r="E9" s="112"/>
      <c r="F9" s="85">
        <f t="shared" si="0"/>
        <v>350000</v>
      </c>
      <c r="G9" s="85">
        <v>752760</v>
      </c>
      <c r="H9" s="112"/>
      <c r="I9" s="179">
        <f t="shared" si="1"/>
        <v>752760</v>
      </c>
    </row>
    <row r="10" spans="1:9" ht="13.5" customHeight="1" x14ac:dyDescent="0.2">
      <c r="A10" s="178">
        <v>5</v>
      </c>
      <c r="B10" s="172" t="s">
        <v>36</v>
      </c>
      <c r="C10" s="21" t="s">
        <v>7</v>
      </c>
      <c r="D10" s="85">
        <v>7441622</v>
      </c>
      <c r="E10" s="112"/>
      <c r="F10" s="85">
        <f t="shared" si="0"/>
        <v>7441622</v>
      </c>
      <c r="G10" s="85">
        <v>5635445</v>
      </c>
      <c r="H10" s="112"/>
      <c r="I10" s="179">
        <f t="shared" si="1"/>
        <v>5635445</v>
      </c>
    </row>
    <row r="11" spans="1:9" ht="13.5" customHeight="1" x14ac:dyDescent="0.2">
      <c r="A11" s="178">
        <v>6</v>
      </c>
      <c r="B11" s="172" t="s">
        <v>256</v>
      </c>
      <c r="C11" s="21"/>
      <c r="D11" s="85">
        <v>2695495</v>
      </c>
      <c r="E11" s="112"/>
      <c r="F11" s="85">
        <f t="shared" si="0"/>
        <v>2695495</v>
      </c>
      <c r="G11" s="85">
        <v>695495</v>
      </c>
      <c r="H11" s="112"/>
      <c r="I11" s="179">
        <f t="shared" si="1"/>
        <v>695495</v>
      </c>
    </row>
    <row r="12" spans="1:9" ht="13.5" customHeight="1" x14ac:dyDescent="0.2">
      <c r="A12" s="178">
        <v>7</v>
      </c>
      <c r="B12" s="172" t="s">
        <v>37</v>
      </c>
      <c r="C12" s="21" t="s">
        <v>8</v>
      </c>
      <c r="D12" s="85">
        <v>0</v>
      </c>
      <c r="E12" s="112"/>
      <c r="F12" s="85">
        <f t="shared" si="0"/>
        <v>0</v>
      </c>
      <c r="G12" s="85">
        <v>3435609</v>
      </c>
      <c r="H12" s="112"/>
      <c r="I12" s="179">
        <f t="shared" si="1"/>
        <v>3435609</v>
      </c>
    </row>
    <row r="13" spans="1:9" ht="13.5" customHeight="1" x14ac:dyDescent="0.2">
      <c r="A13" s="178">
        <v>8</v>
      </c>
      <c r="B13" s="172" t="s">
        <v>38</v>
      </c>
      <c r="C13" s="21" t="s">
        <v>39</v>
      </c>
      <c r="D13" s="85">
        <v>78726896</v>
      </c>
      <c r="E13" s="112"/>
      <c r="F13" s="85">
        <f t="shared" si="0"/>
        <v>78726896</v>
      </c>
      <c r="G13" s="85">
        <v>49795399</v>
      </c>
      <c r="H13" s="112"/>
      <c r="I13" s="179">
        <f t="shared" si="1"/>
        <v>49795399</v>
      </c>
    </row>
    <row r="14" spans="1:9" ht="13.5" customHeight="1" x14ac:dyDescent="0.2">
      <c r="A14" s="178">
        <v>9</v>
      </c>
      <c r="B14" s="172" t="s">
        <v>40</v>
      </c>
      <c r="C14" s="21" t="s">
        <v>9</v>
      </c>
      <c r="D14" s="85">
        <f t="shared" ref="D14:D18" si="2">SUM(B14:C14)</f>
        <v>0</v>
      </c>
      <c r="E14" s="112"/>
      <c r="F14" s="85">
        <f t="shared" si="0"/>
        <v>0</v>
      </c>
      <c r="G14" s="85">
        <v>0</v>
      </c>
      <c r="H14" s="112"/>
      <c r="I14" s="179">
        <f t="shared" si="1"/>
        <v>0</v>
      </c>
    </row>
    <row r="15" spans="1:9" ht="13.5" customHeight="1" x14ac:dyDescent="0.2">
      <c r="A15" s="180">
        <v>10</v>
      </c>
      <c r="B15" s="17" t="s">
        <v>41</v>
      </c>
      <c r="C15" s="17" t="s">
        <v>10</v>
      </c>
      <c r="D15" s="86">
        <f>SUM(D6:D14)-D11</f>
        <v>148120964</v>
      </c>
      <c r="E15" s="112"/>
      <c r="F15" s="86">
        <f>SUM(F6:F14)-F11</f>
        <v>148120964</v>
      </c>
      <c r="G15" s="86">
        <f>SUM(G6:G14)-G11</f>
        <v>161813779</v>
      </c>
      <c r="H15" s="112"/>
      <c r="I15" s="181">
        <f>SUM(I6:I14)-I11</f>
        <v>161813779</v>
      </c>
    </row>
    <row r="16" spans="1:9" ht="13.5" customHeight="1" x14ac:dyDescent="0.2">
      <c r="A16" s="178">
        <v>11</v>
      </c>
      <c r="B16" s="172" t="s">
        <v>42</v>
      </c>
      <c r="C16" s="21" t="s">
        <v>23</v>
      </c>
      <c r="D16" s="85">
        <v>1500000</v>
      </c>
      <c r="E16" s="112"/>
      <c r="F16" s="85">
        <f>SUM(D16:E16)</f>
        <v>1500000</v>
      </c>
      <c r="G16" s="85">
        <v>1500000</v>
      </c>
      <c r="H16" s="112"/>
      <c r="I16" s="179">
        <f>SUM(G16:H16)</f>
        <v>1500000</v>
      </c>
    </row>
    <row r="17" spans="1:9" ht="13.5" customHeight="1" x14ac:dyDescent="0.2">
      <c r="A17" s="178">
        <v>12</v>
      </c>
      <c r="B17" s="172" t="s">
        <v>43</v>
      </c>
      <c r="C17" s="21" t="s">
        <v>47</v>
      </c>
      <c r="D17" s="85">
        <f t="shared" si="2"/>
        <v>0</v>
      </c>
      <c r="E17" s="112"/>
      <c r="F17" s="85">
        <f t="shared" ref="F17:F21" si="3">SUM(D17:E17)</f>
        <v>0</v>
      </c>
      <c r="G17" s="85">
        <v>0</v>
      </c>
      <c r="H17" s="112"/>
      <c r="I17" s="179">
        <f t="shared" ref="I17:I20" si="4">SUM(G17:H17)</f>
        <v>0</v>
      </c>
    </row>
    <row r="18" spans="1:9" ht="13.5" customHeight="1" x14ac:dyDescent="0.2">
      <c r="A18" s="178">
        <v>13</v>
      </c>
      <c r="B18" s="172" t="s">
        <v>44</v>
      </c>
      <c r="C18" s="21" t="s">
        <v>48</v>
      </c>
      <c r="D18" s="85">
        <f t="shared" si="2"/>
        <v>0</v>
      </c>
      <c r="E18" s="112"/>
      <c r="F18" s="85">
        <f t="shared" si="3"/>
        <v>0</v>
      </c>
      <c r="G18" s="85">
        <v>0</v>
      </c>
      <c r="H18" s="112"/>
      <c r="I18" s="179">
        <f t="shared" si="4"/>
        <v>0</v>
      </c>
    </row>
    <row r="19" spans="1:9" ht="13.5" customHeight="1" x14ac:dyDescent="0.2">
      <c r="A19" s="178">
        <v>14</v>
      </c>
      <c r="B19" s="172" t="s">
        <v>45</v>
      </c>
      <c r="C19" s="21" t="s">
        <v>24</v>
      </c>
      <c r="D19" s="85">
        <v>418623</v>
      </c>
      <c r="E19" s="112"/>
      <c r="F19" s="85">
        <f t="shared" si="3"/>
        <v>418623</v>
      </c>
      <c r="G19" s="85">
        <v>418623</v>
      </c>
      <c r="H19" s="112"/>
      <c r="I19" s="179">
        <f t="shared" si="4"/>
        <v>418623</v>
      </c>
    </row>
    <row r="20" spans="1:9" ht="13.5" customHeight="1" x14ac:dyDescent="0.2">
      <c r="A20" s="178">
        <v>15</v>
      </c>
      <c r="B20" s="172" t="s">
        <v>46</v>
      </c>
      <c r="C20" s="21" t="s">
        <v>25</v>
      </c>
      <c r="D20" s="85">
        <v>19862704</v>
      </c>
      <c r="E20" s="112"/>
      <c r="F20" s="85">
        <f t="shared" si="3"/>
        <v>19862704</v>
      </c>
      <c r="G20" s="85">
        <v>19862704</v>
      </c>
      <c r="H20" s="112"/>
      <c r="I20" s="179">
        <f t="shared" si="4"/>
        <v>19862704</v>
      </c>
    </row>
    <row r="21" spans="1:9" ht="13.5" customHeight="1" thickBot="1" x14ac:dyDescent="0.25">
      <c r="A21" s="187">
        <v>16</v>
      </c>
      <c r="B21" s="188" t="s">
        <v>49</v>
      </c>
      <c r="C21" s="24" t="s">
        <v>26</v>
      </c>
      <c r="D21" s="96">
        <f>SUM(D16:D20)</f>
        <v>21781327</v>
      </c>
      <c r="E21" s="118"/>
      <c r="F21" s="85">
        <f t="shared" si="3"/>
        <v>21781327</v>
      </c>
      <c r="G21" s="96">
        <f>SUM(G16:G20)</f>
        <v>21781327</v>
      </c>
      <c r="H21" s="118"/>
      <c r="I21" s="189">
        <f>SUM(I16:I20)</f>
        <v>21781327</v>
      </c>
    </row>
    <row r="22" spans="1:9" ht="26.25" customHeight="1" thickBot="1" x14ac:dyDescent="0.25">
      <c r="A22" s="192">
        <v>17</v>
      </c>
      <c r="B22" s="193" t="s">
        <v>50</v>
      </c>
      <c r="C22" s="19"/>
      <c r="D22" s="84">
        <f>SUM(D15,D21)</f>
        <v>169902291</v>
      </c>
      <c r="E22" s="121"/>
      <c r="F22" s="84">
        <f>SUM(F21,F15)</f>
        <v>169902291</v>
      </c>
      <c r="G22" s="84">
        <f>SUM(G21,G15)</f>
        <v>183595106</v>
      </c>
      <c r="H22" s="121"/>
      <c r="I22" s="194">
        <f>SUM(I15,I21)</f>
        <v>183595106</v>
      </c>
    </row>
    <row r="23" spans="1:9" ht="13.5" customHeight="1" x14ac:dyDescent="0.2">
      <c r="A23" s="198">
        <v>18</v>
      </c>
      <c r="B23" s="199" t="s">
        <v>51</v>
      </c>
      <c r="C23" s="22" t="s">
        <v>15</v>
      </c>
      <c r="D23" s="82">
        <v>21662704</v>
      </c>
      <c r="E23" s="114"/>
      <c r="F23" s="82">
        <f>SUM(D23:E23)</f>
        <v>21662704</v>
      </c>
      <c r="G23" s="82">
        <v>34079963</v>
      </c>
      <c r="H23" s="114"/>
      <c r="I23" s="197">
        <f>SUM(G23:H23)</f>
        <v>34079963</v>
      </c>
    </row>
    <row r="24" spans="1:9" ht="13.5" customHeight="1" x14ac:dyDescent="0.2">
      <c r="A24" s="178"/>
      <c r="B24" s="172" t="s">
        <v>52</v>
      </c>
      <c r="C24" s="21"/>
      <c r="D24" s="85">
        <v>21662704</v>
      </c>
      <c r="E24" s="112"/>
      <c r="F24" s="82">
        <f t="shared" ref="F24:F33" si="5">SUM(D24:E24)</f>
        <v>21662704</v>
      </c>
      <c r="G24" s="85">
        <v>27483270</v>
      </c>
      <c r="H24" s="112"/>
      <c r="I24" s="197">
        <f t="shared" ref="I24:I33" si="6">SUM(G24:H24)</f>
        <v>27483270</v>
      </c>
    </row>
    <row r="25" spans="1:9" ht="13.5" customHeight="1" x14ac:dyDescent="0.2">
      <c r="A25" s="178">
        <v>19</v>
      </c>
      <c r="B25" s="172" t="s">
        <v>53</v>
      </c>
      <c r="C25" s="21" t="s">
        <v>16</v>
      </c>
      <c r="D25" s="85">
        <f t="shared" ref="D25" si="7">SUM(B25:C25)</f>
        <v>0</v>
      </c>
      <c r="E25" s="112"/>
      <c r="F25" s="82">
        <f t="shared" si="5"/>
        <v>0</v>
      </c>
      <c r="G25" s="85">
        <v>2900609</v>
      </c>
      <c r="H25" s="112"/>
      <c r="I25" s="197">
        <f t="shared" si="6"/>
        <v>2900609</v>
      </c>
    </row>
    <row r="26" spans="1:9" ht="13.5" customHeight="1" x14ac:dyDescent="0.2">
      <c r="A26" s="178">
        <v>20</v>
      </c>
      <c r="B26" s="172" t="s">
        <v>54</v>
      </c>
      <c r="C26" s="21" t="s">
        <v>17</v>
      </c>
      <c r="D26" s="85">
        <v>33500000</v>
      </c>
      <c r="E26" s="112"/>
      <c r="F26" s="82">
        <f t="shared" si="5"/>
        <v>33500000</v>
      </c>
      <c r="G26" s="85">
        <v>33500000</v>
      </c>
      <c r="H26" s="112"/>
      <c r="I26" s="197">
        <f t="shared" si="6"/>
        <v>33500000</v>
      </c>
    </row>
    <row r="27" spans="1:9" ht="13.5" customHeight="1" x14ac:dyDescent="0.2">
      <c r="A27" s="178"/>
      <c r="B27" s="172" t="s">
        <v>55</v>
      </c>
      <c r="C27" s="21"/>
      <c r="D27" s="85">
        <v>2500000</v>
      </c>
      <c r="E27" s="112"/>
      <c r="F27" s="82">
        <f t="shared" si="5"/>
        <v>2500000</v>
      </c>
      <c r="G27" s="85">
        <v>2500000</v>
      </c>
      <c r="H27" s="112"/>
      <c r="I27" s="197">
        <f t="shared" si="6"/>
        <v>2500000</v>
      </c>
    </row>
    <row r="28" spans="1:9" ht="13.5" customHeight="1" x14ac:dyDescent="0.2">
      <c r="A28" s="178"/>
      <c r="B28" s="172" t="s">
        <v>56</v>
      </c>
      <c r="C28" s="21"/>
      <c r="D28" s="85">
        <v>30000000</v>
      </c>
      <c r="E28" s="112"/>
      <c r="F28" s="82">
        <f t="shared" si="5"/>
        <v>30000000</v>
      </c>
      <c r="G28" s="85">
        <v>30000000</v>
      </c>
      <c r="H28" s="112"/>
      <c r="I28" s="197">
        <f t="shared" si="6"/>
        <v>30000000</v>
      </c>
    </row>
    <row r="29" spans="1:9" ht="13.5" customHeight="1" x14ac:dyDescent="0.2">
      <c r="A29" s="178"/>
      <c r="B29" s="172" t="s">
        <v>57</v>
      </c>
      <c r="C29" s="21"/>
      <c r="D29" s="85">
        <v>1000000</v>
      </c>
      <c r="E29" s="112"/>
      <c r="F29" s="82">
        <f t="shared" si="5"/>
        <v>1000000</v>
      </c>
      <c r="G29" s="85">
        <v>1000000</v>
      </c>
      <c r="H29" s="112"/>
      <c r="I29" s="197">
        <f t="shared" si="6"/>
        <v>1000000</v>
      </c>
    </row>
    <row r="30" spans="1:9" ht="13.5" customHeight="1" x14ac:dyDescent="0.2">
      <c r="A30" s="176">
        <v>21</v>
      </c>
      <c r="B30" s="172" t="s">
        <v>58</v>
      </c>
      <c r="C30" s="21" t="s">
        <v>18</v>
      </c>
      <c r="D30" s="85">
        <v>13454492</v>
      </c>
      <c r="E30" s="112"/>
      <c r="F30" s="82">
        <f t="shared" si="5"/>
        <v>13454492</v>
      </c>
      <c r="G30" s="85">
        <v>15293453</v>
      </c>
      <c r="H30" s="112"/>
      <c r="I30" s="197">
        <f t="shared" si="6"/>
        <v>15293453</v>
      </c>
    </row>
    <row r="31" spans="1:9" ht="13.5" customHeight="1" x14ac:dyDescent="0.2">
      <c r="A31" s="178">
        <v>22</v>
      </c>
      <c r="B31" s="172" t="s">
        <v>59</v>
      </c>
      <c r="C31" s="21" t="s">
        <v>19</v>
      </c>
      <c r="D31" s="85">
        <f t="shared" ref="D31:D42" si="8">SUM(B31:C31)</f>
        <v>0</v>
      </c>
      <c r="E31" s="112"/>
      <c r="F31" s="82">
        <f t="shared" si="5"/>
        <v>0</v>
      </c>
      <c r="G31" s="85">
        <v>0</v>
      </c>
      <c r="H31" s="112"/>
      <c r="I31" s="197">
        <f t="shared" si="6"/>
        <v>0</v>
      </c>
    </row>
    <row r="32" spans="1:9" ht="13.5" customHeight="1" x14ac:dyDescent="0.2">
      <c r="A32" s="178">
        <v>23</v>
      </c>
      <c r="B32" s="172" t="s">
        <v>60</v>
      </c>
      <c r="C32" s="21" t="s">
        <v>20</v>
      </c>
      <c r="D32" s="85">
        <v>0</v>
      </c>
      <c r="E32" s="112"/>
      <c r="F32" s="82">
        <f t="shared" si="5"/>
        <v>0</v>
      </c>
      <c r="G32" s="85">
        <v>0</v>
      </c>
      <c r="H32" s="112"/>
      <c r="I32" s="197">
        <f t="shared" si="6"/>
        <v>0</v>
      </c>
    </row>
    <row r="33" spans="1:9" ht="13.5" customHeight="1" x14ac:dyDescent="0.2">
      <c r="A33" s="178">
        <v>24</v>
      </c>
      <c r="B33" s="172" t="s">
        <v>61</v>
      </c>
      <c r="C33" s="21" t="s">
        <v>21</v>
      </c>
      <c r="D33" s="85">
        <f t="shared" si="8"/>
        <v>0</v>
      </c>
      <c r="E33" s="112"/>
      <c r="F33" s="82">
        <f t="shared" si="5"/>
        <v>0</v>
      </c>
      <c r="G33" s="85">
        <v>0</v>
      </c>
      <c r="H33" s="112"/>
      <c r="I33" s="197">
        <f t="shared" si="6"/>
        <v>0</v>
      </c>
    </row>
    <row r="34" spans="1:9" ht="13.5" customHeight="1" x14ac:dyDescent="0.2">
      <c r="A34" s="180">
        <v>25</v>
      </c>
      <c r="B34" s="17" t="s">
        <v>62</v>
      </c>
      <c r="C34" s="16" t="s">
        <v>22</v>
      </c>
      <c r="D34" s="86">
        <f>SUM(D23,D25,D26,D30,D31,D32,D33)</f>
        <v>68617196</v>
      </c>
      <c r="E34" s="112"/>
      <c r="F34" s="86">
        <f>SUM(F23,F25,F26,F30,F31,F32,F33)</f>
        <v>68617196</v>
      </c>
      <c r="G34" s="86">
        <f>SUM(G23,G25,G26,G30,G31,G32,G33)</f>
        <v>85774025</v>
      </c>
      <c r="H34" s="112"/>
      <c r="I34" s="181">
        <f>SUM(I23,I25,I26,I30,I31,I32,I33)</f>
        <v>85774025</v>
      </c>
    </row>
    <row r="35" spans="1:9" ht="13.5" customHeight="1" x14ac:dyDescent="0.2">
      <c r="A35" s="182">
        <v>26</v>
      </c>
      <c r="B35" s="91" t="s">
        <v>63</v>
      </c>
      <c r="C35" s="92" t="s">
        <v>27</v>
      </c>
      <c r="D35" s="85">
        <v>18000000</v>
      </c>
      <c r="E35" s="112"/>
      <c r="F35" s="85">
        <f>SUM(D35:E35)</f>
        <v>18000000</v>
      </c>
      <c r="G35" s="85">
        <v>18000000</v>
      </c>
      <c r="H35" s="112"/>
      <c r="I35" s="179">
        <f>SUM(G35:H35)</f>
        <v>18000000</v>
      </c>
    </row>
    <row r="36" spans="1:9" ht="13.5" customHeight="1" x14ac:dyDescent="0.2">
      <c r="A36" s="182">
        <v>27</v>
      </c>
      <c r="B36" s="91" t="s">
        <v>64</v>
      </c>
      <c r="C36" s="92" t="s">
        <v>70</v>
      </c>
      <c r="D36" s="85">
        <f t="shared" si="8"/>
        <v>0</v>
      </c>
      <c r="E36" s="112"/>
      <c r="F36" s="85">
        <f t="shared" ref="F36:F42" si="9">SUM(D36:E36)</f>
        <v>0</v>
      </c>
      <c r="G36" s="85">
        <v>0</v>
      </c>
      <c r="H36" s="112"/>
      <c r="I36" s="179">
        <f t="shared" ref="I36:I42" si="10">SUM(G36:H36)</f>
        <v>0</v>
      </c>
    </row>
    <row r="37" spans="1:9" ht="13.5" customHeight="1" x14ac:dyDescent="0.2">
      <c r="A37" s="182">
        <v>28</v>
      </c>
      <c r="B37" s="91" t="s">
        <v>65</v>
      </c>
      <c r="C37" s="92" t="s">
        <v>28</v>
      </c>
      <c r="D37" s="85">
        <v>63422391</v>
      </c>
      <c r="E37" s="112"/>
      <c r="F37" s="85">
        <f t="shared" si="9"/>
        <v>63422391</v>
      </c>
      <c r="G37" s="85">
        <v>59958377</v>
      </c>
      <c r="H37" s="112"/>
      <c r="I37" s="179">
        <f t="shared" si="10"/>
        <v>59958377</v>
      </c>
    </row>
    <row r="38" spans="1:9" ht="13.5" customHeight="1" x14ac:dyDescent="0.2">
      <c r="A38" s="182">
        <v>29</v>
      </c>
      <c r="B38" s="91" t="s">
        <v>44</v>
      </c>
      <c r="C38" s="92" t="s">
        <v>71</v>
      </c>
      <c r="D38" s="85">
        <f t="shared" si="8"/>
        <v>0</v>
      </c>
      <c r="E38" s="112"/>
      <c r="F38" s="85">
        <f t="shared" si="9"/>
        <v>0</v>
      </c>
      <c r="G38" s="85">
        <v>0</v>
      </c>
      <c r="H38" s="112"/>
      <c r="I38" s="179">
        <f t="shared" si="10"/>
        <v>0</v>
      </c>
    </row>
    <row r="39" spans="1:9" ht="13.5" customHeight="1" x14ac:dyDescent="0.2">
      <c r="A39" s="182">
        <v>30</v>
      </c>
      <c r="B39" s="91" t="s">
        <v>66</v>
      </c>
      <c r="C39" s="92" t="s">
        <v>72</v>
      </c>
      <c r="D39" s="85">
        <f t="shared" si="8"/>
        <v>0</v>
      </c>
      <c r="E39" s="112"/>
      <c r="F39" s="85">
        <f t="shared" si="9"/>
        <v>0</v>
      </c>
      <c r="G39" s="85">
        <v>0</v>
      </c>
      <c r="H39" s="112"/>
      <c r="I39" s="179">
        <f t="shared" si="10"/>
        <v>0</v>
      </c>
    </row>
    <row r="40" spans="1:9" ht="13.5" customHeight="1" x14ac:dyDescent="0.2">
      <c r="A40" s="182">
        <v>31</v>
      </c>
      <c r="B40" s="91" t="s">
        <v>67</v>
      </c>
      <c r="C40" s="92" t="s">
        <v>73</v>
      </c>
      <c r="D40" s="85">
        <v>19862704</v>
      </c>
      <c r="E40" s="112"/>
      <c r="F40" s="85">
        <f t="shared" si="9"/>
        <v>19862704</v>
      </c>
      <c r="G40" s="85">
        <v>19862704</v>
      </c>
      <c r="H40" s="112"/>
      <c r="I40" s="179">
        <f t="shared" si="10"/>
        <v>19862704</v>
      </c>
    </row>
    <row r="41" spans="1:9" ht="13.5" customHeight="1" x14ac:dyDescent="0.2">
      <c r="A41" s="182">
        <v>32</v>
      </c>
      <c r="B41" s="91" t="s">
        <v>68</v>
      </c>
      <c r="C41" s="92" t="s">
        <v>74</v>
      </c>
      <c r="D41" s="85">
        <f t="shared" si="8"/>
        <v>0</v>
      </c>
      <c r="E41" s="112"/>
      <c r="F41" s="85">
        <f t="shared" si="9"/>
        <v>0</v>
      </c>
      <c r="G41" s="85">
        <v>0</v>
      </c>
      <c r="H41" s="112"/>
      <c r="I41" s="179">
        <f t="shared" si="10"/>
        <v>0</v>
      </c>
    </row>
    <row r="42" spans="1:9" ht="13.5" customHeight="1" x14ac:dyDescent="0.2">
      <c r="A42" s="182">
        <v>33</v>
      </c>
      <c r="B42" s="91" t="s">
        <v>69</v>
      </c>
      <c r="C42" s="92" t="s">
        <v>75</v>
      </c>
      <c r="D42" s="85">
        <f t="shared" si="8"/>
        <v>0</v>
      </c>
      <c r="E42" s="112"/>
      <c r="F42" s="85">
        <f t="shared" si="9"/>
        <v>0</v>
      </c>
      <c r="G42" s="85">
        <v>0</v>
      </c>
      <c r="H42" s="112"/>
      <c r="I42" s="179">
        <f t="shared" si="10"/>
        <v>0</v>
      </c>
    </row>
    <row r="43" spans="1:9" ht="13.5" customHeight="1" thickBot="1" x14ac:dyDescent="0.25">
      <c r="A43" s="187">
        <v>34</v>
      </c>
      <c r="B43" s="188" t="s">
        <v>77</v>
      </c>
      <c r="C43" s="24" t="s">
        <v>29</v>
      </c>
      <c r="D43" s="96">
        <f>SUM(D35:D42)</f>
        <v>101285095</v>
      </c>
      <c r="E43" s="118"/>
      <c r="F43" s="96">
        <f>SUM(F35:F42)</f>
        <v>101285095</v>
      </c>
      <c r="G43" s="96">
        <f>SUM(G35:G42)</f>
        <v>97821081</v>
      </c>
      <c r="H43" s="118"/>
      <c r="I43" s="189">
        <f>SUM(I35:I42)</f>
        <v>97821081</v>
      </c>
    </row>
    <row r="44" spans="1:9" ht="26.25" customHeight="1" thickBot="1" x14ac:dyDescent="0.25">
      <c r="A44" s="192">
        <v>38</v>
      </c>
      <c r="B44" s="193" t="s">
        <v>76</v>
      </c>
      <c r="C44" s="19"/>
      <c r="D44" s="84">
        <f>SUM(D34,D43)</f>
        <v>169902291</v>
      </c>
      <c r="E44" s="121"/>
      <c r="F44" s="84">
        <f>SUM(F34,F43)</f>
        <v>169902291</v>
      </c>
      <c r="G44" s="84">
        <f>SUM(G34,G43)</f>
        <v>183595106</v>
      </c>
      <c r="H44" s="121"/>
      <c r="I44" s="194">
        <f>SUM(I34,I43)</f>
        <v>183595106</v>
      </c>
    </row>
    <row r="45" spans="1:9" ht="31.5" customHeight="1" thickBot="1" x14ac:dyDescent="0.25">
      <c r="A45" s="183">
        <v>39</v>
      </c>
      <c r="B45" s="119" t="s">
        <v>78</v>
      </c>
      <c r="C45" s="120"/>
      <c r="D45" s="184">
        <f>D34-D15</f>
        <v>-79503768</v>
      </c>
      <c r="E45" s="184">
        <f t="shared" ref="E45:I45" si="11">E34-E15</f>
        <v>0</v>
      </c>
      <c r="F45" s="184">
        <f t="shared" si="11"/>
        <v>-79503768</v>
      </c>
      <c r="G45" s="184">
        <f t="shared" si="11"/>
        <v>-76039754</v>
      </c>
      <c r="H45" s="184">
        <f t="shared" si="11"/>
        <v>0</v>
      </c>
      <c r="I45" s="185">
        <f t="shared" si="11"/>
        <v>-76039754</v>
      </c>
    </row>
    <row r="46" spans="1:9" ht="31.5" customHeight="1" thickBot="1" x14ac:dyDescent="0.25">
      <c r="A46" s="183">
        <v>40</v>
      </c>
      <c r="B46" s="186" t="s">
        <v>79</v>
      </c>
      <c r="C46" s="120"/>
      <c r="D46" s="184">
        <f>D43-D21</f>
        <v>79503768</v>
      </c>
      <c r="E46" s="184">
        <f t="shared" ref="E46:I46" si="12">E43-E21</f>
        <v>0</v>
      </c>
      <c r="F46" s="184">
        <f t="shared" si="12"/>
        <v>79503768</v>
      </c>
      <c r="G46" s="184">
        <f t="shared" si="12"/>
        <v>76039754</v>
      </c>
      <c r="H46" s="184">
        <f t="shared" si="12"/>
        <v>0</v>
      </c>
      <c r="I46" s="185">
        <f t="shared" si="12"/>
        <v>76039754</v>
      </c>
    </row>
    <row r="47" spans="1:9" ht="31.5" customHeight="1" thickBot="1" x14ac:dyDescent="0.25">
      <c r="A47" s="183">
        <v>41</v>
      </c>
      <c r="B47" s="119" t="s">
        <v>80</v>
      </c>
      <c r="C47" s="120"/>
      <c r="D47" s="120">
        <f>D44-D22</f>
        <v>0</v>
      </c>
      <c r="E47" s="120">
        <f t="shared" ref="E47:I47" si="13">E44-E22</f>
        <v>0</v>
      </c>
      <c r="F47" s="120">
        <f t="shared" si="13"/>
        <v>0</v>
      </c>
      <c r="G47" s="120">
        <f t="shared" si="13"/>
        <v>0</v>
      </c>
      <c r="H47" s="120">
        <f t="shared" si="13"/>
        <v>0</v>
      </c>
      <c r="I47" s="345">
        <f t="shared" si="13"/>
        <v>0</v>
      </c>
    </row>
  </sheetData>
  <mergeCells count="11">
    <mergeCell ref="G2:I2"/>
    <mergeCell ref="G3:G4"/>
    <mergeCell ref="H3:H4"/>
    <mergeCell ref="I3:I4"/>
    <mergeCell ref="A2:A4"/>
    <mergeCell ref="B2:B4"/>
    <mergeCell ref="C2:C4"/>
    <mergeCell ref="D2:F2"/>
    <mergeCell ref="D3:D4"/>
    <mergeCell ref="E3:E4"/>
    <mergeCell ref="F3:F4"/>
  </mergeCells>
  <printOptions horizontalCentered="1"/>
  <pageMargins left="0.25" right="0.25" top="0.75" bottom="0.75" header="0.3" footer="0.3"/>
  <pageSetup paperSize="9" scale="67" fitToWidth="0" orientation="landscape" r:id="rId1"/>
  <headerFooter alignWithMargins="0">
    <oddHeader xml:space="preserve">&amp;C&amp;"Garamond,Félkövér"&amp;16
KÖTELEZŐ-ÖNKÉNT VÁLLALT FELADAT SZERINTI KÖLTSÉGVETÉSI MÉRLEG
2018. ÉV&amp;R&amp;"Garamond,Normál"&amp;14 03. sz.melléklet
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42578125" style="110" customWidth="1"/>
    <col min="2" max="2" width="54.5703125" style="110" customWidth="1"/>
    <col min="3" max="3" width="10" style="110" bestFit="1" customWidth="1"/>
    <col min="4" max="4" width="15.42578125" style="25" bestFit="1" customWidth="1"/>
    <col min="5" max="6" width="15.42578125" style="110" bestFit="1" customWidth="1"/>
    <col min="7" max="9" width="18.5703125" style="110" bestFit="1" customWidth="1"/>
    <col min="10" max="16384" width="9.140625" style="110"/>
  </cols>
  <sheetData>
    <row r="1" spans="1:9" ht="16.5" customHeight="1" thickBot="1" x14ac:dyDescent="0.25">
      <c r="A1" s="111" t="str">
        <f>'1sz.mell'!A1:C1</f>
        <v xml:space="preserve">Ludas Községi Önkormányzat                                                    </v>
      </c>
      <c r="I1" s="208" t="s">
        <v>255</v>
      </c>
    </row>
    <row r="2" spans="1:9" ht="25.5" x14ac:dyDescent="0.2">
      <c r="A2" s="406" t="s">
        <v>0</v>
      </c>
      <c r="B2" s="408" t="s">
        <v>87</v>
      </c>
      <c r="C2" s="399" t="s">
        <v>96</v>
      </c>
      <c r="D2" s="341" t="s">
        <v>94</v>
      </c>
      <c r="E2" s="341" t="s">
        <v>93</v>
      </c>
      <c r="F2" s="201" t="s">
        <v>92</v>
      </c>
      <c r="G2" s="341" t="s">
        <v>94</v>
      </c>
      <c r="H2" s="341" t="s">
        <v>93</v>
      </c>
      <c r="I2" s="202" t="s">
        <v>92</v>
      </c>
    </row>
    <row r="3" spans="1:9" ht="29.25" customHeight="1" x14ac:dyDescent="0.2">
      <c r="A3" s="407"/>
      <c r="B3" s="398"/>
      <c r="C3" s="400"/>
      <c r="D3" s="405" t="s">
        <v>86</v>
      </c>
      <c r="E3" s="405" t="s">
        <v>86</v>
      </c>
      <c r="F3" s="405" t="s">
        <v>86</v>
      </c>
      <c r="G3" s="405" t="s">
        <v>260</v>
      </c>
      <c r="H3" s="405" t="s">
        <v>260</v>
      </c>
      <c r="I3" s="404" t="s">
        <v>260</v>
      </c>
    </row>
    <row r="4" spans="1:9" ht="15.75" customHeight="1" x14ac:dyDescent="0.2">
      <c r="A4" s="407"/>
      <c r="B4" s="398"/>
      <c r="C4" s="400"/>
      <c r="D4" s="405"/>
      <c r="E4" s="405"/>
      <c r="F4" s="405"/>
      <c r="G4" s="405"/>
      <c r="H4" s="405"/>
      <c r="I4" s="404"/>
    </row>
    <row r="5" spans="1:9" ht="22.5" customHeight="1" x14ac:dyDescent="0.2">
      <c r="A5" s="407"/>
      <c r="B5" s="398"/>
      <c r="C5" s="400"/>
      <c r="D5" s="405"/>
      <c r="E5" s="405"/>
      <c r="F5" s="405"/>
      <c r="G5" s="405"/>
      <c r="H5" s="405"/>
      <c r="I5" s="404"/>
    </row>
    <row r="6" spans="1:9" ht="14.25" customHeight="1" x14ac:dyDescent="0.2">
      <c r="A6" s="343" t="s">
        <v>11</v>
      </c>
      <c r="B6" s="342" t="s">
        <v>12</v>
      </c>
      <c r="C6" s="342" t="s">
        <v>13</v>
      </c>
      <c r="D6" s="342" t="s">
        <v>14</v>
      </c>
      <c r="E6" s="342" t="s">
        <v>88</v>
      </c>
      <c r="F6" s="342" t="s">
        <v>89</v>
      </c>
      <c r="G6" s="342" t="s">
        <v>95</v>
      </c>
      <c r="H6" s="342" t="s">
        <v>258</v>
      </c>
      <c r="I6" s="203" t="s">
        <v>259</v>
      </c>
    </row>
    <row r="7" spans="1:9" ht="13.5" customHeight="1" x14ac:dyDescent="0.2">
      <c r="A7" s="178">
        <v>1</v>
      </c>
      <c r="B7" s="172" t="s">
        <v>32</v>
      </c>
      <c r="C7" s="21" t="s">
        <v>2</v>
      </c>
      <c r="D7" s="85">
        <v>15041900</v>
      </c>
      <c r="E7" s="122">
        <v>20545085</v>
      </c>
      <c r="F7" s="85">
        <f>SUM(D7:E7)</f>
        <v>35586985</v>
      </c>
      <c r="G7" s="85">
        <v>31242000</v>
      </c>
      <c r="H7" s="122">
        <v>20545085</v>
      </c>
      <c r="I7" s="179">
        <f>SUM(G7:H7)</f>
        <v>51787085</v>
      </c>
    </row>
    <row r="8" spans="1:9" ht="13.5" customHeight="1" x14ac:dyDescent="0.2">
      <c r="A8" s="178">
        <v>2</v>
      </c>
      <c r="B8" s="172" t="s">
        <v>33</v>
      </c>
      <c r="C8" s="21" t="s">
        <v>3</v>
      </c>
      <c r="D8" s="85">
        <v>3010290</v>
      </c>
      <c r="E8" s="122">
        <v>3963473</v>
      </c>
      <c r="F8" s="85">
        <f t="shared" ref="F8:F15" si="0">SUM(D8:E8)</f>
        <v>6973763</v>
      </c>
      <c r="G8" s="85">
        <v>5173813</v>
      </c>
      <c r="H8" s="122">
        <v>3963473</v>
      </c>
      <c r="I8" s="179">
        <f t="shared" ref="I8:I15" si="1">SUM(G8:H8)</f>
        <v>9137286</v>
      </c>
    </row>
    <row r="9" spans="1:9" ht="13.5" customHeight="1" x14ac:dyDescent="0.2">
      <c r="A9" s="178">
        <v>3</v>
      </c>
      <c r="B9" s="172" t="s">
        <v>34</v>
      </c>
      <c r="C9" s="21" t="s">
        <v>4</v>
      </c>
      <c r="D9" s="200">
        <v>13733060</v>
      </c>
      <c r="E9" s="122">
        <v>5308638</v>
      </c>
      <c r="F9" s="85">
        <f t="shared" si="0"/>
        <v>19041698</v>
      </c>
      <c r="G9" s="200">
        <v>35639225</v>
      </c>
      <c r="H9" s="122">
        <v>5630970</v>
      </c>
      <c r="I9" s="179">
        <f t="shared" si="1"/>
        <v>41270195</v>
      </c>
    </row>
    <row r="10" spans="1:9" ht="13.5" customHeight="1" x14ac:dyDescent="0.2">
      <c r="A10" s="178">
        <v>4</v>
      </c>
      <c r="B10" s="175" t="s">
        <v>35</v>
      </c>
      <c r="C10" s="21" t="s">
        <v>5</v>
      </c>
      <c r="D10" s="85">
        <v>350000</v>
      </c>
      <c r="E10" s="85">
        <v>0</v>
      </c>
      <c r="F10" s="85">
        <f t="shared" si="0"/>
        <v>350000</v>
      </c>
      <c r="G10" s="85">
        <v>752760</v>
      </c>
      <c r="H10" s="85"/>
      <c r="I10" s="179">
        <f t="shared" si="1"/>
        <v>752760</v>
      </c>
    </row>
    <row r="11" spans="1:9" ht="13.5" customHeight="1" x14ac:dyDescent="0.2">
      <c r="A11" s="178">
        <v>5</v>
      </c>
      <c r="B11" s="172" t="s">
        <v>36</v>
      </c>
      <c r="C11" s="21" t="s">
        <v>7</v>
      </c>
      <c r="D11" s="85">
        <v>7441622</v>
      </c>
      <c r="E11" s="85">
        <v>0</v>
      </c>
      <c r="F11" s="85">
        <f t="shared" si="0"/>
        <v>7441622</v>
      </c>
      <c r="G11" s="85">
        <v>5635445</v>
      </c>
      <c r="H11" s="85"/>
      <c r="I11" s="179">
        <f t="shared" si="1"/>
        <v>5635445</v>
      </c>
    </row>
    <row r="12" spans="1:9" ht="13.5" customHeight="1" x14ac:dyDescent="0.2">
      <c r="A12" s="178">
        <v>6</v>
      </c>
      <c r="B12" s="172" t="s">
        <v>256</v>
      </c>
      <c r="C12" s="21"/>
      <c r="D12" s="123">
        <v>2695495</v>
      </c>
      <c r="E12" s="85">
        <v>0</v>
      </c>
      <c r="F12" s="85">
        <f t="shared" si="0"/>
        <v>2695495</v>
      </c>
      <c r="G12" s="123">
        <v>695495</v>
      </c>
      <c r="H12" s="85"/>
      <c r="I12" s="179">
        <f t="shared" si="1"/>
        <v>695495</v>
      </c>
    </row>
    <row r="13" spans="1:9" ht="13.5" customHeight="1" x14ac:dyDescent="0.2">
      <c r="A13" s="178">
        <v>7</v>
      </c>
      <c r="B13" s="172" t="s">
        <v>37</v>
      </c>
      <c r="C13" s="21" t="s">
        <v>8</v>
      </c>
      <c r="D13" s="85">
        <v>0</v>
      </c>
      <c r="E13" s="85">
        <v>0</v>
      </c>
      <c r="F13" s="85">
        <f t="shared" si="0"/>
        <v>0</v>
      </c>
      <c r="G13" s="85">
        <v>3435609</v>
      </c>
      <c r="H13" s="85"/>
      <c r="I13" s="179">
        <f t="shared" si="1"/>
        <v>3435609</v>
      </c>
    </row>
    <row r="14" spans="1:9" ht="13.5" customHeight="1" x14ac:dyDescent="0.2">
      <c r="A14" s="178">
        <v>8</v>
      </c>
      <c r="B14" s="172" t="s">
        <v>38</v>
      </c>
      <c r="C14" s="21" t="s">
        <v>39</v>
      </c>
      <c r="D14" s="85">
        <v>78726895</v>
      </c>
      <c r="E14" s="85">
        <v>0</v>
      </c>
      <c r="F14" s="85">
        <f t="shared" si="0"/>
        <v>78726895</v>
      </c>
      <c r="G14" s="85">
        <v>49795399</v>
      </c>
      <c r="H14" s="85"/>
      <c r="I14" s="179">
        <f t="shared" si="1"/>
        <v>49795399</v>
      </c>
    </row>
    <row r="15" spans="1:9" ht="13.5" customHeight="1" x14ac:dyDescent="0.2">
      <c r="A15" s="178">
        <v>9</v>
      </c>
      <c r="B15" s="172" t="s">
        <v>40</v>
      </c>
      <c r="C15" s="21" t="s">
        <v>9</v>
      </c>
      <c r="D15" s="85">
        <v>0</v>
      </c>
      <c r="E15" s="85">
        <v>0</v>
      </c>
      <c r="F15" s="85">
        <f t="shared" si="0"/>
        <v>0</v>
      </c>
      <c r="G15" s="85">
        <v>0</v>
      </c>
      <c r="H15" s="85"/>
      <c r="I15" s="179">
        <f t="shared" si="1"/>
        <v>0</v>
      </c>
    </row>
    <row r="16" spans="1:9" s="124" customFormat="1" ht="13.5" customHeight="1" x14ac:dyDescent="0.2">
      <c r="A16" s="180">
        <v>10</v>
      </c>
      <c r="B16" s="17" t="s">
        <v>41</v>
      </c>
      <c r="C16" s="17" t="s">
        <v>10</v>
      </c>
      <c r="D16" s="86">
        <f t="shared" ref="D16:I16" si="2">SUM(D7:D15)-D12</f>
        <v>118303767</v>
      </c>
      <c r="E16" s="86">
        <f t="shared" si="2"/>
        <v>29817196</v>
      </c>
      <c r="F16" s="86">
        <f t="shared" si="2"/>
        <v>148120963</v>
      </c>
      <c r="G16" s="86">
        <f t="shared" si="2"/>
        <v>131674251</v>
      </c>
      <c r="H16" s="86">
        <f t="shared" si="2"/>
        <v>30139528</v>
      </c>
      <c r="I16" s="181">
        <f t="shared" si="2"/>
        <v>161813779</v>
      </c>
    </row>
    <row r="17" spans="1:9" ht="13.5" customHeight="1" x14ac:dyDescent="0.2">
      <c r="A17" s="178">
        <v>11</v>
      </c>
      <c r="B17" s="172" t="s">
        <v>42</v>
      </c>
      <c r="C17" s="21" t="s">
        <v>23</v>
      </c>
      <c r="D17" s="85">
        <v>1500000</v>
      </c>
      <c r="E17" s="85">
        <v>0</v>
      </c>
      <c r="F17" s="85">
        <f>SUM(D17:E17)</f>
        <v>1500000</v>
      </c>
      <c r="G17" s="85">
        <v>1500000</v>
      </c>
      <c r="H17" s="85"/>
      <c r="I17" s="179">
        <f>SUM(G17:H17)</f>
        <v>1500000</v>
      </c>
    </row>
    <row r="18" spans="1:9" ht="13.5" customHeight="1" x14ac:dyDescent="0.2">
      <c r="A18" s="178">
        <v>12</v>
      </c>
      <c r="B18" s="172" t="s">
        <v>43</v>
      </c>
      <c r="C18" s="21" t="s">
        <v>47</v>
      </c>
      <c r="D18" s="85">
        <v>0</v>
      </c>
      <c r="E18" s="85">
        <v>0</v>
      </c>
      <c r="F18" s="85">
        <f t="shared" ref="F18:F21" si="3">SUM(D18:E18)</f>
        <v>0</v>
      </c>
      <c r="G18" s="85">
        <v>0</v>
      </c>
      <c r="H18" s="85"/>
      <c r="I18" s="179">
        <f t="shared" ref="I18:I21" si="4">SUM(G18:H18)</f>
        <v>0</v>
      </c>
    </row>
    <row r="19" spans="1:9" ht="13.5" customHeight="1" x14ac:dyDescent="0.2">
      <c r="A19" s="178">
        <v>13</v>
      </c>
      <c r="B19" s="172" t="s">
        <v>44</v>
      </c>
      <c r="C19" s="21" t="s">
        <v>48</v>
      </c>
      <c r="D19" s="85">
        <v>0</v>
      </c>
      <c r="E19" s="85">
        <v>0</v>
      </c>
      <c r="F19" s="85">
        <f t="shared" si="3"/>
        <v>0</v>
      </c>
      <c r="G19" s="85">
        <v>0</v>
      </c>
      <c r="H19" s="85"/>
      <c r="I19" s="179">
        <f t="shared" si="4"/>
        <v>0</v>
      </c>
    </row>
    <row r="20" spans="1:9" ht="13.5" customHeight="1" x14ac:dyDescent="0.2">
      <c r="A20" s="178">
        <v>14</v>
      </c>
      <c r="B20" s="172" t="s">
        <v>45</v>
      </c>
      <c r="C20" s="21" t="s">
        <v>24</v>
      </c>
      <c r="D20" s="85">
        <v>418624</v>
      </c>
      <c r="E20" s="85">
        <v>0</v>
      </c>
      <c r="F20" s="85">
        <f t="shared" si="3"/>
        <v>418624</v>
      </c>
      <c r="G20" s="85">
        <v>418623</v>
      </c>
      <c r="H20" s="85"/>
      <c r="I20" s="179">
        <f t="shared" si="4"/>
        <v>418623</v>
      </c>
    </row>
    <row r="21" spans="1:9" ht="13.5" customHeight="1" x14ac:dyDescent="0.2">
      <c r="A21" s="178">
        <v>15</v>
      </c>
      <c r="B21" s="172" t="s">
        <v>46</v>
      </c>
      <c r="C21" s="21" t="s">
        <v>25</v>
      </c>
      <c r="D21" s="85">
        <v>19862704</v>
      </c>
      <c r="E21" s="85">
        <v>0</v>
      </c>
      <c r="F21" s="85">
        <f t="shared" si="3"/>
        <v>19862704</v>
      </c>
      <c r="G21" s="85">
        <v>19862704</v>
      </c>
      <c r="H21" s="85"/>
      <c r="I21" s="179">
        <f t="shared" si="4"/>
        <v>19862704</v>
      </c>
    </row>
    <row r="22" spans="1:9" s="124" customFormat="1" ht="13.5" customHeight="1" thickBot="1" x14ac:dyDescent="0.25">
      <c r="A22" s="187">
        <v>16</v>
      </c>
      <c r="B22" s="188" t="s">
        <v>49</v>
      </c>
      <c r="C22" s="24" t="s">
        <v>26</v>
      </c>
      <c r="D22" s="96">
        <f>SUM(D17:D21)</f>
        <v>21781328</v>
      </c>
      <c r="E22" s="96">
        <f>SUM(E17:E21)</f>
        <v>0</v>
      </c>
      <c r="F22" s="96">
        <f t="shared" ref="F22" si="5">SUM(D22:E22)</f>
        <v>21781328</v>
      </c>
      <c r="G22" s="96">
        <f>SUM(G17:G21)</f>
        <v>21781327</v>
      </c>
      <c r="H22" s="96">
        <v>0</v>
      </c>
      <c r="I22" s="189">
        <f>SUM(I17:I21)</f>
        <v>21781327</v>
      </c>
    </row>
    <row r="23" spans="1:9" s="124" customFormat="1" ht="25.5" customHeight="1" thickBot="1" x14ac:dyDescent="0.25">
      <c r="A23" s="192">
        <v>17</v>
      </c>
      <c r="B23" s="193" t="s">
        <v>50</v>
      </c>
      <c r="C23" s="19"/>
      <c r="D23" s="84">
        <f>SUM(D16,D22)</f>
        <v>140085095</v>
      </c>
      <c r="E23" s="84">
        <f t="shared" ref="E23:I23" si="6">SUM(E16,E22)</f>
        <v>29817196</v>
      </c>
      <c r="F23" s="84">
        <f t="shared" si="6"/>
        <v>169902291</v>
      </c>
      <c r="G23" s="84">
        <f t="shared" si="6"/>
        <v>153455578</v>
      </c>
      <c r="H23" s="84">
        <f t="shared" si="6"/>
        <v>30139528</v>
      </c>
      <c r="I23" s="194">
        <f t="shared" si="6"/>
        <v>183595106</v>
      </c>
    </row>
    <row r="24" spans="1:9" ht="13.5" customHeight="1" x14ac:dyDescent="0.2">
      <c r="A24" s="346">
        <v>18</v>
      </c>
      <c r="B24" s="347" t="s">
        <v>51</v>
      </c>
      <c r="C24" s="20" t="s">
        <v>15</v>
      </c>
      <c r="D24" s="348">
        <v>21662704</v>
      </c>
      <c r="E24" s="348">
        <v>0</v>
      </c>
      <c r="F24" s="348">
        <f t="shared" ref="F24" si="7">SUM(D24:E24)</f>
        <v>21662704</v>
      </c>
      <c r="G24" s="348">
        <v>34079963</v>
      </c>
      <c r="H24" s="348"/>
      <c r="I24" s="349">
        <f>SUM(G24:H24)</f>
        <v>34079963</v>
      </c>
    </row>
    <row r="25" spans="1:9" ht="13.5" customHeight="1" x14ac:dyDescent="0.2">
      <c r="A25" s="178"/>
      <c r="B25" s="172" t="s">
        <v>52</v>
      </c>
      <c r="C25" s="21"/>
      <c r="D25" s="85">
        <v>21662704</v>
      </c>
      <c r="E25" s="85">
        <v>0</v>
      </c>
      <c r="F25" s="85">
        <f>SUM(D25:E25)</f>
        <v>21662704</v>
      </c>
      <c r="G25" s="85">
        <v>27483270</v>
      </c>
      <c r="H25" s="85"/>
      <c r="I25" s="179">
        <f>SUM(G25:H25)</f>
        <v>27483270</v>
      </c>
    </row>
    <row r="26" spans="1:9" ht="13.5" customHeight="1" x14ac:dyDescent="0.2">
      <c r="A26" s="178">
        <v>19</v>
      </c>
      <c r="B26" s="172" t="s">
        <v>53</v>
      </c>
      <c r="C26" s="21" t="s">
        <v>16</v>
      </c>
      <c r="D26" s="85">
        <v>0</v>
      </c>
      <c r="E26" s="85">
        <v>0</v>
      </c>
      <c r="F26" s="85">
        <f>SUM(D26:E26)</f>
        <v>0</v>
      </c>
      <c r="G26" s="85">
        <v>2900609</v>
      </c>
      <c r="H26" s="85"/>
      <c r="I26" s="179">
        <f t="shared" ref="I26:I34" si="8">SUM(G26:H26)</f>
        <v>2900609</v>
      </c>
    </row>
    <row r="27" spans="1:9" ht="13.5" customHeight="1" x14ac:dyDescent="0.2">
      <c r="A27" s="178">
        <v>20</v>
      </c>
      <c r="B27" s="172" t="s">
        <v>54</v>
      </c>
      <c r="C27" s="21" t="s">
        <v>17</v>
      </c>
      <c r="D27" s="85">
        <v>33500000</v>
      </c>
      <c r="E27" s="85">
        <v>0</v>
      </c>
      <c r="F27" s="85">
        <f>SUM(D27:E27)</f>
        <v>33500000</v>
      </c>
      <c r="G27" s="85">
        <v>33500000</v>
      </c>
      <c r="H27" s="85"/>
      <c r="I27" s="179">
        <f t="shared" si="8"/>
        <v>33500000</v>
      </c>
    </row>
    <row r="28" spans="1:9" ht="13.5" customHeight="1" x14ac:dyDescent="0.2">
      <c r="A28" s="178"/>
      <c r="B28" s="172" t="s">
        <v>55</v>
      </c>
      <c r="C28" s="21"/>
      <c r="D28" s="85">
        <v>2500000</v>
      </c>
      <c r="E28" s="85">
        <v>0</v>
      </c>
      <c r="F28" s="85">
        <f t="shared" ref="F28:F34" si="9">SUM(D28:E28)</f>
        <v>2500000</v>
      </c>
      <c r="G28" s="85">
        <v>2500000</v>
      </c>
      <c r="H28" s="85"/>
      <c r="I28" s="179">
        <f t="shared" si="8"/>
        <v>2500000</v>
      </c>
    </row>
    <row r="29" spans="1:9" ht="13.5" customHeight="1" x14ac:dyDescent="0.2">
      <c r="A29" s="178"/>
      <c r="B29" s="172" t="s">
        <v>56</v>
      </c>
      <c r="C29" s="21"/>
      <c r="D29" s="85">
        <v>30000000</v>
      </c>
      <c r="E29" s="85">
        <v>0</v>
      </c>
      <c r="F29" s="85">
        <f t="shared" si="9"/>
        <v>30000000</v>
      </c>
      <c r="G29" s="85">
        <v>30000000</v>
      </c>
      <c r="H29" s="85"/>
      <c r="I29" s="179">
        <f t="shared" si="8"/>
        <v>30000000</v>
      </c>
    </row>
    <row r="30" spans="1:9" ht="13.5" customHeight="1" x14ac:dyDescent="0.2">
      <c r="A30" s="178"/>
      <c r="B30" s="172" t="s">
        <v>240</v>
      </c>
      <c r="C30" s="21"/>
      <c r="D30" s="85">
        <v>1000000</v>
      </c>
      <c r="E30" s="85">
        <v>0</v>
      </c>
      <c r="F30" s="85">
        <f t="shared" si="9"/>
        <v>1000000</v>
      </c>
      <c r="G30" s="85">
        <v>1000000</v>
      </c>
      <c r="H30" s="85"/>
      <c r="I30" s="179">
        <f t="shared" si="8"/>
        <v>1000000</v>
      </c>
    </row>
    <row r="31" spans="1:9" ht="13.5" customHeight="1" x14ac:dyDescent="0.2">
      <c r="A31" s="176">
        <v>21</v>
      </c>
      <c r="B31" s="172" t="s">
        <v>58</v>
      </c>
      <c r="C31" s="21" t="s">
        <v>18</v>
      </c>
      <c r="D31" s="122">
        <v>3500000</v>
      </c>
      <c r="E31" s="85">
        <v>9954492</v>
      </c>
      <c r="F31" s="85">
        <f t="shared" si="9"/>
        <v>13454492</v>
      </c>
      <c r="G31" s="122">
        <v>5338961</v>
      </c>
      <c r="H31" s="85">
        <v>9954492</v>
      </c>
      <c r="I31" s="179">
        <f t="shared" si="8"/>
        <v>15293453</v>
      </c>
    </row>
    <row r="32" spans="1:9" ht="13.5" customHeight="1" x14ac:dyDescent="0.2">
      <c r="A32" s="178">
        <v>22</v>
      </c>
      <c r="B32" s="172" t="s">
        <v>59</v>
      </c>
      <c r="C32" s="21" t="s">
        <v>19</v>
      </c>
      <c r="D32" s="85">
        <v>0</v>
      </c>
      <c r="E32" s="85">
        <v>0</v>
      </c>
      <c r="F32" s="85">
        <f t="shared" si="9"/>
        <v>0</v>
      </c>
      <c r="G32" s="85">
        <v>0</v>
      </c>
      <c r="H32" s="85"/>
      <c r="I32" s="179">
        <f t="shared" si="8"/>
        <v>0</v>
      </c>
    </row>
    <row r="33" spans="1:9" ht="13.5" customHeight="1" x14ac:dyDescent="0.2">
      <c r="A33" s="178">
        <v>23</v>
      </c>
      <c r="B33" s="172" t="s">
        <v>60</v>
      </c>
      <c r="C33" s="21" t="s">
        <v>20</v>
      </c>
      <c r="D33" s="85">
        <v>0</v>
      </c>
      <c r="E33" s="85">
        <v>0</v>
      </c>
      <c r="F33" s="85">
        <f t="shared" si="9"/>
        <v>0</v>
      </c>
      <c r="G33" s="85">
        <v>0</v>
      </c>
      <c r="H33" s="85">
        <v>0</v>
      </c>
      <c r="I33" s="179">
        <f t="shared" si="8"/>
        <v>0</v>
      </c>
    </row>
    <row r="34" spans="1:9" ht="13.5" customHeight="1" x14ac:dyDescent="0.2">
      <c r="A34" s="178">
        <v>24</v>
      </c>
      <c r="B34" s="172" t="s">
        <v>61</v>
      </c>
      <c r="C34" s="21" t="s">
        <v>21</v>
      </c>
      <c r="D34" s="85">
        <v>0</v>
      </c>
      <c r="E34" s="85">
        <v>0</v>
      </c>
      <c r="F34" s="85">
        <f t="shared" si="9"/>
        <v>0</v>
      </c>
      <c r="G34" s="85">
        <v>0</v>
      </c>
      <c r="H34" s="85">
        <v>0</v>
      </c>
      <c r="I34" s="179">
        <f t="shared" si="8"/>
        <v>0</v>
      </c>
    </row>
    <row r="35" spans="1:9" s="124" customFormat="1" ht="13.5" customHeight="1" x14ac:dyDescent="0.2">
      <c r="A35" s="180">
        <v>25</v>
      </c>
      <c r="B35" s="17" t="s">
        <v>62</v>
      </c>
      <c r="C35" s="16" t="s">
        <v>22</v>
      </c>
      <c r="D35" s="86">
        <f>SUM(D24,D26,D27,D31,D32,D33,D34)</f>
        <v>58662704</v>
      </c>
      <c r="E35" s="86">
        <f t="shared" ref="E35:I35" si="10">SUM(E24,E26,E27,E31,E32,E33,E34)</f>
        <v>9954492</v>
      </c>
      <c r="F35" s="86">
        <f t="shared" si="10"/>
        <v>68617196</v>
      </c>
      <c r="G35" s="86">
        <f t="shared" si="10"/>
        <v>75819533</v>
      </c>
      <c r="H35" s="86">
        <f t="shared" si="10"/>
        <v>9954492</v>
      </c>
      <c r="I35" s="181">
        <f t="shared" si="10"/>
        <v>85774025</v>
      </c>
    </row>
    <row r="36" spans="1:9" ht="13.5" customHeight="1" x14ac:dyDescent="0.2">
      <c r="A36" s="182">
        <v>26</v>
      </c>
      <c r="B36" s="91" t="s">
        <v>63</v>
      </c>
      <c r="C36" s="92" t="s">
        <v>27</v>
      </c>
      <c r="D36" s="85">
        <v>18000000</v>
      </c>
      <c r="E36" s="85">
        <v>0</v>
      </c>
      <c r="F36" s="85">
        <f>SUM(D36:E36)</f>
        <v>18000000</v>
      </c>
      <c r="G36" s="85">
        <v>18000000</v>
      </c>
      <c r="H36" s="85"/>
      <c r="I36" s="179">
        <f>SUM(G36:H36)</f>
        <v>18000000</v>
      </c>
    </row>
    <row r="37" spans="1:9" ht="13.5" customHeight="1" x14ac:dyDescent="0.2">
      <c r="A37" s="182">
        <v>27</v>
      </c>
      <c r="B37" s="91" t="s">
        <v>64</v>
      </c>
      <c r="C37" s="92" t="s">
        <v>70</v>
      </c>
      <c r="D37" s="85"/>
      <c r="E37" s="85">
        <v>0</v>
      </c>
      <c r="F37" s="85">
        <f>SUM(D37:E37)</f>
        <v>0</v>
      </c>
      <c r="G37" s="85"/>
      <c r="H37" s="85"/>
      <c r="I37" s="179">
        <f>SUM(G37:H37)</f>
        <v>0</v>
      </c>
    </row>
    <row r="38" spans="1:9" ht="13.5" customHeight="1" x14ac:dyDescent="0.2">
      <c r="A38" s="182">
        <v>28</v>
      </c>
      <c r="B38" s="91" t="s">
        <v>65</v>
      </c>
      <c r="C38" s="92" t="s">
        <v>28</v>
      </c>
      <c r="D38" s="85">
        <v>63422391</v>
      </c>
      <c r="E38" s="85">
        <v>0</v>
      </c>
      <c r="F38" s="85">
        <f t="shared" ref="F38:F43" si="11">SUM(D38:E38)</f>
        <v>63422391</v>
      </c>
      <c r="G38" s="85">
        <v>59636045</v>
      </c>
      <c r="H38" s="85">
        <v>322332</v>
      </c>
      <c r="I38" s="179">
        <f t="shared" ref="I38:I43" si="12">SUM(G38:H38)</f>
        <v>59958377</v>
      </c>
    </row>
    <row r="39" spans="1:9" ht="13.5" customHeight="1" x14ac:dyDescent="0.2">
      <c r="A39" s="182">
        <v>29</v>
      </c>
      <c r="B39" s="91" t="s">
        <v>44</v>
      </c>
      <c r="C39" s="92" t="s">
        <v>71</v>
      </c>
      <c r="D39" s="85">
        <v>0</v>
      </c>
      <c r="E39" s="85">
        <v>0</v>
      </c>
      <c r="F39" s="85">
        <f t="shared" si="11"/>
        <v>0</v>
      </c>
      <c r="G39" s="85">
        <v>0</v>
      </c>
      <c r="H39" s="85">
        <v>0</v>
      </c>
      <c r="I39" s="179">
        <f t="shared" si="12"/>
        <v>0</v>
      </c>
    </row>
    <row r="40" spans="1:9" ht="13.5" customHeight="1" x14ac:dyDescent="0.2">
      <c r="A40" s="182">
        <v>30</v>
      </c>
      <c r="B40" s="91" t="s">
        <v>66</v>
      </c>
      <c r="C40" s="92" t="s">
        <v>72</v>
      </c>
      <c r="D40" s="85">
        <v>0</v>
      </c>
      <c r="E40" s="85">
        <v>0</v>
      </c>
      <c r="F40" s="85">
        <f t="shared" si="11"/>
        <v>0</v>
      </c>
      <c r="G40" s="85">
        <v>0</v>
      </c>
      <c r="H40" s="85">
        <v>0</v>
      </c>
      <c r="I40" s="179">
        <f t="shared" si="12"/>
        <v>0</v>
      </c>
    </row>
    <row r="41" spans="1:9" ht="13.5" customHeight="1" x14ac:dyDescent="0.2">
      <c r="A41" s="182">
        <v>31</v>
      </c>
      <c r="B41" s="91" t="s">
        <v>67</v>
      </c>
      <c r="C41" s="92" t="s">
        <v>73</v>
      </c>
      <c r="D41" s="85"/>
      <c r="E41" s="85">
        <v>19862704</v>
      </c>
      <c r="F41" s="85">
        <f t="shared" si="11"/>
        <v>19862704</v>
      </c>
      <c r="G41" s="85">
        <v>0</v>
      </c>
      <c r="H41" s="85">
        <v>19862704</v>
      </c>
      <c r="I41" s="179">
        <f t="shared" si="12"/>
        <v>19862704</v>
      </c>
    </row>
    <row r="42" spans="1:9" ht="13.5" customHeight="1" x14ac:dyDescent="0.2">
      <c r="A42" s="182">
        <v>32</v>
      </c>
      <c r="B42" s="91" t="s">
        <v>68</v>
      </c>
      <c r="C42" s="92" t="s">
        <v>74</v>
      </c>
      <c r="D42" s="85">
        <v>0</v>
      </c>
      <c r="E42" s="85">
        <v>0</v>
      </c>
      <c r="F42" s="85">
        <f t="shared" si="11"/>
        <v>0</v>
      </c>
      <c r="G42" s="85">
        <v>0</v>
      </c>
      <c r="H42" s="85">
        <v>0</v>
      </c>
      <c r="I42" s="179">
        <f t="shared" si="12"/>
        <v>0</v>
      </c>
    </row>
    <row r="43" spans="1:9" ht="13.5" customHeight="1" x14ac:dyDescent="0.2">
      <c r="A43" s="182">
        <v>33</v>
      </c>
      <c r="B43" s="91" t="s">
        <v>69</v>
      </c>
      <c r="C43" s="92" t="s">
        <v>75</v>
      </c>
      <c r="D43" s="85">
        <v>0</v>
      </c>
      <c r="E43" s="85"/>
      <c r="F43" s="85">
        <f t="shared" si="11"/>
        <v>0</v>
      </c>
      <c r="G43" s="85">
        <v>0</v>
      </c>
      <c r="H43" s="85">
        <v>0</v>
      </c>
      <c r="I43" s="179">
        <f t="shared" si="12"/>
        <v>0</v>
      </c>
    </row>
    <row r="44" spans="1:9" s="124" customFormat="1" ht="13.5" customHeight="1" thickBot="1" x14ac:dyDescent="0.25">
      <c r="A44" s="350">
        <v>34</v>
      </c>
      <c r="B44" s="351" t="s">
        <v>77</v>
      </c>
      <c r="C44" s="352" t="s">
        <v>29</v>
      </c>
      <c r="D44" s="353">
        <f>SUM(D36:D43)</f>
        <v>81422391</v>
      </c>
      <c r="E44" s="353">
        <f t="shared" ref="E44:I44" si="13">SUM(E36:E43)</f>
        <v>19862704</v>
      </c>
      <c r="F44" s="353">
        <f t="shared" si="13"/>
        <v>101285095</v>
      </c>
      <c r="G44" s="353">
        <f t="shared" si="13"/>
        <v>77636045</v>
      </c>
      <c r="H44" s="353">
        <f t="shared" si="13"/>
        <v>20185036</v>
      </c>
      <c r="I44" s="354">
        <f t="shared" si="13"/>
        <v>97821081</v>
      </c>
    </row>
    <row r="45" spans="1:9" s="124" customFormat="1" ht="25.5" customHeight="1" thickBot="1" x14ac:dyDescent="0.25">
      <c r="A45" s="192">
        <v>38</v>
      </c>
      <c r="B45" s="193" t="s">
        <v>76</v>
      </c>
      <c r="C45" s="19"/>
      <c r="D45" s="84">
        <f>SUM(D35,D44)</f>
        <v>140085095</v>
      </c>
      <c r="E45" s="84">
        <f t="shared" ref="E45:I45" si="14">SUM(E35,E44)</f>
        <v>29817196</v>
      </c>
      <c r="F45" s="84">
        <f t="shared" si="14"/>
        <v>169902291</v>
      </c>
      <c r="G45" s="84">
        <f t="shared" si="14"/>
        <v>153455578</v>
      </c>
      <c r="H45" s="84">
        <f t="shared" si="14"/>
        <v>30139528</v>
      </c>
      <c r="I45" s="194">
        <f t="shared" si="14"/>
        <v>183595106</v>
      </c>
    </row>
    <row r="46" spans="1:9" ht="33.75" customHeight="1" thickBot="1" x14ac:dyDescent="0.25">
      <c r="A46" s="183">
        <v>39</v>
      </c>
      <c r="B46" s="204" t="s">
        <v>78</v>
      </c>
      <c r="C46" s="205"/>
      <c r="D46" s="206">
        <f>D35-D16</f>
        <v>-59641063</v>
      </c>
      <c r="E46" s="206">
        <f t="shared" ref="E46:I46" si="15">E35-E16</f>
        <v>-19862704</v>
      </c>
      <c r="F46" s="206">
        <f t="shared" si="15"/>
        <v>-79503767</v>
      </c>
      <c r="G46" s="206">
        <f t="shared" si="15"/>
        <v>-55854718</v>
      </c>
      <c r="H46" s="206">
        <f t="shared" si="15"/>
        <v>-20185036</v>
      </c>
      <c r="I46" s="355">
        <f t="shared" si="15"/>
        <v>-76039754</v>
      </c>
    </row>
    <row r="47" spans="1:9" ht="33.75" customHeight="1" thickBot="1" x14ac:dyDescent="0.25">
      <c r="A47" s="183">
        <v>40</v>
      </c>
      <c r="B47" s="207" t="s">
        <v>79</v>
      </c>
      <c r="C47" s="205"/>
      <c r="D47" s="206">
        <f>D44-D22</f>
        <v>59641063</v>
      </c>
      <c r="E47" s="206">
        <f t="shared" ref="E47:I47" si="16">E44-E22</f>
        <v>19862704</v>
      </c>
      <c r="F47" s="206">
        <f t="shared" si="16"/>
        <v>79503767</v>
      </c>
      <c r="G47" s="206">
        <f t="shared" si="16"/>
        <v>55854718</v>
      </c>
      <c r="H47" s="206">
        <f t="shared" si="16"/>
        <v>20185036</v>
      </c>
      <c r="I47" s="355">
        <f t="shared" si="16"/>
        <v>76039754</v>
      </c>
    </row>
    <row r="48" spans="1:9" ht="33.75" customHeight="1" thickBot="1" x14ac:dyDescent="0.25">
      <c r="A48" s="183">
        <v>41</v>
      </c>
      <c r="B48" s="204" t="s">
        <v>80</v>
      </c>
      <c r="C48" s="205"/>
      <c r="D48" s="206">
        <f>D45-D23</f>
        <v>0</v>
      </c>
      <c r="E48" s="206">
        <f t="shared" ref="E48:I48" si="17">E45-E23</f>
        <v>0</v>
      </c>
      <c r="F48" s="206">
        <f t="shared" si="17"/>
        <v>0</v>
      </c>
      <c r="G48" s="206">
        <f t="shared" si="17"/>
        <v>0</v>
      </c>
      <c r="H48" s="206">
        <f t="shared" si="17"/>
        <v>0</v>
      </c>
      <c r="I48" s="355">
        <f t="shared" si="17"/>
        <v>0</v>
      </c>
    </row>
    <row r="50" spans="6:6" x14ac:dyDescent="0.2">
      <c r="F50" s="111"/>
    </row>
    <row r="51" spans="6:6" x14ac:dyDescent="0.2">
      <c r="F51" s="111"/>
    </row>
  </sheetData>
  <mergeCells count="9">
    <mergeCell ref="I3:I5"/>
    <mergeCell ref="G3:G5"/>
    <mergeCell ref="E3:E5"/>
    <mergeCell ref="F3:F5"/>
    <mergeCell ref="A2:A5"/>
    <mergeCell ref="B2:B5"/>
    <mergeCell ref="D3:D5"/>
    <mergeCell ref="C2:C5"/>
    <mergeCell ref="H3:H5"/>
  </mergeCells>
  <printOptions horizontalCentered="1" gridLines="1"/>
  <pageMargins left="0.25" right="0.25" top="0.75" bottom="0.75" header="0.3" footer="0.3"/>
  <pageSetup paperSize="9" scale="62" fitToHeight="0" orientation="landscape" r:id="rId1"/>
  <headerFooter alignWithMargins="0">
    <oddHeader xml:space="preserve">&amp;C&amp;"Times New Roman,Félkövér"&amp;12KÖLTSÉGVETÉSI SZERVENKÉNTI &amp;"Times New Roman,Normál"
&amp;"Times New Roman,Félkövér"KÖLTSÉGVETÉSI MÉRLEG (JELENTÉS) 2018. ÉV&amp;R&amp;"Arial,Normál"04. sz.melléklet
</oddHeader>
    <oddFooter>&amp;L&amp;P</oddFooter>
  </headerFooter>
  <colBreaks count="1" manualBreakCount="1">
    <brk id="6" max="5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6"/>
  <sheetViews>
    <sheetView showGridLines="0" zoomScaleNormal="100" zoomScalePageLayoutView="59" workbookViewId="0">
      <selection activeCell="E8" sqref="E8"/>
    </sheetView>
  </sheetViews>
  <sheetFormatPr defaultRowHeight="12.75" x14ac:dyDescent="0.2"/>
  <cols>
    <col min="1" max="1" width="48.140625" style="64" customWidth="1"/>
    <col min="2" max="3" width="16.7109375" style="64" customWidth="1"/>
    <col min="4" max="4" width="9.140625" style="125"/>
    <col min="5" max="253" width="9.140625" style="64"/>
    <col min="254" max="254" width="48.140625" style="64" customWidth="1"/>
    <col min="255" max="259" width="16.7109375" style="64" customWidth="1"/>
    <col min="260" max="509" width="9.140625" style="64"/>
    <col min="510" max="510" width="48.140625" style="64" customWidth="1"/>
    <col min="511" max="515" width="16.7109375" style="64" customWidth="1"/>
    <col min="516" max="765" width="9.140625" style="64"/>
    <col min="766" max="766" width="48.140625" style="64" customWidth="1"/>
    <col min="767" max="771" width="16.7109375" style="64" customWidth="1"/>
    <col min="772" max="1021" width="9.140625" style="64"/>
    <col min="1022" max="1022" width="48.140625" style="64" customWidth="1"/>
    <col min="1023" max="1027" width="16.7109375" style="64" customWidth="1"/>
    <col min="1028" max="1277" width="9.140625" style="64"/>
    <col min="1278" max="1278" width="48.140625" style="64" customWidth="1"/>
    <col min="1279" max="1283" width="16.7109375" style="64" customWidth="1"/>
    <col min="1284" max="1533" width="9.140625" style="64"/>
    <col min="1534" max="1534" width="48.140625" style="64" customWidth="1"/>
    <col min="1535" max="1539" width="16.7109375" style="64" customWidth="1"/>
    <col min="1540" max="1789" width="9.140625" style="64"/>
    <col min="1790" max="1790" width="48.140625" style="64" customWidth="1"/>
    <col min="1791" max="1795" width="16.7109375" style="64" customWidth="1"/>
    <col min="1796" max="2045" width="9.140625" style="64"/>
    <col min="2046" max="2046" width="48.140625" style="64" customWidth="1"/>
    <col min="2047" max="2051" width="16.7109375" style="64" customWidth="1"/>
    <col min="2052" max="2301" width="9.140625" style="64"/>
    <col min="2302" max="2302" width="48.140625" style="64" customWidth="1"/>
    <col min="2303" max="2307" width="16.7109375" style="64" customWidth="1"/>
    <col min="2308" max="2557" width="9.140625" style="64"/>
    <col min="2558" max="2558" width="48.140625" style="64" customWidth="1"/>
    <col min="2559" max="2563" width="16.7109375" style="64" customWidth="1"/>
    <col min="2564" max="2813" width="9.140625" style="64"/>
    <col min="2814" max="2814" width="48.140625" style="64" customWidth="1"/>
    <col min="2815" max="2819" width="16.7109375" style="64" customWidth="1"/>
    <col min="2820" max="3069" width="9.140625" style="64"/>
    <col min="3070" max="3070" width="48.140625" style="64" customWidth="1"/>
    <col min="3071" max="3075" width="16.7109375" style="64" customWidth="1"/>
    <col min="3076" max="3325" width="9.140625" style="64"/>
    <col min="3326" max="3326" width="48.140625" style="64" customWidth="1"/>
    <col min="3327" max="3331" width="16.7109375" style="64" customWidth="1"/>
    <col min="3332" max="3581" width="9.140625" style="64"/>
    <col min="3582" max="3582" width="48.140625" style="64" customWidth="1"/>
    <col min="3583" max="3587" width="16.7109375" style="64" customWidth="1"/>
    <col min="3588" max="3837" width="9.140625" style="64"/>
    <col min="3838" max="3838" width="48.140625" style="64" customWidth="1"/>
    <col min="3839" max="3843" width="16.7109375" style="64" customWidth="1"/>
    <col min="3844" max="4093" width="9.140625" style="64"/>
    <col min="4094" max="4094" width="48.140625" style="64" customWidth="1"/>
    <col min="4095" max="4099" width="16.7109375" style="64" customWidth="1"/>
    <col min="4100" max="4349" width="9.140625" style="64"/>
    <col min="4350" max="4350" width="48.140625" style="64" customWidth="1"/>
    <col min="4351" max="4355" width="16.7109375" style="64" customWidth="1"/>
    <col min="4356" max="4605" width="9.140625" style="64"/>
    <col min="4606" max="4606" width="48.140625" style="64" customWidth="1"/>
    <col min="4607" max="4611" width="16.7109375" style="64" customWidth="1"/>
    <col min="4612" max="4861" width="9.140625" style="64"/>
    <col min="4862" max="4862" width="48.140625" style="64" customWidth="1"/>
    <col min="4863" max="4867" width="16.7109375" style="64" customWidth="1"/>
    <col min="4868" max="5117" width="9.140625" style="64"/>
    <col min="5118" max="5118" width="48.140625" style="64" customWidth="1"/>
    <col min="5119" max="5123" width="16.7109375" style="64" customWidth="1"/>
    <col min="5124" max="5373" width="9.140625" style="64"/>
    <col min="5374" max="5374" width="48.140625" style="64" customWidth="1"/>
    <col min="5375" max="5379" width="16.7109375" style="64" customWidth="1"/>
    <col min="5380" max="5629" width="9.140625" style="64"/>
    <col min="5630" max="5630" width="48.140625" style="64" customWidth="1"/>
    <col min="5631" max="5635" width="16.7109375" style="64" customWidth="1"/>
    <col min="5636" max="5885" width="9.140625" style="64"/>
    <col min="5886" max="5886" width="48.140625" style="64" customWidth="1"/>
    <col min="5887" max="5891" width="16.7109375" style="64" customWidth="1"/>
    <col min="5892" max="6141" width="9.140625" style="64"/>
    <col min="6142" max="6142" width="48.140625" style="64" customWidth="1"/>
    <col min="6143" max="6147" width="16.7109375" style="64" customWidth="1"/>
    <col min="6148" max="6397" width="9.140625" style="64"/>
    <col min="6398" max="6398" width="48.140625" style="64" customWidth="1"/>
    <col min="6399" max="6403" width="16.7109375" style="64" customWidth="1"/>
    <col min="6404" max="6653" width="9.140625" style="64"/>
    <col min="6654" max="6654" width="48.140625" style="64" customWidth="1"/>
    <col min="6655" max="6659" width="16.7109375" style="64" customWidth="1"/>
    <col min="6660" max="6909" width="9.140625" style="64"/>
    <col min="6910" max="6910" width="48.140625" style="64" customWidth="1"/>
    <col min="6911" max="6915" width="16.7109375" style="64" customWidth="1"/>
    <col min="6916" max="7165" width="9.140625" style="64"/>
    <col min="7166" max="7166" width="48.140625" style="64" customWidth="1"/>
    <col min="7167" max="7171" width="16.7109375" style="64" customWidth="1"/>
    <col min="7172" max="7421" width="9.140625" style="64"/>
    <col min="7422" max="7422" width="48.140625" style="64" customWidth="1"/>
    <col min="7423" max="7427" width="16.7109375" style="64" customWidth="1"/>
    <col min="7428" max="7677" width="9.140625" style="64"/>
    <col min="7678" max="7678" width="48.140625" style="64" customWidth="1"/>
    <col min="7679" max="7683" width="16.7109375" style="64" customWidth="1"/>
    <col min="7684" max="7933" width="9.140625" style="64"/>
    <col min="7934" max="7934" width="48.140625" style="64" customWidth="1"/>
    <col min="7935" max="7939" width="16.7109375" style="64" customWidth="1"/>
    <col min="7940" max="8189" width="9.140625" style="64"/>
    <col min="8190" max="8190" width="48.140625" style="64" customWidth="1"/>
    <col min="8191" max="8195" width="16.7109375" style="64" customWidth="1"/>
    <col min="8196" max="8445" width="9.140625" style="64"/>
    <col min="8446" max="8446" width="48.140625" style="64" customWidth="1"/>
    <col min="8447" max="8451" width="16.7109375" style="64" customWidth="1"/>
    <col min="8452" max="8701" width="9.140625" style="64"/>
    <col min="8702" max="8702" width="48.140625" style="64" customWidth="1"/>
    <col min="8703" max="8707" width="16.7109375" style="64" customWidth="1"/>
    <col min="8708" max="8957" width="9.140625" style="64"/>
    <col min="8958" max="8958" width="48.140625" style="64" customWidth="1"/>
    <col min="8959" max="8963" width="16.7109375" style="64" customWidth="1"/>
    <col min="8964" max="9213" width="9.140625" style="64"/>
    <col min="9214" max="9214" width="48.140625" style="64" customWidth="1"/>
    <col min="9215" max="9219" width="16.7109375" style="64" customWidth="1"/>
    <col min="9220" max="9469" width="9.140625" style="64"/>
    <col min="9470" max="9470" width="48.140625" style="64" customWidth="1"/>
    <col min="9471" max="9475" width="16.7109375" style="64" customWidth="1"/>
    <col min="9476" max="9725" width="9.140625" style="64"/>
    <col min="9726" max="9726" width="48.140625" style="64" customWidth="1"/>
    <col min="9727" max="9731" width="16.7109375" style="64" customWidth="1"/>
    <col min="9732" max="9981" width="9.140625" style="64"/>
    <col min="9982" max="9982" width="48.140625" style="64" customWidth="1"/>
    <col min="9983" max="9987" width="16.7109375" style="64" customWidth="1"/>
    <col min="9988" max="10237" width="9.140625" style="64"/>
    <col min="10238" max="10238" width="48.140625" style="64" customWidth="1"/>
    <col min="10239" max="10243" width="16.7109375" style="64" customWidth="1"/>
    <col min="10244" max="10493" width="9.140625" style="64"/>
    <col min="10494" max="10494" width="48.140625" style="64" customWidth="1"/>
    <col min="10495" max="10499" width="16.7109375" style="64" customWidth="1"/>
    <col min="10500" max="10749" width="9.140625" style="64"/>
    <col min="10750" max="10750" width="48.140625" style="64" customWidth="1"/>
    <col min="10751" max="10755" width="16.7109375" style="64" customWidth="1"/>
    <col min="10756" max="11005" width="9.140625" style="64"/>
    <col min="11006" max="11006" width="48.140625" style="64" customWidth="1"/>
    <col min="11007" max="11011" width="16.7109375" style="64" customWidth="1"/>
    <col min="11012" max="11261" width="9.140625" style="64"/>
    <col min="11262" max="11262" width="48.140625" style="64" customWidth="1"/>
    <col min="11263" max="11267" width="16.7109375" style="64" customWidth="1"/>
    <col min="11268" max="11517" width="9.140625" style="64"/>
    <col min="11518" max="11518" width="48.140625" style="64" customWidth="1"/>
    <col min="11519" max="11523" width="16.7109375" style="64" customWidth="1"/>
    <col min="11524" max="11773" width="9.140625" style="64"/>
    <col min="11774" max="11774" width="48.140625" style="64" customWidth="1"/>
    <col min="11775" max="11779" width="16.7109375" style="64" customWidth="1"/>
    <col min="11780" max="12029" width="9.140625" style="64"/>
    <col min="12030" max="12030" width="48.140625" style="64" customWidth="1"/>
    <col min="12031" max="12035" width="16.7109375" style="64" customWidth="1"/>
    <col min="12036" max="12285" width="9.140625" style="64"/>
    <col min="12286" max="12286" width="48.140625" style="64" customWidth="1"/>
    <col min="12287" max="12291" width="16.7109375" style="64" customWidth="1"/>
    <col min="12292" max="12541" width="9.140625" style="64"/>
    <col min="12542" max="12542" width="48.140625" style="64" customWidth="1"/>
    <col min="12543" max="12547" width="16.7109375" style="64" customWidth="1"/>
    <col min="12548" max="12797" width="9.140625" style="64"/>
    <col min="12798" max="12798" width="48.140625" style="64" customWidth="1"/>
    <col min="12799" max="12803" width="16.7109375" style="64" customWidth="1"/>
    <col min="12804" max="13053" width="9.140625" style="64"/>
    <col min="13054" max="13054" width="48.140625" style="64" customWidth="1"/>
    <col min="13055" max="13059" width="16.7109375" style="64" customWidth="1"/>
    <col min="13060" max="13309" width="9.140625" style="64"/>
    <col min="13310" max="13310" width="48.140625" style="64" customWidth="1"/>
    <col min="13311" max="13315" width="16.7109375" style="64" customWidth="1"/>
    <col min="13316" max="13565" width="9.140625" style="64"/>
    <col min="13566" max="13566" width="48.140625" style="64" customWidth="1"/>
    <col min="13567" max="13571" width="16.7109375" style="64" customWidth="1"/>
    <col min="13572" max="13821" width="9.140625" style="64"/>
    <col min="13822" max="13822" width="48.140625" style="64" customWidth="1"/>
    <col min="13823" max="13827" width="16.7109375" style="64" customWidth="1"/>
    <col min="13828" max="14077" width="9.140625" style="64"/>
    <col min="14078" max="14078" width="48.140625" style="64" customWidth="1"/>
    <col min="14079" max="14083" width="16.7109375" style="64" customWidth="1"/>
    <col min="14084" max="14333" width="9.140625" style="64"/>
    <col min="14334" max="14334" width="48.140625" style="64" customWidth="1"/>
    <col min="14335" max="14339" width="16.7109375" style="64" customWidth="1"/>
    <col min="14340" max="14589" width="9.140625" style="64"/>
    <col min="14590" max="14590" width="48.140625" style="64" customWidth="1"/>
    <col min="14591" max="14595" width="16.7109375" style="64" customWidth="1"/>
    <col min="14596" max="14845" width="9.140625" style="64"/>
    <col min="14846" max="14846" width="48.140625" style="64" customWidth="1"/>
    <col min="14847" max="14851" width="16.7109375" style="64" customWidth="1"/>
    <col min="14852" max="15101" width="9.140625" style="64"/>
    <col min="15102" max="15102" width="48.140625" style="64" customWidth="1"/>
    <col min="15103" max="15107" width="16.7109375" style="64" customWidth="1"/>
    <col min="15108" max="15357" width="9.140625" style="64"/>
    <col min="15358" max="15358" width="48.140625" style="64" customWidth="1"/>
    <col min="15359" max="15363" width="16.7109375" style="64" customWidth="1"/>
    <col min="15364" max="15613" width="9.140625" style="64"/>
    <col min="15614" max="15614" width="48.140625" style="64" customWidth="1"/>
    <col min="15615" max="15619" width="16.7109375" style="64" customWidth="1"/>
    <col min="15620" max="15869" width="9.140625" style="64"/>
    <col min="15870" max="15870" width="48.140625" style="64" customWidth="1"/>
    <col min="15871" max="15875" width="16.7109375" style="64" customWidth="1"/>
    <col min="15876" max="16125" width="9.140625" style="64"/>
    <col min="16126" max="16126" width="48.140625" style="64" customWidth="1"/>
    <col min="16127" max="16131" width="16.7109375" style="64" customWidth="1"/>
    <col min="16132" max="16384" width="9.140625" style="64"/>
  </cols>
  <sheetData>
    <row r="1" spans="1:4" ht="17.850000000000001" customHeight="1" thickBot="1" x14ac:dyDescent="0.25">
      <c r="A1" s="54" t="s">
        <v>245</v>
      </c>
      <c r="B1" s="60"/>
      <c r="C1" s="55" t="s">
        <v>272</v>
      </c>
    </row>
    <row r="2" spans="1:4" ht="25.5" customHeight="1" x14ac:dyDescent="0.2">
      <c r="A2" s="409" t="s">
        <v>133</v>
      </c>
      <c r="B2" s="411" t="s">
        <v>118</v>
      </c>
      <c r="C2" s="413" t="s">
        <v>142</v>
      </c>
    </row>
    <row r="3" spans="1:4" ht="37.5" customHeight="1" x14ac:dyDescent="0.2">
      <c r="A3" s="410"/>
      <c r="B3" s="412"/>
      <c r="C3" s="414"/>
    </row>
    <row r="4" spans="1:4" s="127" customFormat="1" ht="22.5" customHeight="1" x14ac:dyDescent="0.2">
      <c r="A4" s="209" t="s">
        <v>134</v>
      </c>
      <c r="B4" s="56">
        <v>30000000</v>
      </c>
      <c r="C4" s="218">
        <v>30000000</v>
      </c>
      <c r="D4" s="126"/>
    </row>
    <row r="5" spans="1:4" s="127" customFormat="1" ht="22.5" customHeight="1" x14ac:dyDescent="0.2">
      <c r="A5" s="209" t="s">
        <v>273</v>
      </c>
      <c r="B5" s="56">
        <v>0</v>
      </c>
      <c r="C5" s="218">
        <v>0</v>
      </c>
      <c r="D5" s="126"/>
    </row>
    <row r="6" spans="1:4" s="127" customFormat="1" ht="22.5" customHeight="1" x14ac:dyDescent="0.2">
      <c r="A6" s="209" t="s">
        <v>274</v>
      </c>
      <c r="B6" s="56"/>
      <c r="C6" s="218"/>
      <c r="D6" s="126"/>
    </row>
    <row r="7" spans="1:4" s="127" customFormat="1" ht="22.5" customHeight="1" x14ac:dyDescent="0.2">
      <c r="A7" s="209" t="s">
        <v>135</v>
      </c>
      <c r="B7" s="56"/>
      <c r="C7" s="218"/>
      <c r="D7" s="126"/>
    </row>
    <row r="8" spans="1:4" s="127" customFormat="1" ht="22.5" customHeight="1" x14ac:dyDescent="0.2">
      <c r="A8" s="209" t="s">
        <v>275</v>
      </c>
      <c r="B8" s="56">
        <v>2500000</v>
      </c>
      <c r="C8" s="218">
        <v>2500000</v>
      </c>
      <c r="D8" s="126"/>
    </row>
    <row r="9" spans="1:4" s="127" customFormat="1" ht="22.5" customHeight="1" x14ac:dyDescent="0.2">
      <c r="A9" s="209" t="s">
        <v>276</v>
      </c>
      <c r="B9" s="56">
        <v>0</v>
      </c>
      <c r="C9" s="218">
        <v>0</v>
      </c>
      <c r="D9" s="126"/>
    </row>
    <row r="10" spans="1:4" s="127" customFormat="1" ht="22.5" customHeight="1" x14ac:dyDescent="0.2">
      <c r="A10" s="210"/>
      <c r="B10" s="56"/>
      <c r="C10" s="218"/>
      <c r="D10" s="126"/>
    </row>
    <row r="11" spans="1:4" s="127" customFormat="1" ht="22.5" customHeight="1" x14ac:dyDescent="0.2">
      <c r="A11" s="211" t="s">
        <v>136</v>
      </c>
      <c r="B11" s="57">
        <f>SUM(B4:B10)</f>
        <v>32500000</v>
      </c>
      <c r="C11" s="212">
        <f>SUM(C4:C10)</f>
        <v>32500000</v>
      </c>
    </row>
    <row r="12" spans="1:4" s="127" customFormat="1" ht="22.5" customHeight="1" x14ac:dyDescent="0.2">
      <c r="A12" s="209" t="s">
        <v>277</v>
      </c>
      <c r="B12" s="57"/>
      <c r="C12" s="212"/>
    </row>
    <row r="13" spans="1:4" s="127" customFormat="1" ht="22.5" customHeight="1" x14ac:dyDescent="0.2">
      <c r="A13" s="209" t="s">
        <v>137</v>
      </c>
      <c r="B13" s="57"/>
      <c r="C13" s="212"/>
    </row>
    <row r="14" spans="1:4" s="127" customFormat="1" ht="22.5" customHeight="1" x14ac:dyDescent="0.2">
      <c r="A14" s="209" t="s">
        <v>278</v>
      </c>
      <c r="B14" s="56"/>
      <c r="C14" s="218"/>
    </row>
    <row r="15" spans="1:4" s="129" customFormat="1" ht="22.5" customHeight="1" x14ac:dyDescent="0.2">
      <c r="A15" s="213" t="s">
        <v>138</v>
      </c>
      <c r="B15" s="58"/>
      <c r="C15" s="219"/>
      <c r="D15" s="128"/>
    </row>
    <row r="16" spans="1:4" ht="22.5" customHeight="1" x14ac:dyDescent="0.2">
      <c r="A16" s="214"/>
      <c r="B16" s="59"/>
      <c r="C16" s="212"/>
    </row>
    <row r="17" spans="1:3" s="125" customFormat="1" ht="22.5" customHeight="1" x14ac:dyDescent="0.2">
      <c r="A17" s="214" t="s">
        <v>139</v>
      </c>
      <c r="B17" s="59"/>
      <c r="C17" s="212"/>
    </row>
    <row r="18" spans="1:3" s="125" customFormat="1" ht="22.5" customHeight="1" x14ac:dyDescent="0.2">
      <c r="A18" s="214"/>
      <c r="B18" s="59"/>
      <c r="C18" s="212"/>
    </row>
    <row r="19" spans="1:3" s="125" customFormat="1" ht="22.5" customHeight="1" x14ac:dyDescent="0.2">
      <c r="A19" s="214" t="s">
        <v>140</v>
      </c>
      <c r="B19" s="59">
        <v>1000000</v>
      </c>
      <c r="C19" s="212">
        <v>1000000</v>
      </c>
    </row>
    <row r="20" spans="1:3" s="125" customFormat="1" ht="22.5" customHeight="1" thickBot="1" x14ac:dyDescent="0.25">
      <c r="A20" s="215" t="s">
        <v>141</v>
      </c>
      <c r="B20" s="216">
        <f>B19+B11</f>
        <v>33500000</v>
      </c>
      <c r="C20" s="217">
        <f>C19+C11</f>
        <v>33500000</v>
      </c>
    </row>
    <row r="21" spans="1:3" s="125" customFormat="1" x14ac:dyDescent="0.2">
      <c r="A21" s="64"/>
      <c r="B21" s="130"/>
      <c r="C21" s="130"/>
    </row>
    <row r="22" spans="1:3" s="125" customFormat="1" x14ac:dyDescent="0.2">
      <c r="A22" s="64"/>
      <c r="B22" s="130"/>
      <c r="C22" s="130"/>
    </row>
    <row r="23" spans="1:3" s="125" customFormat="1" x14ac:dyDescent="0.2">
      <c r="A23" s="64"/>
      <c r="B23" s="130"/>
      <c r="C23" s="130"/>
    </row>
    <row r="24" spans="1:3" s="125" customFormat="1" x14ac:dyDescent="0.2">
      <c r="A24" s="64"/>
      <c r="B24" s="130"/>
      <c r="C24" s="130"/>
    </row>
    <row r="25" spans="1:3" s="125" customFormat="1" x14ac:dyDescent="0.2">
      <c r="A25" s="64"/>
      <c r="B25" s="130"/>
      <c r="C25" s="130"/>
    </row>
    <row r="26" spans="1:3" s="125" customFormat="1" x14ac:dyDescent="0.2">
      <c r="A26" s="64"/>
      <c r="B26" s="130"/>
      <c r="C26" s="130"/>
    </row>
    <row r="27" spans="1:3" s="125" customFormat="1" x14ac:dyDescent="0.2">
      <c r="A27" s="64"/>
      <c r="B27" s="130"/>
      <c r="C27" s="130"/>
    </row>
    <row r="28" spans="1:3" s="125" customFormat="1" x14ac:dyDescent="0.2">
      <c r="A28" s="64"/>
      <c r="B28" s="130"/>
      <c r="C28" s="130"/>
    </row>
    <row r="29" spans="1:3" s="125" customFormat="1" x14ac:dyDescent="0.2">
      <c r="A29" s="64"/>
      <c r="B29" s="130"/>
      <c r="C29" s="130"/>
    </row>
    <row r="30" spans="1:3" s="125" customFormat="1" x14ac:dyDescent="0.2">
      <c r="A30" s="64"/>
      <c r="B30" s="130"/>
      <c r="C30" s="130"/>
    </row>
    <row r="31" spans="1:3" s="125" customFormat="1" x14ac:dyDescent="0.2">
      <c r="A31" s="64"/>
      <c r="B31" s="130"/>
      <c r="C31" s="130"/>
    </row>
    <row r="32" spans="1:3" s="125" customFormat="1" x14ac:dyDescent="0.2">
      <c r="A32" s="64"/>
      <c r="B32" s="130"/>
      <c r="C32" s="130"/>
    </row>
    <row r="33" spans="1:3" s="125" customFormat="1" x14ac:dyDescent="0.2">
      <c r="A33" s="64"/>
      <c r="B33" s="130"/>
      <c r="C33" s="130"/>
    </row>
    <row r="34" spans="1:3" s="125" customFormat="1" x14ac:dyDescent="0.2">
      <c r="A34" s="64"/>
      <c r="B34" s="130"/>
      <c r="C34" s="130"/>
    </row>
    <row r="35" spans="1:3" s="125" customFormat="1" x14ac:dyDescent="0.2">
      <c r="A35" s="64"/>
      <c r="B35" s="130"/>
      <c r="C35" s="130"/>
    </row>
    <row r="36" spans="1:3" s="125" customFormat="1" x14ac:dyDescent="0.2">
      <c r="A36" s="64"/>
      <c r="B36" s="130"/>
      <c r="C36" s="130"/>
    </row>
    <row r="37" spans="1:3" s="125" customFormat="1" x14ac:dyDescent="0.2">
      <c r="A37" s="64"/>
      <c r="B37" s="130"/>
      <c r="C37" s="130"/>
    </row>
    <row r="38" spans="1:3" s="125" customFormat="1" x14ac:dyDescent="0.2">
      <c r="A38" s="64"/>
      <c r="B38" s="130"/>
      <c r="C38" s="130"/>
    </row>
    <row r="39" spans="1:3" s="125" customFormat="1" x14ac:dyDescent="0.2">
      <c r="A39" s="64"/>
      <c r="B39" s="130"/>
      <c r="C39" s="130"/>
    </row>
    <row r="40" spans="1:3" s="125" customFormat="1" x14ac:dyDescent="0.2">
      <c r="A40" s="64"/>
      <c r="B40" s="130"/>
      <c r="C40" s="130"/>
    </row>
    <row r="41" spans="1:3" s="125" customFormat="1" x14ac:dyDescent="0.2">
      <c r="A41" s="64"/>
      <c r="B41" s="130"/>
      <c r="C41" s="130"/>
    </row>
    <row r="42" spans="1:3" s="125" customFormat="1" x14ac:dyDescent="0.2">
      <c r="A42" s="64"/>
      <c r="B42" s="130"/>
      <c r="C42" s="130"/>
    </row>
    <row r="43" spans="1:3" s="125" customFormat="1" x14ac:dyDescent="0.2">
      <c r="A43" s="64"/>
      <c r="B43" s="130"/>
      <c r="C43" s="130"/>
    </row>
    <row r="44" spans="1:3" s="125" customFormat="1" x14ac:dyDescent="0.2">
      <c r="A44" s="64"/>
      <c r="B44" s="130"/>
      <c r="C44" s="130"/>
    </row>
    <row r="45" spans="1:3" s="125" customFormat="1" x14ac:dyDescent="0.2">
      <c r="A45" s="64"/>
      <c r="B45" s="130"/>
      <c r="C45" s="130"/>
    </row>
    <row r="46" spans="1:3" s="125" customFormat="1" x14ac:dyDescent="0.2">
      <c r="A46" s="64"/>
      <c r="B46" s="130"/>
      <c r="C46" s="130"/>
    </row>
    <row r="47" spans="1:3" s="125" customFormat="1" x14ac:dyDescent="0.2">
      <c r="A47" s="64"/>
      <c r="B47" s="130"/>
      <c r="C47" s="130"/>
    </row>
    <row r="48" spans="1:3" s="125" customFormat="1" x14ac:dyDescent="0.2">
      <c r="A48" s="64"/>
      <c r="B48" s="130"/>
      <c r="C48" s="130"/>
    </row>
    <row r="49" spans="1:3" s="125" customFormat="1" x14ac:dyDescent="0.2">
      <c r="A49" s="64"/>
      <c r="B49" s="130"/>
      <c r="C49" s="130"/>
    </row>
    <row r="50" spans="1:3" s="125" customFormat="1" x14ac:dyDescent="0.2">
      <c r="A50" s="64"/>
      <c r="B50" s="130"/>
      <c r="C50" s="130"/>
    </row>
    <row r="51" spans="1:3" s="125" customFormat="1" x14ac:dyDescent="0.2">
      <c r="A51" s="64"/>
      <c r="B51" s="130"/>
      <c r="C51" s="130"/>
    </row>
    <row r="52" spans="1:3" s="125" customFormat="1" x14ac:dyDescent="0.2">
      <c r="A52" s="64"/>
      <c r="B52" s="130"/>
      <c r="C52" s="130"/>
    </row>
    <row r="53" spans="1:3" s="125" customFormat="1" x14ac:dyDescent="0.2">
      <c r="A53" s="64"/>
      <c r="B53" s="130"/>
      <c r="C53" s="130"/>
    </row>
    <row r="54" spans="1:3" s="125" customFormat="1" x14ac:dyDescent="0.2">
      <c r="A54" s="64"/>
      <c r="B54" s="130"/>
      <c r="C54" s="130"/>
    </row>
    <row r="55" spans="1:3" s="125" customFormat="1" x14ac:dyDescent="0.2">
      <c r="A55" s="64"/>
      <c r="B55" s="130"/>
      <c r="C55" s="130"/>
    </row>
    <row r="56" spans="1:3" s="125" customFormat="1" x14ac:dyDescent="0.2">
      <c r="A56" s="64"/>
      <c r="B56" s="130"/>
      <c r="C56" s="130"/>
    </row>
    <row r="57" spans="1:3" s="125" customFormat="1" x14ac:dyDescent="0.2">
      <c r="A57" s="64"/>
      <c r="B57" s="130"/>
      <c r="C57" s="130"/>
    </row>
    <row r="58" spans="1:3" s="125" customFormat="1" x14ac:dyDescent="0.2">
      <c r="A58" s="64"/>
      <c r="B58" s="130"/>
      <c r="C58" s="130"/>
    </row>
    <row r="59" spans="1:3" s="125" customFormat="1" x14ac:dyDescent="0.2">
      <c r="A59" s="64"/>
      <c r="B59" s="130"/>
      <c r="C59" s="130"/>
    </row>
    <row r="60" spans="1:3" s="125" customFormat="1" x14ac:dyDescent="0.2">
      <c r="A60" s="64"/>
      <c r="B60" s="130"/>
      <c r="C60" s="130"/>
    </row>
    <row r="61" spans="1:3" s="125" customFormat="1" x14ac:dyDescent="0.2">
      <c r="A61" s="64"/>
      <c r="B61" s="130"/>
      <c r="C61" s="130"/>
    </row>
    <row r="62" spans="1:3" s="125" customFormat="1" x14ac:dyDescent="0.2">
      <c r="A62" s="64"/>
      <c r="B62" s="130"/>
      <c r="C62" s="130"/>
    </row>
    <row r="63" spans="1:3" s="125" customFormat="1" x14ac:dyDescent="0.2">
      <c r="A63" s="64"/>
      <c r="B63" s="130"/>
      <c r="C63" s="130"/>
    </row>
    <row r="64" spans="1:3" s="125" customFormat="1" x14ac:dyDescent="0.2">
      <c r="A64" s="64"/>
      <c r="B64" s="130"/>
      <c r="C64" s="130"/>
    </row>
    <row r="65" spans="1:3" s="125" customFormat="1" x14ac:dyDescent="0.2">
      <c r="A65" s="64"/>
      <c r="B65" s="130"/>
      <c r="C65" s="130"/>
    </row>
    <row r="66" spans="1:3" s="125" customFormat="1" x14ac:dyDescent="0.2">
      <c r="A66" s="64"/>
      <c r="B66" s="130"/>
      <c r="C66" s="130"/>
    </row>
    <row r="67" spans="1:3" s="125" customFormat="1" x14ac:dyDescent="0.2">
      <c r="A67" s="64"/>
      <c r="B67" s="130"/>
      <c r="C67" s="130"/>
    </row>
    <row r="68" spans="1:3" s="125" customFormat="1" x14ac:dyDescent="0.2">
      <c r="A68" s="64"/>
      <c r="B68" s="130"/>
      <c r="C68" s="130"/>
    </row>
    <row r="69" spans="1:3" s="125" customFormat="1" x14ac:dyDescent="0.2">
      <c r="A69" s="64"/>
      <c r="B69" s="130"/>
      <c r="C69" s="130"/>
    </row>
    <row r="70" spans="1:3" s="125" customFormat="1" x14ac:dyDescent="0.2">
      <c r="A70" s="64"/>
      <c r="B70" s="130"/>
      <c r="C70" s="130"/>
    </row>
    <row r="71" spans="1:3" s="125" customFormat="1" x14ac:dyDescent="0.2">
      <c r="A71" s="64"/>
      <c r="B71" s="130"/>
      <c r="C71" s="130"/>
    </row>
    <row r="72" spans="1:3" s="125" customFormat="1" x14ac:dyDescent="0.2">
      <c r="A72" s="64"/>
      <c r="B72" s="130"/>
      <c r="C72" s="130"/>
    </row>
    <row r="73" spans="1:3" s="125" customFormat="1" x14ac:dyDescent="0.2">
      <c r="A73" s="64"/>
      <c r="B73" s="130"/>
      <c r="C73" s="130"/>
    </row>
    <row r="74" spans="1:3" s="125" customFormat="1" x14ac:dyDescent="0.2">
      <c r="A74" s="64"/>
      <c r="B74" s="130"/>
      <c r="C74" s="130"/>
    </row>
    <row r="75" spans="1:3" s="125" customFormat="1" x14ac:dyDescent="0.2">
      <c r="A75" s="64"/>
      <c r="B75" s="130"/>
      <c r="C75" s="130"/>
    </row>
    <row r="76" spans="1:3" s="125" customFormat="1" x14ac:dyDescent="0.2">
      <c r="A76" s="64"/>
      <c r="B76" s="130"/>
      <c r="C76" s="130"/>
    </row>
    <row r="77" spans="1:3" s="125" customFormat="1" x14ac:dyDescent="0.2">
      <c r="A77" s="64"/>
      <c r="B77" s="130"/>
      <c r="C77" s="130"/>
    </row>
    <row r="78" spans="1:3" s="125" customFormat="1" x14ac:dyDescent="0.2">
      <c r="A78" s="64"/>
      <c r="B78" s="130"/>
      <c r="C78" s="130"/>
    </row>
    <row r="79" spans="1:3" s="125" customFormat="1" x14ac:dyDescent="0.2">
      <c r="A79" s="64"/>
      <c r="B79" s="130"/>
      <c r="C79" s="130"/>
    </row>
    <row r="80" spans="1:3" s="125" customFormat="1" x14ac:dyDescent="0.2">
      <c r="A80" s="64"/>
      <c r="B80" s="130"/>
      <c r="C80" s="130"/>
    </row>
    <row r="81" spans="1:3" s="125" customFormat="1" x14ac:dyDescent="0.2">
      <c r="A81" s="64"/>
      <c r="B81" s="130"/>
      <c r="C81" s="130"/>
    </row>
    <row r="82" spans="1:3" s="125" customFormat="1" x14ac:dyDescent="0.2">
      <c r="A82" s="64"/>
      <c r="B82" s="130"/>
      <c r="C82" s="130"/>
    </row>
    <row r="83" spans="1:3" s="125" customFormat="1" x14ac:dyDescent="0.2">
      <c r="A83" s="64"/>
      <c r="B83" s="130"/>
      <c r="C83" s="130"/>
    </row>
    <row r="84" spans="1:3" s="125" customFormat="1" x14ac:dyDescent="0.2">
      <c r="A84" s="64"/>
      <c r="B84" s="130"/>
      <c r="C84" s="130"/>
    </row>
    <row r="85" spans="1:3" s="125" customFormat="1" x14ac:dyDescent="0.2">
      <c r="A85" s="64"/>
      <c r="B85" s="130"/>
      <c r="C85" s="130"/>
    </row>
    <row r="86" spans="1:3" s="125" customFormat="1" x14ac:dyDescent="0.2">
      <c r="A86" s="64"/>
      <c r="B86" s="130"/>
      <c r="C86" s="130"/>
    </row>
    <row r="87" spans="1:3" s="125" customFormat="1" x14ac:dyDescent="0.2">
      <c r="A87" s="64"/>
      <c r="B87" s="130"/>
      <c r="C87" s="130"/>
    </row>
    <row r="88" spans="1:3" s="125" customFormat="1" x14ac:dyDescent="0.2">
      <c r="A88" s="64"/>
      <c r="B88" s="130"/>
      <c r="C88" s="130"/>
    </row>
    <row r="89" spans="1:3" s="125" customFormat="1" x14ac:dyDescent="0.2">
      <c r="A89" s="64"/>
      <c r="B89" s="130"/>
      <c r="C89" s="130"/>
    </row>
    <row r="90" spans="1:3" s="125" customFormat="1" x14ac:dyDescent="0.2">
      <c r="A90" s="64"/>
      <c r="B90" s="130"/>
      <c r="C90" s="130"/>
    </row>
    <row r="91" spans="1:3" s="125" customFormat="1" x14ac:dyDescent="0.2">
      <c r="A91" s="64"/>
      <c r="B91" s="130"/>
      <c r="C91" s="130"/>
    </row>
    <row r="92" spans="1:3" s="125" customFormat="1" x14ac:dyDescent="0.2">
      <c r="A92" s="64"/>
      <c r="B92" s="130"/>
      <c r="C92" s="130"/>
    </row>
    <row r="93" spans="1:3" s="125" customFormat="1" x14ac:dyDescent="0.2">
      <c r="A93" s="64"/>
      <c r="B93" s="130"/>
      <c r="C93" s="130"/>
    </row>
    <row r="94" spans="1:3" s="125" customFormat="1" x14ac:dyDescent="0.2">
      <c r="A94" s="64"/>
      <c r="B94" s="130"/>
      <c r="C94" s="130"/>
    </row>
    <row r="95" spans="1:3" s="125" customFormat="1" x14ac:dyDescent="0.2">
      <c r="A95" s="64"/>
      <c r="B95" s="130"/>
      <c r="C95" s="130"/>
    </row>
    <row r="96" spans="1:3" s="125" customFormat="1" x14ac:dyDescent="0.2">
      <c r="A96" s="64"/>
      <c r="B96" s="130"/>
      <c r="C96" s="130"/>
    </row>
    <row r="97" spans="1:3" s="125" customFormat="1" x14ac:dyDescent="0.2">
      <c r="A97" s="64"/>
      <c r="B97" s="130"/>
      <c r="C97" s="130"/>
    </row>
    <row r="98" spans="1:3" s="125" customFormat="1" x14ac:dyDescent="0.2">
      <c r="A98" s="64"/>
      <c r="B98" s="130"/>
      <c r="C98" s="130"/>
    </row>
    <row r="99" spans="1:3" s="125" customFormat="1" x14ac:dyDescent="0.2">
      <c r="A99" s="64"/>
      <c r="B99" s="130"/>
      <c r="C99" s="130"/>
    </row>
    <row r="100" spans="1:3" s="125" customFormat="1" x14ac:dyDescent="0.2">
      <c r="A100" s="64"/>
      <c r="B100" s="130"/>
      <c r="C100" s="130"/>
    </row>
    <row r="101" spans="1:3" s="125" customFormat="1" x14ac:dyDescent="0.2">
      <c r="A101" s="64"/>
      <c r="B101" s="130"/>
      <c r="C101" s="130"/>
    </row>
    <row r="102" spans="1:3" s="125" customFormat="1" x14ac:dyDescent="0.2">
      <c r="A102" s="64"/>
      <c r="B102" s="130"/>
      <c r="C102" s="130"/>
    </row>
    <row r="103" spans="1:3" s="125" customFormat="1" x14ac:dyDescent="0.2">
      <c r="A103" s="64"/>
      <c r="B103" s="130"/>
      <c r="C103" s="130"/>
    </row>
    <row r="104" spans="1:3" s="125" customFormat="1" x14ac:dyDescent="0.2">
      <c r="A104" s="64"/>
      <c r="B104" s="130"/>
      <c r="C104" s="130"/>
    </row>
    <row r="105" spans="1:3" s="125" customFormat="1" x14ac:dyDescent="0.2">
      <c r="A105" s="64"/>
      <c r="B105" s="130"/>
      <c r="C105" s="130"/>
    </row>
    <row r="106" spans="1:3" s="125" customFormat="1" x14ac:dyDescent="0.2">
      <c r="A106" s="64"/>
      <c r="B106" s="130"/>
      <c r="C106" s="130"/>
    </row>
    <row r="107" spans="1:3" s="125" customFormat="1" x14ac:dyDescent="0.2">
      <c r="A107" s="64"/>
      <c r="B107" s="130"/>
      <c r="C107" s="130"/>
    </row>
    <row r="108" spans="1:3" s="125" customFormat="1" x14ac:dyDescent="0.2">
      <c r="A108" s="64"/>
      <c r="B108" s="130"/>
      <c r="C108" s="130"/>
    </row>
    <row r="109" spans="1:3" s="125" customFormat="1" x14ac:dyDescent="0.2">
      <c r="A109" s="64"/>
      <c r="B109" s="130"/>
      <c r="C109" s="130"/>
    </row>
    <row r="110" spans="1:3" s="125" customFormat="1" x14ac:dyDescent="0.2">
      <c r="A110" s="64"/>
      <c r="B110" s="130"/>
      <c r="C110" s="130"/>
    </row>
    <row r="111" spans="1:3" s="125" customFormat="1" x14ac:dyDescent="0.2">
      <c r="A111" s="64"/>
      <c r="B111" s="130"/>
      <c r="C111" s="130"/>
    </row>
    <row r="112" spans="1:3" s="125" customFormat="1" x14ac:dyDescent="0.2">
      <c r="A112" s="64"/>
      <c r="B112" s="130"/>
      <c r="C112" s="130"/>
    </row>
    <row r="113" spans="1:3" s="125" customFormat="1" x14ac:dyDescent="0.2">
      <c r="A113" s="64"/>
      <c r="B113" s="130"/>
      <c r="C113" s="130"/>
    </row>
    <row r="114" spans="1:3" s="125" customFormat="1" x14ac:dyDescent="0.2">
      <c r="A114" s="64"/>
      <c r="B114" s="130"/>
      <c r="C114" s="130"/>
    </row>
    <row r="115" spans="1:3" s="125" customFormat="1" x14ac:dyDescent="0.2">
      <c r="A115" s="64"/>
      <c r="B115" s="130"/>
      <c r="C115" s="130"/>
    </row>
    <row r="116" spans="1:3" s="125" customFormat="1" x14ac:dyDescent="0.2">
      <c r="A116" s="64"/>
      <c r="B116" s="130"/>
      <c r="C116" s="130"/>
    </row>
    <row r="117" spans="1:3" s="125" customFormat="1" x14ac:dyDescent="0.2">
      <c r="A117" s="64"/>
      <c r="B117" s="130"/>
      <c r="C117" s="130"/>
    </row>
    <row r="118" spans="1:3" s="125" customFormat="1" x14ac:dyDescent="0.2">
      <c r="A118" s="64"/>
      <c r="B118" s="130"/>
      <c r="C118" s="130"/>
    </row>
    <row r="119" spans="1:3" s="125" customFormat="1" x14ac:dyDescent="0.2">
      <c r="A119" s="64"/>
      <c r="B119" s="130"/>
      <c r="C119" s="130"/>
    </row>
    <row r="120" spans="1:3" s="125" customFormat="1" x14ac:dyDescent="0.2">
      <c r="A120" s="64"/>
      <c r="B120" s="130"/>
      <c r="C120" s="130"/>
    </row>
    <row r="121" spans="1:3" s="125" customFormat="1" x14ac:dyDescent="0.2">
      <c r="A121" s="64"/>
      <c r="B121" s="130"/>
      <c r="C121" s="130"/>
    </row>
    <row r="122" spans="1:3" s="125" customFormat="1" x14ac:dyDescent="0.2">
      <c r="A122" s="64"/>
      <c r="B122" s="130"/>
      <c r="C122" s="130"/>
    </row>
    <row r="123" spans="1:3" s="125" customFormat="1" x14ac:dyDescent="0.2">
      <c r="A123" s="64"/>
      <c r="B123" s="130"/>
      <c r="C123" s="130"/>
    </row>
    <row r="124" spans="1:3" s="125" customFormat="1" x14ac:dyDescent="0.2">
      <c r="A124" s="64"/>
      <c r="B124" s="130"/>
      <c r="C124" s="130"/>
    </row>
    <row r="125" spans="1:3" s="125" customFormat="1" x14ac:dyDescent="0.2">
      <c r="A125" s="64"/>
      <c r="B125" s="130"/>
      <c r="C125" s="130"/>
    </row>
    <row r="126" spans="1:3" s="125" customFormat="1" x14ac:dyDescent="0.2">
      <c r="A126" s="64"/>
      <c r="B126" s="130"/>
      <c r="C126" s="130"/>
    </row>
    <row r="127" spans="1:3" s="125" customFormat="1" x14ac:dyDescent="0.2">
      <c r="A127" s="64"/>
      <c r="B127" s="130"/>
      <c r="C127" s="130"/>
    </row>
    <row r="128" spans="1:3" s="125" customFormat="1" x14ac:dyDescent="0.2">
      <c r="A128" s="64"/>
      <c r="B128" s="130"/>
      <c r="C128" s="130"/>
    </row>
    <row r="129" spans="1:3" s="125" customFormat="1" x14ac:dyDescent="0.2">
      <c r="A129" s="64"/>
      <c r="B129" s="130"/>
      <c r="C129" s="130"/>
    </row>
    <row r="130" spans="1:3" s="125" customFormat="1" x14ac:dyDescent="0.2">
      <c r="A130" s="64"/>
      <c r="B130" s="130"/>
      <c r="C130" s="130"/>
    </row>
    <row r="131" spans="1:3" s="125" customFormat="1" x14ac:dyDescent="0.2">
      <c r="A131" s="64"/>
      <c r="B131" s="130"/>
      <c r="C131" s="130"/>
    </row>
    <row r="132" spans="1:3" s="125" customFormat="1" x14ac:dyDescent="0.2">
      <c r="A132" s="64"/>
      <c r="B132" s="130"/>
      <c r="C132" s="130"/>
    </row>
    <row r="133" spans="1:3" s="125" customFormat="1" x14ac:dyDescent="0.2">
      <c r="A133" s="64"/>
      <c r="B133" s="130"/>
      <c r="C133" s="130"/>
    </row>
    <row r="134" spans="1:3" s="125" customFormat="1" x14ac:dyDescent="0.2">
      <c r="A134" s="64"/>
      <c r="B134" s="130"/>
      <c r="C134" s="130"/>
    </row>
    <row r="135" spans="1:3" s="125" customFormat="1" x14ac:dyDescent="0.2">
      <c r="A135" s="64"/>
      <c r="B135" s="130"/>
      <c r="C135" s="130"/>
    </row>
    <row r="136" spans="1:3" s="125" customFormat="1" x14ac:dyDescent="0.2">
      <c r="A136" s="64"/>
      <c r="B136" s="130"/>
      <c r="C136" s="130"/>
    </row>
    <row r="137" spans="1:3" s="125" customFormat="1" x14ac:dyDescent="0.2">
      <c r="A137" s="64"/>
      <c r="B137" s="130"/>
      <c r="C137" s="130"/>
    </row>
    <row r="138" spans="1:3" s="125" customFormat="1" x14ac:dyDescent="0.2">
      <c r="A138" s="64"/>
      <c r="B138" s="130"/>
      <c r="C138" s="130"/>
    </row>
    <row r="139" spans="1:3" s="125" customFormat="1" x14ac:dyDescent="0.2">
      <c r="A139" s="64"/>
      <c r="B139" s="130"/>
      <c r="C139" s="130"/>
    </row>
    <row r="140" spans="1:3" s="125" customFormat="1" x14ac:dyDescent="0.2">
      <c r="A140" s="64"/>
      <c r="B140" s="130"/>
      <c r="C140" s="130"/>
    </row>
    <row r="141" spans="1:3" s="125" customFormat="1" x14ac:dyDescent="0.2">
      <c r="A141" s="64"/>
      <c r="B141" s="130"/>
      <c r="C141" s="130"/>
    </row>
    <row r="142" spans="1:3" s="125" customFormat="1" x14ac:dyDescent="0.2">
      <c r="A142" s="64"/>
      <c r="B142" s="130"/>
      <c r="C142" s="130"/>
    </row>
    <row r="143" spans="1:3" s="125" customFormat="1" x14ac:dyDescent="0.2">
      <c r="A143" s="64"/>
      <c r="B143" s="130"/>
      <c r="C143" s="130"/>
    </row>
    <row r="144" spans="1:3" s="125" customFormat="1" x14ac:dyDescent="0.2">
      <c r="A144" s="64"/>
      <c r="B144" s="130"/>
      <c r="C144" s="130"/>
    </row>
    <row r="145" spans="1:3" s="125" customFormat="1" x14ac:dyDescent="0.2">
      <c r="A145" s="64"/>
      <c r="B145" s="130"/>
      <c r="C145" s="130"/>
    </row>
    <row r="146" spans="1:3" s="125" customFormat="1" x14ac:dyDescent="0.2">
      <c r="A146" s="64"/>
      <c r="B146" s="130"/>
      <c r="C146" s="130"/>
    </row>
    <row r="147" spans="1:3" s="125" customFormat="1" x14ac:dyDescent="0.2">
      <c r="A147" s="64"/>
      <c r="B147" s="130"/>
      <c r="C147" s="130"/>
    </row>
    <row r="148" spans="1:3" s="125" customFormat="1" x14ac:dyDescent="0.2">
      <c r="A148" s="64"/>
      <c r="B148" s="130"/>
      <c r="C148" s="130"/>
    </row>
    <row r="149" spans="1:3" s="125" customFormat="1" x14ac:dyDescent="0.2">
      <c r="A149" s="64"/>
      <c r="B149" s="130"/>
      <c r="C149" s="130"/>
    </row>
    <row r="150" spans="1:3" s="125" customFormat="1" x14ac:dyDescent="0.2">
      <c r="A150" s="64"/>
      <c r="B150" s="130"/>
      <c r="C150" s="130"/>
    </row>
    <row r="151" spans="1:3" s="125" customFormat="1" x14ac:dyDescent="0.2">
      <c r="A151" s="64"/>
      <c r="B151" s="130"/>
      <c r="C151" s="130"/>
    </row>
    <row r="152" spans="1:3" s="125" customFormat="1" x14ac:dyDescent="0.2">
      <c r="A152" s="64"/>
      <c r="B152" s="130"/>
      <c r="C152" s="130"/>
    </row>
    <row r="153" spans="1:3" s="125" customFormat="1" x14ac:dyDescent="0.2">
      <c r="A153" s="64"/>
      <c r="B153" s="130"/>
      <c r="C153" s="130"/>
    </row>
    <row r="154" spans="1:3" s="125" customFormat="1" x14ac:dyDescent="0.2">
      <c r="A154" s="64"/>
      <c r="B154" s="130"/>
      <c r="C154" s="130"/>
    </row>
    <row r="155" spans="1:3" s="125" customFormat="1" x14ac:dyDescent="0.2">
      <c r="A155" s="64"/>
      <c r="B155" s="130"/>
      <c r="C155" s="130"/>
    </row>
    <row r="156" spans="1:3" s="125" customFormat="1" x14ac:dyDescent="0.2">
      <c r="A156" s="64"/>
      <c r="B156" s="130"/>
      <c r="C156" s="130"/>
    </row>
    <row r="157" spans="1:3" s="125" customFormat="1" x14ac:dyDescent="0.2">
      <c r="A157" s="64"/>
      <c r="B157" s="130"/>
      <c r="C157" s="130"/>
    </row>
    <row r="158" spans="1:3" s="125" customFormat="1" x14ac:dyDescent="0.2">
      <c r="A158" s="64"/>
      <c r="B158" s="130"/>
      <c r="C158" s="130"/>
    </row>
    <row r="159" spans="1:3" s="125" customFormat="1" x14ac:dyDescent="0.2">
      <c r="A159" s="64"/>
      <c r="B159" s="130"/>
      <c r="C159" s="130"/>
    </row>
    <row r="160" spans="1:3" s="125" customFormat="1" x14ac:dyDescent="0.2">
      <c r="A160" s="64"/>
      <c r="B160" s="130"/>
      <c r="C160" s="130"/>
    </row>
    <row r="161" spans="1:3" s="125" customFormat="1" x14ac:dyDescent="0.2">
      <c r="A161" s="64"/>
      <c r="B161" s="130"/>
      <c r="C161" s="130"/>
    </row>
    <row r="162" spans="1:3" s="125" customFormat="1" x14ac:dyDescent="0.2">
      <c r="A162" s="64"/>
      <c r="B162" s="130"/>
      <c r="C162" s="130"/>
    </row>
    <row r="163" spans="1:3" s="125" customFormat="1" x14ac:dyDescent="0.2">
      <c r="A163" s="64"/>
      <c r="B163" s="130"/>
      <c r="C163" s="130"/>
    </row>
    <row r="164" spans="1:3" s="125" customFormat="1" x14ac:dyDescent="0.2">
      <c r="A164" s="64"/>
      <c r="B164" s="130"/>
      <c r="C164" s="130"/>
    </row>
    <row r="165" spans="1:3" s="125" customFormat="1" x14ac:dyDescent="0.2">
      <c r="A165" s="64"/>
      <c r="B165" s="130"/>
      <c r="C165" s="130"/>
    </row>
    <row r="166" spans="1:3" s="125" customFormat="1" x14ac:dyDescent="0.2">
      <c r="A166" s="64"/>
      <c r="B166" s="130"/>
      <c r="C166" s="130"/>
    </row>
    <row r="167" spans="1:3" s="125" customFormat="1" x14ac:dyDescent="0.2">
      <c r="A167" s="64"/>
      <c r="B167" s="130"/>
      <c r="C167" s="130"/>
    </row>
    <row r="168" spans="1:3" s="125" customFormat="1" x14ac:dyDescent="0.2">
      <c r="A168" s="64"/>
      <c r="B168" s="130"/>
      <c r="C168" s="130"/>
    </row>
    <row r="169" spans="1:3" s="125" customFormat="1" x14ac:dyDescent="0.2">
      <c r="A169" s="64"/>
      <c r="B169" s="130"/>
      <c r="C169" s="130"/>
    </row>
    <row r="170" spans="1:3" s="125" customFormat="1" x14ac:dyDescent="0.2">
      <c r="A170" s="64"/>
      <c r="B170" s="130"/>
      <c r="C170" s="130"/>
    </row>
    <row r="171" spans="1:3" s="125" customFormat="1" x14ac:dyDescent="0.2">
      <c r="A171" s="64"/>
      <c r="B171" s="130"/>
      <c r="C171" s="130"/>
    </row>
    <row r="172" spans="1:3" s="125" customFormat="1" x14ac:dyDescent="0.2">
      <c r="A172" s="64"/>
      <c r="B172" s="130"/>
      <c r="C172" s="130"/>
    </row>
    <row r="173" spans="1:3" s="125" customFormat="1" x14ac:dyDescent="0.2">
      <c r="A173" s="64"/>
      <c r="B173" s="130"/>
      <c r="C173" s="130"/>
    </row>
    <row r="174" spans="1:3" s="125" customFormat="1" x14ac:dyDescent="0.2">
      <c r="A174" s="64"/>
      <c r="B174" s="130"/>
      <c r="C174" s="130"/>
    </row>
    <row r="175" spans="1:3" s="125" customFormat="1" x14ac:dyDescent="0.2">
      <c r="A175" s="64"/>
      <c r="B175" s="130"/>
      <c r="C175" s="130"/>
    </row>
    <row r="176" spans="1:3" s="125" customFormat="1" x14ac:dyDescent="0.2">
      <c r="A176" s="64"/>
      <c r="B176" s="130"/>
      <c r="C176" s="130"/>
    </row>
    <row r="177" spans="1:3" s="125" customFormat="1" x14ac:dyDescent="0.2">
      <c r="A177" s="64"/>
      <c r="B177" s="130"/>
      <c r="C177" s="130"/>
    </row>
    <row r="178" spans="1:3" s="125" customFormat="1" x14ac:dyDescent="0.2">
      <c r="A178" s="64"/>
      <c r="B178" s="130"/>
      <c r="C178" s="130"/>
    </row>
    <row r="179" spans="1:3" s="125" customFormat="1" x14ac:dyDescent="0.2">
      <c r="A179" s="64"/>
      <c r="B179" s="130"/>
      <c r="C179" s="130"/>
    </row>
    <row r="180" spans="1:3" s="125" customFormat="1" x14ac:dyDescent="0.2">
      <c r="A180" s="64"/>
      <c r="B180" s="130"/>
      <c r="C180" s="130"/>
    </row>
    <row r="181" spans="1:3" s="125" customFormat="1" x14ac:dyDescent="0.2">
      <c r="A181" s="64"/>
      <c r="B181" s="130"/>
      <c r="C181" s="130"/>
    </row>
    <row r="182" spans="1:3" s="125" customFormat="1" x14ac:dyDescent="0.2">
      <c r="A182" s="64"/>
      <c r="B182" s="130"/>
      <c r="C182" s="130"/>
    </row>
    <row r="183" spans="1:3" s="125" customFormat="1" x14ac:dyDescent="0.2">
      <c r="A183" s="64"/>
      <c r="B183" s="130"/>
      <c r="C183" s="130"/>
    </row>
    <row r="184" spans="1:3" s="125" customFormat="1" x14ac:dyDescent="0.2">
      <c r="A184" s="64"/>
      <c r="B184" s="130"/>
      <c r="C184" s="130"/>
    </row>
    <row r="185" spans="1:3" s="125" customFormat="1" x14ac:dyDescent="0.2">
      <c r="A185" s="64"/>
      <c r="B185" s="130"/>
      <c r="C185" s="130"/>
    </row>
    <row r="186" spans="1:3" s="125" customFormat="1" x14ac:dyDescent="0.2">
      <c r="A186" s="64"/>
      <c r="B186" s="130"/>
      <c r="C186" s="130"/>
    </row>
    <row r="187" spans="1:3" s="125" customFormat="1" x14ac:dyDescent="0.2">
      <c r="A187" s="64"/>
      <c r="B187" s="130"/>
      <c r="C187" s="130"/>
    </row>
    <row r="188" spans="1:3" s="125" customFormat="1" x14ac:dyDescent="0.2">
      <c r="A188" s="64"/>
      <c r="B188" s="130"/>
      <c r="C188" s="130"/>
    </row>
    <row r="189" spans="1:3" s="125" customFormat="1" x14ac:dyDescent="0.2">
      <c r="A189" s="64"/>
      <c r="B189" s="130"/>
      <c r="C189" s="130"/>
    </row>
    <row r="190" spans="1:3" s="125" customFormat="1" x14ac:dyDescent="0.2">
      <c r="A190" s="64"/>
      <c r="B190" s="130"/>
      <c r="C190" s="130"/>
    </row>
    <row r="191" spans="1:3" s="125" customFormat="1" x14ac:dyDescent="0.2">
      <c r="A191" s="64"/>
      <c r="B191" s="130"/>
      <c r="C191" s="130"/>
    </row>
    <row r="192" spans="1:3" s="125" customFormat="1" x14ac:dyDescent="0.2">
      <c r="A192" s="64"/>
      <c r="B192" s="130"/>
      <c r="C192" s="130"/>
    </row>
    <row r="193" spans="1:3" s="125" customFormat="1" x14ac:dyDescent="0.2">
      <c r="A193" s="64"/>
      <c r="B193" s="130"/>
      <c r="C193" s="130"/>
    </row>
    <row r="194" spans="1:3" s="125" customFormat="1" x14ac:dyDescent="0.2">
      <c r="A194" s="64"/>
      <c r="B194" s="130"/>
      <c r="C194" s="130"/>
    </row>
    <row r="195" spans="1:3" s="125" customFormat="1" x14ac:dyDescent="0.2">
      <c r="A195" s="64"/>
      <c r="B195" s="130"/>
      <c r="C195" s="130"/>
    </row>
    <row r="196" spans="1:3" s="125" customFormat="1" x14ac:dyDescent="0.2">
      <c r="A196" s="64"/>
      <c r="B196" s="130"/>
      <c r="C196" s="130"/>
    </row>
    <row r="197" spans="1:3" s="125" customFormat="1" x14ac:dyDescent="0.2">
      <c r="A197" s="64"/>
      <c r="B197" s="130"/>
      <c r="C197" s="130"/>
    </row>
    <row r="198" spans="1:3" s="125" customFormat="1" x14ac:dyDescent="0.2">
      <c r="A198" s="64"/>
      <c r="B198" s="130"/>
      <c r="C198" s="130"/>
    </row>
    <row r="199" spans="1:3" s="125" customFormat="1" x14ac:dyDescent="0.2">
      <c r="A199" s="64"/>
      <c r="B199" s="130"/>
      <c r="C199" s="130"/>
    </row>
    <row r="200" spans="1:3" s="125" customFormat="1" x14ac:dyDescent="0.2">
      <c r="A200" s="64"/>
      <c r="B200" s="130"/>
      <c r="C200" s="130"/>
    </row>
    <row r="201" spans="1:3" s="125" customFormat="1" x14ac:dyDescent="0.2">
      <c r="A201" s="64"/>
      <c r="B201" s="130"/>
      <c r="C201" s="130"/>
    </row>
    <row r="202" spans="1:3" s="125" customFormat="1" x14ac:dyDescent="0.2">
      <c r="A202" s="64"/>
      <c r="B202" s="130"/>
      <c r="C202" s="130"/>
    </row>
    <row r="203" spans="1:3" s="125" customFormat="1" x14ac:dyDescent="0.2">
      <c r="A203" s="64"/>
      <c r="B203" s="130"/>
      <c r="C203" s="130"/>
    </row>
    <row r="204" spans="1:3" s="125" customFormat="1" x14ac:dyDescent="0.2">
      <c r="A204" s="64"/>
      <c r="B204" s="130"/>
      <c r="C204" s="130"/>
    </row>
    <row r="205" spans="1:3" s="125" customFormat="1" x14ac:dyDescent="0.2">
      <c r="A205" s="64"/>
      <c r="B205" s="130"/>
      <c r="C205" s="130"/>
    </row>
    <row r="206" spans="1:3" s="125" customFormat="1" x14ac:dyDescent="0.2">
      <c r="A206" s="64"/>
      <c r="B206" s="130"/>
      <c r="C206" s="130"/>
    </row>
    <row r="207" spans="1:3" s="125" customFormat="1" x14ac:dyDescent="0.2">
      <c r="A207" s="64"/>
      <c r="B207" s="130"/>
      <c r="C207" s="130"/>
    </row>
    <row r="208" spans="1:3" s="125" customFormat="1" x14ac:dyDescent="0.2">
      <c r="A208" s="64"/>
      <c r="B208" s="130"/>
      <c r="C208" s="130"/>
    </row>
    <row r="209" spans="1:3" s="125" customFormat="1" x14ac:dyDescent="0.2">
      <c r="A209" s="64"/>
      <c r="B209" s="130"/>
      <c r="C209" s="130"/>
    </row>
    <row r="210" spans="1:3" s="125" customFormat="1" x14ac:dyDescent="0.2">
      <c r="A210" s="64"/>
      <c r="B210" s="130"/>
      <c r="C210" s="130"/>
    </row>
    <row r="211" spans="1:3" s="125" customFormat="1" x14ac:dyDescent="0.2">
      <c r="A211" s="64"/>
      <c r="B211" s="130"/>
      <c r="C211" s="130"/>
    </row>
    <row r="212" spans="1:3" s="125" customFormat="1" x14ac:dyDescent="0.2">
      <c r="A212" s="64"/>
      <c r="B212" s="130"/>
      <c r="C212" s="130"/>
    </row>
    <row r="213" spans="1:3" s="125" customFormat="1" x14ac:dyDescent="0.2">
      <c r="A213" s="64"/>
      <c r="B213" s="130"/>
      <c r="C213" s="130"/>
    </row>
    <row r="214" spans="1:3" s="125" customFormat="1" x14ac:dyDescent="0.2">
      <c r="A214" s="64"/>
      <c r="B214" s="130"/>
      <c r="C214" s="130"/>
    </row>
    <row r="215" spans="1:3" s="125" customFormat="1" x14ac:dyDescent="0.2">
      <c r="A215" s="64"/>
      <c r="B215" s="130"/>
      <c r="C215" s="130"/>
    </row>
    <row r="216" spans="1:3" s="125" customFormat="1" x14ac:dyDescent="0.2">
      <c r="A216" s="64"/>
      <c r="B216" s="130"/>
      <c r="C216" s="130"/>
    </row>
    <row r="217" spans="1:3" s="125" customFormat="1" x14ac:dyDescent="0.2">
      <c r="A217" s="64"/>
      <c r="B217" s="130"/>
      <c r="C217" s="130"/>
    </row>
    <row r="218" spans="1:3" s="125" customFormat="1" x14ac:dyDescent="0.2">
      <c r="A218" s="64"/>
      <c r="B218" s="130"/>
      <c r="C218" s="130"/>
    </row>
    <row r="219" spans="1:3" s="125" customFormat="1" x14ac:dyDescent="0.2">
      <c r="A219" s="64"/>
      <c r="B219" s="130"/>
      <c r="C219" s="130"/>
    </row>
    <row r="220" spans="1:3" s="125" customFormat="1" x14ac:dyDescent="0.2">
      <c r="A220" s="64"/>
      <c r="B220" s="130"/>
      <c r="C220" s="130"/>
    </row>
    <row r="221" spans="1:3" s="125" customFormat="1" x14ac:dyDescent="0.2">
      <c r="A221" s="64"/>
      <c r="B221" s="130"/>
      <c r="C221" s="130"/>
    </row>
    <row r="222" spans="1:3" s="125" customFormat="1" x14ac:dyDescent="0.2">
      <c r="A222" s="64"/>
      <c r="B222" s="130"/>
      <c r="C222" s="130"/>
    </row>
    <row r="223" spans="1:3" s="125" customFormat="1" x14ac:dyDescent="0.2">
      <c r="A223" s="64"/>
      <c r="B223" s="130"/>
      <c r="C223" s="130"/>
    </row>
    <row r="224" spans="1:3" s="125" customFormat="1" x14ac:dyDescent="0.2">
      <c r="A224" s="64"/>
      <c r="B224" s="130"/>
      <c r="C224" s="130"/>
    </row>
    <row r="225" spans="1:3" s="125" customFormat="1" x14ac:dyDescent="0.2">
      <c r="A225" s="64"/>
      <c r="B225" s="130"/>
      <c r="C225" s="130"/>
    </row>
    <row r="226" spans="1:3" s="125" customFormat="1" x14ac:dyDescent="0.2">
      <c r="A226" s="64"/>
      <c r="B226" s="130"/>
      <c r="C226" s="130"/>
    </row>
    <row r="227" spans="1:3" s="125" customFormat="1" x14ac:dyDescent="0.2">
      <c r="A227" s="64"/>
      <c r="B227" s="130"/>
      <c r="C227" s="130"/>
    </row>
    <row r="228" spans="1:3" s="125" customFormat="1" x14ac:dyDescent="0.2">
      <c r="A228" s="64"/>
      <c r="B228" s="130"/>
      <c r="C228" s="130"/>
    </row>
    <row r="229" spans="1:3" s="125" customFormat="1" x14ac:dyDescent="0.2">
      <c r="A229" s="64"/>
      <c r="B229" s="130"/>
      <c r="C229" s="130"/>
    </row>
    <row r="230" spans="1:3" s="125" customFormat="1" x14ac:dyDescent="0.2">
      <c r="A230" s="64"/>
      <c r="B230" s="130"/>
      <c r="C230" s="130"/>
    </row>
    <row r="231" spans="1:3" s="125" customFormat="1" x14ac:dyDescent="0.2">
      <c r="A231" s="64"/>
      <c r="B231" s="130"/>
      <c r="C231" s="130"/>
    </row>
    <row r="232" spans="1:3" s="125" customFormat="1" x14ac:dyDescent="0.2">
      <c r="A232" s="64"/>
      <c r="B232" s="130"/>
      <c r="C232" s="130"/>
    </row>
    <row r="233" spans="1:3" s="125" customFormat="1" x14ac:dyDescent="0.2">
      <c r="A233" s="64"/>
      <c r="B233" s="130"/>
      <c r="C233" s="130"/>
    </row>
    <row r="234" spans="1:3" s="125" customFormat="1" x14ac:dyDescent="0.2">
      <c r="A234" s="64"/>
      <c r="B234" s="130"/>
      <c r="C234" s="130"/>
    </row>
    <row r="235" spans="1:3" s="125" customFormat="1" x14ac:dyDescent="0.2">
      <c r="A235" s="64"/>
      <c r="B235" s="130"/>
      <c r="C235" s="130"/>
    </row>
    <row r="236" spans="1:3" s="125" customFormat="1" x14ac:dyDescent="0.2">
      <c r="A236" s="64"/>
      <c r="B236" s="130"/>
      <c r="C236" s="130"/>
    </row>
    <row r="237" spans="1:3" s="125" customFormat="1" x14ac:dyDescent="0.2">
      <c r="A237" s="64"/>
      <c r="B237" s="130"/>
      <c r="C237" s="130"/>
    </row>
    <row r="238" spans="1:3" s="125" customFormat="1" x14ac:dyDescent="0.2">
      <c r="A238" s="64"/>
      <c r="B238" s="130"/>
      <c r="C238" s="130"/>
    </row>
    <row r="239" spans="1:3" s="125" customFormat="1" x14ac:dyDescent="0.2">
      <c r="A239" s="64"/>
      <c r="B239" s="130"/>
      <c r="C239" s="130"/>
    </row>
    <row r="240" spans="1:3" s="125" customFormat="1" x14ac:dyDescent="0.2">
      <c r="A240" s="64"/>
      <c r="B240" s="130"/>
      <c r="C240" s="130"/>
    </row>
    <row r="241" spans="1:3" s="125" customFormat="1" x14ac:dyDescent="0.2">
      <c r="A241" s="64"/>
      <c r="B241" s="130"/>
      <c r="C241" s="130"/>
    </row>
    <row r="242" spans="1:3" s="125" customFormat="1" x14ac:dyDescent="0.2">
      <c r="A242" s="64"/>
      <c r="B242" s="130"/>
      <c r="C242" s="130"/>
    </row>
    <row r="243" spans="1:3" s="125" customFormat="1" x14ac:dyDescent="0.2">
      <c r="A243" s="64"/>
      <c r="B243" s="130"/>
      <c r="C243" s="130"/>
    </row>
    <row r="244" spans="1:3" s="125" customFormat="1" x14ac:dyDescent="0.2">
      <c r="A244" s="64"/>
      <c r="B244" s="130"/>
      <c r="C244" s="130"/>
    </row>
    <row r="245" spans="1:3" s="125" customFormat="1" x14ac:dyDescent="0.2">
      <c r="A245" s="64"/>
      <c r="B245" s="130"/>
      <c r="C245" s="130"/>
    </row>
    <row r="246" spans="1:3" s="125" customFormat="1" x14ac:dyDescent="0.2">
      <c r="A246" s="64"/>
      <c r="B246" s="130"/>
      <c r="C246" s="130"/>
    </row>
    <row r="247" spans="1:3" s="125" customFormat="1" x14ac:dyDescent="0.2">
      <c r="A247" s="64"/>
      <c r="B247" s="130"/>
      <c r="C247" s="130"/>
    </row>
    <row r="248" spans="1:3" s="125" customFormat="1" x14ac:dyDescent="0.2">
      <c r="A248" s="64"/>
      <c r="B248" s="130"/>
      <c r="C248" s="130"/>
    </row>
    <row r="249" spans="1:3" s="125" customFormat="1" x14ac:dyDescent="0.2">
      <c r="A249" s="64"/>
      <c r="B249" s="130"/>
      <c r="C249" s="130"/>
    </row>
    <row r="250" spans="1:3" s="125" customFormat="1" x14ac:dyDescent="0.2">
      <c r="A250" s="64"/>
      <c r="B250" s="130"/>
      <c r="C250" s="130"/>
    </row>
    <row r="251" spans="1:3" s="125" customFormat="1" x14ac:dyDescent="0.2">
      <c r="A251" s="64"/>
      <c r="B251" s="130"/>
      <c r="C251" s="130"/>
    </row>
    <row r="252" spans="1:3" s="125" customFormat="1" x14ac:dyDescent="0.2">
      <c r="A252" s="64"/>
      <c r="B252" s="130"/>
      <c r="C252" s="130"/>
    </row>
    <row r="253" spans="1:3" s="125" customFormat="1" x14ac:dyDescent="0.2">
      <c r="A253" s="64"/>
      <c r="B253" s="130"/>
      <c r="C253" s="130"/>
    </row>
    <row r="254" spans="1:3" s="125" customFormat="1" x14ac:dyDescent="0.2">
      <c r="A254" s="64"/>
      <c r="B254" s="130"/>
      <c r="C254" s="130"/>
    </row>
    <row r="255" spans="1:3" s="125" customFormat="1" x14ac:dyDescent="0.2">
      <c r="A255" s="64"/>
      <c r="B255" s="130"/>
      <c r="C255" s="130"/>
    </row>
    <row r="256" spans="1:3" s="125" customFormat="1" x14ac:dyDescent="0.2">
      <c r="A256" s="64"/>
      <c r="B256" s="130"/>
      <c r="C256" s="130"/>
    </row>
    <row r="257" spans="1:3" s="125" customFormat="1" x14ac:dyDescent="0.2">
      <c r="A257" s="64"/>
      <c r="B257" s="130"/>
      <c r="C257" s="130"/>
    </row>
    <row r="258" spans="1:3" s="125" customFormat="1" x14ac:dyDescent="0.2">
      <c r="A258" s="64"/>
      <c r="B258" s="130"/>
      <c r="C258" s="130"/>
    </row>
    <row r="259" spans="1:3" s="125" customFormat="1" x14ac:dyDescent="0.2">
      <c r="A259" s="64"/>
      <c r="B259" s="130"/>
      <c r="C259" s="130"/>
    </row>
    <row r="260" spans="1:3" s="125" customFormat="1" x14ac:dyDescent="0.2">
      <c r="A260" s="64"/>
      <c r="B260" s="130"/>
      <c r="C260" s="130"/>
    </row>
    <row r="261" spans="1:3" s="125" customFormat="1" x14ac:dyDescent="0.2">
      <c r="A261" s="64"/>
      <c r="B261" s="130"/>
      <c r="C261" s="130"/>
    </row>
    <row r="262" spans="1:3" s="125" customFormat="1" x14ac:dyDescent="0.2">
      <c r="A262" s="64"/>
      <c r="B262" s="130"/>
      <c r="C262" s="130"/>
    </row>
    <row r="263" spans="1:3" s="125" customFormat="1" x14ac:dyDescent="0.2">
      <c r="A263" s="64"/>
      <c r="B263" s="130"/>
      <c r="C263" s="130"/>
    </row>
    <row r="264" spans="1:3" s="125" customFormat="1" x14ac:dyDescent="0.2">
      <c r="A264" s="64"/>
      <c r="B264" s="130"/>
      <c r="C264" s="130"/>
    </row>
    <row r="265" spans="1:3" s="125" customFormat="1" x14ac:dyDescent="0.2">
      <c r="A265" s="64"/>
      <c r="B265" s="130"/>
      <c r="C265" s="130"/>
    </row>
    <row r="266" spans="1:3" s="125" customFormat="1" x14ac:dyDescent="0.2">
      <c r="A266" s="64"/>
      <c r="B266" s="130"/>
      <c r="C266" s="130"/>
    </row>
    <row r="267" spans="1:3" s="125" customFormat="1" x14ac:dyDescent="0.2">
      <c r="A267" s="64"/>
      <c r="B267" s="130"/>
      <c r="C267" s="130"/>
    </row>
    <row r="268" spans="1:3" s="125" customFormat="1" x14ac:dyDescent="0.2">
      <c r="A268" s="64"/>
      <c r="B268" s="130"/>
      <c r="C268" s="130"/>
    </row>
    <row r="269" spans="1:3" s="125" customFormat="1" x14ac:dyDescent="0.2">
      <c r="A269" s="64"/>
      <c r="B269" s="130"/>
      <c r="C269" s="130"/>
    </row>
    <row r="270" spans="1:3" s="125" customFormat="1" x14ac:dyDescent="0.2">
      <c r="A270" s="64"/>
      <c r="B270" s="130"/>
      <c r="C270" s="130"/>
    </row>
    <row r="271" spans="1:3" s="125" customFormat="1" x14ac:dyDescent="0.2">
      <c r="A271" s="64"/>
      <c r="B271" s="130"/>
      <c r="C271" s="130"/>
    </row>
    <row r="272" spans="1:3" s="125" customFormat="1" x14ac:dyDescent="0.2">
      <c r="A272" s="64"/>
      <c r="B272" s="130"/>
      <c r="C272" s="130"/>
    </row>
    <row r="273" spans="1:3" s="125" customFormat="1" x14ac:dyDescent="0.2">
      <c r="A273" s="64"/>
      <c r="B273" s="130"/>
      <c r="C273" s="130"/>
    </row>
    <row r="274" spans="1:3" s="125" customFormat="1" x14ac:dyDescent="0.2">
      <c r="A274" s="64"/>
      <c r="B274" s="130"/>
      <c r="C274" s="130"/>
    </row>
    <row r="275" spans="1:3" s="125" customFormat="1" x14ac:dyDescent="0.2">
      <c r="A275" s="64"/>
      <c r="B275" s="130"/>
      <c r="C275" s="130"/>
    </row>
    <row r="276" spans="1:3" s="125" customFormat="1" x14ac:dyDescent="0.2">
      <c r="A276" s="64"/>
      <c r="B276" s="130"/>
      <c r="C276" s="130"/>
    </row>
    <row r="277" spans="1:3" s="125" customFormat="1" x14ac:dyDescent="0.2">
      <c r="A277" s="64"/>
      <c r="B277" s="130"/>
      <c r="C277" s="130"/>
    </row>
    <row r="278" spans="1:3" s="125" customFormat="1" x14ac:dyDescent="0.2">
      <c r="A278" s="64"/>
      <c r="B278" s="130"/>
      <c r="C278" s="130"/>
    </row>
    <row r="279" spans="1:3" s="125" customFormat="1" x14ac:dyDescent="0.2">
      <c r="A279" s="64"/>
      <c r="B279" s="130"/>
      <c r="C279" s="130"/>
    </row>
    <row r="280" spans="1:3" s="125" customFormat="1" x14ac:dyDescent="0.2">
      <c r="A280" s="64"/>
      <c r="B280" s="130"/>
      <c r="C280" s="130"/>
    </row>
    <row r="281" spans="1:3" s="125" customFormat="1" x14ac:dyDescent="0.2">
      <c r="A281" s="64"/>
      <c r="B281" s="130"/>
      <c r="C281" s="130"/>
    </row>
    <row r="282" spans="1:3" s="125" customFormat="1" x14ac:dyDescent="0.2">
      <c r="A282" s="64"/>
      <c r="B282" s="130"/>
      <c r="C282" s="130"/>
    </row>
    <row r="283" spans="1:3" s="125" customFormat="1" x14ac:dyDescent="0.2">
      <c r="A283" s="64"/>
      <c r="B283" s="130"/>
      <c r="C283" s="130"/>
    </row>
    <row r="284" spans="1:3" s="125" customFormat="1" x14ac:dyDescent="0.2">
      <c r="A284" s="64"/>
      <c r="B284" s="130"/>
      <c r="C284" s="130"/>
    </row>
    <row r="285" spans="1:3" s="125" customFormat="1" x14ac:dyDescent="0.2">
      <c r="A285" s="64"/>
      <c r="B285" s="130"/>
      <c r="C285" s="130"/>
    </row>
    <row r="286" spans="1:3" s="125" customFormat="1" x14ac:dyDescent="0.2">
      <c r="A286" s="64"/>
      <c r="B286" s="130"/>
      <c r="C286" s="130"/>
    </row>
    <row r="287" spans="1:3" s="125" customFormat="1" x14ac:dyDescent="0.2">
      <c r="A287" s="64"/>
      <c r="B287" s="130"/>
      <c r="C287" s="130"/>
    </row>
    <row r="288" spans="1:3" s="125" customFormat="1" x14ac:dyDescent="0.2">
      <c r="A288" s="64"/>
      <c r="B288" s="130"/>
      <c r="C288" s="130"/>
    </row>
    <row r="289" spans="1:3" s="125" customFormat="1" x14ac:dyDescent="0.2">
      <c r="A289" s="64"/>
      <c r="B289" s="130"/>
      <c r="C289" s="130"/>
    </row>
    <row r="290" spans="1:3" s="125" customFormat="1" x14ac:dyDescent="0.2">
      <c r="A290" s="64"/>
      <c r="B290" s="130"/>
      <c r="C290" s="130"/>
    </row>
    <row r="291" spans="1:3" s="125" customFormat="1" x14ac:dyDescent="0.2">
      <c r="A291" s="64"/>
      <c r="B291" s="130"/>
      <c r="C291" s="130"/>
    </row>
    <row r="292" spans="1:3" s="125" customFormat="1" x14ac:dyDescent="0.2">
      <c r="A292" s="64"/>
      <c r="B292" s="130"/>
      <c r="C292" s="130"/>
    </row>
    <row r="293" spans="1:3" s="125" customFormat="1" x14ac:dyDescent="0.2">
      <c r="A293" s="64"/>
      <c r="B293" s="130"/>
      <c r="C293" s="130"/>
    </row>
    <row r="294" spans="1:3" s="125" customFormat="1" x14ac:dyDescent="0.2">
      <c r="A294" s="64"/>
      <c r="B294" s="130"/>
      <c r="C294" s="130"/>
    </row>
    <row r="295" spans="1:3" s="125" customFormat="1" x14ac:dyDescent="0.2">
      <c r="A295" s="64"/>
      <c r="B295" s="130"/>
      <c r="C295" s="130"/>
    </row>
    <row r="296" spans="1:3" s="125" customFormat="1" x14ac:dyDescent="0.2">
      <c r="A296" s="64"/>
      <c r="B296" s="130"/>
      <c r="C296" s="130"/>
    </row>
    <row r="297" spans="1:3" s="125" customFormat="1" x14ac:dyDescent="0.2">
      <c r="A297" s="64"/>
      <c r="B297" s="130"/>
      <c r="C297" s="130"/>
    </row>
    <row r="298" spans="1:3" s="125" customFormat="1" x14ac:dyDescent="0.2">
      <c r="A298" s="64"/>
      <c r="B298" s="130"/>
      <c r="C298" s="130"/>
    </row>
    <row r="299" spans="1:3" s="125" customFormat="1" x14ac:dyDescent="0.2">
      <c r="A299" s="64"/>
      <c r="B299" s="130"/>
      <c r="C299" s="130"/>
    </row>
    <row r="300" spans="1:3" s="125" customFormat="1" x14ac:dyDescent="0.2">
      <c r="A300" s="64"/>
      <c r="B300" s="130"/>
      <c r="C300" s="130"/>
    </row>
    <row r="301" spans="1:3" s="125" customFormat="1" x14ac:dyDescent="0.2">
      <c r="A301" s="64"/>
      <c r="B301" s="130"/>
      <c r="C301" s="130"/>
    </row>
    <row r="302" spans="1:3" s="125" customFormat="1" x14ac:dyDescent="0.2">
      <c r="A302" s="64"/>
      <c r="B302" s="130"/>
      <c r="C302" s="130"/>
    </row>
    <row r="303" spans="1:3" s="125" customFormat="1" x14ac:dyDescent="0.2">
      <c r="A303" s="64"/>
      <c r="B303" s="130"/>
      <c r="C303" s="130"/>
    </row>
    <row r="304" spans="1:3" s="125" customFormat="1" x14ac:dyDescent="0.2">
      <c r="A304" s="64"/>
      <c r="B304" s="130"/>
      <c r="C304" s="130"/>
    </row>
    <row r="305" spans="1:3" s="125" customFormat="1" x14ac:dyDescent="0.2">
      <c r="A305" s="64"/>
      <c r="B305" s="130"/>
      <c r="C305" s="130"/>
    </row>
    <row r="306" spans="1:3" s="125" customFormat="1" x14ac:dyDescent="0.2">
      <c r="A306" s="64"/>
      <c r="B306" s="130"/>
      <c r="C306" s="130"/>
    </row>
    <row r="307" spans="1:3" s="125" customFormat="1" x14ac:dyDescent="0.2">
      <c r="A307" s="64"/>
      <c r="B307" s="130"/>
      <c r="C307" s="130"/>
    </row>
    <row r="308" spans="1:3" s="125" customFormat="1" x14ac:dyDescent="0.2">
      <c r="A308" s="64"/>
      <c r="B308" s="130"/>
      <c r="C308" s="130"/>
    </row>
    <row r="309" spans="1:3" s="125" customFormat="1" x14ac:dyDescent="0.2">
      <c r="A309" s="64"/>
      <c r="B309" s="130"/>
      <c r="C309" s="130"/>
    </row>
    <row r="310" spans="1:3" s="125" customFormat="1" x14ac:dyDescent="0.2">
      <c r="A310" s="64"/>
      <c r="B310" s="130"/>
      <c r="C310" s="130"/>
    </row>
    <row r="311" spans="1:3" s="125" customFormat="1" x14ac:dyDescent="0.2">
      <c r="A311" s="64"/>
      <c r="B311" s="130"/>
      <c r="C311" s="130"/>
    </row>
    <row r="312" spans="1:3" s="125" customFormat="1" x14ac:dyDescent="0.2">
      <c r="A312" s="64"/>
      <c r="B312" s="130"/>
      <c r="C312" s="130"/>
    </row>
    <row r="313" spans="1:3" s="125" customFormat="1" x14ac:dyDescent="0.2">
      <c r="A313" s="64"/>
      <c r="B313" s="130"/>
      <c r="C313" s="130"/>
    </row>
    <row r="314" spans="1:3" s="125" customFormat="1" x14ac:dyDescent="0.2">
      <c r="A314" s="64"/>
      <c r="B314" s="130"/>
      <c r="C314" s="130"/>
    </row>
    <row r="315" spans="1:3" s="125" customFormat="1" x14ac:dyDescent="0.2">
      <c r="A315" s="64"/>
      <c r="B315" s="130"/>
      <c r="C315" s="130"/>
    </row>
    <row r="316" spans="1:3" s="125" customFormat="1" x14ac:dyDescent="0.2">
      <c r="A316" s="64"/>
      <c r="B316" s="130"/>
      <c r="C316" s="130"/>
    </row>
    <row r="317" spans="1:3" s="125" customFormat="1" x14ac:dyDescent="0.2">
      <c r="A317" s="64"/>
      <c r="B317" s="130"/>
      <c r="C317" s="130"/>
    </row>
    <row r="318" spans="1:3" s="125" customFormat="1" x14ac:dyDescent="0.2">
      <c r="A318" s="64"/>
      <c r="B318" s="130"/>
      <c r="C318" s="130"/>
    </row>
    <row r="319" spans="1:3" s="125" customFormat="1" x14ac:dyDescent="0.2">
      <c r="A319" s="64"/>
      <c r="B319" s="130"/>
      <c r="C319" s="130"/>
    </row>
    <row r="320" spans="1:3" s="125" customFormat="1" x14ac:dyDescent="0.2">
      <c r="A320" s="64"/>
      <c r="B320" s="130"/>
      <c r="C320" s="130"/>
    </row>
    <row r="321" spans="1:3" s="125" customFormat="1" x14ac:dyDescent="0.2">
      <c r="A321" s="64"/>
      <c r="B321" s="130"/>
      <c r="C321" s="130"/>
    </row>
    <row r="322" spans="1:3" s="125" customFormat="1" x14ac:dyDescent="0.2">
      <c r="A322" s="64"/>
      <c r="B322" s="130"/>
      <c r="C322" s="130"/>
    </row>
    <row r="323" spans="1:3" s="125" customFormat="1" x14ac:dyDescent="0.2">
      <c r="A323" s="64"/>
      <c r="B323" s="130"/>
      <c r="C323" s="130"/>
    </row>
    <row r="324" spans="1:3" s="125" customFormat="1" x14ac:dyDescent="0.2">
      <c r="A324" s="64"/>
      <c r="B324" s="130"/>
      <c r="C324" s="130"/>
    </row>
    <row r="325" spans="1:3" s="125" customFormat="1" x14ac:dyDescent="0.2">
      <c r="A325" s="64"/>
      <c r="B325" s="130"/>
      <c r="C325" s="130"/>
    </row>
    <row r="326" spans="1:3" s="125" customFormat="1" x14ac:dyDescent="0.2">
      <c r="A326" s="64"/>
      <c r="B326" s="130"/>
      <c r="C326" s="130"/>
    </row>
    <row r="327" spans="1:3" s="125" customFormat="1" x14ac:dyDescent="0.2">
      <c r="A327" s="64"/>
      <c r="B327" s="130"/>
      <c r="C327" s="130"/>
    </row>
    <row r="328" spans="1:3" s="125" customFormat="1" x14ac:dyDescent="0.2">
      <c r="A328" s="64"/>
      <c r="B328" s="130"/>
      <c r="C328" s="130"/>
    </row>
    <row r="329" spans="1:3" s="125" customFormat="1" x14ac:dyDescent="0.2">
      <c r="A329" s="64"/>
      <c r="B329" s="130"/>
      <c r="C329" s="130"/>
    </row>
    <row r="330" spans="1:3" s="125" customFormat="1" x14ac:dyDescent="0.2">
      <c r="A330" s="64"/>
      <c r="B330" s="130"/>
      <c r="C330" s="130"/>
    </row>
    <row r="331" spans="1:3" s="125" customFormat="1" x14ac:dyDescent="0.2">
      <c r="A331" s="64"/>
      <c r="B331" s="130"/>
      <c r="C331" s="130"/>
    </row>
    <row r="332" spans="1:3" s="125" customFormat="1" x14ac:dyDescent="0.2">
      <c r="A332" s="64"/>
      <c r="B332" s="130"/>
      <c r="C332" s="130"/>
    </row>
    <row r="333" spans="1:3" s="125" customFormat="1" x14ac:dyDescent="0.2">
      <c r="A333" s="64"/>
      <c r="B333" s="130"/>
      <c r="C333" s="130"/>
    </row>
    <row r="334" spans="1:3" s="125" customFormat="1" x14ac:dyDescent="0.2">
      <c r="A334" s="64"/>
      <c r="B334" s="130"/>
      <c r="C334" s="130"/>
    </row>
    <row r="335" spans="1:3" s="125" customFormat="1" x14ac:dyDescent="0.2">
      <c r="A335" s="64"/>
      <c r="B335" s="130"/>
      <c r="C335" s="130"/>
    </row>
    <row r="336" spans="1:3" s="125" customFormat="1" x14ac:dyDescent="0.2">
      <c r="A336" s="64"/>
      <c r="B336" s="130"/>
      <c r="C336" s="130"/>
    </row>
    <row r="337" spans="1:3" s="125" customFormat="1" x14ac:dyDescent="0.2">
      <c r="A337" s="64"/>
      <c r="B337" s="130"/>
      <c r="C337" s="130"/>
    </row>
    <row r="338" spans="1:3" s="125" customFormat="1" x14ac:dyDescent="0.2">
      <c r="A338" s="64"/>
      <c r="B338" s="130"/>
      <c r="C338" s="130"/>
    </row>
    <row r="339" spans="1:3" s="125" customFormat="1" x14ac:dyDescent="0.2">
      <c r="A339" s="64"/>
      <c r="B339" s="130"/>
      <c r="C339" s="130"/>
    </row>
    <row r="340" spans="1:3" s="125" customFormat="1" x14ac:dyDescent="0.2">
      <c r="A340" s="64"/>
      <c r="B340" s="130"/>
      <c r="C340" s="130"/>
    </row>
    <row r="341" spans="1:3" s="125" customFormat="1" x14ac:dyDescent="0.2">
      <c r="A341" s="64"/>
      <c r="B341" s="130"/>
      <c r="C341" s="130"/>
    </row>
    <row r="342" spans="1:3" s="125" customFormat="1" x14ac:dyDescent="0.2">
      <c r="A342" s="64"/>
      <c r="B342" s="130"/>
      <c r="C342" s="130"/>
    </row>
    <row r="343" spans="1:3" s="125" customFormat="1" x14ac:dyDescent="0.2">
      <c r="A343" s="64"/>
      <c r="B343" s="130"/>
      <c r="C343" s="130"/>
    </row>
    <row r="344" spans="1:3" s="125" customFormat="1" x14ac:dyDescent="0.2">
      <c r="A344" s="64"/>
      <c r="B344" s="130"/>
      <c r="C344" s="130"/>
    </row>
    <row r="345" spans="1:3" s="125" customFormat="1" x14ac:dyDescent="0.2">
      <c r="A345" s="64"/>
      <c r="B345" s="130"/>
      <c r="C345" s="130"/>
    </row>
    <row r="346" spans="1:3" s="125" customFormat="1" x14ac:dyDescent="0.2">
      <c r="A346" s="64"/>
      <c r="B346" s="130"/>
      <c r="C346" s="130"/>
    </row>
    <row r="347" spans="1:3" s="125" customFormat="1" x14ac:dyDescent="0.2">
      <c r="A347" s="64"/>
      <c r="B347" s="130"/>
      <c r="C347" s="130"/>
    </row>
    <row r="348" spans="1:3" s="125" customFormat="1" x14ac:dyDescent="0.2">
      <c r="A348" s="64"/>
      <c r="B348" s="130"/>
      <c r="C348" s="130"/>
    </row>
    <row r="349" spans="1:3" s="125" customFormat="1" x14ac:dyDescent="0.2">
      <c r="A349" s="64"/>
      <c r="B349" s="130"/>
      <c r="C349" s="130"/>
    </row>
    <row r="350" spans="1:3" s="125" customFormat="1" x14ac:dyDescent="0.2">
      <c r="A350" s="64"/>
      <c r="B350" s="130"/>
      <c r="C350" s="130"/>
    </row>
    <row r="351" spans="1:3" s="125" customFormat="1" x14ac:dyDescent="0.2">
      <c r="A351" s="64"/>
      <c r="B351" s="130"/>
      <c r="C351" s="130"/>
    </row>
    <row r="352" spans="1:3" s="125" customFormat="1" x14ac:dyDescent="0.2">
      <c r="A352" s="64"/>
      <c r="B352" s="130"/>
      <c r="C352" s="130"/>
    </row>
    <row r="353" spans="1:3" s="125" customFormat="1" x14ac:dyDescent="0.2">
      <c r="A353" s="64"/>
      <c r="B353" s="130"/>
      <c r="C353" s="130"/>
    </row>
    <row r="354" spans="1:3" s="125" customFormat="1" x14ac:dyDescent="0.2">
      <c r="A354" s="64"/>
      <c r="B354" s="130"/>
      <c r="C354" s="130"/>
    </row>
    <row r="355" spans="1:3" s="125" customFormat="1" x14ac:dyDescent="0.2">
      <c r="A355" s="64"/>
      <c r="B355" s="130"/>
      <c r="C355" s="130"/>
    </row>
    <row r="356" spans="1:3" s="125" customFormat="1" x14ac:dyDescent="0.2">
      <c r="A356" s="64"/>
      <c r="B356" s="130"/>
      <c r="C356" s="130"/>
    </row>
    <row r="357" spans="1:3" s="125" customFormat="1" x14ac:dyDescent="0.2">
      <c r="A357" s="64"/>
      <c r="B357" s="130"/>
      <c r="C357" s="130"/>
    </row>
    <row r="358" spans="1:3" s="125" customFormat="1" x14ac:dyDescent="0.2">
      <c r="A358" s="64"/>
      <c r="B358" s="130"/>
      <c r="C358" s="130"/>
    </row>
    <row r="359" spans="1:3" s="125" customFormat="1" x14ac:dyDescent="0.2">
      <c r="A359" s="64"/>
      <c r="B359" s="130"/>
      <c r="C359" s="130"/>
    </row>
    <row r="360" spans="1:3" s="125" customFormat="1" x14ac:dyDescent="0.2">
      <c r="A360" s="64"/>
      <c r="B360" s="130"/>
      <c r="C360" s="130"/>
    </row>
    <row r="361" spans="1:3" s="125" customFormat="1" x14ac:dyDescent="0.2">
      <c r="A361" s="64"/>
      <c r="B361" s="130"/>
      <c r="C361" s="130"/>
    </row>
    <row r="362" spans="1:3" s="125" customFormat="1" x14ac:dyDescent="0.2">
      <c r="A362" s="64"/>
      <c r="B362" s="130"/>
      <c r="C362" s="130"/>
    </row>
    <row r="363" spans="1:3" s="125" customFormat="1" x14ac:dyDescent="0.2">
      <c r="A363" s="64"/>
      <c r="B363" s="130"/>
      <c r="C363" s="130"/>
    </row>
    <row r="364" spans="1:3" s="125" customFormat="1" x14ac:dyDescent="0.2">
      <c r="A364" s="64"/>
      <c r="B364" s="130"/>
      <c r="C364" s="130"/>
    </row>
    <row r="365" spans="1:3" s="125" customFormat="1" x14ac:dyDescent="0.2">
      <c r="A365" s="64"/>
      <c r="B365" s="130"/>
      <c r="C365" s="130"/>
    </row>
    <row r="366" spans="1:3" s="125" customFormat="1" x14ac:dyDescent="0.2">
      <c r="A366" s="64"/>
      <c r="B366" s="130"/>
      <c r="C366" s="130"/>
    </row>
    <row r="367" spans="1:3" s="125" customFormat="1" x14ac:dyDescent="0.2">
      <c r="A367" s="64"/>
      <c r="B367" s="130"/>
      <c r="C367" s="130"/>
    </row>
    <row r="368" spans="1:3" s="125" customFormat="1" x14ac:dyDescent="0.2">
      <c r="A368" s="64"/>
      <c r="B368" s="130"/>
      <c r="C368" s="130"/>
    </row>
    <row r="369" spans="1:3" s="125" customFormat="1" x14ac:dyDescent="0.2">
      <c r="A369" s="64"/>
      <c r="B369" s="130"/>
      <c r="C369" s="130"/>
    </row>
    <row r="370" spans="1:3" s="125" customFormat="1" x14ac:dyDescent="0.2">
      <c r="A370" s="64"/>
      <c r="B370" s="130"/>
      <c r="C370" s="130"/>
    </row>
    <row r="371" spans="1:3" s="125" customFormat="1" x14ac:dyDescent="0.2">
      <c r="A371" s="64"/>
      <c r="B371" s="130"/>
      <c r="C371" s="130"/>
    </row>
    <row r="372" spans="1:3" s="125" customFormat="1" x14ac:dyDescent="0.2">
      <c r="A372" s="64"/>
      <c r="B372" s="130"/>
      <c r="C372" s="130"/>
    </row>
    <row r="373" spans="1:3" s="125" customFormat="1" x14ac:dyDescent="0.2">
      <c r="A373" s="64"/>
      <c r="B373" s="130"/>
      <c r="C373" s="130"/>
    </row>
    <row r="374" spans="1:3" s="125" customFormat="1" x14ac:dyDescent="0.2">
      <c r="A374" s="64"/>
      <c r="B374" s="130"/>
      <c r="C374" s="130"/>
    </row>
    <row r="375" spans="1:3" s="125" customFormat="1" x14ac:dyDescent="0.2">
      <c r="A375" s="64"/>
      <c r="B375" s="130"/>
      <c r="C375" s="130"/>
    </row>
    <row r="376" spans="1:3" s="125" customFormat="1" x14ac:dyDescent="0.2">
      <c r="A376" s="64"/>
      <c r="B376" s="130"/>
      <c r="C376" s="130"/>
    </row>
    <row r="377" spans="1:3" s="125" customFormat="1" x14ac:dyDescent="0.2">
      <c r="A377" s="64"/>
      <c r="B377" s="130"/>
      <c r="C377" s="130"/>
    </row>
    <row r="378" spans="1:3" s="125" customFormat="1" x14ac:dyDescent="0.2">
      <c r="A378" s="64"/>
      <c r="B378" s="130"/>
      <c r="C378" s="130"/>
    </row>
    <row r="379" spans="1:3" s="125" customFormat="1" x14ac:dyDescent="0.2">
      <c r="A379" s="64"/>
      <c r="B379" s="130"/>
      <c r="C379" s="130"/>
    </row>
    <row r="380" spans="1:3" s="125" customFormat="1" x14ac:dyDescent="0.2">
      <c r="A380" s="64"/>
      <c r="B380" s="130"/>
      <c r="C380" s="130"/>
    </row>
    <row r="381" spans="1:3" s="125" customFormat="1" x14ac:dyDescent="0.2">
      <c r="A381" s="64"/>
      <c r="B381" s="130"/>
      <c r="C381" s="130"/>
    </row>
    <row r="382" spans="1:3" s="125" customFormat="1" x14ac:dyDescent="0.2">
      <c r="A382" s="64"/>
      <c r="B382" s="130"/>
      <c r="C382" s="130"/>
    </row>
    <row r="383" spans="1:3" s="125" customFormat="1" x14ac:dyDescent="0.2">
      <c r="A383" s="64"/>
      <c r="B383" s="130"/>
      <c r="C383" s="130"/>
    </row>
    <row r="384" spans="1:3" s="125" customFormat="1" x14ac:dyDescent="0.2">
      <c r="A384" s="64"/>
      <c r="B384" s="130"/>
      <c r="C384" s="130"/>
    </row>
    <row r="385" spans="1:3" s="125" customFormat="1" x14ac:dyDescent="0.2">
      <c r="A385" s="64"/>
      <c r="B385" s="130"/>
      <c r="C385" s="130"/>
    </row>
    <row r="386" spans="1:3" s="125" customFormat="1" x14ac:dyDescent="0.2">
      <c r="A386" s="64"/>
      <c r="B386" s="130"/>
      <c r="C386" s="130"/>
    </row>
    <row r="387" spans="1:3" s="125" customFormat="1" x14ac:dyDescent="0.2">
      <c r="A387" s="64"/>
      <c r="B387" s="130"/>
      <c r="C387" s="130"/>
    </row>
    <row r="388" spans="1:3" s="125" customFormat="1" x14ac:dyDescent="0.2">
      <c r="A388" s="64"/>
      <c r="B388" s="130"/>
      <c r="C388" s="130"/>
    </row>
    <row r="389" spans="1:3" s="125" customFormat="1" x14ac:dyDescent="0.2">
      <c r="A389" s="64"/>
      <c r="B389" s="130"/>
      <c r="C389" s="130"/>
    </row>
    <row r="390" spans="1:3" s="125" customFormat="1" x14ac:dyDescent="0.2">
      <c r="A390" s="64"/>
      <c r="B390" s="130"/>
      <c r="C390" s="130"/>
    </row>
    <row r="391" spans="1:3" s="125" customFormat="1" x14ac:dyDescent="0.2">
      <c r="A391" s="64"/>
      <c r="B391" s="130"/>
      <c r="C391" s="130"/>
    </row>
    <row r="392" spans="1:3" s="125" customFormat="1" x14ac:dyDescent="0.2">
      <c r="A392" s="64"/>
      <c r="B392" s="130"/>
      <c r="C392" s="130"/>
    </row>
    <row r="393" spans="1:3" s="125" customFormat="1" x14ac:dyDescent="0.2">
      <c r="A393" s="64"/>
      <c r="B393" s="130"/>
      <c r="C393" s="130"/>
    </row>
    <row r="394" spans="1:3" s="125" customFormat="1" x14ac:dyDescent="0.2">
      <c r="A394" s="64"/>
      <c r="B394" s="130"/>
      <c r="C394" s="130"/>
    </row>
    <row r="395" spans="1:3" s="125" customFormat="1" x14ac:dyDescent="0.2">
      <c r="A395" s="64"/>
      <c r="B395" s="130"/>
      <c r="C395" s="130"/>
    </row>
    <row r="396" spans="1:3" s="125" customFormat="1" x14ac:dyDescent="0.2">
      <c r="A396" s="64"/>
      <c r="B396" s="130"/>
      <c r="C396" s="130"/>
    </row>
    <row r="397" spans="1:3" s="125" customFormat="1" x14ac:dyDescent="0.2">
      <c r="A397" s="64"/>
      <c r="B397" s="130"/>
      <c r="C397" s="130"/>
    </row>
    <row r="398" spans="1:3" s="125" customFormat="1" x14ac:dyDescent="0.2">
      <c r="A398" s="64"/>
      <c r="B398" s="130"/>
      <c r="C398" s="130"/>
    </row>
    <row r="399" spans="1:3" s="125" customFormat="1" x14ac:dyDescent="0.2">
      <c r="A399" s="64"/>
      <c r="B399" s="130"/>
      <c r="C399" s="130"/>
    </row>
    <row r="400" spans="1:3" s="125" customFormat="1" x14ac:dyDescent="0.2">
      <c r="A400" s="64"/>
      <c r="B400" s="130"/>
      <c r="C400" s="130"/>
    </row>
    <row r="401" spans="1:3" s="125" customFormat="1" x14ac:dyDescent="0.2">
      <c r="A401" s="64"/>
      <c r="B401" s="130"/>
      <c r="C401" s="130"/>
    </row>
    <row r="402" spans="1:3" s="125" customFormat="1" x14ac:dyDescent="0.2">
      <c r="A402" s="64"/>
      <c r="B402" s="130"/>
      <c r="C402" s="130"/>
    </row>
    <row r="403" spans="1:3" s="125" customFormat="1" x14ac:dyDescent="0.2">
      <c r="A403" s="64"/>
      <c r="B403" s="130"/>
      <c r="C403" s="130"/>
    </row>
    <row r="404" spans="1:3" s="125" customFormat="1" x14ac:dyDescent="0.2">
      <c r="A404" s="64"/>
      <c r="B404" s="130"/>
      <c r="C404" s="130"/>
    </row>
    <row r="405" spans="1:3" s="125" customFormat="1" x14ac:dyDescent="0.2">
      <c r="A405" s="64"/>
      <c r="B405" s="130"/>
      <c r="C405" s="130"/>
    </row>
    <row r="406" spans="1:3" s="125" customFormat="1" x14ac:dyDescent="0.2">
      <c r="A406" s="64"/>
      <c r="B406" s="130"/>
      <c r="C406" s="130"/>
    </row>
    <row r="407" spans="1:3" s="125" customFormat="1" x14ac:dyDescent="0.2">
      <c r="A407" s="64"/>
      <c r="B407" s="130"/>
      <c r="C407" s="130"/>
    </row>
    <row r="408" spans="1:3" s="125" customFormat="1" x14ac:dyDescent="0.2">
      <c r="A408" s="64"/>
      <c r="B408" s="130"/>
      <c r="C408" s="130"/>
    </row>
    <row r="409" spans="1:3" s="125" customFormat="1" x14ac:dyDescent="0.2">
      <c r="A409" s="64"/>
      <c r="B409" s="130"/>
      <c r="C409" s="130"/>
    </row>
    <row r="410" spans="1:3" s="125" customFormat="1" x14ac:dyDescent="0.2">
      <c r="A410" s="64"/>
      <c r="B410" s="130"/>
      <c r="C410" s="130"/>
    </row>
    <row r="411" spans="1:3" s="125" customFormat="1" x14ac:dyDescent="0.2">
      <c r="A411" s="64"/>
      <c r="B411" s="130"/>
      <c r="C411" s="130"/>
    </row>
    <row r="412" spans="1:3" s="125" customFormat="1" x14ac:dyDescent="0.2">
      <c r="A412" s="64"/>
      <c r="B412" s="130"/>
      <c r="C412" s="130"/>
    </row>
    <row r="413" spans="1:3" s="125" customFormat="1" x14ac:dyDescent="0.2">
      <c r="A413" s="64"/>
      <c r="B413" s="130"/>
      <c r="C413" s="130"/>
    </row>
    <row r="414" spans="1:3" s="125" customFormat="1" x14ac:dyDescent="0.2">
      <c r="A414" s="64"/>
      <c r="B414" s="130"/>
      <c r="C414" s="130"/>
    </row>
    <row r="415" spans="1:3" s="125" customFormat="1" x14ac:dyDescent="0.2">
      <c r="A415" s="64"/>
      <c r="B415" s="130"/>
      <c r="C415" s="130"/>
    </row>
    <row r="416" spans="1:3" s="125" customFormat="1" x14ac:dyDescent="0.2">
      <c r="A416" s="64"/>
      <c r="B416" s="130"/>
      <c r="C416" s="130"/>
    </row>
    <row r="417" spans="1:3" s="125" customFormat="1" x14ac:dyDescent="0.2">
      <c r="A417" s="64"/>
      <c r="B417" s="130"/>
      <c r="C417" s="130"/>
    </row>
    <row r="418" spans="1:3" s="125" customFormat="1" x14ac:dyDescent="0.2">
      <c r="A418" s="64"/>
      <c r="B418" s="130"/>
      <c r="C418" s="130"/>
    </row>
    <row r="419" spans="1:3" s="125" customFormat="1" x14ac:dyDescent="0.2">
      <c r="A419" s="64"/>
      <c r="B419" s="130"/>
      <c r="C419" s="130"/>
    </row>
    <row r="420" spans="1:3" s="125" customFormat="1" x14ac:dyDescent="0.2">
      <c r="A420" s="64"/>
      <c r="B420" s="130"/>
      <c r="C420" s="130"/>
    </row>
    <row r="421" spans="1:3" s="125" customFormat="1" x14ac:dyDescent="0.2">
      <c r="A421" s="64"/>
      <c r="B421" s="130"/>
      <c r="C421" s="130"/>
    </row>
    <row r="422" spans="1:3" s="125" customFormat="1" x14ac:dyDescent="0.2">
      <c r="A422" s="64"/>
      <c r="B422" s="130"/>
      <c r="C422" s="130"/>
    </row>
    <row r="423" spans="1:3" s="125" customFormat="1" x14ac:dyDescent="0.2">
      <c r="A423" s="64"/>
      <c r="B423" s="130"/>
      <c r="C423" s="130"/>
    </row>
    <row r="424" spans="1:3" s="125" customFormat="1" x14ac:dyDescent="0.2">
      <c r="A424" s="64"/>
      <c r="B424" s="130"/>
      <c r="C424" s="130"/>
    </row>
    <row r="425" spans="1:3" s="125" customFormat="1" x14ac:dyDescent="0.2">
      <c r="A425" s="64"/>
      <c r="B425" s="130"/>
      <c r="C425" s="130"/>
    </row>
    <row r="426" spans="1:3" s="125" customFormat="1" x14ac:dyDescent="0.2">
      <c r="A426" s="64"/>
      <c r="B426" s="130"/>
      <c r="C426" s="130"/>
    </row>
    <row r="427" spans="1:3" s="125" customFormat="1" x14ac:dyDescent="0.2">
      <c r="A427" s="64"/>
      <c r="B427" s="130"/>
      <c r="C427" s="130"/>
    </row>
    <row r="428" spans="1:3" s="125" customFormat="1" x14ac:dyDescent="0.2">
      <c r="A428" s="64"/>
      <c r="B428" s="130"/>
      <c r="C428" s="130"/>
    </row>
    <row r="429" spans="1:3" s="125" customFormat="1" x14ac:dyDescent="0.2">
      <c r="A429" s="64"/>
      <c r="B429" s="130"/>
      <c r="C429" s="130"/>
    </row>
    <row r="430" spans="1:3" s="125" customFormat="1" x14ac:dyDescent="0.2">
      <c r="A430" s="64"/>
      <c r="B430" s="130"/>
      <c r="C430" s="130"/>
    </row>
    <row r="431" spans="1:3" s="125" customFormat="1" x14ac:dyDescent="0.2">
      <c r="A431" s="64"/>
      <c r="B431" s="130"/>
      <c r="C431" s="130"/>
    </row>
    <row r="432" spans="1:3" s="125" customFormat="1" x14ac:dyDescent="0.2">
      <c r="A432" s="64"/>
      <c r="B432" s="130"/>
      <c r="C432" s="130"/>
    </row>
    <row r="433" spans="1:3" s="125" customFormat="1" x14ac:dyDescent="0.2">
      <c r="A433" s="64"/>
      <c r="B433" s="130"/>
      <c r="C433" s="130"/>
    </row>
    <row r="434" spans="1:3" s="125" customFormat="1" x14ac:dyDescent="0.2">
      <c r="A434" s="64"/>
      <c r="B434" s="130"/>
      <c r="C434" s="130"/>
    </row>
    <row r="435" spans="1:3" s="125" customFormat="1" x14ac:dyDescent="0.2">
      <c r="A435" s="64"/>
      <c r="B435" s="130"/>
      <c r="C435" s="130"/>
    </row>
    <row r="436" spans="1:3" s="125" customFormat="1" x14ac:dyDescent="0.2">
      <c r="A436" s="64"/>
      <c r="B436" s="130"/>
      <c r="C436" s="130"/>
    </row>
    <row r="437" spans="1:3" s="125" customFormat="1" x14ac:dyDescent="0.2">
      <c r="A437" s="64"/>
      <c r="B437" s="130"/>
      <c r="C437" s="130"/>
    </row>
    <row r="438" spans="1:3" s="125" customFormat="1" x14ac:dyDescent="0.2">
      <c r="A438" s="64"/>
      <c r="B438" s="130"/>
      <c r="C438" s="130"/>
    </row>
    <row r="439" spans="1:3" s="125" customFormat="1" x14ac:dyDescent="0.2">
      <c r="A439" s="64"/>
      <c r="B439" s="130"/>
      <c r="C439" s="130"/>
    </row>
    <row r="440" spans="1:3" s="125" customFormat="1" x14ac:dyDescent="0.2">
      <c r="A440" s="64"/>
      <c r="B440" s="130"/>
      <c r="C440" s="130"/>
    </row>
    <row r="441" spans="1:3" s="125" customFormat="1" x14ac:dyDescent="0.2">
      <c r="A441" s="64"/>
      <c r="B441" s="130"/>
      <c r="C441" s="130"/>
    </row>
    <row r="442" spans="1:3" s="125" customFormat="1" x14ac:dyDescent="0.2">
      <c r="A442" s="64"/>
      <c r="B442" s="130"/>
      <c r="C442" s="130"/>
    </row>
    <row r="443" spans="1:3" s="125" customFormat="1" x14ac:dyDescent="0.2">
      <c r="A443" s="64"/>
      <c r="B443" s="130"/>
      <c r="C443" s="130"/>
    </row>
    <row r="444" spans="1:3" s="125" customFormat="1" x14ac:dyDescent="0.2">
      <c r="A444" s="64"/>
      <c r="B444" s="130"/>
      <c r="C444" s="130"/>
    </row>
    <row r="445" spans="1:3" s="125" customFormat="1" x14ac:dyDescent="0.2">
      <c r="A445" s="64"/>
      <c r="B445" s="130"/>
      <c r="C445" s="130"/>
    </row>
    <row r="446" spans="1:3" s="125" customFormat="1" x14ac:dyDescent="0.2">
      <c r="A446" s="64"/>
      <c r="B446" s="130"/>
      <c r="C446" s="130"/>
    </row>
    <row r="447" spans="1:3" s="125" customFormat="1" x14ac:dyDescent="0.2">
      <c r="A447" s="64"/>
      <c r="B447" s="130"/>
      <c r="C447" s="130"/>
    </row>
    <row r="448" spans="1:3" s="125" customFormat="1" x14ac:dyDescent="0.2">
      <c r="A448" s="64"/>
      <c r="B448" s="130"/>
      <c r="C448" s="130"/>
    </row>
    <row r="449" spans="1:3" s="125" customFormat="1" x14ac:dyDescent="0.2">
      <c r="A449" s="64"/>
      <c r="B449" s="130"/>
      <c r="C449" s="130"/>
    </row>
    <row r="450" spans="1:3" s="125" customFormat="1" x14ac:dyDescent="0.2">
      <c r="A450" s="64"/>
      <c r="B450" s="130"/>
      <c r="C450" s="130"/>
    </row>
    <row r="451" spans="1:3" s="125" customFormat="1" x14ac:dyDescent="0.2">
      <c r="A451" s="64"/>
      <c r="B451" s="130"/>
      <c r="C451" s="130"/>
    </row>
    <row r="452" spans="1:3" s="125" customFormat="1" x14ac:dyDescent="0.2">
      <c r="A452" s="64"/>
      <c r="B452" s="130"/>
      <c r="C452" s="130"/>
    </row>
    <row r="453" spans="1:3" s="125" customFormat="1" x14ac:dyDescent="0.2">
      <c r="A453" s="64"/>
      <c r="B453" s="130"/>
      <c r="C453" s="130"/>
    </row>
    <row r="454" spans="1:3" s="125" customFormat="1" x14ac:dyDescent="0.2">
      <c r="A454" s="64"/>
      <c r="B454" s="130"/>
      <c r="C454" s="130"/>
    </row>
    <row r="455" spans="1:3" s="125" customFormat="1" x14ac:dyDescent="0.2">
      <c r="A455" s="64"/>
      <c r="B455" s="130"/>
      <c r="C455" s="130"/>
    </row>
    <row r="456" spans="1:3" s="125" customFormat="1" x14ac:dyDescent="0.2">
      <c r="A456" s="64"/>
      <c r="B456" s="130"/>
      <c r="C456" s="130"/>
    </row>
    <row r="457" spans="1:3" s="125" customFormat="1" x14ac:dyDescent="0.2">
      <c r="A457" s="64"/>
      <c r="B457" s="130"/>
      <c r="C457" s="130"/>
    </row>
    <row r="458" spans="1:3" s="125" customFormat="1" x14ac:dyDescent="0.2">
      <c r="A458" s="64"/>
      <c r="B458" s="130"/>
      <c r="C458" s="130"/>
    </row>
    <row r="459" spans="1:3" s="125" customFormat="1" x14ac:dyDescent="0.2">
      <c r="A459" s="64"/>
      <c r="B459" s="130"/>
      <c r="C459" s="130"/>
    </row>
    <row r="460" spans="1:3" s="125" customFormat="1" x14ac:dyDescent="0.2">
      <c r="A460" s="64"/>
      <c r="B460" s="130"/>
      <c r="C460" s="130"/>
    </row>
    <row r="461" spans="1:3" s="125" customFormat="1" x14ac:dyDescent="0.2">
      <c r="A461" s="64"/>
      <c r="B461" s="130"/>
      <c r="C461" s="130"/>
    </row>
    <row r="462" spans="1:3" s="125" customFormat="1" x14ac:dyDescent="0.2">
      <c r="A462" s="64"/>
      <c r="B462" s="130"/>
      <c r="C462" s="130"/>
    </row>
    <row r="463" spans="1:3" s="125" customFormat="1" x14ac:dyDescent="0.2">
      <c r="A463" s="64"/>
      <c r="B463" s="130"/>
      <c r="C463" s="130"/>
    </row>
    <row r="464" spans="1:3" s="125" customFormat="1" x14ac:dyDescent="0.2">
      <c r="A464" s="64"/>
      <c r="B464" s="130"/>
      <c r="C464" s="130"/>
    </row>
    <row r="465" spans="1:3" s="125" customFormat="1" x14ac:dyDescent="0.2">
      <c r="A465" s="64"/>
      <c r="B465" s="130"/>
      <c r="C465" s="130"/>
    </row>
    <row r="466" spans="1:3" s="125" customFormat="1" x14ac:dyDescent="0.2">
      <c r="A466" s="64"/>
      <c r="B466" s="130"/>
      <c r="C466" s="130"/>
    </row>
    <row r="467" spans="1:3" s="125" customFormat="1" x14ac:dyDescent="0.2">
      <c r="A467" s="64"/>
      <c r="B467" s="130"/>
      <c r="C467" s="130"/>
    </row>
    <row r="468" spans="1:3" s="125" customFormat="1" x14ac:dyDescent="0.2">
      <c r="A468" s="64"/>
      <c r="B468" s="130"/>
      <c r="C468" s="130"/>
    </row>
    <row r="469" spans="1:3" s="125" customFormat="1" x14ac:dyDescent="0.2">
      <c r="A469" s="64"/>
      <c r="B469" s="130"/>
      <c r="C469" s="130"/>
    </row>
    <row r="470" spans="1:3" s="125" customFormat="1" x14ac:dyDescent="0.2">
      <c r="A470" s="64"/>
      <c r="B470" s="130"/>
      <c r="C470" s="130"/>
    </row>
    <row r="471" spans="1:3" s="125" customFormat="1" x14ac:dyDescent="0.2">
      <c r="A471" s="64"/>
      <c r="B471" s="130"/>
      <c r="C471" s="130"/>
    </row>
    <row r="472" spans="1:3" s="125" customFormat="1" x14ac:dyDescent="0.2">
      <c r="A472" s="64"/>
      <c r="B472" s="130"/>
      <c r="C472" s="130"/>
    </row>
    <row r="473" spans="1:3" s="125" customFormat="1" x14ac:dyDescent="0.2">
      <c r="A473" s="64"/>
      <c r="B473" s="130"/>
      <c r="C473" s="130"/>
    </row>
    <row r="474" spans="1:3" s="125" customFormat="1" x14ac:dyDescent="0.2">
      <c r="A474" s="64"/>
      <c r="B474" s="130"/>
      <c r="C474" s="130"/>
    </row>
    <row r="475" spans="1:3" s="125" customFormat="1" x14ac:dyDescent="0.2">
      <c r="A475" s="64"/>
      <c r="B475" s="130"/>
      <c r="C475" s="130"/>
    </row>
    <row r="476" spans="1:3" s="125" customFormat="1" x14ac:dyDescent="0.2">
      <c r="A476" s="64"/>
      <c r="B476" s="130"/>
      <c r="C476" s="130"/>
    </row>
    <row r="477" spans="1:3" s="125" customFormat="1" x14ac:dyDescent="0.2">
      <c r="A477" s="64"/>
      <c r="B477" s="130"/>
      <c r="C477" s="130"/>
    </row>
    <row r="478" spans="1:3" s="125" customFormat="1" x14ac:dyDescent="0.2">
      <c r="A478" s="64"/>
      <c r="B478" s="130"/>
      <c r="C478" s="130"/>
    </row>
    <row r="479" spans="1:3" s="125" customFormat="1" x14ac:dyDescent="0.2">
      <c r="A479" s="64"/>
      <c r="B479" s="130"/>
      <c r="C479" s="130"/>
    </row>
    <row r="480" spans="1:3" s="125" customFormat="1" x14ac:dyDescent="0.2">
      <c r="A480" s="64"/>
      <c r="B480" s="130"/>
      <c r="C480" s="130"/>
    </row>
    <row r="481" spans="1:3" s="125" customFormat="1" x14ac:dyDescent="0.2">
      <c r="A481" s="64"/>
      <c r="B481" s="130"/>
      <c r="C481" s="130"/>
    </row>
    <row r="482" spans="1:3" s="125" customFormat="1" x14ac:dyDescent="0.2">
      <c r="A482" s="64"/>
      <c r="B482" s="130"/>
      <c r="C482" s="130"/>
    </row>
    <row r="483" spans="1:3" s="125" customFormat="1" x14ac:dyDescent="0.2">
      <c r="A483" s="64"/>
      <c r="B483" s="130"/>
      <c r="C483" s="130"/>
    </row>
    <row r="484" spans="1:3" s="125" customFormat="1" x14ac:dyDescent="0.2">
      <c r="A484" s="64"/>
      <c r="B484" s="130"/>
      <c r="C484" s="130"/>
    </row>
    <row r="485" spans="1:3" s="125" customFormat="1" x14ac:dyDescent="0.2">
      <c r="A485" s="64"/>
      <c r="B485" s="130"/>
      <c r="C485" s="130"/>
    </row>
    <row r="486" spans="1:3" s="125" customFormat="1" x14ac:dyDescent="0.2">
      <c r="A486" s="64"/>
      <c r="B486" s="130"/>
      <c r="C486" s="130"/>
    </row>
    <row r="487" spans="1:3" s="125" customFormat="1" x14ac:dyDescent="0.2">
      <c r="A487" s="64"/>
      <c r="B487" s="130"/>
      <c r="C487" s="130"/>
    </row>
    <row r="488" spans="1:3" s="125" customFormat="1" x14ac:dyDescent="0.2">
      <c r="A488" s="64"/>
      <c r="B488" s="130"/>
      <c r="C488" s="130"/>
    </row>
    <row r="489" spans="1:3" s="125" customFormat="1" x14ac:dyDescent="0.2">
      <c r="A489" s="64"/>
      <c r="B489" s="130"/>
      <c r="C489" s="130"/>
    </row>
    <row r="490" spans="1:3" s="125" customFormat="1" x14ac:dyDescent="0.2">
      <c r="A490" s="64"/>
      <c r="B490" s="130"/>
      <c r="C490" s="130"/>
    </row>
    <row r="491" spans="1:3" s="125" customFormat="1" x14ac:dyDescent="0.2">
      <c r="A491" s="64"/>
      <c r="B491" s="130"/>
      <c r="C491" s="130"/>
    </row>
    <row r="492" spans="1:3" s="125" customFormat="1" x14ac:dyDescent="0.2">
      <c r="A492" s="64"/>
      <c r="B492" s="130"/>
      <c r="C492" s="130"/>
    </row>
    <row r="493" spans="1:3" s="125" customFormat="1" x14ac:dyDescent="0.2">
      <c r="A493" s="64"/>
      <c r="B493" s="130"/>
      <c r="C493" s="130"/>
    </row>
    <row r="494" spans="1:3" s="125" customFormat="1" x14ac:dyDescent="0.2">
      <c r="A494" s="64"/>
      <c r="B494" s="130"/>
      <c r="C494" s="130"/>
    </row>
    <row r="495" spans="1:3" s="125" customFormat="1" x14ac:dyDescent="0.2">
      <c r="A495" s="64"/>
      <c r="B495" s="130"/>
      <c r="C495" s="130"/>
    </row>
    <row r="496" spans="1:3" s="125" customFormat="1" x14ac:dyDescent="0.2">
      <c r="A496" s="64"/>
      <c r="B496" s="130"/>
      <c r="C496" s="130"/>
    </row>
    <row r="497" spans="1:3" s="125" customFormat="1" x14ac:dyDescent="0.2">
      <c r="A497" s="64"/>
      <c r="B497" s="130"/>
      <c r="C497" s="130"/>
    </row>
    <row r="498" spans="1:3" s="125" customFormat="1" x14ac:dyDescent="0.2">
      <c r="A498" s="64"/>
      <c r="B498" s="130"/>
      <c r="C498" s="130"/>
    </row>
    <row r="499" spans="1:3" s="125" customFormat="1" x14ac:dyDescent="0.2">
      <c r="A499" s="64"/>
      <c r="B499" s="130"/>
      <c r="C499" s="130"/>
    </row>
    <row r="500" spans="1:3" s="125" customFormat="1" x14ac:dyDescent="0.2">
      <c r="A500" s="64"/>
      <c r="B500" s="130"/>
      <c r="C500" s="130"/>
    </row>
    <row r="501" spans="1:3" s="125" customFormat="1" x14ac:dyDescent="0.2">
      <c r="A501" s="64"/>
      <c r="B501" s="130"/>
      <c r="C501" s="130"/>
    </row>
    <row r="502" spans="1:3" s="125" customFormat="1" x14ac:dyDescent="0.2">
      <c r="A502" s="64"/>
      <c r="B502" s="130"/>
      <c r="C502" s="130"/>
    </row>
    <row r="503" spans="1:3" s="125" customFormat="1" x14ac:dyDescent="0.2">
      <c r="A503" s="64"/>
      <c r="B503" s="130"/>
      <c r="C503" s="130"/>
    </row>
    <row r="504" spans="1:3" s="125" customFormat="1" x14ac:dyDescent="0.2">
      <c r="A504" s="64"/>
      <c r="B504" s="130"/>
      <c r="C504" s="130"/>
    </row>
    <row r="505" spans="1:3" s="125" customFormat="1" x14ac:dyDescent="0.2">
      <c r="A505" s="64"/>
      <c r="B505" s="130"/>
      <c r="C505" s="130"/>
    </row>
    <row r="506" spans="1:3" s="125" customFormat="1" x14ac:dyDescent="0.2">
      <c r="A506" s="64"/>
      <c r="B506" s="130"/>
      <c r="C506" s="130"/>
    </row>
    <row r="507" spans="1:3" s="125" customFormat="1" x14ac:dyDescent="0.2">
      <c r="A507" s="64"/>
      <c r="B507" s="130"/>
      <c r="C507" s="130"/>
    </row>
    <row r="508" spans="1:3" s="125" customFormat="1" x14ac:dyDescent="0.2">
      <c r="A508" s="64"/>
      <c r="B508" s="130"/>
      <c r="C508" s="130"/>
    </row>
    <row r="509" spans="1:3" s="125" customFormat="1" x14ac:dyDescent="0.2">
      <c r="A509" s="64"/>
      <c r="B509" s="130"/>
      <c r="C509" s="130"/>
    </row>
    <row r="510" spans="1:3" s="125" customFormat="1" x14ac:dyDescent="0.2">
      <c r="A510" s="64"/>
      <c r="B510" s="130"/>
      <c r="C510" s="130"/>
    </row>
    <row r="511" spans="1:3" s="125" customFormat="1" x14ac:dyDescent="0.2">
      <c r="A511" s="64"/>
      <c r="B511" s="130"/>
      <c r="C511" s="130"/>
    </row>
    <row r="512" spans="1:3" s="125" customFormat="1" x14ac:dyDescent="0.2">
      <c r="A512" s="64"/>
      <c r="B512" s="130"/>
      <c r="C512" s="130"/>
    </row>
    <row r="513" spans="1:3" s="125" customFormat="1" x14ac:dyDescent="0.2">
      <c r="A513" s="64"/>
      <c r="B513" s="130"/>
      <c r="C513" s="130"/>
    </row>
    <row r="514" spans="1:3" s="125" customFormat="1" x14ac:dyDescent="0.2">
      <c r="A514" s="64"/>
      <c r="B514" s="130"/>
      <c r="C514" s="130"/>
    </row>
    <row r="515" spans="1:3" s="125" customFormat="1" x14ac:dyDescent="0.2">
      <c r="A515" s="64"/>
      <c r="B515" s="130"/>
      <c r="C515" s="130"/>
    </row>
    <row r="516" spans="1:3" s="125" customFormat="1" x14ac:dyDescent="0.2">
      <c r="A516" s="64"/>
      <c r="B516" s="130"/>
      <c r="C516" s="130"/>
    </row>
    <row r="517" spans="1:3" s="125" customFormat="1" x14ac:dyDescent="0.2">
      <c r="A517" s="64"/>
      <c r="B517" s="130"/>
      <c r="C517" s="130"/>
    </row>
    <row r="518" spans="1:3" s="125" customFormat="1" x14ac:dyDescent="0.2">
      <c r="A518" s="64"/>
      <c r="B518" s="130"/>
      <c r="C518" s="130"/>
    </row>
    <row r="519" spans="1:3" s="125" customFormat="1" x14ac:dyDescent="0.2">
      <c r="A519" s="64"/>
      <c r="B519" s="130"/>
      <c r="C519" s="130"/>
    </row>
    <row r="520" spans="1:3" s="125" customFormat="1" x14ac:dyDescent="0.2">
      <c r="A520" s="64"/>
      <c r="B520" s="130"/>
      <c r="C520" s="130"/>
    </row>
    <row r="521" spans="1:3" s="125" customFormat="1" x14ac:dyDescent="0.2">
      <c r="A521" s="64"/>
      <c r="B521" s="130"/>
      <c r="C521" s="130"/>
    </row>
    <row r="522" spans="1:3" s="125" customFormat="1" x14ac:dyDescent="0.2">
      <c r="A522" s="64"/>
      <c r="B522" s="130"/>
      <c r="C522" s="130"/>
    </row>
    <row r="523" spans="1:3" s="125" customFormat="1" x14ac:dyDescent="0.2">
      <c r="A523" s="64"/>
      <c r="B523" s="130"/>
      <c r="C523" s="130"/>
    </row>
    <row r="524" spans="1:3" s="125" customFormat="1" x14ac:dyDescent="0.2">
      <c r="A524" s="64"/>
      <c r="B524" s="130"/>
      <c r="C524" s="130"/>
    </row>
    <row r="525" spans="1:3" s="125" customFormat="1" x14ac:dyDescent="0.2">
      <c r="A525" s="64"/>
      <c r="B525" s="130"/>
      <c r="C525" s="130"/>
    </row>
    <row r="526" spans="1:3" s="125" customFormat="1" x14ac:dyDescent="0.2">
      <c r="A526" s="64"/>
      <c r="B526" s="130"/>
      <c r="C526" s="130"/>
    </row>
    <row r="527" spans="1:3" s="125" customFormat="1" x14ac:dyDescent="0.2">
      <c r="A527" s="64"/>
      <c r="B527" s="130"/>
      <c r="C527" s="130"/>
    </row>
    <row r="528" spans="1:3" s="125" customFormat="1" x14ac:dyDescent="0.2">
      <c r="A528" s="64"/>
      <c r="B528" s="130"/>
      <c r="C528" s="130"/>
    </row>
    <row r="529" spans="1:3" s="125" customFormat="1" x14ac:dyDescent="0.2">
      <c r="A529" s="64"/>
      <c r="B529" s="130"/>
      <c r="C529" s="130"/>
    </row>
    <row r="530" spans="1:3" s="125" customFormat="1" x14ac:dyDescent="0.2">
      <c r="A530" s="64"/>
      <c r="B530" s="130"/>
      <c r="C530" s="130"/>
    </row>
    <row r="531" spans="1:3" s="125" customFormat="1" x14ac:dyDescent="0.2">
      <c r="A531" s="64"/>
      <c r="B531" s="130"/>
      <c r="C531" s="130"/>
    </row>
    <row r="532" spans="1:3" s="125" customFormat="1" x14ac:dyDescent="0.2">
      <c r="A532" s="64"/>
      <c r="B532" s="130"/>
      <c r="C532" s="130"/>
    </row>
    <row r="533" spans="1:3" s="125" customFormat="1" x14ac:dyDescent="0.2">
      <c r="A533" s="64"/>
      <c r="B533" s="130"/>
      <c r="C533" s="130"/>
    </row>
    <row r="534" spans="1:3" s="125" customFormat="1" x14ac:dyDescent="0.2">
      <c r="A534" s="64"/>
      <c r="B534" s="130"/>
      <c r="C534" s="130"/>
    </row>
    <row r="535" spans="1:3" s="125" customFormat="1" x14ac:dyDescent="0.2">
      <c r="A535" s="64"/>
      <c r="B535" s="130"/>
      <c r="C535" s="130"/>
    </row>
    <row r="536" spans="1:3" s="125" customFormat="1" x14ac:dyDescent="0.2">
      <c r="A536" s="64"/>
      <c r="B536" s="130"/>
      <c r="C536" s="130"/>
    </row>
    <row r="537" spans="1:3" s="125" customFormat="1" x14ac:dyDescent="0.2">
      <c r="A537" s="64"/>
      <c r="B537" s="130"/>
      <c r="C537" s="130"/>
    </row>
    <row r="538" spans="1:3" s="125" customFormat="1" x14ac:dyDescent="0.2">
      <c r="A538" s="64"/>
      <c r="B538" s="130"/>
      <c r="C538" s="130"/>
    </row>
    <row r="539" spans="1:3" s="125" customFormat="1" x14ac:dyDescent="0.2">
      <c r="A539" s="64"/>
      <c r="B539" s="130"/>
      <c r="C539" s="130"/>
    </row>
    <row r="540" spans="1:3" s="125" customFormat="1" x14ac:dyDescent="0.2">
      <c r="A540" s="64"/>
      <c r="B540" s="130"/>
      <c r="C540" s="130"/>
    </row>
    <row r="541" spans="1:3" s="125" customFormat="1" x14ac:dyDescent="0.2">
      <c r="A541" s="64"/>
      <c r="B541" s="130"/>
      <c r="C541" s="130"/>
    </row>
    <row r="542" spans="1:3" s="125" customFormat="1" x14ac:dyDescent="0.2">
      <c r="A542" s="64"/>
      <c r="B542" s="130"/>
      <c r="C542" s="130"/>
    </row>
    <row r="543" spans="1:3" s="125" customFormat="1" x14ac:dyDescent="0.2">
      <c r="A543" s="64"/>
      <c r="B543" s="130"/>
      <c r="C543" s="130"/>
    </row>
    <row r="544" spans="1:3" s="125" customFormat="1" x14ac:dyDescent="0.2">
      <c r="A544" s="64"/>
      <c r="B544" s="130"/>
      <c r="C544" s="130"/>
    </row>
    <row r="545" spans="1:3" s="125" customFormat="1" x14ac:dyDescent="0.2">
      <c r="A545" s="64"/>
      <c r="B545" s="130"/>
      <c r="C545" s="130"/>
    </row>
    <row r="546" spans="1:3" s="125" customFormat="1" x14ac:dyDescent="0.2">
      <c r="A546" s="64"/>
      <c r="B546" s="130"/>
      <c r="C546" s="130"/>
    </row>
    <row r="547" spans="1:3" s="125" customFormat="1" x14ac:dyDescent="0.2">
      <c r="A547" s="64"/>
      <c r="B547" s="130"/>
      <c r="C547" s="130"/>
    </row>
    <row r="548" spans="1:3" s="125" customFormat="1" x14ac:dyDescent="0.2">
      <c r="A548" s="64"/>
      <c r="B548" s="130"/>
      <c r="C548" s="130"/>
    </row>
    <row r="549" spans="1:3" s="125" customFormat="1" x14ac:dyDescent="0.2">
      <c r="A549" s="64"/>
      <c r="B549" s="130"/>
      <c r="C549" s="130"/>
    </row>
    <row r="550" spans="1:3" s="125" customFormat="1" x14ac:dyDescent="0.2">
      <c r="A550" s="64"/>
      <c r="B550" s="130"/>
      <c r="C550" s="130"/>
    </row>
    <row r="551" spans="1:3" s="125" customFormat="1" x14ac:dyDescent="0.2">
      <c r="A551" s="64"/>
      <c r="B551" s="130"/>
      <c r="C551" s="130"/>
    </row>
    <row r="552" spans="1:3" s="125" customFormat="1" x14ac:dyDescent="0.2">
      <c r="A552" s="64"/>
      <c r="B552" s="130"/>
      <c r="C552" s="130"/>
    </row>
    <row r="553" spans="1:3" s="125" customFormat="1" x14ac:dyDescent="0.2">
      <c r="A553" s="64"/>
      <c r="B553" s="130"/>
      <c r="C553" s="130"/>
    </row>
    <row r="554" spans="1:3" s="125" customFormat="1" x14ac:dyDescent="0.2">
      <c r="A554" s="64"/>
      <c r="B554" s="130"/>
      <c r="C554" s="130"/>
    </row>
    <row r="555" spans="1:3" s="125" customFormat="1" x14ac:dyDescent="0.2">
      <c r="A555" s="64"/>
      <c r="B555" s="130"/>
      <c r="C555" s="130"/>
    </row>
    <row r="556" spans="1:3" s="125" customFormat="1" x14ac:dyDescent="0.2">
      <c r="A556" s="64"/>
      <c r="B556" s="130"/>
      <c r="C556" s="130"/>
    </row>
    <row r="557" spans="1:3" s="125" customFormat="1" x14ac:dyDescent="0.2">
      <c r="A557" s="64"/>
      <c r="B557" s="130"/>
      <c r="C557" s="130"/>
    </row>
    <row r="558" spans="1:3" s="125" customFormat="1" x14ac:dyDescent="0.2">
      <c r="A558" s="64"/>
      <c r="B558" s="130"/>
      <c r="C558" s="130"/>
    </row>
    <row r="559" spans="1:3" s="125" customFormat="1" x14ac:dyDescent="0.2">
      <c r="A559" s="64"/>
      <c r="B559" s="130"/>
      <c r="C559" s="130"/>
    </row>
    <row r="560" spans="1:3" s="125" customFormat="1" x14ac:dyDescent="0.2">
      <c r="A560" s="64"/>
      <c r="B560" s="130"/>
      <c r="C560" s="130"/>
    </row>
    <row r="561" spans="1:3" s="125" customFormat="1" x14ac:dyDescent="0.2">
      <c r="A561" s="64"/>
      <c r="B561" s="130"/>
      <c r="C561" s="130"/>
    </row>
    <row r="562" spans="1:3" s="125" customFormat="1" x14ac:dyDescent="0.2">
      <c r="A562" s="64"/>
      <c r="B562" s="130"/>
      <c r="C562" s="130"/>
    </row>
    <row r="563" spans="1:3" s="125" customFormat="1" x14ac:dyDescent="0.2">
      <c r="A563" s="64"/>
      <c r="B563" s="130"/>
      <c r="C563" s="130"/>
    </row>
    <row r="564" spans="1:3" s="125" customFormat="1" x14ac:dyDescent="0.2">
      <c r="A564" s="64"/>
      <c r="B564" s="130"/>
      <c r="C564" s="130"/>
    </row>
    <row r="565" spans="1:3" s="125" customFormat="1" x14ac:dyDescent="0.2">
      <c r="A565" s="64"/>
      <c r="B565" s="130"/>
      <c r="C565" s="130"/>
    </row>
    <row r="566" spans="1:3" s="125" customFormat="1" x14ac:dyDescent="0.2">
      <c r="A566" s="64"/>
      <c r="B566" s="130"/>
      <c r="C566" s="130"/>
    </row>
    <row r="567" spans="1:3" s="125" customFormat="1" x14ac:dyDescent="0.2">
      <c r="A567" s="64"/>
      <c r="B567" s="130"/>
      <c r="C567" s="130"/>
    </row>
    <row r="568" spans="1:3" s="125" customFormat="1" x14ac:dyDescent="0.2">
      <c r="A568" s="64"/>
      <c r="B568" s="130"/>
      <c r="C568" s="130"/>
    </row>
    <row r="569" spans="1:3" s="125" customFormat="1" x14ac:dyDescent="0.2">
      <c r="A569" s="64"/>
      <c r="B569" s="130"/>
      <c r="C569" s="130"/>
    </row>
    <row r="570" spans="1:3" s="125" customFormat="1" x14ac:dyDescent="0.2">
      <c r="A570" s="64"/>
      <c r="B570" s="130"/>
      <c r="C570" s="130"/>
    </row>
    <row r="571" spans="1:3" s="125" customFormat="1" x14ac:dyDescent="0.2">
      <c r="A571" s="64"/>
      <c r="B571" s="130"/>
      <c r="C571" s="130"/>
    </row>
    <row r="572" spans="1:3" s="125" customFormat="1" x14ac:dyDescent="0.2">
      <c r="A572" s="64"/>
      <c r="B572" s="130"/>
      <c r="C572" s="130"/>
    </row>
    <row r="573" spans="1:3" s="125" customFormat="1" x14ac:dyDescent="0.2">
      <c r="A573" s="64"/>
      <c r="B573" s="130"/>
      <c r="C573" s="130"/>
    </row>
    <row r="574" spans="1:3" s="125" customFormat="1" x14ac:dyDescent="0.2">
      <c r="A574" s="64"/>
      <c r="B574" s="130"/>
      <c r="C574" s="130"/>
    </row>
    <row r="575" spans="1:3" s="125" customFormat="1" x14ac:dyDescent="0.2">
      <c r="A575" s="64"/>
      <c r="B575" s="130"/>
      <c r="C575" s="130"/>
    </row>
    <row r="576" spans="1:3" s="125" customFormat="1" x14ac:dyDescent="0.2">
      <c r="A576" s="64"/>
      <c r="B576" s="130"/>
      <c r="C576" s="130"/>
    </row>
    <row r="577" spans="1:3" s="125" customFormat="1" x14ac:dyDescent="0.2">
      <c r="A577" s="64"/>
      <c r="B577" s="130"/>
      <c r="C577" s="130"/>
    </row>
    <row r="578" spans="1:3" s="125" customFormat="1" x14ac:dyDescent="0.2">
      <c r="A578" s="64"/>
      <c r="B578" s="130"/>
      <c r="C578" s="130"/>
    </row>
    <row r="579" spans="1:3" s="125" customFormat="1" x14ac:dyDescent="0.2">
      <c r="A579" s="64"/>
      <c r="B579" s="130"/>
      <c r="C579" s="130"/>
    </row>
    <row r="580" spans="1:3" s="125" customFormat="1" x14ac:dyDescent="0.2">
      <c r="A580" s="64"/>
      <c r="B580" s="130"/>
      <c r="C580" s="130"/>
    </row>
    <row r="581" spans="1:3" s="125" customFormat="1" x14ac:dyDescent="0.2">
      <c r="A581" s="64"/>
      <c r="B581" s="130"/>
      <c r="C581" s="130"/>
    </row>
    <row r="582" spans="1:3" s="125" customFormat="1" x14ac:dyDescent="0.2">
      <c r="A582" s="64"/>
      <c r="B582" s="130"/>
      <c r="C582" s="130"/>
    </row>
    <row r="583" spans="1:3" s="125" customFormat="1" x14ac:dyDescent="0.2">
      <c r="A583" s="64"/>
      <c r="B583" s="130"/>
      <c r="C583" s="130"/>
    </row>
    <row r="584" spans="1:3" s="125" customFormat="1" x14ac:dyDescent="0.2">
      <c r="A584" s="64"/>
      <c r="B584" s="130"/>
      <c r="C584" s="130"/>
    </row>
    <row r="585" spans="1:3" s="125" customFormat="1" x14ac:dyDescent="0.2">
      <c r="A585" s="64"/>
      <c r="B585" s="130"/>
      <c r="C585" s="130"/>
    </row>
    <row r="586" spans="1:3" s="125" customFormat="1" x14ac:dyDescent="0.2">
      <c r="A586" s="64"/>
      <c r="B586" s="130"/>
      <c r="C586" s="130"/>
    </row>
    <row r="587" spans="1:3" s="125" customFormat="1" x14ac:dyDescent="0.2">
      <c r="A587" s="64"/>
      <c r="B587" s="130"/>
      <c r="C587" s="130"/>
    </row>
    <row r="588" spans="1:3" s="125" customFormat="1" x14ac:dyDescent="0.2">
      <c r="A588" s="64"/>
      <c r="B588" s="130"/>
      <c r="C588" s="130"/>
    </row>
    <row r="589" spans="1:3" s="125" customFormat="1" x14ac:dyDescent="0.2">
      <c r="A589" s="64"/>
      <c r="B589" s="130"/>
      <c r="C589" s="130"/>
    </row>
    <row r="590" spans="1:3" s="125" customFormat="1" x14ac:dyDescent="0.2">
      <c r="A590" s="64"/>
      <c r="B590" s="130"/>
      <c r="C590" s="130"/>
    </row>
    <row r="591" spans="1:3" s="125" customFormat="1" x14ac:dyDescent="0.2">
      <c r="A591" s="64"/>
      <c r="B591" s="130"/>
      <c r="C591" s="130"/>
    </row>
    <row r="592" spans="1:3" s="125" customFormat="1" x14ac:dyDescent="0.2">
      <c r="A592" s="64"/>
      <c r="B592" s="130"/>
      <c r="C592" s="130"/>
    </row>
    <row r="593" spans="1:3" s="125" customFormat="1" x14ac:dyDescent="0.2">
      <c r="A593" s="64"/>
      <c r="B593" s="130"/>
      <c r="C593" s="130"/>
    </row>
    <row r="594" spans="1:3" s="125" customFormat="1" x14ac:dyDescent="0.2">
      <c r="A594" s="64"/>
      <c r="B594" s="130"/>
      <c r="C594" s="130"/>
    </row>
    <row r="595" spans="1:3" s="125" customFormat="1" x14ac:dyDescent="0.2">
      <c r="A595" s="64"/>
      <c r="B595" s="130"/>
      <c r="C595" s="130"/>
    </row>
    <row r="596" spans="1:3" s="125" customFormat="1" x14ac:dyDescent="0.2">
      <c r="A596" s="64"/>
      <c r="B596" s="130"/>
      <c r="C596" s="130"/>
    </row>
    <row r="597" spans="1:3" s="125" customFormat="1" x14ac:dyDescent="0.2">
      <c r="A597" s="64"/>
      <c r="B597" s="130"/>
      <c r="C597" s="130"/>
    </row>
    <row r="598" spans="1:3" s="125" customFormat="1" x14ac:dyDescent="0.2">
      <c r="A598" s="64"/>
      <c r="B598" s="130"/>
      <c r="C598" s="130"/>
    </row>
    <row r="599" spans="1:3" s="125" customFormat="1" x14ac:dyDescent="0.2">
      <c r="A599" s="64"/>
      <c r="B599" s="130"/>
      <c r="C599" s="130"/>
    </row>
    <row r="600" spans="1:3" s="125" customFormat="1" x14ac:dyDescent="0.2">
      <c r="A600" s="64"/>
      <c r="B600" s="130"/>
      <c r="C600" s="130"/>
    </row>
    <row r="601" spans="1:3" s="125" customFormat="1" x14ac:dyDescent="0.2">
      <c r="A601" s="64"/>
      <c r="B601" s="130"/>
      <c r="C601" s="130"/>
    </row>
    <row r="602" spans="1:3" s="125" customFormat="1" x14ac:dyDescent="0.2">
      <c r="A602" s="64"/>
      <c r="B602" s="130"/>
      <c r="C602" s="130"/>
    </row>
    <row r="603" spans="1:3" s="125" customFormat="1" x14ac:dyDescent="0.2">
      <c r="A603" s="64"/>
      <c r="B603" s="130"/>
      <c r="C603" s="130"/>
    </row>
    <row r="604" spans="1:3" s="125" customFormat="1" x14ac:dyDescent="0.2">
      <c r="A604" s="64"/>
      <c r="B604" s="130"/>
      <c r="C604" s="130"/>
    </row>
    <row r="605" spans="1:3" s="125" customFormat="1" x14ac:dyDescent="0.2">
      <c r="A605" s="64"/>
      <c r="B605" s="130"/>
      <c r="C605" s="130"/>
    </row>
    <row r="606" spans="1:3" s="125" customFormat="1" x14ac:dyDescent="0.2">
      <c r="A606" s="64"/>
      <c r="B606" s="130"/>
      <c r="C606" s="130"/>
    </row>
    <row r="607" spans="1:3" s="125" customFormat="1" x14ac:dyDescent="0.2">
      <c r="A607" s="64"/>
      <c r="B607" s="130"/>
      <c r="C607" s="130"/>
    </row>
    <row r="608" spans="1:3" s="125" customFormat="1" x14ac:dyDescent="0.2">
      <c r="A608" s="64"/>
      <c r="B608" s="130"/>
      <c r="C608" s="130"/>
    </row>
    <row r="609" spans="1:3" s="125" customFormat="1" x14ac:dyDescent="0.2">
      <c r="A609" s="64"/>
      <c r="B609" s="130"/>
      <c r="C609" s="130"/>
    </row>
    <row r="610" spans="1:3" s="125" customFormat="1" x14ac:dyDescent="0.2">
      <c r="A610" s="64"/>
      <c r="B610" s="130"/>
      <c r="C610" s="130"/>
    </row>
    <row r="611" spans="1:3" s="125" customFormat="1" x14ac:dyDescent="0.2">
      <c r="A611" s="64"/>
      <c r="B611" s="130"/>
      <c r="C611" s="130"/>
    </row>
    <row r="612" spans="1:3" s="125" customFormat="1" x14ac:dyDescent="0.2">
      <c r="A612" s="64"/>
      <c r="B612" s="130"/>
      <c r="C612" s="130"/>
    </row>
    <row r="613" spans="1:3" s="125" customFormat="1" x14ac:dyDescent="0.2">
      <c r="A613" s="64"/>
      <c r="B613" s="130"/>
      <c r="C613" s="130"/>
    </row>
    <row r="614" spans="1:3" s="125" customFormat="1" x14ac:dyDescent="0.2">
      <c r="A614" s="64"/>
      <c r="B614" s="130"/>
      <c r="C614" s="130"/>
    </row>
    <row r="615" spans="1:3" s="125" customFormat="1" x14ac:dyDescent="0.2">
      <c r="A615" s="64"/>
      <c r="B615" s="130"/>
      <c r="C615" s="130"/>
    </row>
    <row r="616" spans="1:3" s="125" customFormat="1" x14ac:dyDescent="0.2">
      <c r="A616" s="64"/>
      <c r="B616" s="130"/>
      <c r="C616" s="130"/>
    </row>
    <row r="617" spans="1:3" s="125" customFormat="1" x14ac:dyDescent="0.2">
      <c r="A617" s="64"/>
      <c r="B617" s="130"/>
      <c r="C617" s="130"/>
    </row>
    <row r="618" spans="1:3" s="125" customFormat="1" x14ac:dyDescent="0.2">
      <c r="A618" s="64"/>
      <c r="B618" s="130"/>
      <c r="C618" s="130"/>
    </row>
    <row r="619" spans="1:3" s="125" customFormat="1" x14ac:dyDescent="0.2">
      <c r="A619" s="64"/>
      <c r="B619" s="130"/>
      <c r="C619" s="130"/>
    </row>
    <row r="620" spans="1:3" s="125" customFormat="1" x14ac:dyDescent="0.2">
      <c r="A620" s="64"/>
      <c r="B620" s="130"/>
      <c r="C620" s="130"/>
    </row>
    <row r="621" spans="1:3" s="125" customFormat="1" x14ac:dyDescent="0.2">
      <c r="A621" s="64"/>
      <c r="B621" s="130"/>
      <c r="C621" s="130"/>
    </row>
    <row r="622" spans="1:3" s="125" customFormat="1" x14ac:dyDescent="0.2">
      <c r="A622" s="64"/>
      <c r="B622" s="130"/>
      <c r="C622" s="130"/>
    </row>
    <row r="623" spans="1:3" s="125" customFormat="1" x14ac:dyDescent="0.2">
      <c r="A623" s="64"/>
      <c r="B623" s="130"/>
      <c r="C623" s="130"/>
    </row>
    <row r="624" spans="1:3" s="125" customFormat="1" x14ac:dyDescent="0.2">
      <c r="A624" s="64"/>
      <c r="B624" s="130"/>
      <c r="C624" s="130"/>
    </row>
    <row r="625" spans="1:3" s="125" customFormat="1" x14ac:dyDescent="0.2">
      <c r="A625" s="64"/>
      <c r="B625" s="130"/>
      <c r="C625" s="130"/>
    </row>
    <row r="626" spans="1:3" s="125" customFormat="1" x14ac:dyDescent="0.2">
      <c r="A626" s="64"/>
      <c r="B626" s="130"/>
      <c r="C626" s="130"/>
    </row>
    <row r="627" spans="1:3" s="125" customFormat="1" x14ac:dyDescent="0.2">
      <c r="A627" s="64"/>
      <c r="B627" s="130"/>
      <c r="C627" s="130"/>
    </row>
    <row r="628" spans="1:3" s="125" customFormat="1" x14ac:dyDescent="0.2">
      <c r="A628" s="64"/>
      <c r="B628" s="130"/>
      <c r="C628" s="130"/>
    </row>
    <row r="629" spans="1:3" s="125" customFormat="1" x14ac:dyDescent="0.2">
      <c r="A629" s="64"/>
      <c r="B629" s="130"/>
      <c r="C629" s="130"/>
    </row>
    <row r="630" spans="1:3" s="125" customFormat="1" x14ac:dyDescent="0.2">
      <c r="A630" s="64"/>
      <c r="B630" s="130"/>
      <c r="C630" s="130"/>
    </row>
    <row r="631" spans="1:3" s="125" customFormat="1" x14ac:dyDescent="0.2">
      <c r="A631" s="64"/>
      <c r="B631" s="130"/>
      <c r="C631" s="130"/>
    </row>
    <row r="632" spans="1:3" s="125" customFormat="1" x14ac:dyDescent="0.2">
      <c r="A632" s="64"/>
      <c r="B632" s="130"/>
      <c r="C632" s="130"/>
    </row>
    <row r="633" spans="1:3" s="125" customFormat="1" x14ac:dyDescent="0.2">
      <c r="A633" s="64"/>
      <c r="B633" s="130"/>
      <c r="C633" s="130"/>
    </row>
    <row r="634" spans="1:3" s="125" customFormat="1" x14ac:dyDescent="0.2">
      <c r="A634" s="64"/>
      <c r="B634" s="130"/>
      <c r="C634" s="130"/>
    </row>
    <row r="635" spans="1:3" s="125" customFormat="1" x14ac:dyDescent="0.2">
      <c r="A635" s="64"/>
      <c r="B635" s="130"/>
      <c r="C635" s="130"/>
    </row>
    <row r="636" spans="1:3" s="125" customFormat="1" x14ac:dyDescent="0.2">
      <c r="A636" s="64"/>
      <c r="B636" s="130"/>
      <c r="C636" s="130"/>
    </row>
    <row r="637" spans="1:3" s="125" customFormat="1" x14ac:dyDescent="0.2">
      <c r="A637" s="64"/>
      <c r="B637" s="130"/>
      <c r="C637" s="130"/>
    </row>
    <row r="638" spans="1:3" s="125" customFormat="1" x14ac:dyDescent="0.2">
      <c r="A638" s="64"/>
      <c r="B638" s="130"/>
      <c r="C638" s="130"/>
    </row>
    <row r="639" spans="1:3" s="125" customFormat="1" x14ac:dyDescent="0.2">
      <c r="A639" s="64"/>
      <c r="B639" s="130"/>
      <c r="C639" s="130"/>
    </row>
    <row r="640" spans="1:3" s="125" customFormat="1" x14ac:dyDescent="0.2">
      <c r="A640" s="64"/>
      <c r="B640" s="130"/>
      <c r="C640" s="130"/>
    </row>
    <row r="641" spans="1:3" s="125" customFormat="1" x14ac:dyDescent="0.2">
      <c r="A641" s="64"/>
      <c r="B641" s="130"/>
      <c r="C641" s="130"/>
    </row>
    <row r="642" spans="1:3" s="125" customFormat="1" x14ac:dyDescent="0.2">
      <c r="A642" s="64"/>
      <c r="B642" s="130"/>
      <c r="C642" s="130"/>
    </row>
    <row r="643" spans="1:3" s="125" customFormat="1" x14ac:dyDescent="0.2">
      <c r="A643" s="64"/>
      <c r="B643" s="130"/>
      <c r="C643" s="130"/>
    </row>
    <row r="644" spans="1:3" s="125" customFormat="1" x14ac:dyDescent="0.2">
      <c r="A644" s="64"/>
      <c r="B644" s="130"/>
      <c r="C644" s="130"/>
    </row>
    <row r="645" spans="1:3" s="125" customFormat="1" x14ac:dyDescent="0.2">
      <c r="A645" s="64"/>
      <c r="B645" s="130"/>
      <c r="C645" s="130"/>
    </row>
    <row r="646" spans="1:3" s="125" customFormat="1" x14ac:dyDescent="0.2">
      <c r="A646" s="64"/>
      <c r="B646" s="130"/>
      <c r="C646" s="130"/>
    </row>
    <row r="647" spans="1:3" s="125" customFormat="1" x14ac:dyDescent="0.2">
      <c r="A647" s="64"/>
      <c r="B647" s="130"/>
      <c r="C647" s="130"/>
    </row>
    <row r="648" spans="1:3" s="125" customFormat="1" x14ac:dyDescent="0.2">
      <c r="A648" s="64"/>
      <c r="B648" s="130"/>
      <c r="C648" s="130"/>
    </row>
    <row r="649" spans="1:3" s="125" customFormat="1" x14ac:dyDescent="0.2">
      <c r="A649" s="64"/>
      <c r="B649" s="130"/>
      <c r="C649" s="130"/>
    </row>
    <row r="650" spans="1:3" s="125" customFormat="1" x14ac:dyDescent="0.2">
      <c r="A650" s="64"/>
      <c r="B650" s="130"/>
      <c r="C650" s="130"/>
    </row>
    <row r="651" spans="1:3" s="125" customFormat="1" x14ac:dyDescent="0.2">
      <c r="A651" s="64"/>
      <c r="B651" s="130"/>
      <c r="C651" s="130"/>
    </row>
    <row r="652" spans="1:3" s="125" customFormat="1" x14ac:dyDescent="0.2">
      <c r="A652" s="64"/>
      <c r="B652" s="130"/>
      <c r="C652" s="130"/>
    </row>
    <row r="653" spans="1:3" s="125" customFormat="1" x14ac:dyDescent="0.2">
      <c r="A653" s="64"/>
      <c r="B653" s="130"/>
      <c r="C653" s="130"/>
    </row>
    <row r="654" spans="1:3" s="125" customFormat="1" x14ac:dyDescent="0.2">
      <c r="A654" s="64"/>
      <c r="B654" s="130"/>
      <c r="C654" s="130"/>
    </row>
    <row r="655" spans="1:3" s="125" customFormat="1" x14ac:dyDescent="0.2">
      <c r="A655" s="64"/>
      <c r="B655" s="130"/>
      <c r="C655" s="130"/>
    </row>
    <row r="656" spans="1:3" s="125" customFormat="1" x14ac:dyDescent="0.2">
      <c r="A656" s="64"/>
      <c r="B656" s="130"/>
      <c r="C656" s="130"/>
    </row>
    <row r="657" spans="1:3" s="125" customFormat="1" x14ac:dyDescent="0.2">
      <c r="A657" s="64"/>
      <c r="B657" s="130"/>
      <c r="C657" s="130"/>
    </row>
    <row r="658" spans="1:3" s="125" customFormat="1" x14ac:dyDescent="0.2">
      <c r="A658" s="64"/>
      <c r="B658" s="130"/>
      <c r="C658" s="130"/>
    </row>
    <row r="659" spans="1:3" s="125" customFormat="1" x14ac:dyDescent="0.2">
      <c r="A659" s="64"/>
      <c r="B659" s="130"/>
      <c r="C659" s="130"/>
    </row>
    <row r="660" spans="1:3" s="125" customFormat="1" x14ac:dyDescent="0.2">
      <c r="A660" s="64"/>
      <c r="B660" s="130"/>
      <c r="C660" s="130"/>
    </row>
    <row r="661" spans="1:3" s="125" customFormat="1" x14ac:dyDescent="0.2">
      <c r="A661" s="64"/>
      <c r="B661" s="130"/>
      <c r="C661" s="130"/>
    </row>
    <row r="662" spans="1:3" s="125" customFormat="1" x14ac:dyDescent="0.2">
      <c r="A662" s="64"/>
      <c r="B662" s="130"/>
      <c r="C662" s="130"/>
    </row>
    <row r="663" spans="1:3" s="125" customFormat="1" x14ac:dyDescent="0.2">
      <c r="A663" s="64"/>
      <c r="B663" s="130"/>
      <c r="C663" s="130"/>
    </row>
    <row r="664" spans="1:3" s="125" customFormat="1" x14ac:dyDescent="0.2">
      <c r="A664" s="64"/>
      <c r="B664" s="130"/>
      <c r="C664" s="130"/>
    </row>
    <row r="665" spans="1:3" s="125" customFormat="1" x14ac:dyDescent="0.2">
      <c r="A665" s="64"/>
      <c r="B665" s="130"/>
      <c r="C665" s="130"/>
    </row>
    <row r="666" spans="1:3" s="125" customFormat="1" x14ac:dyDescent="0.2">
      <c r="A666" s="64"/>
      <c r="B666" s="130"/>
      <c r="C666" s="130"/>
    </row>
    <row r="667" spans="1:3" s="125" customFormat="1" x14ac:dyDescent="0.2">
      <c r="A667" s="64"/>
      <c r="B667" s="130"/>
      <c r="C667" s="130"/>
    </row>
    <row r="668" spans="1:3" s="125" customFormat="1" x14ac:dyDescent="0.2">
      <c r="A668" s="64"/>
      <c r="B668" s="130"/>
      <c r="C668" s="130"/>
    </row>
    <row r="669" spans="1:3" s="125" customFormat="1" x14ac:dyDescent="0.2">
      <c r="A669" s="64"/>
      <c r="B669" s="130"/>
      <c r="C669" s="130"/>
    </row>
    <row r="670" spans="1:3" s="125" customFormat="1" x14ac:dyDescent="0.2">
      <c r="A670" s="64"/>
      <c r="B670" s="130"/>
      <c r="C670" s="130"/>
    </row>
    <row r="671" spans="1:3" s="125" customFormat="1" x14ac:dyDescent="0.2">
      <c r="A671" s="64"/>
      <c r="B671" s="130"/>
      <c r="C671" s="130"/>
    </row>
    <row r="672" spans="1:3" s="125" customFormat="1" x14ac:dyDescent="0.2">
      <c r="A672" s="64"/>
      <c r="B672" s="130"/>
      <c r="C672" s="130"/>
    </row>
    <row r="673" spans="1:3" s="125" customFormat="1" x14ac:dyDescent="0.2">
      <c r="A673" s="64"/>
      <c r="B673" s="130"/>
      <c r="C673" s="130"/>
    </row>
    <row r="674" spans="1:3" s="125" customFormat="1" x14ac:dyDescent="0.2">
      <c r="A674" s="64"/>
      <c r="B674" s="130"/>
      <c r="C674" s="130"/>
    </row>
    <row r="675" spans="1:3" s="125" customFormat="1" x14ac:dyDescent="0.2">
      <c r="A675" s="64"/>
      <c r="B675" s="130"/>
      <c r="C675" s="130"/>
    </row>
    <row r="676" spans="1:3" s="125" customFormat="1" x14ac:dyDescent="0.2">
      <c r="A676" s="64"/>
      <c r="B676" s="130"/>
      <c r="C676" s="130"/>
    </row>
    <row r="677" spans="1:3" s="125" customFormat="1" x14ac:dyDescent="0.2">
      <c r="A677" s="64"/>
      <c r="B677" s="130"/>
      <c r="C677" s="130"/>
    </row>
    <row r="678" spans="1:3" s="125" customFormat="1" x14ac:dyDescent="0.2">
      <c r="A678" s="64"/>
      <c r="B678" s="130"/>
      <c r="C678" s="130"/>
    </row>
    <row r="679" spans="1:3" s="125" customFormat="1" x14ac:dyDescent="0.2">
      <c r="A679" s="64"/>
      <c r="B679" s="130"/>
      <c r="C679" s="130"/>
    </row>
    <row r="680" spans="1:3" s="125" customFormat="1" x14ac:dyDescent="0.2">
      <c r="A680" s="64"/>
      <c r="B680" s="130"/>
      <c r="C680" s="130"/>
    </row>
    <row r="681" spans="1:3" s="125" customFormat="1" x14ac:dyDescent="0.2">
      <c r="A681" s="64"/>
      <c r="B681" s="130"/>
      <c r="C681" s="130"/>
    </row>
    <row r="682" spans="1:3" s="125" customFormat="1" x14ac:dyDescent="0.2">
      <c r="A682" s="64"/>
      <c r="B682" s="130"/>
      <c r="C682" s="130"/>
    </row>
    <row r="683" spans="1:3" s="125" customFormat="1" x14ac:dyDescent="0.2">
      <c r="A683" s="64"/>
      <c r="B683" s="130"/>
      <c r="C683" s="130"/>
    </row>
    <row r="684" spans="1:3" s="125" customFormat="1" x14ac:dyDescent="0.2">
      <c r="A684" s="64"/>
      <c r="B684" s="130"/>
      <c r="C684" s="130"/>
    </row>
    <row r="685" spans="1:3" s="125" customFormat="1" x14ac:dyDescent="0.2">
      <c r="A685" s="64"/>
      <c r="B685" s="130"/>
      <c r="C685" s="130"/>
    </row>
    <row r="686" spans="1:3" s="125" customFormat="1" x14ac:dyDescent="0.2">
      <c r="A686" s="64"/>
      <c r="B686" s="130"/>
      <c r="C686" s="130"/>
    </row>
    <row r="687" spans="1:3" s="125" customFormat="1" x14ac:dyDescent="0.2">
      <c r="A687" s="64"/>
      <c r="B687" s="130"/>
      <c r="C687" s="130"/>
    </row>
    <row r="688" spans="1:3" s="125" customFormat="1" x14ac:dyDescent="0.2">
      <c r="A688" s="64"/>
      <c r="B688" s="130"/>
      <c r="C688" s="130"/>
    </row>
    <row r="689" spans="1:3" s="125" customFormat="1" x14ac:dyDescent="0.2">
      <c r="A689" s="64"/>
      <c r="B689" s="130"/>
      <c r="C689" s="130"/>
    </row>
    <row r="690" spans="1:3" s="125" customFormat="1" x14ac:dyDescent="0.2">
      <c r="A690" s="64"/>
      <c r="B690" s="130"/>
      <c r="C690" s="130"/>
    </row>
    <row r="691" spans="1:3" s="125" customFormat="1" x14ac:dyDescent="0.2">
      <c r="A691" s="64"/>
      <c r="B691" s="130"/>
      <c r="C691" s="130"/>
    </row>
    <row r="692" spans="1:3" s="125" customFormat="1" x14ac:dyDescent="0.2">
      <c r="A692" s="64"/>
      <c r="B692" s="130"/>
      <c r="C692" s="130"/>
    </row>
    <row r="693" spans="1:3" s="125" customFormat="1" x14ac:dyDescent="0.2">
      <c r="A693" s="64"/>
      <c r="B693" s="130"/>
      <c r="C693" s="130"/>
    </row>
    <row r="694" spans="1:3" s="125" customFormat="1" x14ac:dyDescent="0.2">
      <c r="A694" s="64"/>
      <c r="B694" s="130"/>
      <c r="C694" s="130"/>
    </row>
    <row r="695" spans="1:3" s="125" customFormat="1" x14ac:dyDescent="0.2">
      <c r="A695" s="64"/>
      <c r="B695" s="130"/>
      <c r="C695" s="130"/>
    </row>
    <row r="696" spans="1:3" s="125" customFormat="1" x14ac:dyDescent="0.2">
      <c r="A696" s="64"/>
      <c r="B696" s="130"/>
      <c r="C696" s="130"/>
    </row>
    <row r="697" spans="1:3" s="125" customFormat="1" x14ac:dyDescent="0.2">
      <c r="A697" s="64"/>
      <c r="B697" s="130"/>
      <c r="C697" s="130"/>
    </row>
    <row r="698" spans="1:3" s="125" customFormat="1" x14ac:dyDescent="0.2">
      <c r="A698" s="64"/>
      <c r="B698" s="130"/>
      <c r="C698" s="130"/>
    </row>
    <row r="699" spans="1:3" s="125" customFormat="1" x14ac:dyDescent="0.2">
      <c r="A699" s="64"/>
      <c r="B699" s="130"/>
      <c r="C699" s="130"/>
    </row>
    <row r="700" spans="1:3" s="125" customFormat="1" x14ac:dyDescent="0.2">
      <c r="A700" s="64"/>
      <c r="B700" s="130"/>
      <c r="C700" s="130"/>
    </row>
    <row r="701" spans="1:3" s="125" customFormat="1" x14ac:dyDescent="0.2">
      <c r="A701" s="64"/>
      <c r="B701" s="130"/>
      <c r="C701" s="130"/>
    </row>
    <row r="702" spans="1:3" s="125" customFormat="1" x14ac:dyDescent="0.2">
      <c r="A702" s="64"/>
      <c r="B702" s="130"/>
      <c r="C702" s="130"/>
    </row>
    <row r="703" spans="1:3" s="125" customFormat="1" x14ac:dyDescent="0.2">
      <c r="A703" s="64"/>
      <c r="B703" s="130"/>
      <c r="C703" s="130"/>
    </row>
    <row r="704" spans="1:3" s="125" customFormat="1" x14ac:dyDescent="0.2">
      <c r="A704" s="64"/>
      <c r="B704" s="130"/>
      <c r="C704" s="130"/>
    </row>
    <row r="705" spans="1:3" s="125" customFormat="1" x14ac:dyDescent="0.2">
      <c r="A705" s="64"/>
      <c r="B705" s="130"/>
      <c r="C705" s="130"/>
    </row>
    <row r="706" spans="1:3" s="125" customFormat="1" x14ac:dyDescent="0.2">
      <c r="A706" s="64"/>
      <c r="B706" s="130"/>
      <c r="C706" s="130"/>
    </row>
    <row r="707" spans="1:3" s="125" customFormat="1" x14ac:dyDescent="0.2">
      <c r="A707" s="64"/>
      <c r="B707" s="130"/>
      <c r="C707" s="130"/>
    </row>
    <row r="708" spans="1:3" s="125" customFormat="1" x14ac:dyDescent="0.2">
      <c r="A708" s="64"/>
      <c r="B708" s="130"/>
      <c r="C708" s="130"/>
    </row>
    <row r="709" spans="1:3" s="125" customFormat="1" x14ac:dyDescent="0.2">
      <c r="A709" s="64"/>
      <c r="B709" s="130"/>
      <c r="C709" s="130"/>
    </row>
    <row r="710" spans="1:3" s="125" customFormat="1" x14ac:dyDescent="0.2">
      <c r="A710" s="64"/>
      <c r="B710" s="130"/>
      <c r="C710" s="130"/>
    </row>
    <row r="711" spans="1:3" s="125" customFormat="1" x14ac:dyDescent="0.2">
      <c r="A711" s="64"/>
      <c r="B711" s="130"/>
      <c r="C711" s="130"/>
    </row>
    <row r="712" spans="1:3" s="125" customFormat="1" x14ac:dyDescent="0.2">
      <c r="A712" s="64"/>
      <c r="B712" s="130"/>
      <c r="C712" s="130"/>
    </row>
    <row r="713" spans="1:3" s="125" customFormat="1" x14ac:dyDescent="0.2">
      <c r="A713" s="64"/>
      <c r="B713" s="130"/>
      <c r="C713" s="130"/>
    </row>
    <row r="714" spans="1:3" s="125" customFormat="1" x14ac:dyDescent="0.2">
      <c r="A714" s="64"/>
      <c r="B714" s="130"/>
      <c r="C714" s="130"/>
    </row>
    <row r="715" spans="1:3" s="125" customFormat="1" x14ac:dyDescent="0.2">
      <c r="A715" s="64"/>
      <c r="B715" s="130"/>
      <c r="C715" s="130"/>
    </row>
    <row r="716" spans="1:3" s="125" customFormat="1" x14ac:dyDescent="0.2">
      <c r="A716" s="64"/>
      <c r="B716" s="130"/>
      <c r="C716" s="130"/>
    </row>
    <row r="717" spans="1:3" s="125" customFormat="1" x14ac:dyDescent="0.2">
      <c r="A717" s="64"/>
      <c r="B717" s="130"/>
      <c r="C717" s="130"/>
    </row>
    <row r="718" spans="1:3" s="125" customFormat="1" x14ac:dyDescent="0.2">
      <c r="A718" s="64"/>
      <c r="B718" s="130"/>
      <c r="C718" s="130"/>
    </row>
    <row r="719" spans="1:3" s="125" customFormat="1" x14ac:dyDescent="0.2">
      <c r="A719" s="64"/>
      <c r="B719" s="130"/>
      <c r="C719" s="130"/>
    </row>
    <row r="720" spans="1:3" s="125" customFormat="1" x14ac:dyDescent="0.2">
      <c r="A720" s="64"/>
      <c r="B720" s="130"/>
      <c r="C720" s="130"/>
    </row>
    <row r="721" spans="1:3" s="125" customFormat="1" x14ac:dyDescent="0.2">
      <c r="A721" s="64"/>
      <c r="B721" s="130"/>
      <c r="C721" s="130"/>
    </row>
    <row r="722" spans="1:3" s="125" customFormat="1" x14ac:dyDescent="0.2">
      <c r="A722" s="64"/>
      <c r="B722" s="130"/>
      <c r="C722" s="130"/>
    </row>
    <row r="723" spans="1:3" s="125" customFormat="1" x14ac:dyDescent="0.2">
      <c r="A723" s="64"/>
      <c r="B723" s="130"/>
      <c r="C723" s="130"/>
    </row>
    <row r="724" spans="1:3" s="125" customFormat="1" x14ac:dyDescent="0.2">
      <c r="A724" s="64"/>
      <c r="B724" s="130"/>
      <c r="C724" s="130"/>
    </row>
    <row r="725" spans="1:3" s="125" customFormat="1" x14ac:dyDescent="0.2">
      <c r="A725" s="64"/>
      <c r="B725" s="130"/>
      <c r="C725" s="130"/>
    </row>
    <row r="726" spans="1:3" s="125" customFormat="1" x14ac:dyDescent="0.2">
      <c r="A726" s="64"/>
      <c r="B726" s="130"/>
      <c r="C726" s="130"/>
    </row>
    <row r="727" spans="1:3" s="125" customFormat="1" x14ac:dyDescent="0.2">
      <c r="A727" s="64"/>
      <c r="B727" s="130"/>
      <c r="C727" s="130"/>
    </row>
    <row r="728" spans="1:3" s="125" customFormat="1" x14ac:dyDescent="0.2">
      <c r="A728" s="64"/>
      <c r="B728" s="130"/>
      <c r="C728" s="130"/>
    </row>
    <row r="729" spans="1:3" s="125" customFormat="1" x14ac:dyDescent="0.2">
      <c r="A729" s="64"/>
      <c r="B729" s="130"/>
      <c r="C729" s="130"/>
    </row>
    <row r="730" spans="1:3" s="125" customFormat="1" x14ac:dyDescent="0.2">
      <c r="A730" s="64"/>
      <c r="B730" s="130"/>
      <c r="C730" s="130"/>
    </row>
    <row r="731" spans="1:3" s="125" customFormat="1" x14ac:dyDescent="0.2">
      <c r="A731" s="64"/>
      <c r="B731" s="130"/>
      <c r="C731" s="130"/>
    </row>
    <row r="732" spans="1:3" s="125" customFormat="1" x14ac:dyDescent="0.2">
      <c r="A732" s="64"/>
      <c r="B732" s="130"/>
      <c r="C732" s="130"/>
    </row>
    <row r="733" spans="1:3" s="125" customFormat="1" x14ac:dyDescent="0.2">
      <c r="A733" s="64"/>
      <c r="B733" s="130"/>
      <c r="C733" s="130"/>
    </row>
    <row r="734" spans="1:3" s="125" customFormat="1" x14ac:dyDescent="0.2">
      <c r="A734" s="64"/>
      <c r="B734" s="130"/>
      <c r="C734" s="130"/>
    </row>
    <row r="735" spans="1:3" s="125" customFormat="1" x14ac:dyDescent="0.2">
      <c r="A735" s="64"/>
      <c r="B735" s="130"/>
      <c r="C735" s="130"/>
    </row>
    <row r="736" spans="1:3" s="125" customFormat="1" x14ac:dyDescent="0.2">
      <c r="A736" s="64"/>
      <c r="B736" s="130"/>
      <c r="C736" s="130"/>
    </row>
    <row r="737" spans="1:3" s="125" customFormat="1" x14ac:dyDescent="0.2">
      <c r="A737" s="64"/>
      <c r="B737" s="130"/>
      <c r="C737" s="130"/>
    </row>
    <row r="738" spans="1:3" s="125" customFormat="1" x14ac:dyDescent="0.2">
      <c r="A738" s="64"/>
      <c r="B738" s="130"/>
      <c r="C738" s="130"/>
    </row>
    <row r="739" spans="1:3" s="125" customFormat="1" x14ac:dyDescent="0.2">
      <c r="A739" s="64"/>
      <c r="B739" s="130"/>
      <c r="C739" s="130"/>
    </row>
    <row r="740" spans="1:3" s="125" customFormat="1" x14ac:dyDescent="0.2">
      <c r="A740" s="64"/>
      <c r="B740" s="130"/>
      <c r="C740" s="130"/>
    </row>
    <row r="741" spans="1:3" s="125" customFormat="1" x14ac:dyDescent="0.2">
      <c r="A741" s="64"/>
      <c r="B741" s="130"/>
      <c r="C741" s="130"/>
    </row>
    <row r="742" spans="1:3" s="125" customFormat="1" x14ac:dyDescent="0.2">
      <c r="A742" s="64"/>
      <c r="B742" s="130"/>
      <c r="C742" s="130"/>
    </row>
    <row r="743" spans="1:3" s="125" customFormat="1" x14ac:dyDescent="0.2">
      <c r="A743" s="64"/>
      <c r="B743" s="130"/>
      <c r="C743" s="130"/>
    </row>
    <row r="744" spans="1:3" s="125" customFormat="1" x14ac:dyDescent="0.2">
      <c r="A744" s="64"/>
      <c r="B744" s="130"/>
      <c r="C744" s="130"/>
    </row>
    <row r="745" spans="1:3" s="125" customFormat="1" x14ac:dyDescent="0.2">
      <c r="A745" s="64"/>
      <c r="B745" s="130"/>
      <c r="C745" s="130"/>
    </row>
    <row r="746" spans="1:3" s="125" customFormat="1" x14ac:dyDescent="0.2">
      <c r="A746" s="64"/>
      <c r="B746" s="130"/>
      <c r="C746" s="130"/>
    </row>
    <row r="747" spans="1:3" s="125" customFormat="1" x14ac:dyDescent="0.2">
      <c r="A747" s="64"/>
      <c r="B747" s="130"/>
      <c r="C747" s="130"/>
    </row>
    <row r="748" spans="1:3" s="125" customFormat="1" x14ac:dyDescent="0.2">
      <c r="A748" s="64"/>
      <c r="B748" s="130"/>
      <c r="C748" s="130"/>
    </row>
    <row r="749" spans="1:3" s="125" customFormat="1" x14ac:dyDescent="0.2">
      <c r="A749" s="64"/>
      <c r="B749" s="130"/>
      <c r="C749" s="130"/>
    </row>
    <row r="750" spans="1:3" s="125" customFormat="1" x14ac:dyDescent="0.2">
      <c r="A750" s="64"/>
      <c r="B750" s="130"/>
      <c r="C750" s="130"/>
    </row>
    <row r="751" spans="1:3" s="125" customFormat="1" x14ac:dyDescent="0.2">
      <c r="A751" s="64"/>
      <c r="B751" s="130"/>
      <c r="C751" s="130"/>
    </row>
    <row r="752" spans="1:3" s="125" customFormat="1" x14ac:dyDescent="0.2">
      <c r="A752" s="64"/>
      <c r="B752" s="130"/>
      <c r="C752" s="130"/>
    </row>
    <row r="753" spans="1:3" s="125" customFormat="1" x14ac:dyDescent="0.2">
      <c r="A753" s="64"/>
      <c r="B753" s="130"/>
      <c r="C753" s="130"/>
    </row>
    <row r="754" spans="1:3" s="125" customFormat="1" x14ac:dyDescent="0.2">
      <c r="A754" s="64"/>
      <c r="B754" s="130"/>
      <c r="C754" s="130"/>
    </row>
    <row r="755" spans="1:3" s="125" customFormat="1" x14ac:dyDescent="0.2">
      <c r="A755" s="64"/>
      <c r="B755" s="130"/>
      <c r="C755" s="130"/>
    </row>
    <row r="756" spans="1:3" s="125" customFormat="1" x14ac:dyDescent="0.2">
      <c r="A756" s="64"/>
      <c r="B756" s="130"/>
      <c r="C756" s="130"/>
    </row>
    <row r="757" spans="1:3" s="125" customFormat="1" x14ac:dyDescent="0.2">
      <c r="A757" s="64"/>
      <c r="B757" s="130"/>
      <c r="C757" s="130"/>
    </row>
    <row r="758" spans="1:3" s="125" customFormat="1" x14ac:dyDescent="0.2">
      <c r="A758" s="64"/>
      <c r="B758" s="130"/>
      <c r="C758" s="130"/>
    </row>
    <row r="759" spans="1:3" s="125" customFormat="1" x14ac:dyDescent="0.2">
      <c r="A759" s="64"/>
      <c r="B759" s="130"/>
      <c r="C759" s="130"/>
    </row>
    <row r="760" spans="1:3" s="125" customFormat="1" x14ac:dyDescent="0.2">
      <c r="A760" s="64"/>
      <c r="B760" s="130"/>
      <c r="C760" s="130"/>
    </row>
    <row r="761" spans="1:3" s="125" customFormat="1" x14ac:dyDescent="0.2">
      <c r="A761" s="64"/>
      <c r="B761" s="130"/>
      <c r="C761" s="130"/>
    </row>
    <row r="762" spans="1:3" s="125" customFormat="1" x14ac:dyDescent="0.2">
      <c r="A762" s="64"/>
      <c r="B762" s="130"/>
      <c r="C762" s="130"/>
    </row>
    <row r="763" spans="1:3" s="125" customFormat="1" x14ac:dyDescent="0.2">
      <c r="A763" s="64"/>
      <c r="B763" s="130"/>
      <c r="C763" s="130"/>
    </row>
    <row r="764" spans="1:3" s="125" customFormat="1" x14ac:dyDescent="0.2">
      <c r="A764" s="64"/>
      <c r="B764" s="130"/>
      <c r="C764" s="130"/>
    </row>
    <row r="765" spans="1:3" s="125" customFormat="1" x14ac:dyDescent="0.2">
      <c r="A765" s="64"/>
      <c r="B765" s="130"/>
      <c r="C765" s="130"/>
    </row>
    <row r="766" spans="1:3" s="125" customFormat="1" x14ac:dyDescent="0.2">
      <c r="A766" s="64"/>
      <c r="B766" s="130"/>
      <c r="C766" s="130"/>
    </row>
    <row r="767" spans="1:3" s="125" customFormat="1" x14ac:dyDescent="0.2">
      <c r="A767" s="64"/>
      <c r="B767" s="130"/>
      <c r="C767" s="130"/>
    </row>
    <row r="768" spans="1:3" s="125" customFormat="1" x14ac:dyDescent="0.2">
      <c r="A768" s="64"/>
      <c r="B768" s="130"/>
      <c r="C768" s="130"/>
    </row>
    <row r="769" spans="1:3" s="125" customFormat="1" x14ac:dyDescent="0.2">
      <c r="A769" s="64"/>
      <c r="B769" s="130"/>
      <c r="C769" s="130"/>
    </row>
    <row r="770" spans="1:3" s="125" customFormat="1" x14ac:dyDescent="0.2">
      <c r="A770" s="64"/>
      <c r="B770" s="130"/>
      <c r="C770" s="130"/>
    </row>
    <row r="771" spans="1:3" s="125" customFormat="1" x14ac:dyDescent="0.2">
      <c r="A771" s="64"/>
      <c r="B771" s="130"/>
      <c r="C771" s="130"/>
    </row>
    <row r="772" spans="1:3" s="125" customFormat="1" x14ac:dyDescent="0.2">
      <c r="A772" s="64"/>
      <c r="B772" s="130"/>
      <c r="C772" s="130"/>
    </row>
    <row r="773" spans="1:3" s="125" customFormat="1" x14ac:dyDescent="0.2">
      <c r="A773" s="64"/>
      <c r="B773" s="130"/>
      <c r="C773" s="130"/>
    </row>
    <row r="774" spans="1:3" s="125" customFormat="1" x14ac:dyDescent="0.2">
      <c r="A774" s="64"/>
      <c r="B774" s="130"/>
      <c r="C774" s="130"/>
    </row>
    <row r="775" spans="1:3" s="125" customFormat="1" x14ac:dyDescent="0.2">
      <c r="A775" s="64"/>
      <c r="B775" s="130"/>
      <c r="C775" s="130"/>
    </row>
    <row r="776" spans="1:3" s="125" customFormat="1" x14ac:dyDescent="0.2">
      <c r="A776" s="64"/>
      <c r="B776" s="130"/>
      <c r="C776" s="130"/>
    </row>
    <row r="777" spans="1:3" s="125" customFormat="1" x14ac:dyDescent="0.2">
      <c r="A777" s="64"/>
      <c r="B777" s="130"/>
      <c r="C777" s="130"/>
    </row>
    <row r="778" spans="1:3" s="125" customFormat="1" x14ac:dyDescent="0.2">
      <c r="A778" s="64"/>
      <c r="B778" s="130"/>
      <c r="C778" s="130"/>
    </row>
    <row r="779" spans="1:3" s="125" customFormat="1" x14ac:dyDescent="0.2">
      <c r="A779" s="64"/>
      <c r="B779" s="130"/>
      <c r="C779" s="130"/>
    </row>
    <row r="780" spans="1:3" s="125" customFormat="1" x14ac:dyDescent="0.2">
      <c r="A780" s="64"/>
      <c r="B780" s="130"/>
      <c r="C780" s="130"/>
    </row>
    <row r="781" spans="1:3" s="125" customFormat="1" x14ac:dyDescent="0.2">
      <c r="A781" s="64"/>
      <c r="B781" s="130"/>
      <c r="C781" s="130"/>
    </row>
    <row r="782" spans="1:3" s="125" customFormat="1" x14ac:dyDescent="0.2">
      <c r="A782" s="64"/>
      <c r="B782" s="130"/>
      <c r="C782" s="130"/>
    </row>
    <row r="783" spans="1:3" s="125" customFormat="1" x14ac:dyDescent="0.2">
      <c r="A783" s="64"/>
      <c r="B783" s="130"/>
      <c r="C783" s="130"/>
    </row>
    <row r="784" spans="1:3" s="125" customFormat="1" x14ac:dyDescent="0.2">
      <c r="A784" s="64"/>
      <c r="B784" s="130"/>
      <c r="C784" s="130"/>
    </row>
    <row r="785" spans="1:3" s="125" customFormat="1" x14ac:dyDescent="0.2">
      <c r="A785" s="64"/>
      <c r="B785" s="130"/>
      <c r="C785" s="130"/>
    </row>
    <row r="786" spans="1:3" s="125" customFormat="1" x14ac:dyDescent="0.2">
      <c r="A786" s="64"/>
      <c r="B786" s="130"/>
      <c r="C786" s="130"/>
    </row>
    <row r="787" spans="1:3" s="125" customFormat="1" x14ac:dyDescent="0.2">
      <c r="A787" s="64"/>
      <c r="B787" s="130"/>
      <c r="C787" s="130"/>
    </row>
    <row r="788" spans="1:3" s="125" customFormat="1" x14ac:dyDescent="0.2">
      <c r="A788" s="64"/>
      <c r="B788" s="130"/>
      <c r="C788" s="130"/>
    </row>
    <row r="789" spans="1:3" s="125" customFormat="1" x14ac:dyDescent="0.2">
      <c r="A789" s="64"/>
      <c r="B789" s="130"/>
      <c r="C789" s="130"/>
    </row>
    <row r="790" spans="1:3" s="125" customFormat="1" x14ac:dyDescent="0.2">
      <c r="A790" s="64"/>
      <c r="B790" s="130"/>
      <c r="C790" s="130"/>
    </row>
    <row r="791" spans="1:3" s="125" customFormat="1" x14ac:dyDescent="0.2">
      <c r="A791" s="64"/>
      <c r="B791" s="130"/>
      <c r="C791" s="130"/>
    </row>
    <row r="792" spans="1:3" s="125" customFormat="1" x14ac:dyDescent="0.2">
      <c r="A792" s="64"/>
      <c r="B792" s="130"/>
      <c r="C792" s="130"/>
    </row>
    <row r="793" spans="1:3" s="125" customFormat="1" x14ac:dyDescent="0.2">
      <c r="A793" s="64"/>
      <c r="B793" s="130"/>
      <c r="C793" s="130"/>
    </row>
    <row r="794" spans="1:3" s="125" customFormat="1" x14ac:dyDescent="0.2">
      <c r="A794" s="64"/>
      <c r="B794" s="130"/>
      <c r="C794" s="130"/>
    </row>
    <row r="795" spans="1:3" s="125" customFormat="1" x14ac:dyDescent="0.2">
      <c r="A795" s="64"/>
      <c r="B795" s="130"/>
      <c r="C795" s="130"/>
    </row>
    <row r="796" spans="1:3" s="125" customFormat="1" x14ac:dyDescent="0.2">
      <c r="A796" s="64"/>
      <c r="B796" s="130"/>
      <c r="C796" s="130"/>
    </row>
    <row r="797" spans="1:3" s="125" customFormat="1" x14ac:dyDescent="0.2">
      <c r="A797" s="64"/>
      <c r="B797" s="130"/>
      <c r="C797" s="130"/>
    </row>
    <row r="798" spans="1:3" s="125" customFormat="1" x14ac:dyDescent="0.2">
      <c r="A798" s="64"/>
      <c r="B798" s="130"/>
      <c r="C798" s="130"/>
    </row>
    <row r="799" spans="1:3" s="125" customFormat="1" x14ac:dyDescent="0.2">
      <c r="A799" s="64"/>
      <c r="B799" s="130"/>
      <c r="C799" s="130"/>
    </row>
    <row r="800" spans="1:3" s="125" customFormat="1" x14ac:dyDescent="0.2">
      <c r="A800" s="64"/>
      <c r="B800" s="130"/>
      <c r="C800" s="130"/>
    </row>
    <row r="801" spans="1:3" s="125" customFormat="1" x14ac:dyDescent="0.2">
      <c r="A801" s="64"/>
      <c r="B801" s="130"/>
      <c r="C801" s="130"/>
    </row>
    <row r="802" spans="1:3" s="125" customFormat="1" x14ac:dyDescent="0.2">
      <c r="A802" s="64"/>
      <c r="B802" s="130"/>
      <c r="C802" s="130"/>
    </row>
    <row r="803" spans="1:3" s="125" customFormat="1" x14ac:dyDescent="0.2">
      <c r="A803" s="64"/>
      <c r="B803" s="130"/>
      <c r="C803" s="130"/>
    </row>
    <row r="804" spans="1:3" s="125" customFormat="1" x14ac:dyDescent="0.2">
      <c r="A804" s="64"/>
      <c r="B804" s="130"/>
      <c r="C804" s="130"/>
    </row>
    <row r="805" spans="1:3" s="125" customFormat="1" x14ac:dyDescent="0.2">
      <c r="A805" s="64"/>
      <c r="B805" s="130"/>
      <c r="C805" s="130"/>
    </row>
    <row r="806" spans="1:3" s="125" customFormat="1" x14ac:dyDescent="0.2">
      <c r="A806" s="64"/>
      <c r="B806" s="130"/>
      <c r="C806" s="130"/>
    </row>
    <row r="807" spans="1:3" s="125" customFormat="1" x14ac:dyDescent="0.2">
      <c r="A807" s="64"/>
      <c r="B807" s="130"/>
      <c r="C807" s="130"/>
    </row>
    <row r="808" spans="1:3" s="125" customFormat="1" x14ac:dyDescent="0.2">
      <c r="A808" s="64"/>
      <c r="B808" s="130"/>
      <c r="C808" s="130"/>
    </row>
    <row r="809" spans="1:3" s="125" customFormat="1" x14ac:dyDescent="0.2">
      <c r="A809" s="64"/>
      <c r="B809" s="130"/>
      <c r="C809" s="130"/>
    </row>
    <row r="810" spans="1:3" s="125" customFormat="1" x14ac:dyDescent="0.2">
      <c r="A810" s="64"/>
      <c r="B810" s="130"/>
      <c r="C810" s="130"/>
    </row>
    <row r="811" spans="1:3" s="125" customFormat="1" x14ac:dyDescent="0.2">
      <c r="A811" s="64"/>
      <c r="B811" s="130"/>
      <c r="C811" s="130"/>
    </row>
    <row r="812" spans="1:3" s="125" customFormat="1" x14ac:dyDescent="0.2">
      <c r="A812" s="64"/>
      <c r="B812" s="130"/>
      <c r="C812" s="130"/>
    </row>
    <row r="813" spans="1:3" s="125" customFormat="1" x14ac:dyDescent="0.2">
      <c r="A813" s="64"/>
      <c r="B813" s="130"/>
      <c r="C813" s="130"/>
    </row>
    <row r="814" spans="1:3" s="125" customFormat="1" x14ac:dyDescent="0.2">
      <c r="A814" s="64"/>
      <c r="B814" s="130"/>
      <c r="C814" s="130"/>
    </row>
    <row r="815" spans="1:3" s="125" customFormat="1" x14ac:dyDescent="0.2">
      <c r="A815" s="64"/>
      <c r="B815" s="130"/>
      <c r="C815" s="130"/>
    </row>
    <row r="816" spans="1:3" s="125" customFormat="1" x14ac:dyDescent="0.2">
      <c r="A816" s="64"/>
      <c r="B816" s="130"/>
      <c r="C816" s="130"/>
    </row>
    <row r="817" spans="1:3" s="125" customFormat="1" x14ac:dyDescent="0.2">
      <c r="A817" s="64"/>
      <c r="B817" s="130"/>
      <c r="C817" s="130"/>
    </row>
    <row r="818" spans="1:3" s="125" customFormat="1" x14ac:dyDescent="0.2">
      <c r="A818" s="64"/>
      <c r="B818" s="130"/>
      <c r="C818" s="130"/>
    </row>
    <row r="819" spans="1:3" s="125" customFormat="1" x14ac:dyDescent="0.2">
      <c r="A819" s="64"/>
      <c r="B819" s="130"/>
      <c r="C819" s="130"/>
    </row>
    <row r="820" spans="1:3" s="125" customFormat="1" x14ac:dyDescent="0.2">
      <c r="A820" s="64"/>
      <c r="B820" s="130"/>
      <c r="C820" s="130"/>
    </row>
    <row r="821" spans="1:3" s="125" customFormat="1" x14ac:dyDescent="0.2">
      <c r="A821" s="64"/>
      <c r="B821" s="130"/>
      <c r="C821" s="130"/>
    </row>
    <row r="822" spans="1:3" s="125" customFormat="1" x14ac:dyDescent="0.2">
      <c r="A822" s="64"/>
      <c r="B822" s="130"/>
      <c r="C822" s="130"/>
    </row>
    <row r="823" spans="1:3" s="125" customFormat="1" x14ac:dyDescent="0.2">
      <c r="A823" s="64"/>
      <c r="B823" s="130"/>
      <c r="C823" s="130"/>
    </row>
    <row r="824" spans="1:3" s="125" customFormat="1" x14ac:dyDescent="0.2">
      <c r="A824" s="64"/>
      <c r="B824" s="130"/>
      <c r="C824" s="130"/>
    </row>
    <row r="825" spans="1:3" s="125" customFormat="1" x14ac:dyDescent="0.2">
      <c r="A825" s="64"/>
      <c r="B825" s="130"/>
      <c r="C825" s="130"/>
    </row>
    <row r="826" spans="1:3" s="125" customFormat="1" x14ac:dyDescent="0.2">
      <c r="A826" s="64"/>
      <c r="B826" s="130"/>
      <c r="C826" s="130"/>
    </row>
    <row r="827" spans="1:3" s="125" customFormat="1" x14ac:dyDescent="0.2">
      <c r="A827" s="64"/>
      <c r="B827" s="130"/>
      <c r="C827" s="130"/>
    </row>
    <row r="828" spans="1:3" s="125" customFormat="1" x14ac:dyDescent="0.2">
      <c r="A828" s="64"/>
      <c r="B828" s="130"/>
      <c r="C828" s="130"/>
    </row>
    <row r="829" spans="1:3" s="125" customFormat="1" x14ac:dyDescent="0.2">
      <c r="A829" s="64"/>
      <c r="B829" s="130"/>
      <c r="C829" s="130"/>
    </row>
    <row r="830" spans="1:3" s="125" customFormat="1" x14ac:dyDescent="0.2">
      <c r="A830" s="64"/>
      <c r="B830" s="130"/>
      <c r="C830" s="130"/>
    </row>
    <row r="831" spans="1:3" s="125" customFormat="1" x14ac:dyDescent="0.2">
      <c r="A831" s="64"/>
      <c r="B831" s="130"/>
      <c r="C831" s="130"/>
    </row>
    <row r="832" spans="1:3" s="125" customFormat="1" x14ac:dyDescent="0.2">
      <c r="A832" s="64"/>
      <c r="B832" s="130"/>
      <c r="C832" s="130"/>
    </row>
    <row r="833" spans="1:3" s="125" customFormat="1" x14ac:dyDescent="0.2">
      <c r="A833" s="64"/>
      <c r="B833" s="130"/>
      <c r="C833" s="130"/>
    </row>
    <row r="834" spans="1:3" s="125" customFormat="1" x14ac:dyDescent="0.2">
      <c r="A834" s="64"/>
      <c r="B834" s="130"/>
      <c r="C834" s="130"/>
    </row>
    <row r="835" spans="1:3" s="125" customFormat="1" x14ac:dyDescent="0.2">
      <c r="A835" s="64"/>
      <c r="B835" s="130"/>
      <c r="C835" s="130"/>
    </row>
    <row r="836" spans="1:3" s="125" customFormat="1" x14ac:dyDescent="0.2">
      <c r="A836" s="64"/>
      <c r="B836" s="130"/>
      <c r="C836" s="130"/>
    </row>
    <row r="837" spans="1:3" s="125" customFormat="1" x14ac:dyDescent="0.2">
      <c r="A837" s="64"/>
      <c r="B837" s="130"/>
      <c r="C837" s="130"/>
    </row>
    <row r="838" spans="1:3" s="125" customFormat="1" x14ac:dyDescent="0.2">
      <c r="A838" s="64"/>
      <c r="B838" s="130"/>
      <c r="C838" s="130"/>
    </row>
    <row r="839" spans="1:3" s="125" customFormat="1" x14ac:dyDescent="0.2">
      <c r="A839" s="64"/>
      <c r="B839" s="130"/>
      <c r="C839" s="130"/>
    </row>
    <row r="840" spans="1:3" s="125" customFormat="1" x14ac:dyDescent="0.2">
      <c r="A840" s="64"/>
      <c r="B840" s="130"/>
      <c r="C840" s="130"/>
    </row>
    <row r="841" spans="1:3" s="125" customFormat="1" x14ac:dyDescent="0.2">
      <c r="A841" s="64"/>
      <c r="B841" s="130"/>
      <c r="C841" s="130"/>
    </row>
    <row r="842" spans="1:3" s="125" customFormat="1" x14ac:dyDescent="0.2">
      <c r="A842" s="64"/>
      <c r="B842" s="130"/>
      <c r="C842" s="130"/>
    </row>
    <row r="843" spans="1:3" s="125" customFormat="1" x14ac:dyDescent="0.2">
      <c r="A843" s="64"/>
      <c r="B843" s="130"/>
      <c r="C843" s="130"/>
    </row>
    <row r="844" spans="1:3" s="125" customFormat="1" x14ac:dyDescent="0.2">
      <c r="A844" s="64"/>
      <c r="B844" s="130"/>
      <c r="C844" s="130"/>
    </row>
    <row r="845" spans="1:3" s="125" customFormat="1" x14ac:dyDescent="0.2">
      <c r="A845" s="64"/>
      <c r="B845" s="130"/>
      <c r="C845" s="130"/>
    </row>
    <row r="846" spans="1:3" s="125" customFormat="1" x14ac:dyDescent="0.2">
      <c r="A846" s="64"/>
      <c r="B846" s="130"/>
      <c r="C846" s="130"/>
    </row>
    <row r="847" spans="1:3" s="125" customFormat="1" x14ac:dyDescent="0.2">
      <c r="A847" s="64"/>
      <c r="B847" s="130"/>
      <c r="C847" s="130"/>
    </row>
    <row r="848" spans="1:3" s="125" customFormat="1" x14ac:dyDescent="0.2">
      <c r="A848" s="64"/>
      <c r="B848" s="130"/>
      <c r="C848" s="130"/>
    </row>
    <row r="849" spans="1:3" s="125" customFormat="1" x14ac:dyDescent="0.2">
      <c r="A849" s="64"/>
      <c r="B849" s="130"/>
      <c r="C849" s="130"/>
    </row>
    <row r="850" spans="1:3" s="125" customFormat="1" x14ac:dyDescent="0.2">
      <c r="A850" s="64"/>
      <c r="B850" s="130"/>
      <c r="C850" s="130"/>
    </row>
    <row r="851" spans="1:3" s="125" customFormat="1" x14ac:dyDescent="0.2">
      <c r="A851" s="64"/>
      <c r="B851" s="130"/>
      <c r="C851" s="130"/>
    </row>
    <row r="852" spans="1:3" s="125" customFormat="1" x14ac:dyDescent="0.2">
      <c r="A852" s="64"/>
      <c r="B852" s="130"/>
      <c r="C852" s="130"/>
    </row>
    <row r="853" spans="1:3" s="125" customFormat="1" x14ac:dyDescent="0.2">
      <c r="A853" s="64"/>
      <c r="B853" s="130"/>
      <c r="C853" s="130"/>
    </row>
    <row r="854" spans="1:3" s="125" customFormat="1" x14ac:dyDescent="0.2">
      <c r="A854" s="64"/>
      <c r="B854" s="130"/>
      <c r="C854" s="130"/>
    </row>
    <row r="855" spans="1:3" s="125" customFormat="1" x14ac:dyDescent="0.2">
      <c r="A855" s="64"/>
      <c r="B855" s="130"/>
      <c r="C855" s="130"/>
    </row>
    <row r="856" spans="1:3" s="125" customFormat="1" x14ac:dyDescent="0.2">
      <c r="A856" s="64"/>
      <c r="B856" s="130"/>
      <c r="C856" s="130"/>
    </row>
    <row r="857" spans="1:3" s="125" customFormat="1" x14ac:dyDescent="0.2">
      <c r="A857" s="64"/>
      <c r="B857" s="130"/>
      <c r="C857" s="130"/>
    </row>
    <row r="858" spans="1:3" s="125" customFormat="1" x14ac:dyDescent="0.2">
      <c r="A858" s="64"/>
      <c r="B858" s="130"/>
      <c r="C858" s="130"/>
    </row>
    <row r="859" spans="1:3" s="125" customFormat="1" x14ac:dyDescent="0.2">
      <c r="A859" s="64"/>
      <c r="B859" s="130"/>
      <c r="C859" s="130"/>
    </row>
    <row r="860" spans="1:3" s="125" customFormat="1" x14ac:dyDescent="0.2">
      <c r="A860" s="64"/>
      <c r="B860" s="130"/>
      <c r="C860" s="130"/>
    </row>
    <row r="861" spans="1:3" s="125" customFormat="1" x14ac:dyDescent="0.2">
      <c r="A861" s="64"/>
      <c r="B861" s="130"/>
      <c r="C861" s="130"/>
    </row>
    <row r="862" spans="1:3" s="125" customFormat="1" x14ac:dyDescent="0.2">
      <c r="A862" s="64"/>
      <c r="B862" s="130"/>
      <c r="C862" s="130"/>
    </row>
    <row r="863" spans="1:3" s="125" customFormat="1" x14ac:dyDescent="0.2">
      <c r="A863" s="64"/>
      <c r="B863" s="130"/>
      <c r="C863" s="130"/>
    </row>
    <row r="864" spans="1:3" s="125" customFormat="1" x14ac:dyDescent="0.2">
      <c r="A864" s="64"/>
      <c r="B864" s="130"/>
      <c r="C864" s="130"/>
    </row>
    <row r="865" spans="1:3" s="125" customFormat="1" x14ac:dyDescent="0.2">
      <c r="A865" s="64"/>
      <c r="B865" s="130"/>
      <c r="C865" s="130"/>
    </row>
    <row r="866" spans="1:3" s="125" customFormat="1" x14ac:dyDescent="0.2">
      <c r="A866" s="64"/>
      <c r="B866" s="130"/>
      <c r="C866" s="130"/>
    </row>
    <row r="867" spans="1:3" s="125" customFormat="1" x14ac:dyDescent="0.2">
      <c r="A867" s="64"/>
      <c r="B867" s="130"/>
      <c r="C867" s="130"/>
    </row>
    <row r="868" spans="1:3" s="125" customFormat="1" x14ac:dyDescent="0.2">
      <c r="A868" s="64"/>
      <c r="B868" s="130"/>
      <c r="C868" s="130"/>
    </row>
    <row r="869" spans="1:3" s="125" customFormat="1" x14ac:dyDescent="0.2">
      <c r="A869" s="64"/>
      <c r="B869" s="130"/>
      <c r="C869" s="130"/>
    </row>
    <row r="870" spans="1:3" s="125" customFormat="1" x14ac:dyDescent="0.2">
      <c r="A870" s="64"/>
      <c r="B870" s="130"/>
      <c r="C870" s="130"/>
    </row>
    <row r="871" spans="1:3" s="125" customFormat="1" x14ac:dyDescent="0.2">
      <c r="A871" s="64"/>
      <c r="B871" s="130"/>
      <c r="C871" s="130"/>
    </row>
    <row r="872" spans="1:3" s="125" customFormat="1" x14ac:dyDescent="0.2">
      <c r="A872" s="64"/>
      <c r="B872" s="130"/>
      <c r="C872" s="130"/>
    </row>
    <row r="873" spans="1:3" s="125" customFormat="1" x14ac:dyDescent="0.2">
      <c r="A873" s="64"/>
      <c r="B873" s="130"/>
      <c r="C873" s="130"/>
    </row>
    <row r="874" spans="1:3" s="125" customFormat="1" x14ac:dyDescent="0.2">
      <c r="A874" s="64"/>
      <c r="B874" s="130"/>
      <c r="C874" s="130"/>
    </row>
    <row r="875" spans="1:3" s="125" customFormat="1" x14ac:dyDescent="0.2">
      <c r="A875" s="64"/>
      <c r="B875" s="130"/>
      <c r="C875" s="130"/>
    </row>
    <row r="876" spans="1:3" s="125" customFormat="1" x14ac:dyDescent="0.2">
      <c r="A876" s="64"/>
      <c r="B876" s="130"/>
      <c r="C876" s="130"/>
    </row>
    <row r="877" spans="1:3" s="125" customFormat="1" x14ac:dyDescent="0.2">
      <c r="A877" s="64"/>
      <c r="B877" s="130"/>
      <c r="C877" s="130"/>
    </row>
    <row r="878" spans="1:3" s="125" customFormat="1" x14ac:dyDescent="0.2">
      <c r="A878" s="64"/>
      <c r="B878" s="130"/>
      <c r="C878" s="130"/>
    </row>
    <row r="879" spans="1:3" s="125" customFormat="1" x14ac:dyDescent="0.2">
      <c r="A879" s="64"/>
      <c r="B879" s="130"/>
      <c r="C879" s="130"/>
    </row>
    <row r="880" spans="1:3" s="125" customFormat="1" x14ac:dyDescent="0.2">
      <c r="A880" s="64"/>
      <c r="B880" s="130"/>
      <c r="C880" s="130"/>
    </row>
    <row r="881" spans="1:3" s="125" customFormat="1" x14ac:dyDescent="0.2">
      <c r="A881" s="64"/>
      <c r="B881" s="130"/>
      <c r="C881" s="130"/>
    </row>
    <row r="882" spans="1:3" s="125" customFormat="1" x14ac:dyDescent="0.2">
      <c r="A882" s="64"/>
      <c r="B882" s="130"/>
      <c r="C882" s="130"/>
    </row>
    <row r="883" spans="1:3" s="125" customFormat="1" x14ac:dyDescent="0.2">
      <c r="A883" s="64"/>
      <c r="B883" s="130"/>
      <c r="C883" s="130"/>
    </row>
    <row r="884" spans="1:3" s="125" customFormat="1" x14ac:dyDescent="0.2">
      <c r="A884" s="64"/>
      <c r="B884" s="130"/>
      <c r="C884" s="130"/>
    </row>
    <row r="885" spans="1:3" s="125" customFormat="1" x14ac:dyDescent="0.2">
      <c r="A885" s="64"/>
      <c r="B885" s="130"/>
      <c r="C885" s="130"/>
    </row>
    <row r="886" spans="1:3" s="125" customFormat="1" x14ac:dyDescent="0.2">
      <c r="A886" s="64"/>
      <c r="B886" s="130"/>
      <c r="C886" s="130"/>
    </row>
    <row r="887" spans="1:3" s="125" customFormat="1" x14ac:dyDescent="0.2">
      <c r="A887" s="64"/>
      <c r="B887" s="130"/>
      <c r="C887" s="130"/>
    </row>
    <row r="888" spans="1:3" s="125" customFormat="1" x14ac:dyDescent="0.2">
      <c r="A888" s="64"/>
      <c r="B888" s="130"/>
      <c r="C888" s="130"/>
    </row>
    <row r="889" spans="1:3" s="125" customFormat="1" x14ac:dyDescent="0.2">
      <c r="A889" s="64"/>
      <c r="B889" s="130"/>
      <c r="C889" s="130"/>
    </row>
    <row r="890" spans="1:3" s="125" customFormat="1" x14ac:dyDescent="0.2">
      <c r="A890" s="64"/>
      <c r="B890" s="130"/>
      <c r="C890" s="130"/>
    </row>
    <row r="891" spans="1:3" s="125" customFormat="1" x14ac:dyDescent="0.2">
      <c r="A891" s="64"/>
      <c r="B891" s="130"/>
      <c r="C891" s="130"/>
    </row>
    <row r="892" spans="1:3" s="125" customFormat="1" x14ac:dyDescent="0.2">
      <c r="A892" s="64"/>
      <c r="B892" s="130"/>
      <c r="C892" s="130"/>
    </row>
    <row r="893" spans="1:3" s="125" customFormat="1" x14ac:dyDescent="0.2">
      <c r="A893" s="64"/>
      <c r="B893" s="130"/>
      <c r="C893" s="130"/>
    </row>
    <row r="894" spans="1:3" s="125" customFormat="1" x14ac:dyDescent="0.2">
      <c r="A894" s="64"/>
      <c r="B894" s="130"/>
      <c r="C894" s="130"/>
    </row>
    <row r="895" spans="1:3" s="125" customFormat="1" x14ac:dyDescent="0.2">
      <c r="A895" s="64"/>
      <c r="B895" s="130"/>
      <c r="C895" s="130"/>
    </row>
    <row r="896" spans="1:3" s="125" customFormat="1" x14ac:dyDescent="0.2">
      <c r="A896" s="64"/>
      <c r="B896" s="130"/>
      <c r="C896" s="130"/>
    </row>
    <row r="897" spans="1:3" s="125" customFormat="1" x14ac:dyDescent="0.2">
      <c r="A897" s="64"/>
      <c r="B897" s="130"/>
      <c r="C897" s="130"/>
    </row>
    <row r="898" spans="1:3" s="125" customFormat="1" x14ac:dyDescent="0.2">
      <c r="A898" s="64"/>
      <c r="B898" s="130"/>
      <c r="C898" s="130"/>
    </row>
    <row r="899" spans="1:3" s="125" customFormat="1" x14ac:dyDescent="0.2">
      <c r="A899" s="64"/>
      <c r="B899" s="130"/>
      <c r="C899" s="130"/>
    </row>
    <row r="900" spans="1:3" s="125" customFormat="1" x14ac:dyDescent="0.2">
      <c r="A900" s="64"/>
      <c r="B900" s="130"/>
      <c r="C900" s="130"/>
    </row>
    <row r="901" spans="1:3" s="125" customFormat="1" x14ac:dyDescent="0.2">
      <c r="A901" s="64"/>
      <c r="B901" s="130"/>
      <c r="C901" s="130"/>
    </row>
    <row r="902" spans="1:3" s="125" customFormat="1" x14ac:dyDescent="0.2">
      <c r="A902" s="64"/>
      <c r="B902" s="130"/>
      <c r="C902" s="130"/>
    </row>
    <row r="903" spans="1:3" s="125" customFormat="1" x14ac:dyDescent="0.2">
      <c r="A903" s="64"/>
      <c r="B903" s="130"/>
      <c r="C903" s="130"/>
    </row>
    <row r="904" spans="1:3" s="125" customFormat="1" x14ac:dyDescent="0.2">
      <c r="A904" s="64"/>
      <c r="B904" s="130"/>
      <c r="C904" s="130"/>
    </row>
    <row r="905" spans="1:3" s="125" customFormat="1" x14ac:dyDescent="0.2">
      <c r="A905" s="64"/>
      <c r="B905" s="130"/>
      <c r="C905" s="130"/>
    </row>
    <row r="906" spans="1:3" s="125" customFormat="1" x14ac:dyDescent="0.2">
      <c r="A906" s="64"/>
      <c r="B906" s="130"/>
      <c r="C906" s="130"/>
    </row>
    <row r="907" spans="1:3" s="125" customFormat="1" x14ac:dyDescent="0.2">
      <c r="A907" s="64"/>
      <c r="B907" s="130"/>
      <c r="C907" s="130"/>
    </row>
    <row r="908" spans="1:3" s="125" customFormat="1" x14ac:dyDescent="0.2">
      <c r="A908" s="64"/>
      <c r="B908" s="130"/>
      <c r="C908" s="130"/>
    </row>
    <row r="909" spans="1:3" s="125" customFormat="1" x14ac:dyDescent="0.2">
      <c r="A909" s="64"/>
      <c r="B909" s="130"/>
      <c r="C909" s="130"/>
    </row>
    <row r="910" spans="1:3" s="125" customFormat="1" x14ac:dyDescent="0.2">
      <c r="A910" s="64"/>
      <c r="B910" s="130"/>
      <c r="C910" s="130"/>
    </row>
    <row r="911" spans="1:3" s="125" customFormat="1" x14ac:dyDescent="0.2">
      <c r="A911" s="64"/>
      <c r="B911" s="130"/>
      <c r="C911" s="130"/>
    </row>
    <row r="912" spans="1:3" s="125" customFormat="1" x14ac:dyDescent="0.2">
      <c r="A912" s="64"/>
      <c r="B912" s="130"/>
      <c r="C912" s="130"/>
    </row>
    <row r="913" spans="1:3" s="125" customFormat="1" x14ac:dyDescent="0.2">
      <c r="A913" s="64"/>
      <c r="B913" s="130"/>
      <c r="C913" s="130"/>
    </row>
    <row r="914" spans="1:3" s="125" customFormat="1" x14ac:dyDescent="0.2">
      <c r="A914" s="64"/>
      <c r="B914" s="130"/>
      <c r="C914" s="130"/>
    </row>
    <row r="915" spans="1:3" s="125" customFormat="1" x14ac:dyDescent="0.2">
      <c r="A915" s="64"/>
      <c r="B915" s="130"/>
      <c r="C915" s="130"/>
    </row>
    <row r="916" spans="1:3" s="125" customFormat="1" x14ac:dyDescent="0.2">
      <c r="A916" s="64"/>
      <c r="B916" s="130"/>
      <c r="C916" s="130"/>
    </row>
    <row r="917" spans="1:3" s="125" customFormat="1" x14ac:dyDescent="0.2">
      <c r="A917" s="64"/>
      <c r="B917" s="130"/>
      <c r="C917" s="130"/>
    </row>
    <row r="918" spans="1:3" s="125" customFormat="1" x14ac:dyDescent="0.2">
      <c r="A918" s="64"/>
      <c r="B918" s="130"/>
      <c r="C918" s="130"/>
    </row>
    <row r="919" spans="1:3" s="125" customFormat="1" x14ac:dyDescent="0.2">
      <c r="A919" s="64"/>
      <c r="B919" s="130"/>
      <c r="C919" s="130"/>
    </row>
    <row r="920" spans="1:3" s="125" customFormat="1" x14ac:dyDescent="0.2">
      <c r="A920" s="64"/>
      <c r="B920" s="130"/>
      <c r="C920" s="130"/>
    </row>
    <row r="921" spans="1:3" s="125" customFormat="1" x14ac:dyDescent="0.2">
      <c r="A921" s="64"/>
      <c r="B921" s="130"/>
      <c r="C921" s="130"/>
    </row>
    <row r="922" spans="1:3" s="125" customFormat="1" x14ac:dyDescent="0.2">
      <c r="A922" s="64"/>
      <c r="B922" s="130"/>
      <c r="C922" s="130"/>
    </row>
    <row r="923" spans="1:3" s="125" customFormat="1" x14ac:dyDescent="0.2">
      <c r="A923" s="64"/>
      <c r="B923" s="130"/>
      <c r="C923" s="130"/>
    </row>
    <row r="924" spans="1:3" s="125" customFormat="1" x14ac:dyDescent="0.2">
      <c r="A924" s="64"/>
      <c r="B924" s="130"/>
      <c r="C924" s="130"/>
    </row>
    <row r="925" spans="1:3" s="125" customFormat="1" x14ac:dyDescent="0.2">
      <c r="A925" s="64"/>
      <c r="B925" s="130"/>
      <c r="C925" s="130"/>
    </row>
    <row r="926" spans="1:3" s="125" customFormat="1" x14ac:dyDescent="0.2">
      <c r="A926" s="64"/>
      <c r="B926" s="130"/>
      <c r="C926" s="130"/>
    </row>
    <row r="927" spans="1:3" s="125" customFormat="1" x14ac:dyDescent="0.2">
      <c r="A927" s="64"/>
      <c r="B927" s="130"/>
      <c r="C927" s="130"/>
    </row>
    <row r="928" spans="1:3" s="125" customFormat="1" x14ac:dyDescent="0.2">
      <c r="A928" s="64"/>
      <c r="B928" s="130"/>
      <c r="C928" s="130"/>
    </row>
    <row r="929" spans="1:3" s="125" customFormat="1" x14ac:dyDescent="0.2">
      <c r="A929" s="64"/>
      <c r="B929" s="130"/>
      <c r="C929" s="130"/>
    </row>
    <row r="930" spans="1:3" s="125" customFormat="1" x14ac:dyDescent="0.2">
      <c r="A930" s="64"/>
      <c r="B930" s="130"/>
      <c r="C930" s="130"/>
    </row>
    <row r="931" spans="1:3" s="125" customFormat="1" x14ac:dyDescent="0.2">
      <c r="A931" s="64"/>
      <c r="B931" s="130"/>
      <c r="C931" s="130"/>
    </row>
    <row r="932" spans="1:3" s="125" customFormat="1" x14ac:dyDescent="0.2">
      <c r="A932" s="64"/>
      <c r="B932" s="130"/>
      <c r="C932" s="130"/>
    </row>
    <row r="933" spans="1:3" s="125" customFormat="1" x14ac:dyDescent="0.2">
      <c r="A933" s="64"/>
      <c r="B933" s="130"/>
      <c r="C933" s="130"/>
    </row>
    <row r="934" spans="1:3" s="125" customFormat="1" x14ac:dyDescent="0.2">
      <c r="A934" s="64"/>
      <c r="B934" s="130"/>
      <c r="C934" s="130"/>
    </row>
    <row r="935" spans="1:3" s="125" customFormat="1" x14ac:dyDescent="0.2">
      <c r="A935" s="64"/>
      <c r="B935" s="130"/>
      <c r="C935" s="130"/>
    </row>
    <row r="936" spans="1:3" s="125" customFormat="1" x14ac:dyDescent="0.2">
      <c r="A936" s="64"/>
      <c r="B936" s="130"/>
      <c r="C936" s="130"/>
    </row>
    <row r="937" spans="1:3" s="125" customFormat="1" x14ac:dyDescent="0.2">
      <c r="A937" s="64"/>
      <c r="B937" s="130"/>
      <c r="C937" s="130"/>
    </row>
    <row r="938" spans="1:3" s="125" customFormat="1" x14ac:dyDescent="0.2">
      <c r="A938" s="64"/>
      <c r="B938" s="130"/>
      <c r="C938" s="130"/>
    </row>
    <row r="939" spans="1:3" s="125" customFormat="1" x14ac:dyDescent="0.2">
      <c r="A939" s="64"/>
      <c r="B939" s="130"/>
      <c r="C939" s="130"/>
    </row>
    <row r="940" spans="1:3" s="125" customFormat="1" x14ac:dyDescent="0.2">
      <c r="A940" s="64"/>
      <c r="B940" s="130"/>
      <c r="C940" s="130"/>
    </row>
    <row r="941" spans="1:3" s="125" customFormat="1" x14ac:dyDescent="0.2">
      <c r="A941" s="64"/>
      <c r="B941" s="130"/>
      <c r="C941" s="130"/>
    </row>
    <row r="942" spans="1:3" s="125" customFormat="1" x14ac:dyDescent="0.2">
      <c r="A942" s="64"/>
      <c r="B942" s="130"/>
      <c r="C942" s="130"/>
    </row>
    <row r="943" spans="1:3" s="125" customFormat="1" x14ac:dyDescent="0.2">
      <c r="A943" s="64"/>
      <c r="B943" s="130"/>
      <c r="C943" s="130"/>
    </row>
    <row r="944" spans="1:3" s="125" customFormat="1" x14ac:dyDescent="0.2">
      <c r="A944" s="64"/>
      <c r="B944" s="130"/>
      <c r="C944" s="130"/>
    </row>
    <row r="945" spans="1:3" s="125" customFormat="1" x14ac:dyDescent="0.2">
      <c r="A945" s="64"/>
      <c r="B945" s="130"/>
      <c r="C945" s="130"/>
    </row>
    <row r="946" spans="1:3" s="125" customFormat="1" x14ac:dyDescent="0.2">
      <c r="A946" s="64"/>
      <c r="B946" s="130"/>
      <c r="C946" s="130"/>
    </row>
    <row r="947" spans="1:3" s="125" customFormat="1" x14ac:dyDescent="0.2">
      <c r="A947" s="64"/>
      <c r="B947" s="130"/>
      <c r="C947" s="130"/>
    </row>
    <row r="948" spans="1:3" s="125" customFormat="1" x14ac:dyDescent="0.2">
      <c r="A948" s="64"/>
      <c r="B948" s="130"/>
      <c r="C948" s="130"/>
    </row>
    <row r="949" spans="1:3" s="125" customFormat="1" x14ac:dyDescent="0.2">
      <c r="A949" s="64"/>
      <c r="B949" s="130"/>
      <c r="C949" s="130"/>
    </row>
    <row r="950" spans="1:3" s="125" customFormat="1" x14ac:dyDescent="0.2">
      <c r="A950" s="64"/>
      <c r="B950" s="130"/>
      <c r="C950" s="130"/>
    </row>
    <row r="951" spans="1:3" s="125" customFormat="1" x14ac:dyDescent="0.2">
      <c r="A951" s="64"/>
      <c r="B951" s="130"/>
      <c r="C951" s="130"/>
    </row>
    <row r="952" spans="1:3" s="125" customFormat="1" x14ac:dyDescent="0.2">
      <c r="A952" s="64"/>
      <c r="B952" s="130"/>
      <c r="C952" s="130"/>
    </row>
    <row r="953" spans="1:3" s="125" customFormat="1" x14ac:dyDescent="0.2">
      <c r="A953" s="64"/>
      <c r="B953" s="130"/>
      <c r="C953" s="130"/>
    </row>
    <row r="954" spans="1:3" s="125" customFormat="1" x14ac:dyDescent="0.2">
      <c r="A954" s="64"/>
      <c r="B954" s="130"/>
      <c r="C954" s="130"/>
    </row>
    <row r="955" spans="1:3" s="125" customFormat="1" x14ac:dyDescent="0.2">
      <c r="A955" s="64"/>
      <c r="B955" s="130"/>
      <c r="C955" s="130"/>
    </row>
    <row r="956" spans="1:3" s="125" customFormat="1" x14ac:dyDescent="0.2">
      <c r="A956" s="64"/>
      <c r="B956" s="130"/>
      <c r="C956" s="130"/>
    </row>
    <row r="957" spans="1:3" s="125" customFormat="1" x14ac:dyDescent="0.2">
      <c r="A957" s="64"/>
      <c r="B957" s="130"/>
      <c r="C957" s="130"/>
    </row>
    <row r="958" spans="1:3" s="125" customFormat="1" x14ac:dyDescent="0.2">
      <c r="A958" s="64"/>
      <c r="B958" s="130"/>
      <c r="C958" s="130"/>
    </row>
    <row r="959" spans="1:3" s="125" customFormat="1" x14ac:dyDescent="0.2">
      <c r="A959" s="64"/>
      <c r="B959" s="130"/>
      <c r="C959" s="130"/>
    </row>
    <row r="960" spans="1:3" s="125" customFormat="1" x14ac:dyDescent="0.2">
      <c r="A960" s="64"/>
      <c r="B960" s="130"/>
      <c r="C960" s="130"/>
    </row>
    <row r="961" spans="1:3" s="125" customFormat="1" x14ac:dyDescent="0.2">
      <c r="A961" s="64"/>
      <c r="B961" s="130"/>
      <c r="C961" s="130"/>
    </row>
    <row r="962" spans="1:3" s="125" customFormat="1" x14ac:dyDescent="0.2">
      <c r="A962" s="64"/>
      <c r="B962" s="130"/>
      <c r="C962" s="130"/>
    </row>
    <row r="963" spans="1:3" s="125" customFormat="1" x14ac:dyDescent="0.2">
      <c r="A963" s="64"/>
      <c r="B963" s="130"/>
      <c r="C963" s="130"/>
    </row>
    <row r="964" spans="1:3" s="125" customFormat="1" x14ac:dyDescent="0.2">
      <c r="A964" s="64"/>
      <c r="B964" s="130"/>
      <c r="C964" s="130"/>
    </row>
    <row r="965" spans="1:3" s="125" customFormat="1" x14ac:dyDescent="0.2">
      <c r="A965" s="64"/>
      <c r="B965" s="130"/>
      <c r="C965" s="130"/>
    </row>
    <row r="966" spans="1:3" s="125" customFormat="1" x14ac:dyDescent="0.2">
      <c r="A966" s="64"/>
      <c r="B966" s="130"/>
      <c r="C966" s="130"/>
    </row>
    <row r="967" spans="1:3" s="125" customFormat="1" x14ac:dyDescent="0.2">
      <c r="A967" s="64"/>
      <c r="B967" s="130"/>
      <c r="C967" s="130"/>
    </row>
    <row r="968" spans="1:3" s="125" customFormat="1" x14ac:dyDescent="0.2">
      <c r="A968" s="64"/>
      <c r="B968" s="130"/>
      <c r="C968" s="130"/>
    </row>
    <row r="969" spans="1:3" s="125" customFormat="1" x14ac:dyDescent="0.2">
      <c r="A969" s="64"/>
      <c r="B969" s="130"/>
      <c r="C969" s="130"/>
    </row>
    <row r="970" spans="1:3" s="125" customFormat="1" x14ac:dyDescent="0.2">
      <c r="A970" s="64"/>
      <c r="B970" s="130"/>
      <c r="C970" s="130"/>
    </row>
    <row r="971" spans="1:3" s="125" customFormat="1" x14ac:dyDescent="0.2">
      <c r="A971" s="64"/>
      <c r="B971" s="130"/>
      <c r="C971" s="130"/>
    </row>
    <row r="972" spans="1:3" s="125" customFormat="1" x14ac:dyDescent="0.2">
      <c r="A972" s="64"/>
      <c r="B972" s="130"/>
      <c r="C972" s="130"/>
    </row>
    <row r="973" spans="1:3" s="125" customFormat="1" x14ac:dyDescent="0.2">
      <c r="A973" s="64"/>
      <c r="B973" s="130"/>
      <c r="C973" s="130"/>
    </row>
    <row r="974" spans="1:3" s="125" customFormat="1" x14ac:dyDescent="0.2">
      <c r="A974" s="64"/>
      <c r="B974" s="130"/>
      <c r="C974" s="130"/>
    </row>
    <row r="975" spans="1:3" s="125" customFormat="1" x14ac:dyDescent="0.2">
      <c r="A975" s="64"/>
      <c r="B975" s="130"/>
      <c r="C975" s="130"/>
    </row>
    <row r="976" spans="1:3" s="125" customFormat="1" x14ac:dyDescent="0.2">
      <c r="A976" s="64"/>
      <c r="B976" s="130"/>
      <c r="C976" s="130"/>
    </row>
    <row r="977" spans="1:3" s="125" customFormat="1" x14ac:dyDescent="0.2">
      <c r="A977" s="64"/>
      <c r="B977" s="130"/>
      <c r="C977" s="130"/>
    </row>
    <row r="978" spans="1:3" s="125" customFormat="1" x14ac:dyDescent="0.2">
      <c r="A978" s="64"/>
      <c r="B978" s="130"/>
      <c r="C978" s="130"/>
    </row>
    <row r="979" spans="1:3" s="125" customFormat="1" x14ac:dyDescent="0.2">
      <c r="A979" s="64"/>
      <c r="B979" s="130"/>
      <c r="C979" s="130"/>
    </row>
    <row r="980" spans="1:3" s="125" customFormat="1" x14ac:dyDescent="0.2">
      <c r="A980" s="64"/>
      <c r="B980" s="130"/>
      <c r="C980" s="130"/>
    </row>
    <row r="981" spans="1:3" s="125" customFormat="1" x14ac:dyDescent="0.2">
      <c r="A981" s="64"/>
      <c r="B981" s="130"/>
      <c r="C981" s="130"/>
    </row>
    <row r="982" spans="1:3" s="125" customFormat="1" x14ac:dyDescent="0.2">
      <c r="A982" s="64"/>
      <c r="B982" s="130"/>
      <c r="C982" s="130"/>
    </row>
    <row r="983" spans="1:3" s="125" customFormat="1" x14ac:dyDescent="0.2">
      <c r="A983" s="64"/>
      <c r="B983" s="130"/>
      <c r="C983" s="130"/>
    </row>
    <row r="984" spans="1:3" s="125" customFormat="1" x14ac:dyDescent="0.2">
      <c r="A984" s="64"/>
      <c r="B984" s="130"/>
      <c r="C984" s="130"/>
    </row>
    <row r="985" spans="1:3" s="125" customFormat="1" x14ac:dyDescent="0.2">
      <c r="A985" s="64"/>
      <c r="B985" s="130"/>
      <c r="C985" s="130"/>
    </row>
    <row r="986" spans="1:3" s="125" customFormat="1" x14ac:dyDescent="0.2">
      <c r="A986" s="64"/>
      <c r="B986" s="130"/>
      <c r="C986" s="130"/>
    </row>
    <row r="987" spans="1:3" s="125" customFormat="1" x14ac:dyDescent="0.2">
      <c r="A987" s="64"/>
      <c r="B987" s="130"/>
      <c r="C987" s="130"/>
    </row>
    <row r="988" spans="1:3" s="125" customFormat="1" x14ac:dyDescent="0.2">
      <c r="A988" s="64"/>
      <c r="B988" s="130"/>
      <c r="C988" s="130"/>
    </row>
    <row r="989" spans="1:3" s="125" customFormat="1" x14ac:dyDescent="0.2">
      <c r="A989" s="64"/>
      <c r="B989" s="130"/>
      <c r="C989" s="130"/>
    </row>
    <row r="990" spans="1:3" s="125" customFormat="1" x14ac:dyDescent="0.2">
      <c r="A990" s="64"/>
      <c r="B990" s="130"/>
      <c r="C990" s="130"/>
    </row>
    <row r="991" spans="1:3" s="125" customFormat="1" x14ac:dyDescent="0.2">
      <c r="A991" s="64"/>
      <c r="B991" s="130"/>
      <c r="C991" s="130"/>
    </row>
    <row r="992" spans="1:3" s="125" customFormat="1" x14ac:dyDescent="0.2">
      <c r="A992" s="64"/>
      <c r="B992" s="130"/>
      <c r="C992" s="130"/>
    </row>
    <row r="993" spans="1:3" s="125" customFormat="1" x14ac:dyDescent="0.2">
      <c r="A993" s="64"/>
      <c r="B993" s="130"/>
      <c r="C993" s="130"/>
    </row>
    <row r="994" spans="1:3" s="125" customFormat="1" x14ac:dyDescent="0.2">
      <c r="A994" s="64"/>
      <c r="B994" s="130"/>
      <c r="C994" s="130"/>
    </row>
    <row r="995" spans="1:3" s="125" customFormat="1" x14ac:dyDescent="0.2">
      <c r="A995" s="64"/>
      <c r="B995" s="130"/>
      <c r="C995" s="130"/>
    </row>
    <row r="996" spans="1:3" s="125" customFormat="1" x14ac:dyDescent="0.2">
      <c r="A996" s="64"/>
      <c r="B996" s="130"/>
      <c r="C996" s="130"/>
    </row>
    <row r="997" spans="1:3" s="125" customFormat="1" x14ac:dyDescent="0.2">
      <c r="A997" s="64"/>
      <c r="B997" s="130"/>
      <c r="C997" s="130"/>
    </row>
    <row r="998" spans="1:3" s="125" customFormat="1" x14ac:dyDescent="0.2">
      <c r="A998" s="64"/>
      <c r="B998" s="130"/>
      <c r="C998" s="130"/>
    </row>
    <row r="999" spans="1:3" s="125" customFormat="1" x14ac:dyDescent="0.2">
      <c r="A999" s="64"/>
      <c r="B999" s="130"/>
      <c r="C999" s="130"/>
    </row>
    <row r="1000" spans="1:3" s="125" customFormat="1" x14ac:dyDescent="0.2">
      <c r="A1000" s="64"/>
      <c r="B1000" s="130"/>
      <c r="C1000" s="130"/>
    </row>
    <row r="1001" spans="1:3" s="125" customFormat="1" x14ac:dyDescent="0.2">
      <c r="A1001" s="64"/>
      <c r="B1001" s="130"/>
      <c r="C1001" s="130"/>
    </row>
    <row r="1002" spans="1:3" s="125" customFormat="1" x14ac:dyDescent="0.2">
      <c r="A1002" s="64"/>
      <c r="B1002" s="130"/>
      <c r="C1002" s="130"/>
    </row>
    <row r="1003" spans="1:3" s="125" customFormat="1" x14ac:dyDescent="0.2">
      <c r="A1003" s="64"/>
      <c r="B1003" s="130"/>
      <c r="C1003" s="130"/>
    </row>
    <row r="1004" spans="1:3" s="125" customFormat="1" x14ac:dyDescent="0.2">
      <c r="A1004" s="64"/>
      <c r="B1004" s="130"/>
      <c r="C1004" s="130"/>
    </row>
    <row r="1005" spans="1:3" s="125" customFormat="1" x14ac:dyDescent="0.2">
      <c r="A1005" s="64"/>
      <c r="B1005" s="130"/>
      <c r="C1005" s="130"/>
    </row>
    <row r="1006" spans="1:3" s="125" customFormat="1" x14ac:dyDescent="0.2">
      <c r="A1006" s="64"/>
      <c r="B1006" s="130"/>
      <c r="C1006" s="130"/>
    </row>
    <row r="1007" spans="1:3" s="125" customFormat="1" x14ac:dyDescent="0.2">
      <c r="A1007" s="64"/>
      <c r="B1007" s="130"/>
      <c r="C1007" s="130"/>
    </row>
    <row r="1008" spans="1:3" s="125" customFormat="1" x14ac:dyDescent="0.2">
      <c r="A1008" s="64"/>
      <c r="B1008" s="130"/>
      <c r="C1008" s="130"/>
    </row>
    <row r="1009" spans="1:3" s="125" customFormat="1" x14ac:dyDescent="0.2">
      <c r="A1009" s="64"/>
      <c r="B1009" s="130"/>
      <c r="C1009" s="130"/>
    </row>
    <row r="1010" spans="1:3" s="125" customFormat="1" x14ac:dyDescent="0.2">
      <c r="A1010" s="64"/>
      <c r="B1010" s="130"/>
      <c r="C1010" s="130"/>
    </row>
    <row r="1011" spans="1:3" s="125" customFormat="1" x14ac:dyDescent="0.2">
      <c r="A1011" s="64"/>
      <c r="B1011" s="130"/>
      <c r="C1011" s="130"/>
    </row>
    <row r="1012" spans="1:3" s="125" customFormat="1" x14ac:dyDescent="0.2">
      <c r="A1012" s="64"/>
      <c r="B1012" s="130"/>
      <c r="C1012" s="130"/>
    </row>
    <row r="1013" spans="1:3" s="125" customFormat="1" x14ac:dyDescent="0.2">
      <c r="A1013" s="64"/>
      <c r="B1013" s="130"/>
      <c r="C1013" s="130"/>
    </row>
    <row r="1014" spans="1:3" s="125" customFormat="1" x14ac:dyDescent="0.2">
      <c r="A1014" s="64"/>
      <c r="B1014" s="130"/>
      <c r="C1014" s="130"/>
    </row>
    <row r="1015" spans="1:3" s="125" customFormat="1" x14ac:dyDescent="0.2">
      <c r="A1015" s="64"/>
      <c r="B1015" s="130"/>
      <c r="C1015" s="130"/>
    </row>
    <row r="1016" spans="1:3" s="125" customFormat="1" x14ac:dyDescent="0.2">
      <c r="A1016" s="64"/>
      <c r="B1016" s="130"/>
      <c r="C1016" s="130"/>
    </row>
    <row r="1017" spans="1:3" s="125" customFormat="1" x14ac:dyDescent="0.2">
      <c r="A1017" s="64"/>
      <c r="B1017" s="130"/>
      <c r="C1017" s="130"/>
    </row>
    <row r="1018" spans="1:3" s="125" customFormat="1" x14ac:dyDescent="0.2">
      <c r="A1018" s="64"/>
      <c r="B1018" s="130"/>
      <c r="C1018" s="130"/>
    </row>
    <row r="1019" spans="1:3" s="125" customFormat="1" x14ac:dyDescent="0.2">
      <c r="A1019" s="64"/>
      <c r="B1019" s="130"/>
      <c r="C1019" s="130"/>
    </row>
    <row r="1020" spans="1:3" s="125" customFormat="1" x14ac:dyDescent="0.2">
      <c r="A1020" s="64"/>
      <c r="B1020" s="130"/>
      <c r="C1020" s="130"/>
    </row>
    <row r="1021" spans="1:3" s="125" customFormat="1" x14ac:dyDescent="0.2">
      <c r="A1021" s="64"/>
      <c r="B1021" s="130"/>
      <c r="C1021" s="130"/>
    </row>
    <row r="1022" spans="1:3" s="125" customFormat="1" x14ac:dyDescent="0.2">
      <c r="A1022" s="64"/>
      <c r="B1022" s="130"/>
      <c r="C1022" s="130"/>
    </row>
    <row r="1023" spans="1:3" s="125" customFormat="1" x14ac:dyDescent="0.2">
      <c r="A1023" s="64"/>
      <c r="B1023" s="130"/>
      <c r="C1023" s="130"/>
    </row>
    <row r="1024" spans="1:3" s="125" customFormat="1" x14ac:dyDescent="0.2">
      <c r="A1024" s="64"/>
      <c r="B1024" s="130"/>
      <c r="C1024" s="130"/>
    </row>
    <row r="1025" spans="1:3" s="125" customFormat="1" x14ac:dyDescent="0.2">
      <c r="A1025" s="64"/>
      <c r="B1025" s="130"/>
      <c r="C1025" s="130"/>
    </row>
    <row r="1026" spans="1:3" s="125" customFormat="1" x14ac:dyDescent="0.2">
      <c r="A1026" s="64"/>
      <c r="B1026" s="130"/>
      <c r="C1026" s="130"/>
    </row>
    <row r="1027" spans="1:3" s="125" customFormat="1" x14ac:dyDescent="0.2">
      <c r="A1027" s="64"/>
      <c r="B1027" s="130"/>
      <c r="C1027" s="130"/>
    </row>
    <row r="1028" spans="1:3" s="125" customFormat="1" x14ac:dyDescent="0.2">
      <c r="A1028" s="64"/>
      <c r="B1028" s="130"/>
      <c r="C1028" s="130"/>
    </row>
    <row r="1029" spans="1:3" s="125" customFormat="1" x14ac:dyDescent="0.2">
      <c r="A1029" s="64"/>
      <c r="B1029" s="130"/>
      <c r="C1029" s="130"/>
    </row>
    <row r="1030" spans="1:3" s="125" customFormat="1" x14ac:dyDescent="0.2">
      <c r="A1030" s="64"/>
      <c r="B1030" s="130"/>
      <c r="C1030" s="130"/>
    </row>
    <row r="1031" spans="1:3" s="125" customFormat="1" x14ac:dyDescent="0.2">
      <c r="A1031" s="64"/>
      <c r="B1031" s="130"/>
      <c r="C1031" s="130"/>
    </row>
    <row r="1032" spans="1:3" s="125" customFormat="1" x14ac:dyDescent="0.2">
      <c r="A1032" s="64"/>
      <c r="B1032" s="130"/>
      <c r="C1032" s="130"/>
    </row>
    <row r="1033" spans="1:3" s="125" customFormat="1" x14ac:dyDescent="0.2">
      <c r="A1033" s="64"/>
      <c r="B1033" s="130"/>
      <c r="C1033" s="130"/>
    </row>
    <row r="1034" spans="1:3" s="125" customFormat="1" x14ac:dyDescent="0.2">
      <c r="A1034" s="64"/>
      <c r="B1034" s="130"/>
      <c r="C1034" s="130"/>
    </row>
    <row r="1035" spans="1:3" s="125" customFormat="1" x14ac:dyDescent="0.2">
      <c r="A1035" s="64"/>
      <c r="B1035" s="130"/>
      <c r="C1035" s="130"/>
    </row>
    <row r="1036" spans="1:3" s="125" customFormat="1" x14ac:dyDescent="0.2">
      <c r="A1036" s="64"/>
      <c r="B1036" s="130"/>
      <c r="C1036" s="130"/>
    </row>
    <row r="1037" spans="1:3" s="125" customFormat="1" x14ac:dyDescent="0.2">
      <c r="A1037" s="64"/>
      <c r="B1037" s="130"/>
      <c r="C1037" s="130"/>
    </row>
    <row r="1038" spans="1:3" s="125" customFormat="1" x14ac:dyDescent="0.2">
      <c r="A1038" s="64"/>
      <c r="B1038" s="130"/>
      <c r="C1038" s="130"/>
    </row>
    <row r="1039" spans="1:3" s="125" customFormat="1" x14ac:dyDescent="0.2">
      <c r="A1039" s="64"/>
      <c r="B1039" s="130"/>
      <c r="C1039" s="130"/>
    </row>
    <row r="1040" spans="1:3" s="125" customFormat="1" x14ac:dyDescent="0.2">
      <c r="A1040" s="64"/>
      <c r="B1040" s="130"/>
      <c r="C1040" s="130"/>
    </row>
    <row r="1041" spans="1:3" s="125" customFormat="1" x14ac:dyDescent="0.2">
      <c r="A1041" s="64"/>
      <c r="B1041" s="130"/>
      <c r="C1041" s="130"/>
    </row>
    <row r="1042" spans="1:3" s="125" customFormat="1" x14ac:dyDescent="0.2">
      <c r="A1042" s="64"/>
      <c r="B1042" s="130"/>
      <c r="C1042" s="130"/>
    </row>
    <row r="1043" spans="1:3" s="125" customFormat="1" x14ac:dyDescent="0.2">
      <c r="A1043" s="64"/>
      <c r="B1043" s="130"/>
      <c r="C1043" s="130"/>
    </row>
    <row r="1044" spans="1:3" s="125" customFormat="1" x14ac:dyDescent="0.2">
      <c r="A1044" s="64"/>
      <c r="B1044" s="130"/>
      <c r="C1044" s="130"/>
    </row>
    <row r="1045" spans="1:3" s="125" customFormat="1" x14ac:dyDescent="0.2">
      <c r="A1045" s="64"/>
      <c r="B1045" s="130"/>
      <c r="C1045" s="130"/>
    </row>
    <row r="1046" spans="1:3" s="125" customFormat="1" x14ac:dyDescent="0.2">
      <c r="A1046" s="64"/>
      <c r="B1046" s="130"/>
      <c r="C1046" s="130"/>
    </row>
    <row r="1047" spans="1:3" s="125" customFormat="1" x14ac:dyDescent="0.2">
      <c r="A1047" s="64"/>
      <c r="B1047" s="130"/>
      <c r="C1047" s="130"/>
    </row>
    <row r="1048" spans="1:3" s="125" customFormat="1" x14ac:dyDescent="0.2">
      <c r="A1048" s="64"/>
      <c r="B1048" s="130"/>
      <c r="C1048" s="130"/>
    </row>
    <row r="1049" spans="1:3" s="125" customFormat="1" x14ac:dyDescent="0.2">
      <c r="A1049" s="64"/>
      <c r="B1049" s="130"/>
      <c r="C1049" s="130"/>
    </row>
    <row r="1050" spans="1:3" s="125" customFormat="1" x14ac:dyDescent="0.2">
      <c r="A1050" s="64"/>
      <c r="B1050" s="130"/>
      <c r="C1050" s="130"/>
    </row>
    <row r="1051" spans="1:3" s="125" customFormat="1" x14ac:dyDescent="0.2">
      <c r="A1051" s="64"/>
      <c r="B1051" s="130"/>
      <c r="C1051" s="130"/>
    </row>
    <row r="1052" spans="1:3" s="125" customFormat="1" x14ac:dyDescent="0.2">
      <c r="A1052" s="64"/>
      <c r="B1052" s="130"/>
      <c r="C1052" s="130"/>
    </row>
    <row r="1053" spans="1:3" s="125" customFormat="1" x14ac:dyDescent="0.2">
      <c r="A1053" s="64"/>
      <c r="B1053" s="130"/>
      <c r="C1053" s="130"/>
    </row>
    <row r="1054" spans="1:3" s="125" customFormat="1" x14ac:dyDescent="0.2">
      <c r="A1054" s="64"/>
      <c r="B1054" s="130"/>
      <c r="C1054" s="130"/>
    </row>
    <row r="1055" spans="1:3" s="125" customFormat="1" x14ac:dyDescent="0.2">
      <c r="A1055" s="64"/>
      <c r="B1055" s="130"/>
      <c r="C1055" s="130"/>
    </row>
    <row r="1056" spans="1:3" s="125" customFormat="1" x14ac:dyDescent="0.2">
      <c r="A1056" s="64"/>
      <c r="B1056" s="130"/>
      <c r="C1056" s="130"/>
    </row>
    <row r="1057" spans="1:3" s="125" customFormat="1" x14ac:dyDescent="0.2">
      <c r="A1057" s="64"/>
      <c r="B1057" s="130"/>
      <c r="C1057" s="130"/>
    </row>
    <row r="1058" spans="1:3" s="125" customFormat="1" x14ac:dyDescent="0.2">
      <c r="A1058" s="64"/>
      <c r="B1058" s="130"/>
      <c r="C1058" s="130"/>
    </row>
    <row r="1059" spans="1:3" s="125" customFormat="1" x14ac:dyDescent="0.2">
      <c r="A1059" s="64"/>
      <c r="B1059" s="130"/>
      <c r="C1059" s="130"/>
    </row>
    <row r="1060" spans="1:3" s="125" customFormat="1" x14ac:dyDescent="0.2">
      <c r="A1060" s="64"/>
      <c r="B1060" s="130"/>
      <c r="C1060" s="130"/>
    </row>
    <row r="1061" spans="1:3" s="125" customFormat="1" x14ac:dyDescent="0.2">
      <c r="A1061" s="64"/>
      <c r="B1061" s="130"/>
      <c r="C1061" s="130"/>
    </row>
    <row r="1062" spans="1:3" s="125" customFormat="1" x14ac:dyDescent="0.2">
      <c r="A1062" s="64"/>
      <c r="B1062" s="130"/>
      <c r="C1062" s="130"/>
    </row>
    <row r="1063" spans="1:3" s="125" customFormat="1" x14ac:dyDescent="0.2">
      <c r="A1063" s="64"/>
      <c r="B1063" s="130"/>
      <c r="C1063" s="130"/>
    </row>
    <row r="1064" spans="1:3" s="125" customFormat="1" x14ac:dyDescent="0.2">
      <c r="A1064" s="64"/>
      <c r="B1064" s="130"/>
      <c r="C1064" s="130"/>
    </row>
    <row r="1065" spans="1:3" s="125" customFormat="1" x14ac:dyDescent="0.2">
      <c r="A1065" s="64"/>
      <c r="B1065" s="130"/>
      <c r="C1065" s="130"/>
    </row>
    <row r="1066" spans="1:3" s="125" customFormat="1" x14ac:dyDescent="0.2">
      <c r="A1066" s="64"/>
      <c r="B1066" s="130"/>
      <c r="C1066" s="130"/>
    </row>
    <row r="1067" spans="1:3" s="125" customFormat="1" x14ac:dyDescent="0.2">
      <c r="A1067" s="64"/>
      <c r="B1067" s="130"/>
      <c r="C1067" s="130"/>
    </row>
    <row r="1068" spans="1:3" s="125" customFormat="1" x14ac:dyDescent="0.2">
      <c r="A1068" s="64"/>
      <c r="B1068" s="130"/>
      <c r="C1068" s="130"/>
    </row>
    <row r="1069" spans="1:3" s="125" customFormat="1" x14ac:dyDescent="0.2">
      <c r="A1069" s="64"/>
      <c r="B1069" s="130"/>
      <c r="C1069" s="130"/>
    </row>
    <row r="1070" spans="1:3" s="125" customFormat="1" x14ac:dyDescent="0.2">
      <c r="A1070" s="64"/>
      <c r="B1070" s="130"/>
      <c r="C1070" s="130"/>
    </row>
    <row r="1071" spans="1:3" s="125" customFormat="1" x14ac:dyDescent="0.2">
      <c r="A1071" s="64"/>
      <c r="B1071" s="130"/>
      <c r="C1071" s="130"/>
    </row>
    <row r="1072" spans="1:3" s="125" customFormat="1" x14ac:dyDescent="0.2">
      <c r="A1072" s="64"/>
      <c r="B1072" s="130"/>
      <c r="C1072" s="130"/>
    </row>
    <row r="1073" spans="1:3" s="125" customFormat="1" x14ac:dyDescent="0.2">
      <c r="A1073" s="64"/>
      <c r="B1073" s="130"/>
      <c r="C1073" s="130"/>
    </row>
    <row r="1074" spans="1:3" s="125" customFormat="1" x14ac:dyDescent="0.2">
      <c r="A1074" s="64"/>
      <c r="B1074" s="130"/>
      <c r="C1074" s="130"/>
    </row>
    <row r="1075" spans="1:3" s="125" customFormat="1" x14ac:dyDescent="0.2">
      <c r="A1075" s="64"/>
      <c r="B1075" s="130"/>
      <c r="C1075" s="130"/>
    </row>
    <row r="1076" spans="1:3" s="125" customFormat="1" x14ac:dyDescent="0.2">
      <c r="A1076" s="64"/>
      <c r="B1076" s="130"/>
      <c r="C1076" s="130"/>
    </row>
    <row r="1077" spans="1:3" s="125" customFormat="1" x14ac:dyDescent="0.2">
      <c r="A1077" s="64"/>
      <c r="B1077" s="130"/>
      <c r="C1077" s="130"/>
    </row>
    <row r="1078" spans="1:3" s="125" customFormat="1" x14ac:dyDescent="0.2">
      <c r="A1078" s="64"/>
      <c r="B1078" s="130"/>
      <c r="C1078" s="130"/>
    </row>
    <row r="1079" spans="1:3" s="125" customFormat="1" x14ac:dyDescent="0.2">
      <c r="A1079" s="64"/>
      <c r="B1079" s="130"/>
      <c r="C1079" s="130"/>
    </row>
    <row r="1080" spans="1:3" s="125" customFormat="1" x14ac:dyDescent="0.2">
      <c r="A1080" s="64"/>
      <c r="B1080" s="130"/>
      <c r="C1080" s="130"/>
    </row>
    <row r="1081" spans="1:3" s="125" customFormat="1" x14ac:dyDescent="0.2">
      <c r="A1081" s="64"/>
      <c r="B1081" s="130"/>
      <c r="C1081" s="130"/>
    </row>
    <row r="1082" spans="1:3" s="125" customFormat="1" x14ac:dyDescent="0.2">
      <c r="A1082" s="64"/>
      <c r="B1082" s="130"/>
      <c r="C1082" s="130"/>
    </row>
    <row r="1083" spans="1:3" s="125" customFormat="1" x14ac:dyDescent="0.2">
      <c r="A1083" s="64"/>
      <c r="B1083" s="130"/>
      <c r="C1083" s="130"/>
    </row>
    <row r="1084" spans="1:3" s="125" customFormat="1" x14ac:dyDescent="0.2">
      <c r="A1084" s="64"/>
      <c r="B1084" s="130"/>
      <c r="C1084" s="130"/>
    </row>
    <row r="1085" spans="1:3" s="125" customFormat="1" x14ac:dyDescent="0.2">
      <c r="A1085" s="64"/>
      <c r="B1085" s="130"/>
      <c r="C1085" s="130"/>
    </row>
    <row r="1086" spans="1:3" s="125" customFormat="1" x14ac:dyDescent="0.2">
      <c r="A1086" s="64"/>
      <c r="B1086" s="130"/>
      <c r="C1086" s="130"/>
    </row>
    <row r="1087" spans="1:3" s="125" customFormat="1" x14ac:dyDescent="0.2">
      <c r="A1087" s="64"/>
      <c r="B1087" s="130"/>
      <c r="C1087" s="130"/>
    </row>
    <row r="1088" spans="1:3" s="125" customFormat="1" x14ac:dyDescent="0.2">
      <c r="A1088" s="64"/>
      <c r="B1088" s="130"/>
      <c r="C1088" s="130"/>
    </row>
    <row r="1089" spans="1:3" s="125" customFormat="1" x14ac:dyDescent="0.2">
      <c r="A1089" s="64"/>
      <c r="B1089" s="130"/>
      <c r="C1089" s="130"/>
    </row>
    <row r="1090" spans="1:3" s="125" customFormat="1" x14ac:dyDescent="0.2">
      <c r="A1090" s="64"/>
      <c r="B1090" s="130"/>
      <c r="C1090" s="130"/>
    </row>
    <row r="1091" spans="1:3" s="125" customFormat="1" x14ac:dyDescent="0.2">
      <c r="A1091" s="64"/>
      <c r="B1091" s="130"/>
      <c r="C1091" s="130"/>
    </row>
    <row r="1092" spans="1:3" s="125" customFormat="1" x14ac:dyDescent="0.2">
      <c r="A1092" s="64"/>
      <c r="B1092" s="130"/>
      <c r="C1092" s="130"/>
    </row>
    <row r="1093" spans="1:3" s="125" customFormat="1" x14ac:dyDescent="0.2">
      <c r="A1093" s="64"/>
      <c r="B1093" s="130"/>
      <c r="C1093" s="130"/>
    </row>
    <row r="1094" spans="1:3" s="125" customFormat="1" x14ac:dyDescent="0.2">
      <c r="A1094" s="64"/>
      <c r="B1094" s="130"/>
      <c r="C1094" s="130"/>
    </row>
    <row r="1095" spans="1:3" s="125" customFormat="1" x14ac:dyDescent="0.2">
      <c r="A1095" s="64"/>
      <c r="B1095" s="130"/>
      <c r="C1095" s="130"/>
    </row>
    <row r="1096" spans="1:3" s="125" customFormat="1" x14ac:dyDescent="0.2">
      <c r="A1096" s="64"/>
      <c r="B1096" s="130"/>
      <c r="C1096" s="130"/>
    </row>
    <row r="1097" spans="1:3" s="125" customFormat="1" x14ac:dyDescent="0.2">
      <c r="A1097" s="64"/>
      <c r="B1097" s="130"/>
      <c r="C1097" s="130"/>
    </row>
    <row r="1098" spans="1:3" s="125" customFormat="1" x14ac:dyDescent="0.2">
      <c r="A1098" s="64"/>
      <c r="B1098" s="130"/>
      <c r="C1098" s="130"/>
    </row>
    <row r="1099" spans="1:3" s="125" customFormat="1" x14ac:dyDescent="0.2">
      <c r="A1099" s="64"/>
      <c r="B1099" s="130"/>
      <c r="C1099" s="130"/>
    </row>
    <row r="1100" spans="1:3" s="125" customFormat="1" x14ac:dyDescent="0.2">
      <c r="A1100" s="64"/>
      <c r="B1100" s="130"/>
      <c r="C1100" s="130"/>
    </row>
    <row r="1101" spans="1:3" s="125" customFormat="1" x14ac:dyDescent="0.2">
      <c r="A1101" s="64"/>
      <c r="B1101" s="130"/>
      <c r="C1101" s="130"/>
    </row>
    <row r="1102" spans="1:3" s="125" customFormat="1" x14ac:dyDescent="0.2">
      <c r="A1102" s="64"/>
      <c r="B1102" s="130"/>
      <c r="C1102" s="130"/>
    </row>
    <row r="1103" spans="1:3" s="125" customFormat="1" x14ac:dyDescent="0.2">
      <c r="A1103" s="64"/>
      <c r="B1103" s="130"/>
      <c r="C1103" s="130"/>
    </row>
    <row r="1104" spans="1:3" s="125" customFormat="1" x14ac:dyDescent="0.2">
      <c r="A1104" s="64"/>
      <c r="B1104" s="130"/>
      <c r="C1104" s="130"/>
    </row>
    <row r="1105" spans="1:3" s="125" customFormat="1" x14ac:dyDescent="0.2">
      <c r="A1105" s="64"/>
      <c r="B1105" s="130"/>
      <c r="C1105" s="130"/>
    </row>
    <row r="1106" spans="1:3" s="125" customFormat="1" x14ac:dyDescent="0.2">
      <c r="A1106" s="64"/>
      <c r="B1106" s="130"/>
      <c r="C1106" s="130"/>
    </row>
    <row r="1107" spans="1:3" s="125" customFormat="1" x14ac:dyDescent="0.2">
      <c r="A1107" s="64"/>
      <c r="B1107" s="130"/>
      <c r="C1107" s="130"/>
    </row>
    <row r="1108" spans="1:3" s="125" customFormat="1" x14ac:dyDescent="0.2">
      <c r="A1108" s="64"/>
      <c r="B1108" s="130"/>
      <c r="C1108" s="130"/>
    </row>
    <row r="1109" spans="1:3" s="125" customFormat="1" x14ac:dyDescent="0.2">
      <c r="A1109" s="64"/>
      <c r="B1109" s="130"/>
      <c r="C1109" s="130"/>
    </row>
    <row r="1110" spans="1:3" s="125" customFormat="1" x14ac:dyDescent="0.2">
      <c r="A1110" s="64"/>
      <c r="B1110" s="130"/>
      <c r="C1110" s="130"/>
    </row>
    <row r="1111" spans="1:3" s="125" customFormat="1" x14ac:dyDescent="0.2">
      <c r="A1111" s="64"/>
      <c r="B1111" s="130"/>
      <c r="C1111" s="130"/>
    </row>
    <row r="1112" spans="1:3" s="125" customFormat="1" x14ac:dyDescent="0.2">
      <c r="A1112" s="64"/>
      <c r="B1112" s="130"/>
      <c r="C1112" s="130"/>
    </row>
    <row r="1113" spans="1:3" s="125" customFormat="1" x14ac:dyDescent="0.2">
      <c r="A1113" s="64"/>
      <c r="B1113" s="130"/>
      <c r="C1113" s="130"/>
    </row>
    <row r="1114" spans="1:3" s="125" customFormat="1" x14ac:dyDescent="0.2">
      <c r="A1114" s="64"/>
      <c r="B1114" s="130"/>
      <c r="C1114" s="130"/>
    </row>
    <row r="1115" spans="1:3" s="125" customFormat="1" x14ac:dyDescent="0.2">
      <c r="A1115" s="64"/>
      <c r="B1115" s="130"/>
      <c r="C1115" s="130"/>
    </row>
    <row r="1116" spans="1:3" s="125" customFormat="1" x14ac:dyDescent="0.2">
      <c r="A1116" s="64"/>
      <c r="B1116" s="130"/>
      <c r="C1116" s="130"/>
    </row>
    <row r="1117" spans="1:3" s="125" customFormat="1" x14ac:dyDescent="0.2">
      <c r="A1117" s="64"/>
      <c r="B1117" s="130"/>
      <c r="C1117" s="130"/>
    </row>
    <row r="1118" spans="1:3" s="125" customFormat="1" x14ac:dyDescent="0.2">
      <c r="A1118" s="64"/>
      <c r="B1118" s="130"/>
      <c r="C1118" s="130"/>
    </row>
    <row r="1119" spans="1:3" s="125" customFormat="1" x14ac:dyDescent="0.2">
      <c r="A1119" s="64"/>
      <c r="B1119" s="130"/>
      <c r="C1119" s="130"/>
    </row>
    <row r="1120" spans="1:3" s="125" customFormat="1" x14ac:dyDescent="0.2">
      <c r="A1120" s="64"/>
      <c r="B1120" s="130"/>
      <c r="C1120" s="130"/>
    </row>
    <row r="1121" spans="1:3" s="125" customFormat="1" x14ac:dyDescent="0.2">
      <c r="A1121" s="64"/>
      <c r="B1121" s="130"/>
      <c r="C1121" s="130"/>
    </row>
    <row r="1122" spans="1:3" s="125" customFormat="1" x14ac:dyDescent="0.2">
      <c r="A1122" s="64"/>
      <c r="B1122" s="130"/>
      <c r="C1122" s="130"/>
    </row>
    <row r="1123" spans="1:3" s="125" customFormat="1" x14ac:dyDescent="0.2">
      <c r="A1123" s="64"/>
      <c r="B1123" s="130"/>
      <c r="C1123" s="130"/>
    </row>
    <row r="1124" spans="1:3" s="125" customFormat="1" x14ac:dyDescent="0.2">
      <c r="A1124" s="64"/>
      <c r="B1124" s="130"/>
      <c r="C1124" s="130"/>
    </row>
    <row r="1125" spans="1:3" s="125" customFormat="1" x14ac:dyDescent="0.2">
      <c r="A1125" s="64"/>
      <c r="B1125" s="130"/>
      <c r="C1125" s="130"/>
    </row>
    <row r="1126" spans="1:3" s="125" customFormat="1" x14ac:dyDescent="0.2">
      <c r="A1126" s="64"/>
      <c r="B1126" s="130"/>
      <c r="C1126" s="130"/>
    </row>
    <row r="1127" spans="1:3" s="125" customFormat="1" x14ac:dyDescent="0.2">
      <c r="A1127" s="64"/>
      <c r="B1127" s="130"/>
      <c r="C1127" s="130"/>
    </row>
    <row r="1128" spans="1:3" s="125" customFormat="1" x14ac:dyDescent="0.2">
      <c r="A1128" s="64"/>
      <c r="B1128" s="130"/>
      <c r="C1128" s="130"/>
    </row>
    <row r="1129" spans="1:3" s="125" customFormat="1" x14ac:dyDescent="0.2">
      <c r="A1129" s="64"/>
      <c r="B1129" s="130"/>
      <c r="C1129" s="130"/>
    </row>
    <row r="1130" spans="1:3" s="125" customFormat="1" x14ac:dyDescent="0.2">
      <c r="A1130" s="64"/>
      <c r="B1130" s="130"/>
      <c r="C1130" s="130"/>
    </row>
    <row r="1131" spans="1:3" s="125" customFormat="1" x14ac:dyDescent="0.2">
      <c r="A1131" s="64"/>
      <c r="B1131" s="130"/>
      <c r="C1131" s="130"/>
    </row>
    <row r="1132" spans="1:3" s="125" customFormat="1" x14ac:dyDescent="0.2">
      <c r="A1132" s="64"/>
      <c r="B1132" s="130"/>
      <c r="C1132" s="130"/>
    </row>
    <row r="1133" spans="1:3" s="125" customFormat="1" x14ac:dyDescent="0.2">
      <c r="A1133" s="64"/>
      <c r="B1133" s="130"/>
      <c r="C1133" s="130"/>
    </row>
    <row r="1134" spans="1:3" s="125" customFormat="1" x14ac:dyDescent="0.2">
      <c r="A1134" s="64"/>
      <c r="B1134" s="130"/>
      <c r="C1134" s="130"/>
    </row>
    <row r="1135" spans="1:3" s="125" customFormat="1" x14ac:dyDescent="0.2">
      <c r="A1135" s="64"/>
      <c r="B1135" s="130"/>
      <c r="C1135" s="130"/>
    </row>
    <row r="1136" spans="1:3" s="125" customFormat="1" x14ac:dyDescent="0.2">
      <c r="A1136" s="64"/>
      <c r="B1136" s="130"/>
      <c r="C1136" s="130"/>
    </row>
    <row r="1137" spans="1:3" s="125" customFormat="1" x14ac:dyDescent="0.2">
      <c r="A1137" s="64"/>
      <c r="B1137" s="130"/>
      <c r="C1137" s="130"/>
    </row>
    <row r="1138" spans="1:3" s="125" customFormat="1" x14ac:dyDescent="0.2">
      <c r="A1138" s="64"/>
      <c r="B1138" s="130"/>
      <c r="C1138" s="130"/>
    </row>
    <row r="1139" spans="1:3" s="125" customFormat="1" x14ac:dyDescent="0.2">
      <c r="A1139" s="64"/>
      <c r="B1139" s="130"/>
      <c r="C1139" s="130"/>
    </row>
    <row r="1140" spans="1:3" s="125" customFormat="1" x14ac:dyDescent="0.2">
      <c r="A1140" s="64"/>
      <c r="B1140" s="130"/>
      <c r="C1140" s="130"/>
    </row>
    <row r="1141" spans="1:3" s="125" customFormat="1" x14ac:dyDescent="0.2">
      <c r="A1141" s="64"/>
      <c r="B1141" s="130"/>
      <c r="C1141" s="130"/>
    </row>
    <row r="1142" spans="1:3" s="125" customFormat="1" x14ac:dyDescent="0.2">
      <c r="A1142" s="64"/>
      <c r="B1142" s="130"/>
      <c r="C1142" s="130"/>
    </row>
    <row r="1143" spans="1:3" s="125" customFormat="1" x14ac:dyDescent="0.2">
      <c r="A1143" s="64"/>
      <c r="B1143" s="130"/>
      <c r="C1143" s="130"/>
    </row>
    <row r="1144" spans="1:3" s="125" customFormat="1" x14ac:dyDescent="0.2">
      <c r="A1144" s="64"/>
      <c r="B1144" s="130"/>
      <c r="C1144" s="130"/>
    </row>
    <row r="1145" spans="1:3" s="125" customFormat="1" x14ac:dyDescent="0.2">
      <c r="A1145" s="64"/>
      <c r="B1145" s="130"/>
      <c r="C1145" s="130"/>
    </row>
    <row r="1146" spans="1:3" s="125" customFormat="1" x14ac:dyDescent="0.2">
      <c r="A1146" s="64"/>
      <c r="B1146" s="130"/>
      <c r="C1146" s="130"/>
    </row>
    <row r="1147" spans="1:3" s="125" customFormat="1" x14ac:dyDescent="0.2">
      <c r="A1147" s="64"/>
      <c r="B1147" s="130"/>
      <c r="C1147" s="130"/>
    </row>
    <row r="1148" spans="1:3" s="125" customFormat="1" x14ac:dyDescent="0.2">
      <c r="A1148" s="64"/>
      <c r="B1148" s="130"/>
      <c r="C1148" s="130"/>
    </row>
    <row r="1149" spans="1:3" s="125" customFormat="1" x14ac:dyDescent="0.2">
      <c r="A1149" s="64"/>
      <c r="B1149" s="130"/>
      <c r="C1149" s="130"/>
    </row>
    <row r="1150" spans="1:3" s="125" customFormat="1" x14ac:dyDescent="0.2">
      <c r="A1150" s="64"/>
      <c r="B1150" s="130"/>
      <c r="C1150" s="130"/>
    </row>
    <row r="1151" spans="1:3" s="125" customFormat="1" x14ac:dyDescent="0.2">
      <c r="A1151" s="64"/>
      <c r="B1151" s="130"/>
      <c r="C1151" s="130"/>
    </row>
    <row r="1152" spans="1:3" s="125" customFormat="1" x14ac:dyDescent="0.2">
      <c r="A1152" s="64"/>
      <c r="B1152" s="130"/>
      <c r="C1152" s="130"/>
    </row>
    <row r="1153" spans="1:3" s="125" customFormat="1" x14ac:dyDescent="0.2">
      <c r="A1153" s="64"/>
      <c r="B1153" s="130"/>
      <c r="C1153" s="130"/>
    </row>
    <row r="1154" spans="1:3" s="125" customFormat="1" x14ac:dyDescent="0.2">
      <c r="A1154" s="64"/>
      <c r="B1154" s="130"/>
      <c r="C1154" s="130"/>
    </row>
    <row r="1155" spans="1:3" s="125" customFormat="1" x14ac:dyDescent="0.2">
      <c r="A1155" s="64"/>
      <c r="B1155" s="130"/>
      <c r="C1155" s="130"/>
    </row>
    <row r="1156" spans="1:3" s="125" customFormat="1" x14ac:dyDescent="0.2">
      <c r="A1156" s="64"/>
      <c r="B1156" s="130"/>
      <c r="C1156" s="130"/>
    </row>
    <row r="1157" spans="1:3" s="125" customFormat="1" x14ac:dyDescent="0.2">
      <c r="A1157" s="64"/>
      <c r="B1157" s="130"/>
      <c r="C1157" s="130"/>
    </row>
    <row r="1158" spans="1:3" s="125" customFormat="1" x14ac:dyDescent="0.2">
      <c r="A1158" s="64"/>
      <c r="B1158" s="130"/>
      <c r="C1158" s="130"/>
    </row>
    <row r="1159" spans="1:3" s="125" customFormat="1" x14ac:dyDescent="0.2">
      <c r="A1159" s="64"/>
      <c r="B1159" s="130"/>
      <c r="C1159" s="130"/>
    </row>
    <row r="1160" spans="1:3" s="125" customFormat="1" x14ac:dyDescent="0.2">
      <c r="A1160" s="64"/>
      <c r="B1160" s="130"/>
      <c r="C1160" s="130"/>
    </row>
    <row r="1161" spans="1:3" s="125" customFormat="1" x14ac:dyDescent="0.2">
      <c r="A1161" s="64"/>
      <c r="B1161" s="130"/>
      <c r="C1161" s="130"/>
    </row>
    <row r="1162" spans="1:3" s="125" customFormat="1" x14ac:dyDescent="0.2">
      <c r="A1162" s="64"/>
      <c r="B1162" s="130"/>
      <c r="C1162" s="130"/>
    </row>
    <row r="1163" spans="1:3" s="125" customFormat="1" x14ac:dyDescent="0.2">
      <c r="A1163" s="64"/>
      <c r="B1163" s="130"/>
      <c r="C1163" s="130"/>
    </row>
    <row r="1164" spans="1:3" s="125" customFormat="1" x14ac:dyDescent="0.2">
      <c r="A1164" s="64"/>
      <c r="B1164" s="130"/>
      <c r="C1164" s="130"/>
    </row>
    <row r="1165" spans="1:3" s="125" customFormat="1" x14ac:dyDescent="0.2">
      <c r="A1165" s="64"/>
      <c r="B1165" s="130"/>
      <c r="C1165" s="130"/>
    </row>
    <row r="1166" spans="1:3" s="125" customFormat="1" x14ac:dyDescent="0.2">
      <c r="A1166" s="64"/>
      <c r="B1166" s="130"/>
      <c r="C1166" s="130"/>
    </row>
    <row r="1167" spans="1:3" s="125" customFormat="1" x14ac:dyDescent="0.2">
      <c r="A1167" s="64"/>
      <c r="B1167" s="130"/>
      <c r="C1167" s="130"/>
    </row>
    <row r="1168" spans="1:3" s="125" customFormat="1" x14ac:dyDescent="0.2">
      <c r="A1168" s="64"/>
      <c r="B1168" s="130"/>
      <c r="C1168" s="130"/>
    </row>
    <row r="1169" spans="1:3" s="125" customFormat="1" x14ac:dyDescent="0.2">
      <c r="A1169" s="64"/>
      <c r="B1169" s="130"/>
      <c r="C1169" s="130"/>
    </row>
    <row r="1170" spans="1:3" s="125" customFormat="1" x14ac:dyDescent="0.2">
      <c r="A1170" s="64"/>
      <c r="B1170" s="130"/>
      <c r="C1170" s="130"/>
    </row>
    <row r="1171" spans="1:3" s="125" customFormat="1" x14ac:dyDescent="0.2">
      <c r="A1171" s="64"/>
      <c r="B1171" s="130"/>
      <c r="C1171" s="130"/>
    </row>
    <row r="1172" spans="1:3" s="125" customFormat="1" x14ac:dyDescent="0.2">
      <c r="A1172" s="64"/>
      <c r="B1172" s="130"/>
      <c r="C1172" s="130"/>
    </row>
    <row r="1173" spans="1:3" s="125" customFormat="1" x14ac:dyDescent="0.2">
      <c r="A1173" s="64"/>
      <c r="B1173" s="130"/>
      <c r="C1173" s="130"/>
    </row>
    <row r="1174" spans="1:3" s="125" customFormat="1" x14ac:dyDescent="0.2">
      <c r="A1174" s="64"/>
      <c r="B1174" s="130"/>
      <c r="C1174" s="130"/>
    </row>
    <row r="1175" spans="1:3" s="125" customFormat="1" x14ac:dyDescent="0.2">
      <c r="A1175" s="64"/>
      <c r="B1175" s="130"/>
      <c r="C1175" s="130"/>
    </row>
    <row r="1176" spans="1:3" s="125" customFormat="1" x14ac:dyDescent="0.2">
      <c r="A1176" s="64"/>
      <c r="B1176" s="130"/>
      <c r="C1176" s="130"/>
    </row>
    <row r="1177" spans="1:3" s="125" customFormat="1" x14ac:dyDescent="0.2">
      <c r="A1177" s="64"/>
      <c r="B1177" s="130"/>
      <c r="C1177" s="130"/>
    </row>
    <row r="1178" spans="1:3" s="125" customFormat="1" x14ac:dyDescent="0.2">
      <c r="A1178" s="64"/>
      <c r="B1178" s="130"/>
      <c r="C1178" s="130"/>
    </row>
    <row r="1179" spans="1:3" s="125" customFormat="1" x14ac:dyDescent="0.2">
      <c r="A1179" s="64"/>
      <c r="B1179" s="130"/>
      <c r="C1179" s="130"/>
    </row>
    <row r="1180" spans="1:3" s="125" customFormat="1" x14ac:dyDescent="0.2">
      <c r="A1180" s="64"/>
      <c r="B1180" s="130"/>
      <c r="C1180" s="130"/>
    </row>
    <row r="1181" spans="1:3" s="125" customFormat="1" x14ac:dyDescent="0.2">
      <c r="A1181" s="64"/>
      <c r="B1181" s="130"/>
      <c r="C1181" s="130"/>
    </row>
    <row r="1182" spans="1:3" s="125" customFormat="1" x14ac:dyDescent="0.2">
      <c r="A1182" s="64"/>
      <c r="B1182" s="130"/>
      <c r="C1182" s="130"/>
    </row>
    <row r="1183" spans="1:3" s="125" customFormat="1" x14ac:dyDescent="0.2">
      <c r="A1183" s="64"/>
      <c r="B1183" s="130"/>
      <c r="C1183" s="130"/>
    </row>
    <row r="1184" spans="1:3" s="125" customFormat="1" x14ac:dyDescent="0.2">
      <c r="A1184" s="64"/>
      <c r="B1184" s="130"/>
      <c r="C1184" s="130"/>
    </row>
    <row r="1185" spans="1:3" s="125" customFormat="1" x14ac:dyDescent="0.2">
      <c r="A1185" s="64"/>
      <c r="B1185" s="130"/>
      <c r="C1185" s="130"/>
    </row>
    <row r="1186" spans="1:3" s="125" customFormat="1" x14ac:dyDescent="0.2">
      <c r="A1186" s="64"/>
      <c r="B1186" s="130"/>
      <c r="C1186" s="130"/>
    </row>
    <row r="1187" spans="1:3" s="125" customFormat="1" x14ac:dyDescent="0.2">
      <c r="A1187" s="64"/>
      <c r="B1187" s="130"/>
      <c r="C1187" s="130"/>
    </row>
    <row r="1188" spans="1:3" s="125" customFormat="1" x14ac:dyDescent="0.2">
      <c r="A1188" s="64"/>
      <c r="B1188" s="130"/>
      <c r="C1188" s="130"/>
    </row>
    <row r="1189" spans="1:3" s="125" customFormat="1" x14ac:dyDescent="0.2">
      <c r="A1189" s="64"/>
      <c r="B1189" s="130"/>
      <c r="C1189" s="130"/>
    </row>
    <row r="1190" spans="1:3" s="125" customFormat="1" x14ac:dyDescent="0.2">
      <c r="A1190" s="64"/>
      <c r="B1190" s="130"/>
      <c r="C1190" s="130"/>
    </row>
    <row r="1191" spans="1:3" s="125" customFormat="1" x14ac:dyDescent="0.2">
      <c r="A1191" s="64"/>
      <c r="B1191" s="130"/>
      <c r="C1191" s="130"/>
    </row>
    <row r="1192" spans="1:3" s="125" customFormat="1" x14ac:dyDescent="0.2">
      <c r="A1192" s="64"/>
      <c r="B1192" s="130"/>
      <c r="C1192" s="130"/>
    </row>
    <row r="1193" spans="1:3" s="125" customFormat="1" x14ac:dyDescent="0.2">
      <c r="A1193" s="64"/>
      <c r="B1193" s="130"/>
      <c r="C1193" s="130"/>
    </row>
    <row r="1194" spans="1:3" s="125" customFormat="1" x14ac:dyDescent="0.2">
      <c r="A1194" s="64"/>
      <c r="B1194" s="130"/>
      <c r="C1194" s="130"/>
    </row>
    <row r="1195" spans="1:3" s="125" customFormat="1" x14ac:dyDescent="0.2">
      <c r="A1195" s="64"/>
      <c r="B1195" s="130"/>
      <c r="C1195" s="130"/>
    </row>
    <row r="1196" spans="1:3" s="125" customFormat="1" x14ac:dyDescent="0.2">
      <c r="A1196" s="64"/>
      <c r="B1196" s="130"/>
      <c r="C1196" s="130"/>
    </row>
    <row r="1197" spans="1:3" s="125" customFormat="1" x14ac:dyDescent="0.2">
      <c r="A1197" s="64"/>
      <c r="B1197" s="130"/>
      <c r="C1197" s="130"/>
    </row>
    <row r="1198" spans="1:3" s="125" customFormat="1" x14ac:dyDescent="0.2">
      <c r="A1198" s="64"/>
      <c r="B1198" s="130"/>
      <c r="C1198" s="130"/>
    </row>
    <row r="1199" spans="1:3" s="125" customFormat="1" x14ac:dyDescent="0.2">
      <c r="A1199" s="64"/>
      <c r="B1199" s="130"/>
      <c r="C1199" s="130"/>
    </row>
    <row r="1200" spans="1:3" s="125" customFormat="1" x14ac:dyDescent="0.2">
      <c r="A1200" s="64"/>
      <c r="B1200" s="130"/>
      <c r="C1200" s="130"/>
    </row>
    <row r="1201" spans="1:3" s="125" customFormat="1" x14ac:dyDescent="0.2">
      <c r="A1201" s="64"/>
      <c r="B1201" s="130"/>
      <c r="C1201" s="130"/>
    </row>
    <row r="1202" spans="1:3" s="125" customFormat="1" x14ac:dyDescent="0.2">
      <c r="A1202" s="64"/>
      <c r="B1202" s="130"/>
      <c r="C1202" s="130"/>
    </row>
    <row r="1203" spans="1:3" s="125" customFormat="1" x14ac:dyDescent="0.2">
      <c r="A1203" s="64"/>
      <c r="B1203" s="130"/>
      <c r="C1203" s="130"/>
    </row>
    <row r="1204" spans="1:3" s="125" customFormat="1" x14ac:dyDescent="0.2">
      <c r="A1204" s="64"/>
      <c r="B1204" s="130"/>
      <c r="C1204" s="130"/>
    </row>
    <row r="1205" spans="1:3" s="125" customFormat="1" x14ac:dyDescent="0.2">
      <c r="A1205" s="64"/>
      <c r="B1205" s="130"/>
      <c r="C1205" s="130"/>
    </row>
    <row r="1206" spans="1:3" s="125" customFormat="1" x14ac:dyDescent="0.2">
      <c r="A1206" s="64"/>
      <c r="B1206" s="130"/>
      <c r="C1206" s="130"/>
    </row>
    <row r="1207" spans="1:3" s="125" customFormat="1" x14ac:dyDescent="0.2">
      <c r="A1207" s="64"/>
      <c r="B1207" s="130"/>
      <c r="C1207" s="130"/>
    </row>
    <row r="1208" spans="1:3" s="125" customFormat="1" x14ac:dyDescent="0.2">
      <c r="A1208" s="64"/>
      <c r="B1208" s="130"/>
      <c r="C1208" s="130"/>
    </row>
    <row r="1209" spans="1:3" s="125" customFormat="1" x14ac:dyDescent="0.2">
      <c r="A1209" s="64"/>
      <c r="B1209" s="130"/>
      <c r="C1209" s="130"/>
    </row>
    <row r="1210" spans="1:3" s="125" customFormat="1" x14ac:dyDescent="0.2">
      <c r="A1210" s="64"/>
      <c r="B1210" s="130"/>
      <c r="C1210" s="130"/>
    </row>
    <row r="1211" spans="1:3" s="125" customFormat="1" x14ac:dyDescent="0.2">
      <c r="A1211" s="64"/>
      <c r="B1211" s="130"/>
      <c r="C1211" s="130"/>
    </row>
    <row r="1212" spans="1:3" s="125" customFormat="1" x14ac:dyDescent="0.2">
      <c r="A1212" s="64"/>
      <c r="B1212" s="130"/>
      <c r="C1212" s="130"/>
    </row>
    <row r="1213" spans="1:3" s="125" customFormat="1" x14ac:dyDescent="0.2">
      <c r="A1213" s="64"/>
      <c r="B1213" s="130"/>
      <c r="C1213" s="130"/>
    </row>
    <row r="1214" spans="1:3" s="125" customFormat="1" x14ac:dyDescent="0.2">
      <c r="A1214" s="64"/>
      <c r="B1214" s="130"/>
      <c r="C1214" s="130"/>
    </row>
    <row r="1215" spans="1:3" s="125" customFormat="1" x14ac:dyDescent="0.2">
      <c r="A1215" s="64"/>
      <c r="B1215" s="130"/>
      <c r="C1215" s="130"/>
    </row>
    <row r="1216" spans="1:3" s="125" customFormat="1" x14ac:dyDescent="0.2">
      <c r="A1216" s="64"/>
      <c r="B1216" s="130"/>
      <c r="C1216" s="130"/>
    </row>
    <row r="1217" spans="1:3" s="125" customFormat="1" x14ac:dyDescent="0.2">
      <c r="A1217" s="64"/>
      <c r="B1217" s="130"/>
      <c r="C1217" s="130"/>
    </row>
    <row r="1218" spans="1:3" s="125" customFormat="1" x14ac:dyDescent="0.2">
      <c r="A1218" s="64"/>
      <c r="B1218" s="130"/>
      <c r="C1218" s="130"/>
    </row>
    <row r="1219" spans="1:3" s="125" customFormat="1" x14ac:dyDescent="0.2">
      <c r="A1219" s="64"/>
      <c r="B1219" s="130"/>
      <c r="C1219" s="130"/>
    </row>
    <row r="1220" spans="1:3" s="125" customFormat="1" x14ac:dyDescent="0.2">
      <c r="A1220" s="64"/>
      <c r="B1220" s="130"/>
      <c r="C1220" s="130"/>
    </row>
    <row r="1221" spans="1:3" s="125" customFormat="1" x14ac:dyDescent="0.2">
      <c r="A1221" s="64"/>
      <c r="B1221" s="130"/>
      <c r="C1221" s="130"/>
    </row>
    <row r="1222" spans="1:3" s="125" customFormat="1" x14ac:dyDescent="0.2">
      <c r="A1222" s="64"/>
      <c r="B1222" s="130"/>
      <c r="C1222" s="130"/>
    </row>
    <row r="1223" spans="1:3" s="125" customFormat="1" x14ac:dyDescent="0.2">
      <c r="A1223" s="64"/>
      <c r="B1223" s="130"/>
      <c r="C1223" s="130"/>
    </row>
    <row r="1224" spans="1:3" s="125" customFormat="1" x14ac:dyDescent="0.2">
      <c r="A1224" s="64"/>
      <c r="B1224" s="130"/>
      <c r="C1224" s="130"/>
    </row>
    <row r="1225" spans="1:3" s="125" customFormat="1" x14ac:dyDescent="0.2">
      <c r="A1225" s="64"/>
      <c r="B1225" s="130"/>
      <c r="C1225" s="130"/>
    </row>
    <row r="1226" spans="1:3" s="125" customFormat="1" x14ac:dyDescent="0.2">
      <c r="A1226" s="64"/>
      <c r="B1226" s="130"/>
      <c r="C1226" s="130"/>
    </row>
    <row r="1227" spans="1:3" s="125" customFormat="1" x14ac:dyDescent="0.2">
      <c r="A1227" s="64"/>
      <c r="B1227" s="130"/>
      <c r="C1227" s="130"/>
    </row>
    <row r="1228" spans="1:3" s="125" customFormat="1" x14ac:dyDescent="0.2">
      <c r="A1228" s="64"/>
      <c r="B1228" s="130"/>
      <c r="C1228" s="130"/>
    </row>
    <row r="1229" spans="1:3" s="125" customFormat="1" x14ac:dyDescent="0.2">
      <c r="A1229" s="64"/>
      <c r="B1229" s="130"/>
      <c r="C1229" s="130"/>
    </row>
    <row r="1230" spans="1:3" s="125" customFormat="1" x14ac:dyDescent="0.2">
      <c r="A1230" s="64"/>
      <c r="B1230" s="130"/>
      <c r="C1230" s="130"/>
    </row>
    <row r="1231" spans="1:3" s="125" customFormat="1" x14ac:dyDescent="0.2">
      <c r="A1231" s="64"/>
      <c r="B1231" s="130"/>
      <c r="C1231" s="130"/>
    </row>
    <row r="1232" spans="1:3" s="125" customFormat="1" x14ac:dyDescent="0.2">
      <c r="A1232" s="64"/>
      <c r="B1232" s="130"/>
      <c r="C1232" s="130"/>
    </row>
    <row r="1233" spans="1:3" s="125" customFormat="1" x14ac:dyDescent="0.2">
      <c r="A1233" s="64"/>
      <c r="B1233" s="130"/>
      <c r="C1233" s="130"/>
    </row>
    <row r="1234" spans="1:3" s="125" customFormat="1" x14ac:dyDescent="0.2">
      <c r="A1234" s="64"/>
      <c r="B1234" s="130"/>
      <c r="C1234" s="130"/>
    </row>
    <row r="1235" spans="1:3" s="125" customFormat="1" x14ac:dyDescent="0.2">
      <c r="A1235" s="64"/>
      <c r="B1235" s="130"/>
      <c r="C1235" s="130"/>
    </row>
    <row r="1236" spans="1:3" s="125" customFormat="1" x14ac:dyDescent="0.2">
      <c r="A1236" s="64"/>
      <c r="B1236" s="130"/>
      <c r="C1236" s="130"/>
    </row>
    <row r="1237" spans="1:3" s="125" customFormat="1" x14ac:dyDescent="0.2">
      <c r="A1237" s="64"/>
      <c r="B1237" s="130"/>
      <c r="C1237" s="130"/>
    </row>
    <row r="1238" spans="1:3" s="125" customFormat="1" x14ac:dyDescent="0.2">
      <c r="A1238" s="64"/>
      <c r="B1238" s="130"/>
      <c r="C1238" s="130"/>
    </row>
    <row r="1239" spans="1:3" s="125" customFormat="1" x14ac:dyDescent="0.2">
      <c r="A1239" s="64"/>
      <c r="B1239" s="130"/>
      <c r="C1239" s="130"/>
    </row>
    <row r="1240" spans="1:3" s="125" customFormat="1" x14ac:dyDescent="0.2">
      <c r="A1240" s="64"/>
      <c r="B1240" s="130"/>
      <c r="C1240" s="130"/>
    </row>
    <row r="1241" spans="1:3" s="125" customFormat="1" x14ac:dyDescent="0.2">
      <c r="A1241" s="64"/>
      <c r="B1241" s="130"/>
      <c r="C1241" s="130"/>
    </row>
    <row r="1242" spans="1:3" s="125" customFormat="1" x14ac:dyDescent="0.2">
      <c r="A1242" s="64"/>
      <c r="B1242" s="130"/>
      <c r="C1242" s="130"/>
    </row>
    <row r="1243" spans="1:3" s="125" customFormat="1" x14ac:dyDescent="0.2">
      <c r="A1243" s="64"/>
      <c r="B1243" s="130"/>
      <c r="C1243" s="130"/>
    </row>
    <row r="1244" spans="1:3" s="125" customFormat="1" x14ac:dyDescent="0.2">
      <c r="A1244" s="64"/>
      <c r="B1244" s="130"/>
      <c r="C1244" s="130"/>
    </row>
    <row r="1245" spans="1:3" s="125" customFormat="1" x14ac:dyDescent="0.2">
      <c r="A1245" s="64"/>
      <c r="B1245" s="130"/>
      <c r="C1245" s="130"/>
    </row>
    <row r="1246" spans="1:3" s="125" customFormat="1" x14ac:dyDescent="0.2">
      <c r="A1246" s="64"/>
      <c r="B1246" s="130"/>
      <c r="C1246" s="130"/>
    </row>
    <row r="1247" spans="1:3" s="125" customFormat="1" x14ac:dyDescent="0.2">
      <c r="A1247" s="64"/>
      <c r="B1247" s="130"/>
      <c r="C1247" s="130"/>
    </row>
    <row r="1248" spans="1:3" s="125" customFormat="1" x14ac:dyDescent="0.2">
      <c r="A1248" s="64"/>
      <c r="B1248" s="130"/>
      <c r="C1248" s="130"/>
    </row>
    <row r="1249" spans="1:3" s="125" customFormat="1" x14ac:dyDescent="0.2">
      <c r="A1249" s="64"/>
      <c r="B1249" s="130"/>
      <c r="C1249" s="130"/>
    </row>
    <row r="1250" spans="1:3" s="125" customFormat="1" x14ac:dyDescent="0.2">
      <c r="A1250" s="64"/>
      <c r="B1250" s="130"/>
      <c r="C1250" s="130"/>
    </row>
    <row r="1251" spans="1:3" s="125" customFormat="1" x14ac:dyDescent="0.2">
      <c r="A1251" s="64"/>
      <c r="B1251" s="130"/>
      <c r="C1251" s="130"/>
    </row>
    <row r="1252" spans="1:3" s="125" customFormat="1" x14ac:dyDescent="0.2">
      <c r="A1252" s="64"/>
      <c r="B1252" s="130"/>
      <c r="C1252" s="130"/>
    </row>
    <row r="1253" spans="1:3" s="125" customFormat="1" x14ac:dyDescent="0.2">
      <c r="A1253" s="64"/>
      <c r="B1253" s="130"/>
      <c r="C1253" s="130"/>
    </row>
    <row r="1254" spans="1:3" s="125" customFormat="1" x14ac:dyDescent="0.2">
      <c r="A1254" s="64"/>
      <c r="B1254" s="130"/>
      <c r="C1254" s="130"/>
    </row>
    <row r="1255" spans="1:3" s="125" customFormat="1" x14ac:dyDescent="0.2">
      <c r="A1255" s="64"/>
      <c r="B1255" s="130"/>
      <c r="C1255" s="130"/>
    </row>
    <row r="1256" spans="1:3" s="125" customFormat="1" x14ac:dyDescent="0.2">
      <c r="A1256" s="64"/>
      <c r="B1256" s="130"/>
      <c r="C1256" s="130"/>
    </row>
    <row r="1257" spans="1:3" s="125" customFormat="1" x14ac:dyDescent="0.2">
      <c r="A1257" s="64"/>
      <c r="B1257" s="130"/>
      <c r="C1257" s="130"/>
    </row>
    <row r="1258" spans="1:3" s="125" customFormat="1" x14ac:dyDescent="0.2">
      <c r="A1258" s="64"/>
      <c r="B1258" s="130"/>
      <c r="C1258" s="130"/>
    </row>
    <row r="1259" spans="1:3" s="125" customFormat="1" x14ac:dyDescent="0.2">
      <c r="A1259" s="64"/>
      <c r="B1259" s="130"/>
      <c r="C1259" s="130"/>
    </row>
    <row r="1260" spans="1:3" s="125" customFormat="1" x14ac:dyDescent="0.2">
      <c r="A1260" s="64"/>
      <c r="B1260" s="130"/>
      <c r="C1260" s="130"/>
    </row>
    <row r="1261" spans="1:3" s="125" customFormat="1" x14ac:dyDescent="0.2">
      <c r="A1261" s="64"/>
      <c r="B1261" s="130"/>
      <c r="C1261" s="130"/>
    </row>
    <row r="1262" spans="1:3" s="125" customFormat="1" x14ac:dyDescent="0.2">
      <c r="A1262" s="64"/>
      <c r="B1262" s="130"/>
      <c r="C1262" s="130"/>
    </row>
    <row r="1263" spans="1:3" s="125" customFormat="1" x14ac:dyDescent="0.2">
      <c r="A1263" s="64"/>
      <c r="B1263" s="130"/>
      <c r="C1263" s="130"/>
    </row>
    <row r="1264" spans="1:3" s="125" customFormat="1" x14ac:dyDescent="0.2">
      <c r="A1264" s="64"/>
      <c r="B1264" s="130"/>
      <c r="C1264" s="130"/>
    </row>
    <row r="1265" spans="1:3" s="125" customFormat="1" x14ac:dyDescent="0.2">
      <c r="A1265" s="64"/>
      <c r="B1265" s="130"/>
      <c r="C1265" s="130"/>
    </row>
    <row r="1266" spans="1:3" s="125" customFormat="1" x14ac:dyDescent="0.2">
      <c r="A1266" s="64"/>
      <c r="B1266" s="130"/>
      <c r="C1266" s="130"/>
    </row>
    <row r="1267" spans="1:3" s="125" customFormat="1" x14ac:dyDescent="0.2">
      <c r="A1267" s="64"/>
      <c r="B1267" s="130"/>
      <c r="C1267" s="130"/>
    </row>
    <row r="1268" spans="1:3" s="125" customFormat="1" x14ac:dyDescent="0.2">
      <c r="A1268" s="64"/>
      <c r="B1268" s="130"/>
      <c r="C1268" s="130"/>
    </row>
    <row r="1269" spans="1:3" s="125" customFormat="1" x14ac:dyDescent="0.2">
      <c r="A1269" s="64"/>
      <c r="B1269" s="130"/>
      <c r="C1269" s="130"/>
    </row>
    <row r="1270" spans="1:3" s="125" customFormat="1" x14ac:dyDescent="0.2">
      <c r="A1270" s="64"/>
      <c r="B1270" s="130"/>
      <c r="C1270" s="130"/>
    </row>
    <row r="1271" spans="1:3" s="125" customFormat="1" x14ac:dyDescent="0.2">
      <c r="A1271" s="64"/>
      <c r="B1271" s="130"/>
      <c r="C1271" s="130"/>
    </row>
    <row r="1272" spans="1:3" s="125" customFormat="1" x14ac:dyDescent="0.2">
      <c r="A1272" s="64"/>
      <c r="B1272" s="130"/>
      <c r="C1272" s="130"/>
    </row>
    <row r="1273" spans="1:3" s="125" customFormat="1" x14ac:dyDescent="0.2">
      <c r="A1273" s="64"/>
      <c r="B1273" s="130"/>
      <c r="C1273" s="130"/>
    </row>
    <row r="1274" spans="1:3" s="125" customFormat="1" x14ac:dyDescent="0.2">
      <c r="A1274" s="64"/>
      <c r="B1274" s="130"/>
      <c r="C1274" s="130"/>
    </row>
    <row r="1275" spans="1:3" s="125" customFormat="1" x14ac:dyDescent="0.2">
      <c r="A1275" s="64"/>
      <c r="B1275" s="130"/>
      <c r="C1275" s="130"/>
    </row>
    <row r="1276" spans="1:3" s="125" customFormat="1" x14ac:dyDescent="0.2">
      <c r="A1276" s="64"/>
      <c r="B1276" s="130"/>
      <c r="C1276" s="130"/>
    </row>
    <row r="1277" spans="1:3" s="125" customFormat="1" x14ac:dyDescent="0.2">
      <c r="A1277" s="64"/>
      <c r="B1277" s="130"/>
      <c r="C1277" s="130"/>
    </row>
    <row r="1278" spans="1:3" s="125" customFormat="1" x14ac:dyDescent="0.2">
      <c r="A1278" s="64"/>
      <c r="B1278" s="130"/>
      <c r="C1278" s="130"/>
    </row>
    <row r="1279" spans="1:3" s="125" customFormat="1" x14ac:dyDescent="0.2">
      <c r="A1279" s="64"/>
      <c r="B1279" s="130"/>
      <c r="C1279" s="130"/>
    </row>
    <row r="1280" spans="1:3" s="125" customFormat="1" x14ac:dyDescent="0.2">
      <c r="A1280" s="64"/>
      <c r="B1280" s="130"/>
      <c r="C1280" s="130"/>
    </row>
    <row r="1281" spans="1:3" s="125" customFormat="1" x14ac:dyDescent="0.2">
      <c r="A1281" s="64"/>
      <c r="B1281" s="130"/>
      <c r="C1281" s="130"/>
    </row>
    <row r="1282" spans="1:3" s="125" customFormat="1" x14ac:dyDescent="0.2">
      <c r="A1282" s="64"/>
      <c r="B1282" s="130"/>
      <c r="C1282" s="130"/>
    </row>
    <row r="1283" spans="1:3" s="125" customFormat="1" x14ac:dyDescent="0.2">
      <c r="A1283" s="64"/>
      <c r="B1283" s="130"/>
      <c r="C1283" s="130"/>
    </row>
    <row r="1284" spans="1:3" s="125" customFormat="1" x14ac:dyDescent="0.2">
      <c r="A1284" s="64"/>
      <c r="B1284" s="130"/>
      <c r="C1284" s="130"/>
    </row>
    <row r="1285" spans="1:3" s="125" customFormat="1" x14ac:dyDescent="0.2">
      <c r="A1285" s="64"/>
      <c r="B1285" s="130"/>
      <c r="C1285" s="130"/>
    </row>
    <row r="1286" spans="1:3" s="125" customFormat="1" x14ac:dyDescent="0.2">
      <c r="A1286" s="64"/>
      <c r="B1286" s="130"/>
      <c r="C1286" s="130"/>
    </row>
    <row r="1287" spans="1:3" s="125" customFormat="1" x14ac:dyDescent="0.2">
      <c r="A1287" s="64"/>
      <c r="B1287" s="130"/>
      <c r="C1287" s="130"/>
    </row>
    <row r="1288" spans="1:3" s="125" customFormat="1" x14ac:dyDescent="0.2">
      <c r="A1288" s="64"/>
      <c r="B1288" s="130"/>
      <c r="C1288" s="130"/>
    </row>
    <row r="1289" spans="1:3" s="125" customFormat="1" x14ac:dyDescent="0.2">
      <c r="A1289" s="64"/>
      <c r="B1289" s="130"/>
      <c r="C1289" s="130"/>
    </row>
    <row r="1290" spans="1:3" s="125" customFormat="1" x14ac:dyDescent="0.2">
      <c r="A1290" s="64"/>
      <c r="B1290" s="130"/>
      <c r="C1290" s="130"/>
    </row>
    <row r="1291" spans="1:3" s="125" customFormat="1" x14ac:dyDescent="0.2">
      <c r="A1291" s="64"/>
      <c r="B1291" s="130"/>
      <c r="C1291" s="130"/>
    </row>
    <row r="1292" spans="1:3" s="125" customFormat="1" x14ac:dyDescent="0.2">
      <c r="A1292" s="64"/>
      <c r="B1292" s="130"/>
      <c r="C1292" s="130"/>
    </row>
    <row r="1293" spans="1:3" s="125" customFormat="1" x14ac:dyDescent="0.2">
      <c r="A1293" s="64"/>
      <c r="B1293" s="130"/>
      <c r="C1293" s="130"/>
    </row>
    <row r="1294" spans="1:3" s="125" customFormat="1" x14ac:dyDescent="0.2">
      <c r="A1294" s="64"/>
      <c r="B1294" s="130"/>
      <c r="C1294" s="130"/>
    </row>
    <row r="1295" spans="1:3" s="125" customFormat="1" x14ac:dyDescent="0.2">
      <c r="A1295" s="64"/>
      <c r="B1295" s="130"/>
      <c r="C1295" s="130"/>
    </row>
    <row r="1296" spans="1:3" s="125" customFormat="1" x14ac:dyDescent="0.2">
      <c r="A1296" s="64"/>
      <c r="B1296" s="130"/>
      <c r="C1296" s="130"/>
    </row>
    <row r="1297" spans="1:3" s="125" customFormat="1" x14ac:dyDescent="0.2">
      <c r="A1297" s="64"/>
      <c r="B1297" s="130"/>
      <c r="C1297" s="130"/>
    </row>
    <row r="1298" spans="1:3" s="125" customFormat="1" x14ac:dyDescent="0.2">
      <c r="A1298" s="64"/>
      <c r="B1298" s="130"/>
      <c r="C1298" s="130"/>
    </row>
    <row r="1299" spans="1:3" s="125" customFormat="1" x14ac:dyDescent="0.2">
      <c r="A1299" s="64"/>
      <c r="B1299" s="130"/>
      <c r="C1299" s="130"/>
    </row>
    <row r="1300" spans="1:3" s="125" customFormat="1" x14ac:dyDescent="0.2">
      <c r="A1300" s="64"/>
      <c r="B1300" s="130"/>
      <c r="C1300" s="130"/>
    </row>
    <row r="1301" spans="1:3" s="125" customFormat="1" x14ac:dyDescent="0.2">
      <c r="A1301" s="64"/>
      <c r="B1301" s="130"/>
      <c r="C1301" s="130"/>
    </row>
    <row r="1302" spans="1:3" s="125" customFormat="1" x14ac:dyDescent="0.2">
      <c r="A1302" s="64"/>
      <c r="B1302" s="130"/>
      <c r="C1302" s="130"/>
    </row>
    <row r="1303" spans="1:3" s="125" customFormat="1" x14ac:dyDescent="0.2">
      <c r="A1303" s="64"/>
      <c r="B1303" s="130"/>
      <c r="C1303" s="130"/>
    </row>
    <row r="1304" spans="1:3" s="125" customFormat="1" x14ac:dyDescent="0.2">
      <c r="A1304" s="64"/>
      <c r="B1304" s="130"/>
      <c r="C1304" s="130"/>
    </row>
    <row r="1305" spans="1:3" s="125" customFormat="1" x14ac:dyDescent="0.2">
      <c r="A1305" s="64"/>
      <c r="B1305" s="130"/>
      <c r="C1305" s="130"/>
    </row>
    <row r="1306" spans="1:3" s="125" customFormat="1" x14ac:dyDescent="0.2">
      <c r="A1306" s="64"/>
      <c r="B1306" s="130"/>
      <c r="C1306" s="130"/>
    </row>
    <row r="1307" spans="1:3" s="125" customFormat="1" x14ac:dyDescent="0.2">
      <c r="A1307" s="64"/>
      <c r="B1307" s="130"/>
      <c r="C1307" s="130"/>
    </row>
    <row r="1308" spans="1:3" s="125" customFormat="1" x14ac:dyDescent="0.2">
      <c r="A1308" s="64"/>
      <c r="B1308" s="130"/>
      <c r="C1308" s="130"/>
    </row>
    <row r="1309" spans="1:3" s="125" customFormat="1" x14ac:dyDescent="0.2">
      <c r="A1309" s="64"/>
      <c r="B1309" s="130"/>
      <c r="C1309" s="130"/>
    </row>
    <row r="1310" spans="1:3" s="125" customFormat="1" x14ac:dyDescent="0.2">
      <c r="A1310" s="64"/>
      <c r="B1310" s="130"/>
      <c r="C1310" s="130"/>
    </row>
    <row r="1311" spans="1:3" s="125" customFormat="1" x14ac:dyDescent="0.2">
      <c r="A1311" s="64"/>
      <c r="B1311" s="130"/>
      <c r="C1311" s="130"/>
    </row>
    <row r="1312" spans="1:3" s="125" customFormat="1" x14ac:dyDescent="0.2">
      <c r="A1312" s="64"/>
      <c r="B1312" s="130"/>
      <c r="C1312" s="130"/>
    </row>
    <row r="1313" spans="1:3" s="125" customFormat="1" x14ac:dyDescent="0.2">
      <c r="A1313" s="64"/>
      <c r="B1313" s="130"/>
      <c r="C1313" s="130"/>
    </row>
    <row r="1314" spans="1:3" s="125" customFormat="1" x14ac:dyDescent="0.2">
      <c r="A1314" s="64"/>
      <c r="B1314" s="130"/>
      <c r="C1314" s="130"/>
    </row>
    <row r="1315" spans="1:3" s="125" customFormat="1" x14ac:dyDescent="0.2">
      <c r="A1315" s="64"/>
      <c r="B1315" s="130"/>
      <c r="C1315" s="130"/>
    </row>
    <row r="1316" spans="1:3" s="125" customFormat="1" x14ac:dyDescent="0.2">
      <c r="A1316" s="64"/>
      <c r="B1316" s="130"/>
      <c r="C1316" s="130"/>
    </row>
    <row r="1317" spans="1:3" s="125" customFormat="1" x14ac:dyDescent="0.2">
      <c r="A1317" s="64"/>
      <c r="B1317" s="130"/>
      <c r="C1317" s="130"/>
    </row>
    <row r="1318" spans="1:3" s="125" customFormat="1" x14ac:dyDescent="0.2">
      <c r="A1318" s="64"/>
      <c r="B1318" s="130"/>
      <c r="C1318" s="130"/>
    </row>
    <row r="1319" spans="1:3" s="125" customFormat="1" x14ac:dyDescent="0.2">
      <c r="A1319" s="64"/>
      <c r="B1319" s="130"/>
      <c r="C1319" s="130"/>
    </row>
    <row r="1320" spans="1:3" s="125" customFormat="1" x14ac:dyDescent="0.2">
      <c r="A1320" s="64"/>
      <c r="B1320" s="130"/>
      <c r="C1320" s="130"/>
    </row>
    <row r="1321" spans="1:3" s="125" customFormat="1" x14ac:dyDescent="0.2">
      <c r="A1321" s="64"/>
      <c r="B1321" s="130"/>
      <c r="C1321" s="130"/>
    </row>
    <row r="1322" spans="1:3" s="125" customFormat="1" x14ac:dyDescent="0.2">
      <c r="A1322" s="64"/>
      <c r="B1322" s="130"/>
      <c r="C1322" s="130"/>
    </row>
    <row r="1323" spans="1:3" s="125" customFormat="1" x14ac:dyDescent="0.2">
      <c r="A1323" s="64"/>
      <c r="B1323" s="130"/>
      <c r="C1323" s="130"/>
    </row>
    <row r="1324" spans="1:3" s="125" customFormat="1" x14ac:dyDescent="0.2">
      <c r="A1324" s="64"/>
      <c r="B1324" s="130"/>
      <c r="C1324" s="130"/>
    </row>
    <row r="1325" spans="1:3" s="125" customFormat="1" x14ac:dyDescent="0.2">
      <c r="A1325" s="64"/>
      <c r="B1325" s="130"/>
      <c r="C1325" s="130"/>
    </row>
    <row r="1326" spans="1:3" s="125" customFormat="1" x14ac:dyDescent="0.2">
      <c r="A1326" s="64"/>
      <c r="B1326" s="130"/>
      <c r="C1326" s="130"/>
    </row>
    <row r="1327" spans="1:3" s="125" customFormat="1" x14ac:dyDescent="0.2">
      <c r="A1327" s="64"/>
      <c r="B1327" s="130"/>
      <c r="C1327" s="130"/>
    </row>
    <row r="1328" spans="1:3" s="125" customFormat="1" x14ac:dyDescent="0.2">
      <c r="A1328" s="64"/>
      <c r="B1328" s="130"/>
      <c r="C1328" s="130"/>
    </row>
    <row r="1329" spans="1:3" s="125" customFormat="1" x14ac:dyDescent="0.2">
      <c r="A1329" s="64"/>
      <c r="B1329" s="130"/>
      <c r="C1329" s="130"/>
    </row>
    <row r="1330" spans="1:3" s="125" customFormat="1" x14ac:dyDescent="0.2">
      <c r="A1330" s="64"/>
      <c r="B1330" s="130"/>
      <c r="C1330" s="130"/>
    </row>
    <row r="1331" spans="1:3" s="125" customFormat="1" x14ac:dyDescent="0.2">
      <c r="A1331" s="64"/>
      <c r="B1331" s="130"/>
      <c r="C1331" s="130"/>
    </row>
    <row r="1332" spans="1:3" s="125" customFormat="1" x14ac:dyDescent="0.2">
      <c r="A1332" s="64"/>
      <c r="B1332" s="130"/>
      <c r="C1332" s="130"/>
    </row>
    <row r="1333" spans="1:3" s="125" customFormat="1" x14ac:dyDescent="0.2">
      <c r="A1333" s="64"/>
      <c r="B1333" s="130"/>
      <c r="C1333" s="130"/>
    </row>
    <row r="1334" spans="1:3" s="125" customFormat="1" x14ac:dyDescent="0.2">
      <c r="A1334" s="64"/>
      <c r="B1334" s="130"/>
      <c r="C1334" s="130"/>
    </row>
    <row r="1335" spans="1:3" s="125" customFormat="1" x14ac:dyDescent="0.2">
      <c r="A1335" s="64"/>
      <c r="B1335" s="130"/>
      <c r="C1335" s="130"/>
    </row>
    <row r="1336" spans="1:3" s="125" customFormat="1" x14ac:dyDescent="0.2">
      <c r="A1336" s="64"/>
      <c r="B1336" s="130"/>
      <c r="C1336" s="130"/>
    </row>
    <row r="1337" spans="1:3" s="125" customFormat="1" x14ac:dyDescent="0.2">
      <c r="A1337" s="64"/>
      <c r="B1337" s="130"/>
      <c r="C1337" s="130"/>
    </row>
    <row r="1338" spans="1:3" s="125" customFormat="1" x14ac:dyDescent="0.2">
      <c r="A1338" s="64"/>
      <c r="B1338" s="130"/>
      <c r="C1338" s="130"/>
    </row>
    <row r="1339" spans="1:3" s="125" customFormat="1" x14ac:dyDescent="0.2">
      <c r="A1339" s="64"/>
      <c r="B1339" s="130"/>
      <c r="C1339" s="130"/>
    </row>
    <row r="1340" spans="1:3" s="125" customFormat="1" x14ac:dyDescent="0.2">
      <c r="A1340" s="64"/>
      <c r="B1340" s="130"/>
      <c r="C1340" s="130"/>
    </row>
    <row r="1341" spans="1:3" s="125" customFormat="1" x14ac:dyDescent="0.2">
      <c r="A1341" s="64"/>
      <c r="B1341" s="130"/>
      <c r="C1341" s="130"/>
    </row>
    <row r="1342" spans="1:3" s="125" customFormat="1" x14ac:dyDescent="0.2">
      <c r="A1342" s="64"/>
      <c r="B1342" s="130"/>
      <c r="C1342" s="130"/>
    </row>
    <row r="1343" spans="1:3" s="125" customFormat="1" x14ac:dyDescent="0.2">
      <c r="A1343" s="64"/>
      <c r="B1343" s="130"/>
      <c r="C1343" s="130"/>
    </row>
    <row r="1344" spans="1:3" s="125" customFormat="1" x14ac:dyDescent="0.2">
      <c r="A1344" s="64"/>
      <c r="B1344" s="130"/>
      <c r="C1344" s="130"/>
    </row>
    <row r="1345" spans="1:3" s="125" customFormat="1" x14ac:dyDescent="0.2">
      <c r="A1345" s="64"/>
      <c r="B1345" s="130"/>
      <c r="C1345" s="130"/>
    </row>
    <row r="1346" spans="1:3" s="125" customFormat="1" x14ac:dyDescent="0.2">
      <c r="A1346" s="64"/>
      <c r="B1346" s="130"/>
      <c r="C1346" s="130"/>
    </row>
    <row r="1347" spans="1:3" s="125" customFormat="1" x14ac:dyDescent="0.2">
      <c r="A1347" s="64"/>
      <c r="B1347" s="130"/>
      <c r="C1347" s="130"/>
    </row>
    <row r="1348" spans="1:3" s="125" customFormat="1" x14ac:dyDescent="0.2">
      <c r="A1348" s="64"/>
      <c r="B1348" s="130"/>
      <c r="C1348" s="130"/>
    </row>
    <row r="1349" spans="1:3" s="125" customFormat="1" x14ac:dyDescent="0.2">
      <c r="A1349" s="64"/>
      <c r="B1349" s="130"/>
      <c r="C1349" s="130"/>
    </row>
    <row r="1350" spans="1:3" s="125" customFormat="1" x14ac:dyDescent="0.2">
      <c r="A1350" s="64"/>
      <c r="B1350" s="130"/>
      <c r="C1350" s="130"/>
    </row>
    <row r="1351" spans="1:3" s="125" customFormat="1" x14ac:dyDescent="0.2">
      <c r="A1351" s="64"/>
      <c r="B1351" s="130"/>
      <c r="C1351" s="130"/>
    </row>
    <row r="1352" spans="1:3" s="125" customFormat="1" x14ac:dyDescent="0.2">
      <c r="A1352" s="64"/>
      <c r="B1352" s="130"/>
      <c r="C1352" s="130"/>
    </row>
    <row r="1353" spans="1:3" s="125" customFormat="1" x14ac:dyDescent="0.2">
      <c r="A1353" s="64"/>
      <c r="B1353" s="130"/>
      <c r="C1353" s="130"/>
    </row>
    <row r="1354" spans="1:3" s="125" customFormat="1" x14ac:dyDescent="0.2">
      <c r="A1354" s="64"/>
      <c r="B1354" s="130"/>
      <c r="C1354" s="130"/>
    </row>
    <row r="1355" spans="1:3" s="125" customFormat="1" x14ac:dyDescent="0.2">
      <c r="A1355" s="64"/>
      <c r="B1355" s="130"/>
      <c r="C1355" s="130"/>
    </row>
    <row r="1356" spans="1:3" s="125" customFormat="1" x14ac:dyDescent="0.2">
      <c r="A1356" s="64"/>
      <c r="B1356" s="130"/>
      <c r="C1356" s="130"/>
    </row>
    <row r="1357" spans="1:3" s="125" customFormat="1" x14ac:dyDescent="0.2">
      <c r="A1357" s="64"/>
      <c r="B1357" s="130"/>
      <c r="C1357" s="130"/>
    </row>
    <row r="1358" spans="1:3" s="125" customFormat="1" x14ac:dyDescent="0.2">
      <c r="A1358" s="64"/>
      <c r="B1358" s="130"/>
      <c r="C1358" s="130"/>
    </row>
    <row r="1359" spans="1:3" s="125" customFormat="1" x14ac:dyDescent="0.2">
      <c r="A1359" s="64"/>
      <c r="B1359" s="130"/>
      <c r="C1359" s="130"/>
    </row>
    <row r="1360" spans="1:3" s="125" customFormat="1" x14ac:dyDescent="0.2">
      <c r="A1360" s="64"/>
      <c r="B1360" s="130"/>
      <c r="C1360" s="130"/>
    </row>
    <row r="1361" spans="1:3" s="125" customFormat="1" x14ac:dyDescent="0.2">
      <c r="A1361" s="64"/>
      <c r="B1361" s="130"/>
      <c r="C1361" s="130"/>
    </row>
    <row r="1362" spans="1:3" s="125" customFormat="1" x14ac:dyDescent="0.2">
      <c r="A1362" s="64"/>
      <c r="B1362" s="130"/>
      <c r="C1362" s="130"/>
    </row>
    <row r="1363" spans="1:3" s="125" customFormat="1" x14ac:dyDescent="0.2">
      <c r="A1363" s="64"/>
      <c r="B1363" s="130"/>
      <c r="C1363" s="130"/>
    </row>
    <row r="1364" spans="1:3" s="125" customFormat="1" x14ac:dyDescent="0.2">
      <c r="A1364" s="64"/>
      <c r="B1364" s="130"/>
      <c r="C1364" s="130"/>
    </row>
    <row r="1365" spans="1:3" s="125" customFormat="1" x14ac:dyDescent="0.2">
      <c r="A1365" s="64"/>
      <c r="B1365" s="130"/>
      <c r="C1365" s="130"/>
    </row>
    <row r="1366" spans="1:3" s="125" customFormat="1" x14ac:dyDescent="0.2">
      <c r="A1366" s="64"/>
      <c r="B1366" s="130"/>
      <c r="C1366" s="130"/>
    </row>
    <row r="1367" spans="1:3" s="125" customFormat="1" x14ac:dyDescent="0.2">
      <c r="A1367" s="64"/>
      <c r="B1367" s="130"/>
      <c r="C1367" s="130"/>
    </row>
    <row r="1368" spans="1:3" s="125" customFormat="1" x14ac:dyDescent="0.2">
      <c r="A1368" s="64"/>
      <c r="B1368" s="130"/>
      <c r="C1368" s="130"/>
    </row>
    <row r="1369" spans="1:3" s="125" customFormat="1" x14ac:dyDescent="0.2">
      <c r="A1369" s="64"/>
      <c r="B1369" s="130"/>
      <c r="C1369" s="130"/>
    </row>
    <row r="1370" spans="1:3" s="125" customFormat="1" x14ac:dyDescent="0.2">
      <c r="A1370" s="64"/>
      <c r="B1370" s="130"/>
      <c r="C1370" s="130"/>
    </row>
    <row r="1371" spans="1:3" s="125" customFormat="1" x14ac:dyDescent="0.2">
      <c r="A1371" s="64"/>
      <c r="B1371" s="130"/>
      <c r="C1371" s="130"/>
    </row>
    <row r="1372" spans="1:3" s="125" customFormat="1" x14ac:dyDescent="0.2">
      <c r="A1372" s="64"/>
      <c r="B1372" s="130"/>
      <c r="C1372" s="130"/>
    </row>
    <row r="1373" spans="1:3" s="125" customFormat="1" x14ac:dyDescent="0.2">
      <c r="A1373" s="64"/>
      <c r="B1373" s="130"/>
      <c r="C1373" s="130"/>
    </row>
    <row r="1374" spans="1:3" s="125" customFormat="1" x14ac:dyDescent="0.2">
      <c r="A1374" s="64"/>
      <c r="B1374" s="130"/>
      <c r="C1374" s="130"/>
    </row>
    <row r="1375" spans="1:3" s="125" customFormat="1" x14ac:dyDescent="0.2">
      <c r="A1375" s="64"/>
      <c r="B1375" s="130"/>
      <c r="C1375" s="130"/>
    </row>
    <row r="1376" spans="1:3" s="125" customFormat="1" x14ac:dyDescent="0.2">
      <c r="A1376" s="64"/>
      <c r="B1376" s="130"/>
      <c r="C1376" s="130"/>
    </row>
    <row r="1377" spans="1:3" s="125" customFormat="1" x14ac:dyDescent="0.2">
      <c r="A1377" s="64"/>
      <c r="B1377" s="130"/>
      <c r="C1377" s="130"/>
    </row>
    <row r="1378" spans="1:3" s="125" customFormat="1" x14ac:dyDescent="0.2">
      <c r="A1378" s="64"/>
      <c r="B1378" s="130"/>
      <c r="C1378" s="130"/>
    </row>
    <row r="1379" spans="1:3" s="125" customFormat="1" x14ac:dyDescent="0.2">
      <c r="A1379" s="64"/>
      <c r="B1379" s="130"/>
      <c r="C1379" s="130"/>
    </row>
    <row r="1380" spans="1:3" s="125" customFormat="1" x14ac:dyDescent="0.2">
      <c r="A1380" s="64"/>
      <c r="B1380" s="130"/>
      <c r="C1380" s="130"/>
    </row>
    <row r="1381" spans="1:3" s="125" customFormat="1" x14ac:dyDescent="0.2">
      <c r="A1381" s="64"/>
      <c r="B1381" s="130"/>
      <c r="C1381" s="130"/>
    </row>
    <row r="1382" spans="1:3" s="125" customFormat="1" x14ac:dyDescent="0.2">
      <c r="A1382" s="64"/>
      <c r="B1382" s="130"/>
      <c r="C1382" s="130"/>
    </row>
    <row r="1383" spans="1:3" s="125" customFormat="1" x14ac:dyDescent="0.2">
      <c r="A1383" s="64"/>
      <c r="B1383" s="130"/>
      <c r="C1383" s="130"/>
    </row>
    <row r="1384" spans="1:3" s="125" customFormat="1" x14ac:dyDescent="0.2">
      <c r="A1384" s="64"/>
      <c r="B1384" s="130"/>
      <c r="C1384" s="130"/>
    </row>
    <row r="1385" spans="1:3" s="125" customFormat="1" x14ac:dyDescent="0.2">
      <c r="A1385" s="64"/>
      <c r="B1385" s="130"/>
      <c r="C1385" s="130"/>
    </row>
    <row r="1386" spans="1:3" s="125" customFormat="1" x14ac:dyDescent="0.2">
      <c r="A1386" s="64"/>
      <c r="B1386" s="130"/>
      <c r="C1386" s="130"/>
    </row>
    <row r="1387" spans="1:3" s="125" customFormat="1" x14ac:dyDescent="0.2">
      <c r="A1387" s="64"/>
      <c r="B1387" s="130"/>
      <c r="C1387" s="130"/>
    </row>
    <row r="1388" spans="1:3" s="125" customFormat="1" x14ac:dyDescent="0.2">
      <c r="A1388" s="64"/>
      <c r="B1388" s="130"/>
      <c r="C1388" s="130"/>
    </row>
    <row r="1389" spans="1:3" s="125" customFormat="1" x14ac:dyDescent="0.2">
      <c r="A1389" s="64"/>
      <c r="B1389" s="130"/>
      <c r="C1389" s="130"/>
    </row>
    <row r="1390" spans="1:3" s="125" customFormat="1" x14ac:dyDescent="0.2">
      <c r="A1390" s="64"/>
      <c r="B1390" s="130"/>
      <c r="C1390" s="130"/>
    </row>
    <row r="1391" spans="1:3" s="125" customFormat="1" x14ac:dyDescent="0.2">
      <c r="A1391" s="64"/>
      <c r="B1391" s="130"/>
      <c r="C1391" s="130"/>
    </row>
    <row r="1392" spans="1:3" s="125" customFormat="1" x14ac:dyDescent="0.2">
      <c r="A1392" s="64"/>
      <c r="B1392" s="130"/>
      <c r="C1392" s="130"/>
    </row>
    <row r="1393" spans="1:3" s="125" customFormat="1" x14ac:dyDescent="0.2">
      <c r="A1393" s="64"/>
      <c r="B1393" s="130"/>
      <c r="C1393" s="130"/>
    </row>
    <row r="1394" spans="1:3" s="125" customFormat="1" x14ac:dyDescent="0.2">
      <c r="A1394" s="64"/>
      <c r="B1394" s="130"/>
      <c r="C1394" s="130"/>
    </row>
    <row r="1395" spans="1:3" s="125" customFormat="1" x14ac:dyDescent="0.2">
      <c r="A1395" s="64"/>
      <c r="B1395" s="130"/>
      <c r="C1395" s="130"/>
    </row>
    <row r="1396" spans="1:3" s="125" customFormat="1" x14ac:dyDescent="0.2">
      <c r="A1396" s="64"/>
      <c r="B1396" s="130"/>
      <c r="C1396" s="130"/>
    </row>
    <row r="1397" spans="1:3" s="125" customFormat="1" x14ac:dyDescent="0.2">
      <c r="A1397" s="64"/>
      <c r="B1397" s="130"/>
      <c r="C1397" s="130"/>
    </row>
    <row r="1398" spans="1:3" s="125" customFormat="1" x14ac:dyDescent="0.2">
      <c r="A1398" s="64"/>
      <c r="B1398" s="130"/>
      <c r="C1398" s="130"/>
    </row>
    <row r="1399" spans="1:3" s="125" customFormat="1" x14ac:dyDescent="0.2">
      <c r="A1399" s="64"/>
      <c r="B1399" s="130"/>
      <c r="C1399" s="130"/>
    </row>
    <row r="1400" spans="1:3" s="125" customFormat="1" x14ac:dyDescent="0.2">
      <c r="A1400" s="64"/>
      <c r="B1400" s="130"/>
      <c r="C1400" s="130"/>
    </row>
    <row r="1401" spans="1:3" s="125" customFormat="1" x14ac:dyDescent="0.2">
      <c r="A1401" s="64"/>
      <c r="B1401" s="130"/>
      <c r="C1401" s="130"/>
    </row>
    <row r="1402" spans="1:3" s="125" customFormat="1" x14ac:dyDescent="0.2">
      <c r="A1402" s="64"/>
      <c r="B1402" s="130"/>
      <c r="C1402" s="130"/>
    </row>
    <row r="1403" spans="1:3" s="125" customFormat="1" x14ac:dyDescent="0.2">
      <c r="A1403" s="64"/>
      <c r="B1403" s="130"/>
      <c r="C1403" s="130"/>
    </row>
    <row r="1404" spans="1:3" s="125" customFormat="1" x14ac:dyDescent="0.2">
      <c r="A1404" s="64"/>
      <c r="B1404" s="130"/>
      <c r="C1404" s="130"/>
    </row>
    <row r="1405" spans="1:3" s="125" customFormat="1" x14ac:dyDescent="0.2">
      <c r="A1405" s="64"/>
      <c r="B1405" s="130"/>
      <c r="C1405" s="130"/>
    </row>
    <row r="1406" spans="1:3" s="125" customFormat="1" x14ac:dyDescent="0.2">
      <c r="A1406" s="64"/>
      <c r="B1406" s="130"/>
      <c r="C1406" s="130"/>
    </row>
    <row r="1407" spans="1:3" s="125" customFormat="1" x14ac:dyDescent="0.2">
      <c r="A1407" s="64"/>
      <c r="B1407" s="130"/>
      <c r="C1407" s="130"/>
    </row>
    <row r="1408" spans="1:3" s="125" customFormat="1" x14ac:dyDescent="0.2">
      <c r="A1408" s="64"/>
      <c r="B1408" s="130"/>
      <c r="C1408" s="130"/>
    </row>
    <row r="1409" spans="1:3" s="125" customFormat="1" x14ac:dyDescent="0.2">
      <c r="A1409" s="64"/>
      <c r="B1409" s="130"/>
      <c r="C1409" s="130"/>
    </row>
    <row r="1410" spans="1:3" s="125" customFormat="1" x14ac:dyDescent="0.2">
      <c r="A1410" s="64"/>
      <c r="B1410" s="130"/>
      <c r="C1410" s="130"/>
    </row>
    <row r="1411" spans="1:3" s="125" customFormat="1" x14ac:dyDescent="0.2">
      <c r="A1411" s="64"/>
      <c r="B1411" s="130"/>
      <c r="C1411" s="130"/>
    </row>
    <row r="1412" spans="1:3" s="125" customFormat="1" x14ac:dyDescent="0.2">
      <c r="A1412" s="64"/>
      <c r="B1412" s="130"/>
      <c r="C1412" s="130"/>
    </row>
    <row r="1413" spans="1:3" s="125" customFormat="1" x14ac:dyDescent="0.2">
      <c r="A1413" s="64"/>
      <c r="B1413" s="130"/>
      <c r="C1413" s="130"/>
    </row>
    <row r="1414" spans="1:3" s="125" customFormat="1" x14ac:dyDescent="0.2">
      <c r="A1414" s="64"/>
      <c r="B1414" s="130"/>
      <c r="C1414" s="130"/>
    </row>
    <row r="1415" spans="1:3" s="125" customFormat="1" x14ac:dyDescent="0.2">
      <c r="A1415" s="64"/>
      <c r="B1415" s="130"/>
      <c r="C1415" s="130"/>
    </row>
    <row r="1416" spans="1:3" s="125" customFormat="1" x14ac:dyDescent="0.2">
      <c r="A1416" s="64"/>
      <c r="B1416" s="130"/>
      <c r="C1416" s="130"/>
    </row>
    <row r="1417" spans="1:3" s="125" customFormat="1" x14ac:dyDescent="0.2">
      <c r="A1417" s="64"/>
      <c r="B1417" s="130"/>
      <c r="C1417" s="130"/>
    </row>
    <row r="1418" spans="1:3" s="125" customFormat="1" x14ac:dyDescent="0.2">
      <c r="A1418" s="64"/>
      <c r="B1418" s="130"/>
      <c r="C1418" s="130"/>
    </row>
    <row r="1419" spans="1:3" s="125" customFormat="1" x14ac:dyDescent="0.2">
      <c r="A1419" s="64"/>
      <c r="B1419" s="130"/>
      <c r="C1419" s="130"/>
    </row>
    <row r="1420" spans="1:3" s="125" customFormat="1" x14ac:dyDescent="0.2">
      <c r="A1420" s="64"/>
      <c r="B1420" s="130"/>
      <c r="C1420" s="130"/>
    </row>
    <row r="1421" spans="1:3" s="125" customFormat="1" x14ac:dyDescent="0.2">
      <c r="A1421" s="64"/>
      <c r="B1421" s="130"/>
      <c r="C1421" s="130"/>
    </row>
    <row r="1422" spans="1:3" s="125" customFormat="1" x14ac:dyDescent="0.2">
      <c r="A1422" s="64"/>
      <c r="B1422" s="130"/>
      <c r="C1422" s="130"/>
    </row>
    <row r="1423" spans="1:3" s="125" customFormat="1" x14ac:dyDescent="0.2">
      <c r="A1423" s="64"/>
      <c r="B1423" s="130"/>
      <c r="C1423" s="130"/>
    </row>
    <row r="1424" spans="1:3" s="125" customFormat="1" x14ac:dyDescent="0.2">
      <c r="A1424" s="64"/>
      <c r="B1424" s="130"/>
      <c r="C1424" s="130"/>
    </row>
    <row r="1425" spans="1:3" s="125" customFormat="1" x14ac:dyDescent="0.2">
      <c r="A1425" s="64"/>
      <c r="B1425" s="130"/>
      <c r="C1425" s="130"/>
    </row>
    <row r="1426" spans="1:3" s="125" customFormat="1" x14ac:dyDescent="0.2">
      <c r="A1426" s="64"/>
      <c r="B1426" s="130"/>
      <c r="C1426" s="130"/>
    </row>
    <row r="1427" spans="1:3" s="125" customFormat="1" x14ac:dyDescent="0.2">
      <c r="A1427" s="64"/>
      <c r="B1427" s="130"/>
      <c r="C1427" s="130"/>
    </row>
    <row r="1428" spans="1:3" s="125" customFormat="1" x14ac:dyDescent="0.2">
      <c r="A1428" s="64"/>
      <c r="B1428" s="130"/>
      <c r="C1428" s="130"/>
    </row>
    <row r="1429" spans="1:3" s="125" customFormat="1" x14ac:dyDescent="0.2">
      <c r="A1429" s="64"/>
      <c r="B1429" s="130"/>
      <c r="C1429" s="130"/>
    </row>
    <row r="1430" spans="1:3" s="125" customFormat="1" x14ac:dyDescent="0.2">
      <c r="A1430" s="64"/>
      <c r="B1430" s="130"/>
      <c r="C1430" s="130"/>
    </row>
    <row r="1431" spans="1:3" s="125" customFormat="1" x14ac:dyDescent="0.2">
      <c r="A1431" s="64"/>
      <c r="B1431" s="130"/>
      <c r="C1431" s="130"/>
    </row>
    <row r="1432" spans="1:3" s="125" customFormat="1" x14ac:dyDescent="0.2">
      <c r="A1432" s="64"/>
      <c r="B1432" s="130"/>
      <c r="C1432" s="130"/>
    </row>
    <row r="1433" spans="1:3" s="125" customFormat="1" x14ac:dyDescent="0.2">
      <c r="A1433" s="64"/>
      <c r="B1433" s="130"/>
      <c r="C1433" s="130"/>
    </row>
    <row r="1434" spans="1:3" s="125" customFormat="1" x14ac:dyDescent="0.2">
      <c r="A1434" s="64"/>
      <c r="B1434" s="130"/>
      <c r="C1434" s="130"/>
    </row>
    <row r="1435" spans="1:3" s="125" customFormat="1" x14ac:dyDescent="0.2">
      <c r="A1435" s="64"/>
      <c r="B1435" s="130"/>
      <c r="C1435" s="130"/>
    </row>
    <row r="1436" spans="1:3" s="125" customFormat="1" x14ac:dyDescent="0.2">
      <c r="A1436" s="64"/>
      <c r="B1436" s="130"/>
      <c r="C1436" s="130"/>
    </row>
    <row r="1437" spans="1:3" s="125" customFormat="1" x14ac:dyDescent="0.2">
      <c r="A1437" s="64"/>
      <c r="B1437" s="130"/>
      <c r="C1437" s="130"/>
    </row>
    <row r="1438" spans="1:3" s="125" customFormat="1" x14ac:dyDescent="0.2">
      <c r="A1438" s="64"/>
      <c r="B1438" s="130"/>
      <c r="C1438" s="130"/>
    </row>
    <row r="1439" spans="1:3" s="125" customFormat="1" x14ac:dyDescent="0.2">
      <c r="A1439" s="64"/>
      <c r="B1439" s="130"/>
      <c r="C1439" s="130"/>
    </row>
    <row r="1440" spans="1:3" s="125" customFormat="1" x14ac:dyDescent="0.2">
      <c r="A1440" s="64"/>
      <c r="B1440" s="130"/>
      <c r="C1440" s="130"/>
    </row>
    <row r="1441" spans="1:3" s="125" customFormat="1" x14ac:dyDescent="0.2">
      <c r="A1441" s="64"/>
      <c r="B1441" s="130"/>
      <c r="C1441" s="130"/>
    </row>
    <row r="1442" spans="1:3" s="125" customFormat="1" x14ac:dyDescent="0.2">
      <c r="A1442" s="64"/>
      <c r="B1442" s="130"/>
      <c r="C1442" s="130"/>
    </row>
    <row r="1443" spans="1:3" s="125" customFormat="1" x14ac:dyDescent="0.2">
      <c r="A1443" s="64"/>
      <c r="B1443" s="130"/>
      <c r="C1443" s="130"/>
    </row>
    <row r="1444" spans="1:3" s="125" customFormat="1" x14ac:dyDescent="0.2">
      <c r="A1444" s="64"/>
      <c r="B1444" s="130"/>
      <c r="C1444" s="130"/>
    </row>
    <row r="1445" spans="1:3" s="125" customFormat="1" x14ac:dyDescent="0.2">
      <c r="A1445" s="64"/>
      <c r="B1445" s="130"/>
      <c r="C1445" s="130"/>
    </row>
    <row r="1446" spans="1:3" s="125" customFormat="1" x14ac:dyDescent="0.2">
      <c r="A1446" s="64"/>
      <c r="B1446" s="130"/>
      <c r="C1446" s="130"/>
    </row>
    <row r="1447" spans="1:3" s="125" customFormat="1" x14ac:dyDescent="0.2">
      <c r="A1447" s="64"/>
      <c r="B1447" s="130"/>
      <c r="C1447" s="130"/>
    </row>
    <row r="1448" spans="1:3" s="125" customFormat="1" x14ac:dyDescent="0.2">
      <c r="A1448" s="64"/>
      <c r="B1448" s="130"/>
      <c r="C1448" s="130"/>
    </row>
    <row r="1449" spans="1:3" s="125" customFormat="1" x14ac:dyDescent="0.2">
      <c r="A1449" s="64"/>
      <c r="B1449" s="130"/>
      <c r="C1449" s="130"/>
    </row>
    <row r="1450" spans="1:3" s="125" customFormat="1" x14ac:dyDescent="0.2">
      <c r="A1450" s="64"/>
      <c r="B1450" s="130"/>
      <c r="C1450" s="130"/>
    </row>
    <row r="1451" spans="1:3" s="125" customFormat="1" x14ac:dyDescent="0.2">
      <c r="A1451" s="64"/>
      <c r="B1451" s="130"/>
      <c r="C1451" s="130"/>
    </row>
    <row r="1452" spans="1:3" s="125" customFormat="1" x14ac:dyDescent="0.2">
      <c r="A1452" s="64"/>
      <c r="B1452" s="130"/>
      <c r="C1452" s="130"/>
    </row>
    <row r="1453" spans="1:3" s="125" customFormat="1" x14ac:dyDescent="0.2">
      <c r="A1453" s="64"/>
      <c r="B1453" s="130"/>
      <c r="C1453" s="130"/>
    </row>
    <row r="1454" spans="1:3" s="125" customFormat="1" x14ac:dyDescent="0.2">
      <c r="A1454" s="64"/>
      <c r="B1454" s="130"/>
      <c r="C1454" s="130"/>
    </row>
    <row r="1455" spans="1:3" s="125" customFormat="1" x14ac:dyDescent="0.2">
      <c r="A1455" s="64"/>
      <c r="B1455" s="130"/>
      <c r="C1455" s="130"/>
    </row>
    <row r="1456" spans="1:3" s="125" customFormat="1" x14ac:dyDescent="0.2">
      <c r="A1456" s="64"/>
      <c r="B1456" s="130"/>
      <c r="C1456" s="130"/>
    </row>
    <row r="1457" spans="1:3" s="125" customFormat="1" x14ac:dyDescent="0.2">
      <c r="A1457" s="64"/>
      <c r="B1457" s="130"/>
      <c r="C1457" s="130"/>
    </row>
    <row r="1458" spans="1:3" s="125" customFormat="1" x14ac:dyDescent="0.2">
      <c r="A1458" s="64"/>
      <c r="B1458" s="130"/>
      <c r="C1458" s="130"/>
    </row>
    <row r="1459" spans="1:3" s="125" customFormat="1" x14ac:dyDescent="0.2">
      <c r="A1459" s="64"/>
      <c r="B1459" s="130"/>
      <c r="C1459" s="130"/>
    </row>
    <row r="1460" spans="1:3" s="125" customFormat="1" x14ac:dyDescent="0.2">
      <c r="A1460" s="64"/>
      <c r="B1460" s="130"/>
      <c r="C1460" s="130"/>
    </row>
    <row r="1461" spans="1:3" s="125" customFormat="1" x14ac:dyDescent="0.2">
      <c r="A1461" s="64"/>
      <c r="B1461" s="130"/>
      <c r="C1461" s="130"/>
    </row>
    <row r="1462" spans="1:3" s="125" customFormat="1" x14ac:dyDescent="0.2">
      <c r="A1462" s="64"/>
      <c r="B1462" s="130"/>
      <c r="C1462" s="130"/>
    </row>
    <row r="1463" spans="1:3" s="125" customFormat="1" x14ac:dyDescent="0.2">
      <c r="A1463" s="64"/>
      <c r="B1463" s="130"/>
      <c r="C1463" s="130"/>
    </row>
    <row r="1464" spans="1:3" s="125" customFormat="1" x14ac:dyDescent="0.2">
      <c r="A1464" s="64"/>
      <c r="B1464" s="130"/>
      <c r="C1464" s="130"/>
    </row>
    <row r="1465" spans="1:3" s="125" customFormat="1" x14ac:dyDescent="0.2">
      <c r="A1465" s="64"/>
      <c r="B1465" s="130"/>
      <c r="C1465" s="130"/>
    </row>
    <row r="1466" spans="1:3" s="125" customFormat="1" x14ac:dyDescent="0.2">
      <c r="A1466" s="64"/>
      <c r="B1466" s="130"/>
      <c r="C1466" s="130"/>
    </row>
    <row r="1467" spans="1:3" s="125" customFormat="1" x14ac:dyDescent="0.2">
      <c r="A1467" s="64"/>
      <c r="B1467" s="130"/>
      <c r="C1467" s="130"/>
    </row>
    <row r="1468" spans="1:3" s="125" customFormat="1" x14ac:dyDescent="0.2">
      <c r="A1468" s="64"/>
      <c r="B1468" s="130"/>
      <c r="C1468" s="130"/>
    </row>
    <row r="1469" spans="1:3" s="125" customFormat="1" x14ac:dyDescent="0.2">
      <c r="A1469" s="64"/>
      <c r="B1469" s="130"/>
      <c r="C1469" s="130"/>
    </row>
    <row r="1470" spans="1:3" s="125" customFormat="1" x14ac:dyDescent="0.2">
      <c r="A1470" s="64"/>
      <c r="B1470" s="130"/>
      <c r="C1470" s="130"/>
    </row>
    <row r="1471" spans="1:3" s="125" customFormat="1" x14ac:dyDescent="0.2">
      <c r="A1471" s="64"/>
      <c r="B1471" s="130"/>
      <c r="C1471" s="130"/>
    </row>
    <row r="1472" spans="1:3" s="125" customFormat="1" x14ac:dyDescent="0.2">
      <c r="A1472" s="64"/>
      <c r="B1472" s="130"/>
      <c r="C1472" s="130"/>
    </row>
    <row r="1473" spans="1:3" s="125" customFormat="1" x14ac:dyDescent="0.2">
      <c r="A1473" s="64"/>
      <c r="B1473" s="130"/>
      <c r="C1473" s="130"/>
    </row>
    <row r="1474" spans="1:3" s="125" customFormat="1" x14ac:dyDescent="0.2">
      <c r="A1474" s="64"/>
      <c r="B1474" s="130"/>
      <c r="C1474" s="130"/>
    </row>
    <row r="1475" spans="1:3" s="125" customFormat="1" x14ac:dyDescent="0.2">
      <c r="A1475" s="64"/>
      <c r="B1475" s="130"/>
      <c r="C1475" s="130"/>
    </row>
    <row r="1476" spans="1:3" s="125" customFormat="1" x14ac:dyDescent="0.2">
      <c r="A1476" s="64"/>
      <c r="B1476" s="130"/>
      <c r="C1476" s="130"/>
    </row>
    <row r="1477" spans="1:3" s="125" customFormat="1" x14ac:dyDescent="0.2">
      <c r="A1477" s="64"/>
      <c r="B1477" s="130"/>
      <c r="C1477" s="130"/>
    </row>
    <row r="1478" spans="1:3" s="125" customFormat="1" x14ac:dyDescent="0.2">
      <c r="A1478" s="64"/>
      <c r="B1478" s="130"/>
      <c r="C1478" s="130"/>
    </row>
    <row r="1479" spans="1:3" s="125" customFormat="1" x14ac:dyDescent="0.2">
      <c r="A1479" s="64"/>
      <c r="B1479" s="130"/>
      <c r="C1479" s="130"/>
    </row>
    <row r="1480" spans="1:3" s="125" customFormat="1" x14ac:dyDescent="0.2">
      <c r="A1480" s="64"/>
      <c r="B1480" s="130"/>
      <c r="C1480" s="130"/>
    </row>
    <row r="1481" spans="1:3" s="125" customFormat="1" x14ac:dyDescent="0.2">
      <c r="A1481" s="64"/>
      <c r="B1481" s="130"/>
      <c r="C1481" s="130"/>
    </row>
    <row r="1482" spans="1:3" s="125" customFormat="1" x14ac:dyDescent="0.2">
      <c r="A1482" s="64"/>
      <c r="B1482" s="130"/>
      <c r="C1482" s="130"/>
    </row>
    <row r="1483" spans="1:3" s="125" customFormat="1" x14ac:dyDescent="0.2">
      <c r="A1483" s="64"/>
      <c r="B1483" s="130"/>
      <c r="C1483" s="130"/>
    </row>
    <row r="1484" spans="1:3" s="125" customFormat="1" x14ac:dyDescent="0.2">
      <c r="A1484" s="64"/>
      <c r="B1484" s="130"/>
      <c r="C1484" s="130"/>
    </row>
    <row r="1485" spans="1:3" s="125" customFormat="1" x14ac:dyDescent="0.2">
      <c r="A1485" s="64"/>
      <c r="B1485" s="130"/>
      <c r="C1485" s="130"/>
    </row>
    <row r="1486" spans="1:3" s="125" customFormat="1" x14ac:dyDescent="0.2">
      <c r="A1486" s="64"/>
      <c r="B1486" s="130"/>
      <c r="C1486" s="130"/>
    </row>
    <row r="1487" spans="1:3" s="125" customFormat="1" x14ac:dyDescent="0.2">
      <c r="A1487" s="64"/>
      <c r="B1487" s="130"/>
      <c r="C1487" s="130"/>
    </row>
    <row r="1488" spans="1:3" s="125" customFormat="1" x14ac:dyDescent="0.2">
      <c r="A1488" s="64"/>
      <c r="B1488" s="130"/>
      <c r="C1488" s="130"/>
    </row>
    <row r="1489" spans="1:3" s="125" customFormat="1" x14ac:dyDescent="0.2">
      <c r="A1489" s="64"/>
      <c r="B1489" s="130"/>
      <c r="C1489" s="130"/>
    </row>
    <row r="1490" spans="1:3" s="125" customFormat="1" x14ac:dyDescent="0.2">
      <c r="A1490" s="64"/>
      <c r="B1490" s="130"/>
      <c r="C1490" s="130"/>
    </row>
    <row r="1491" spans="1:3" s="125" customFormat="1" x14ac:dyDescent="0.2">
      <c r="A1491" s="64"/>
      <c r="B1491" s="130"/>
      <c r="C1491" s="130"/>
    </row>
    <row r="1492" spans="1:3" s="125" customFormat="1" x14ac:dyDescent="0.2">
      <c r="A1492" s="64"/>
      <c r="B1492" s="130"/>
      <c r="C1492" s="130"/>
    </row>
    <row r="1493" spans="1:3" s="125" customFormat="1" x14ac:dyDescent="0.2">
      <c r="A1493" s="64"/>
      <c r="B1493" s="130"/>
      <c r="C1493" s="130"/>
    </row>
    <row r="1494" spans="1:3" s="125" customFormat="1" x14ac:dyDescent="0.2">
      <c r="A1494" s="64"/>
      <c r="B1494" s="130"/>
      <c r="C1494" s="130"/>
    </row>
    <row r="1495" spans="1:3" s="125" customFormat="1" x14ac:dyDescent="0.2">
      <c r="A1495" s="64"/>
      <c r="B1495" s="130"/>
      <c r="C1495" s="130"/>
    </row>
    <row r="1496" spans="1:3" s="125" customFormat="1" x14ac:dyDescent="0.2">
      <c r="A1496" s="64"/>
      <c r="B1496" s="130"/>
      <c r="C1496" s="130"/>
    </row>
    <row r="1497" spans="1:3" s="125" customFormat="1" x14ac:dyDescent="0.2">
      <c r="A1497" s="64"/>
      <c r="B1497" s="130"/>
      <c r="C1497" s="130"/>
    </row>
    <row r="1498" spans="1:3" s="125" customFormat="1" x14ac:dyDescent="0.2">
      <c r="A1498" s="64"/>
      <c r="B1498" s="130"/>
      <c r="C1498" s="130"/>
    </row>
    <row r="1499" spans="1:3" s="125" customFormat="1" x14ac:dyDescent="0.2">
      <c r="A1499" s="64"/>
      <c r="B1499" s="130"/>
      <c r="C1499" s="130"/>
    </row>
    <row r="1500" spans="1:3" s="125" customFormat="1" x14ac:dyDescent="0.2">
      <c r="A1500" s="64"/>
      <c r="B1500" s="130"/>
      <c r="C1500" s="130"/>
    </row>
    <row r="1501" spans="1:3" s="125" customFormat="1" x14ac:dyDescent="0.2">
      <c r="A1501" s="64"/>
      <c r="B1501" s="130"/>
      <c r="C1501" s="130"/>
    </row>
    <row r="1502" spans="1:3" s="125" customFormat="1" x14ac:dyDescent="0.2">
      <c r="A1502" s="64"/>
      <c r="B1502" s="130"/>
      <c r="C1502" s="130"/>
    </row>
    <row r="1503" spans="1:3" s="125" customFormat="1" x14ac:dyDescent="0.2">
      <c r="A1503" s="64"/>
      <c r="B1503" s="130"/>
      <c r="C1503" s="130"/>
    </row>
    <row r="1504" spans="1:3" s="125" customFormat="1" x14ac:dyDescent="0.2">
      <c r="A1504" s="64"/>
      <c r="B1504" s="130"/>
      <c r="C1504" s="130"/>
    </row>
    <row r="1505" spans="1:3" s="125" customFormat="1" x14ac:dyDescent="0.2">
      <c r="A1505" s="64"/>
      <c r="B1505" s="130"/>
      <c r="C1505" s="130"/>
    </row>
    <row r="1506" spans="1:3" s="125" customFormat="1" x14ac:dyDescent="0.2">
      <c r="A1506" s="64"/>
      <c r="B1506" s="130"/>
      <c r="C1506" s="130"/>
    </row>
    <row r="1507" spans="1:3" s="125" customFormat="1" x14ac:dyDescent="0.2">
      <c r="A1507" s="64"/>
      <c r="B1507" s="130"/>
      <c r="C1507" s="130"/>
    </row>
    <row r="1508" spans="1:3" s="125" customFormat="1" x14ac:dyDescent="0.2">
      <c r="A1508" s="64"/>
      <c r="B1508" s="130"/>
      <c r="C1508" s="130"/>
    </row>
    <row r="1509" spans="1:3" s="125" customFormat="1" x14ac:dyDescent="0.2">
      <c r="A1509" s="64"/>
      <c r="B1509" s="130"/>
      <c r="C1509" s="130"/>
    </row>
    <row r="1510" spans="1:3" s="125" customFormat="1" x14ac:dyDescent="0.2">
      <c r="A1510" s="64"/>
      <c r="B1510" s="130"/>
      <c r="C1510" s="130"/>
    </row>
    <row r="1511" spans="1:3" s="125" customFormat="1" x14ac:dyDescent="0.2">
      <c r="A1511" s="64"/>
      <c r="B1511" s="130"/>
      <c r="C1511" s="130"/>
    </row>
    <row r="1512" spans="1:3" s="125" customFormat="1" x14ac:dyDescent="0.2">
      <c r="A1512" s="64"/>
      <c r="B1512" s="130"/>
      <c r="C1512" s="130"/>
    </row>
    <row r="1513" spans="1:3" s="125" customFormat="1" x14ac:dyDescent="0.2">
      <c r="A1513" s="64"/>
      <c r="B1513" s="130"/>
      <c r="C1513" s="130"/>
    </row>
    <row r="1514" spans="1:3" s="125" customFormat="1" x14ac:dyDescent="0.2">
      <c r="A1514" s="64"/>
      <c r="B1514" s="130"/>
      <c r="C1514" s="130"/>
    </row>
    <row r="1515" spans="1:3" s="125" customFormat="1" x14ac:dyDescent="0.2">
      <c r="A1515" s="64"/>
      <c r="B1515" s="130"/>
      <c r="C1515" s="130"/>
    </row>
    <row r="1516" spans="1:3" s="125" customFormat="1" x14ac:dyDescent="0.2">
      <c r="A1516" s="64"/>
      <c r="B1516" s="130"/>
      <c r="C1516" s="130"/>
    </row>
    <row r="1517" spans="1:3" s="125" customFormat="1" x14ac:dyDescent="0.2">
      <c r="A1517" s="64"/>
      <c r="B1517" s="130"/>
      <c r="C1517" s="130"/>
    </row>
    <row r="1518" spans="1:3" s="125" customFormat="1" x14ac:dyDescent="0.2">
      <c r="A1518" s="64"/>
      <c r="B1518" s="130"/>
      <c r="C1518" s="130"/>
    </row>
    <row r="1519" spans="1:3" s="125" customFormat="1" x14ac:dyDescent="0.2">
      <c r="A1519" s="64"/>
      <c r="B1519" s="130"/>
      <c r="C1519" s="130"/>
    </row>
    <row r="1520" spans="1:3" s="125" customFormat="1" x14ac:dyDescent="0.2">
      <c r="A1520" s="64"/>
      <c r="B1520" s="130"/>
      <c r="C1520" s="130"/>
    </row>
    <row r="1521" spans="1:3" s="125" customFormat="1" x14ac:dyDescent="0.2">
      <c r="A1521" s="64"/>
      <c r="B1521" s="130"/>
      <c r="C1521" s="130"/>
    </row>
    <row r="1522" spans="1:3" s="125" customFormat="1" x14ac:dyDescent="0.2">
      <c r="A1522" s="64"/>
      <c r="B1522" s="130"/>
      <c r="C1522" s="130"/>
    </row>
    <row r="1523" spans="1:3" s="125" customFormat="1" x14ac:dyDescent="0.2">
      <c r="A1523" s="64"/>
      <c r="B1523" s="130"/>
      <c r="C1523" s="130"/>
    </row>
    <row r="1524" spans="1:3" s="125" customFormat="1" x14ac:dyDescent="0.2">
      <c r="A1524" s="64"/>
      <c r="B1524" s="130"/>
      <c r="C1524" s="130"/>
    </row>
    <row r="1525" spans="1:3" s="125" customFormat="1" x14ac:dyDescent="0.2">
      <c r="A1525" s="64"/>
      <c r="B1525" s="130"/>
      <c r="C1525" s="130"/>
    </row>
    <row r="1526" spans="1:3" s="125" customFormat="1" x14ac:dyDescent="0.2">
      <c r="A1526" s="64"/>
      <c r="B1526" s="130"/>
      <c r="C1526" s="130"/>
    </row>
    <row r="1527" spans="1:3" s="125" customFormat="1" x14ac:dyDescent="0.2">
      <c r="A1527" s="64"/>
      <c r="B1527" s="130"/>
      <c r="C1527" s="130"/>
    </row>
    <row r="1528" spans="1:3" s="125" customFormat="1" x14ac:dyDescent="0.2">
      <c r="A1528" s="64"/>
      <c r="B1528" s="130"/>
      <c r="C1528" s="130"/>
    </row>
    <row r="1529" spans="1:3" s="125" customFormat="1" x14ac:dyDescent="0.2">
      <c r="A1529" s="64"/>
      <c r="B1529" s="130"/>
      <c r="C1529" s="130"/>
    </row>
    <row r="1530" spans="1:3" s="125" customFormat="1" x14ac:dyDescent="0.2">
      <c r="A1530" s="64"/>
      <c r="B1530" s="130"/>
      <c r="C1530" s="130"/>
    </row>
    <row r="1531" spans="1:3" s="125" customFormat="1" x14ac:dyDescent="0.2">
      <c r="A1531" s="64"/>
      <c r="B1531" s="130"/>
      <c r="C1531" s="130"/>
    </row>
    <row r="1532" spans="1:3" s="125" customFormat="1" x14ac:dyDescent="0.2">
      <c r="A1532" s="64"/>
      <c r="B1532" s="130"/>
      <c r="C1532" s="130"/>
    </row>
    <row r="1533" spans="1:3" s="125" customFormat="1" x14ac:dyDescent="0.2">
      <c r="A1533" s="64"/>
      <c r="B1533" s="130"/>
      <c r="C1533" s="130"/>
    </row>
    <row r="1534" spans="1:3" s="125" customFormat="1" x14ac:dyDescent="0.2">
      <c r="A1534" s="64"/>
      <c r="B1534" s="130"/>
      <c r="C1534" s="130"/>
    </row>
    <row r="1535" spans="1:3" s="125" customFormat="1" x14ac:dyDescent="0.2">
      <c r="A1535" s="64"/>
      <c r="B1535" s="130"/>
      <c r="C1535" s="130"/>
    </row>
    <row r="1536" spans="1:3" s="125" customFormat="1" x14ac:dyDescent="0.2">
      <c r="A1536" s="64"/>
      <c r="B1536" s="130"/>
      <c r="C1536" s="130"/>
    </row>
    <row r="1537" spans="1:3" s="125" customFormat="1" x14ac:dyDescent="0.2">
      <c r="A1537" s="64"/>
      <c r="B1537" s="130"/>
      <c r="C1537" s="130"/>
    </row>
    <row r="1538" spans="1:3" s="125" customFormat="1" x14ac:dyDescent="0.2">
      <c r="A1538" s="64"/>
      <c r="B1538" s="130"/>
      <c r="C1538" s="130"/>
    </row>
    <row r="1539" spans="1:3" s="125" customFormat="1" x14ac:dyDescent="0.2">
      <c r="A1539" s="64"/>
      <c r="B1539" s="130"/>
      <c r="C1539" s="130"/>
    </row>
    <row r="1540" spans="1:3" s="125" customFormat="1" x14ac:dyDescent="0.2">
      <c r="A1540" s="64"/>
      <c r="B1540" s="130"/>
      <c r="C1540" s="130"/>
    </row>
    <row r="1541" spans="1:3" s="125" customFormat="1" x14ac:dyDescent="0.2">
      <c r="A1541" s="64"/>
      <c r="B1541" s="130"/>
      <c r="C1541" s="130"/>
    </row>
    <row r="1542" spans="1:3" s="125" customFormat="1" x14ac:dyDescent="0.2">
      <c r="A1542" s="64"/>
      <c r="B1542" s="130"/>
      <c r="C1542" s="130"/>
    </row>
    <row r="1543" spans="1:3" s="125" customFormat="1" x14ac:dyDescent="0.2">
      <c r="A1543" s="64"/>
      <c r="B1543" s="130"/>
      <c r="C1543" s="130"/>
    </row>
    <row r="1544" spans="1:3" s="125" customFormat="1" x14ac:dyDescent="0.2">
      <c r="A1544" s="64"/>
      <c r="B1544" s="130"/>
      <c r="C1544" s="130"/>
    </row>
    <row r="1545" spans="1:3" s="125" customFormat="1" x14ac:dyDescent="0.2">
      <c r="A1545" s="64"/>
      <c r="B1545" s="130"/>
      <c r="C1545" s="130"/>
    </row>
    <row r="1546" spans="1:3" s="125" customFormat="1" x14ac:dyDescent="0.2">
      <c r="A1546" s="64"/>
      <c r="B1546" s="130"/>
      <c r="C1546" s="130"/>
    </row>
    <row r="1547" spans="1:3" s="125" customFormat="1" x14ac:dyDescent="0.2">
      <c r="A1547" s="64"/>
      <c r="B1547" s="130"/>
      <c r="C1547" s="130"/>
    </row>
    <row r="1548" spans="1:3" s="125" customFormat="1" x14ac:dyDescent="0.2">
      <c r="A1548" s="64"/>
      <c r="B1548" s="130"/>
      <c r="C1548" s="130"/>
    </row>
    <row r="1549" spans="1:3" s="125" customFormat="1" x14ac:dyDescent="0.2">
      <c r="A1549" s="64"/>
      <c r="B1549" s="130"/>
      <c r="C1549" s="130"/>
    </row>
    <row r="1550" spans="1:3" s="125" customFormat="1" x14ac:dyDescent="0.2">
      <c r="A1550" s="64"/>
      <c r="B1550" s="130"/>
      <c r="C1550" s="130"/>
    </row>
    <row r="1551" spans="1:3" s="125" customFormat="1" x14ac:dyDescent="0.2">
      <c r="A1551" s="64"/>
      <c r="B1551" s="130"/>
      <c r="C1551" s="130"/>
    </row>
    <row r="1552" spans="1:3" s="125" customFormat="1" x14ac:dyDescent="0.2">
      <c r="A1552" s="64"/>
      <c r="B1552" s="130"/>
      <c r="C1552" s="130"/>
    </row>
    <row r="1553" spans="1:3" s="125" customFormat="1" x14ac:dyDescent="0.2">
      <c r="A1553" s="64"/>
      <c r="B1553" s="130"/>
      <c r="C1553" s="130"/>
    </row>
    <row r="1554" spans="1:3" s="125" customFormat="1" x14ac:dyDescent="0.2">
      <c r="A1554" s="64"/>
      <c r="B1554" s="130"/>
      <c r="C1554" s="130"/>
    </row>
    <row r="1555" spans="1:3" s="125" customFormat="1" x14ac:dyDescent="0.2">
      <c r="A1555" s="64"/>
      <c r="B1555" s="130"/>
      <c r="C1555" s="130"/>
    </row>
    <row r="1556" spans="1:3" s="125" customFormat="1" x14ac:dyDescent="0.2">
      <c r="A1556" s="64"/>
      <c r="B1556" s="130"/>
      <c r="C1556" s="130"/>
    </row>
    <row r="1557" spans="1:3" s="125" customFormat="1" x14ac:dyDescent="0.2">
      <c r="A1557" s="64"/>
      <c r="B1557" s="130"/>
      <c r="C1557" s="130"/>
    </row>
    <row r="1558" spans="1:3" s="125" customFormat="1" x14ac:dyDescent="0.2">
      <c r="A1558" s="64"/>
      <c r="B1558" s="130"/>
      <c r="C1558" s="130"/>
    </row>
    <row r="1559" spans="1:3" s="125" customFormat="1" x14ac:dyDescent="0.2">
      <c r="A1559" s="64"/>
      <c r="B1559" s="130"/>
      <c r="C1559" s="130"/>
    </row>
    <row r="1560" spans="1:3" s="125" customFormat="1" x14ac:dyDescent="0.2">
      <c r="A1560" s="64"/>
      <c r="B1560" s="130"/>
      <c r="C1560" s="130"/>
    </row>
    <row r="1561" spans="1:3" s="125" customFormat="1" x14ac:dyDescent="0.2">
      <c r="A1561" s="64"/>
      <c r="B1561" s="130"/>
      <c r="C1561" s="130"/>
    </row>
    <row r="1562" spans="1:3" s="125" customFormat="1" x14ac:dyDescent="0.2">
      <c r="A1562" s="64"/>
      <c r="B1562" s="130"/>
      <c r="C1562" s="130"/>
    </row>
    <row r="1563" spans="1:3" s="125" customFormat="1" x14ac:dyDescent="0.2">
      <c r="A1563" s="64"/>
      <c r="B1563" s="130"/>
      <c r="C1563" s="130"/>
    </row>
    <row r="1564" spans="1:3" s="125" customFormat="1" x14ac:dyDescent="0.2">
      <c r="A1564" s="64"/>
      <c r="B1564" s="130"/>
      <c r="C1564" s="130"/>
    </row>
    <row r="1565" spans="1:3" s="125" customFormat="1" x14ac:dyDescent="0.2">
      <c r="A1565" s="64"/>
      <c r="B1565" s="130"/>
      <c r="C1565" s="130"/>
    </row>
    <row r="1566" spans="1:3" s="125" customFormat="1" x14ac:dyDescent="0.2">
      <c r="A1566" s="64"/>
      <c r="B1566" s="130"/>
      <c r="C1566" s="130"/>
    </row>
    <row r="1567" spans="1:3" s="125" customFormat="1" x14ac:dyDescent="0.2">
      <c r="A1567" s="64"/>
      <c r="B1567" s="130"/>
      <c r="C1567" s="130"/>
    </row>
    <row r="1568" spans="1:3" s="125" customFormat="1" x14ac:dyDescent="0.2">
      <c r="A1568" s="64"/>
      <c r="B1568" s="130"/>
      <c r="C1568" s="130"/>
    </row>
    <row r="1569" spans="1:3" s="125" customFormat="1" x14ac:dyDescent="0.2">
      <c r="A1569" s="64"/>
      <c r="B1569" s="130"/>
      <c r="C1569" s="130"/>
    </row>
    <row r="1570" spans="1:3" s="125" customFormat="1" x14ac:dyDescent="0.2">
      <c r="A1570" s="64"/>
      <c r="B1570" s="130"/>
      <c r="C1570" s="130"/>
    </row>
    <row r="1571" spans="1:3" s="125" customFormat="1" x14ac:dyDescent="0.2">
      <c r="A1571" s="64"/>
      <c r="B1571" s="130"/>
      <c r="C1571" s="130"/>
    </row>
    <row r="1572" spans="1:3" s="125" customFormat="1" x14ac:dyDescent="0.2">
      <c r="A1572" s="64"/>
      <c r="B1572" s="130"/>
      <c r="C1572" s="130"/>
    </row>
    <row r="1573" spans="1:3" s="125" customFormat="1" x14ac:dyDescent="0.2">
      <c r="A1573" s="64"/>
      <c r="B1573" s="130"/>
      <c r="C1573" s="130"/>
    </row>
    <row r="1574" spans="1:3" s="125" customFormat="1" x14ac:dyDescent="0.2">
      <c r="A1574" s="64"/>
      <c r="B1574" s="130"/>
      <c r="C1574" s="130"/>
    </row>
    <row r="1575" spans="1:3" s="125" customFormat="1" x14ac:dyDescent="0.2">
      <c r="A1575" s="64"/>
      <c r="B1575" s="130"/>
      <c r="C1575" s="130"/>
    </row>
    <row r="1576" spans="1:3" s="125" customFormat="1" x14ac:dyDescent="0.2">
      <c r="A1576" s="64"/>
      <c r="B1576" s="130"/>
      <c r="C1576" s="130"/>
    </row>
    <row r="1577" spans="1:3" s="125" customFormat="1" x14ac:dyDescent="0.2">
      <c r="A1577" s="64"/>
      <c r="B1577" s="130"/>
      <c r="C1577" s="130"/>
    </row>
    <row r="1578" spans="1:3" s="125" customFormat="1" x14ac:dyDescent="0.2">
      <c r="A1578" s="64"/>
      <c r="B1578" s="130"/>
      <c r="C1578" s="130"/>
    </row>
    <row r="1579" spans="1:3" s="125" customFormat="1" x14ac:dyDescent="0.2">
      <c r="A1579" s="64"/>
      <c r="B1579" s="130"/>
      <c r="C1579" s="130"/>
    </row>
    <row r="1580" spans="1:3" s="125" customFormat="1" x14ac:dyDescent="0.2">
      <c r="A1580" s="64"/>
      <c r="B1580" s="130"/>
      <c r="C1580" s="130"/>
    </row>
    <row r="1581" spans="1:3" s="125" customFormat="1" x14ac:dyDescent="0.2">
      <c r="A1581" s="64"/>
      <c r="B1581" s="130"/>
      <c r="C1581" s="130"/>
    </row>
    <row r="1582" spans="1:3" s="125" customFormat="1" x14ac:dyDescent="0.2">
      <c r="A1582" s="64"/>
      <c r="B1582" s="130"/>
      <c r="C1582" s="130"/>
    </row>
    <row r="1583" spans="1:3" s="125" customFormat="1" x14ac:dyDescent="0.2">
      <c r="A1583" s="64"/>
      <c r="B1583" s="130"/>
      <c r="C1583" s="130"/>
    </row>
    <row r="1584" spans="1:3" s="125" customFormat="1" x14ac:dyDescent="0.2">
      <c r="A1584" s="64"/>
      <c r="B1584" s="130"/>
      <c r="C1584" s="130"/>
    </row>
    <row r="1585" spans="1:3" s="125" customFormat="1" x14ac:dyDescent="0.2">
      <c r="A1585" s="64"/>
      <c r="B1585" s="130"/>
      <c r="C1585" s="130"/>
    </row>
    <row r="1586" spans="1:3" s="125" customFormat="1" x14ac:dyDescent="0.2">
      <c r="A1586" s="64"/>
      <c r="B1586" s="130"/>
      <c r="C1586" s="130"/>
    </row>
    <row r="1587" spans="1:3" s="125" customFormat="1" x14ac:dyDescent="0.2">
      <c r="A1587" s="64"/>
      <c r="B1587" s="130"/>
      <c r="C1587" s="130"/>
    </row>
    <row r="1588" spans="1:3" s="125" customFormat="1" x14ac:dyDescent="0.2">
      <c r="A1588" s="64"/>
      <c r="B1588" s="130"/>
      <c r="C1588" s="130"/>
    </row>
    <row r="1589" spans="1:3" s="125" customFormat="1" x14ac:dyDescent="0.2">
      <c r="A1589" s="64"/>
      <c r="B1589" s="130"/>
      <c r="C1589" s="130"/>
    </row>
    <row r="1590" spans="1:3" s="125" customFormat="1" x14ac:dyDescent="0.2">
      <c r="A1590" s="64"/>
      <c r="B1590" s="130"/>
      <c r="C1590" s="130"/>
    </row>
    <row r="1591" spans="1:3" s="125" customFormat="1" x14ac:dyDescent="0.2">
      <c r="A1591" s="64"/>
      <c r="B1591" s="130"/>
      <c r="C1591" s="130"/>
    </row>
    <row r="1592" spans="1:3" s="125" customFormat="1" x14ac:dyDescent="0.2">
      <c r="A1592" s="64"/>
      <c r="B1592" s="130"/>
      <c r="C1592" s="130"/>
    </row>
    <row r="1593" spans="1:3" s="125" customFormat="1" x14ac:dyDescent="0.2">
      <c r="A1593" s="64"/>
      <c r="B1593" s="130"/>
      <c r="C1593" s="130"/>
    </row>
    <row r="1594" spans="1:3" s="125" customFormat="1" x14ac:dyDescent="0.2">
      <c r="A1594" s="64"/>
      <c r="B1594" s="130"/>
      <c r="C1594" s="130"/>
    </row>
    <row r="1595" spans="1:3" s="125" customFormat="1" x14ac:dyDescent="0.2">
      <c r="A1595" s="64"/>
      <c r="B1595" s="130"/>
      <c r="C1595" s="130"/>
    </row>
    <row r="1596" spans="1:3" s="125" customFormat="1" x14ac:dyDescent="0.2">
      <c r="A1596" s="64"/>
      <c r="B1596" s="130"/>
      <c r="C1596" s="130"/>
    </row>
    <row r="1597" spans="1:3" s="125" customFormat="1" x14ac:dyDescent="0.2">
      <c r="A1597" s="64"/>
      <c r="B1597" s="130"/>
      <c r="C1597" s="130"/>
    </row>
    <row r="1598" spans="1:3" s="125" customFormat="1" x14ac:dyDescent="0.2">
      <c r="A1598" s="64"/>
      <c r="B1598" s="130"/>
      <c r="C1598" s="130"/>
    </row>
    <row r="1599" spans="1:3" s="125" customFormat="1" x14ac:dyDescent="0.2">
      <c r="A1599" s="64"/>
      <c r="B1599" s="130"/>
      <c r="C1599" s="130"/>
    </row>
    <row r="1600" spans="1:3" s="125" customFormat="1" x14ac:dyDescent="0.2">
      <c r="A1600" s="64"/>
      <c r="B1600" s="130"/>
      <c r="C1600" s="130"/>
    </row>
    <row r="1601" spans="1:3" s="125" customFormat="1" x14ac:dyDescent="0.2">
      <c r="A1601" s="64"/>
      <c r="B1601" s="130"/>
      <c r="C1601" s="130"/>
    </row>
    <row r="1602" spans="1:3" s="125" customFormat="1" x14ac:dyDescent="0.2">
      <c r="A1602" s="64"/>
      <c r="B1602" s="130"/>
      <c r="C1602" s="130"/>
    </row>
    <row r="1603" spans="1:3" s="125" customFormat="1" x14ac:dyDescent="0.2">
      <c r="A1603" s="64"/>
      <c r="B1603" s="130"/>
      <c r="C1603" s="130"/>
    </row>
    <row r="1604" spans="1:3" s="125" customFormat="1" x14ac:dyDescent="0.2">
      <c r="A1604" s="64"/>
      <c r="B1604" s="130"/>
      <c r="C1604" s="130"/>
    </row>
    <row r="1605" spans="1:3" s="125" customFormat="1" x14ac:dyDescent="0.2">
      <c r="A1605" s="64"/>
      <c r="B1605" s="130"/>
      <c r="C1605" s="130"/>
    </row>
    <row r="1606" spans="1:3" s="125" customFormat="1" x14ac:dyDescent="0.2">
      <c r="A1606" s="64"/>
      <c r="B1606" s="130"/>
      <c r="C1606" s="130"/>
    </row>
    <row r="1607" spans="1:3" s="125" customFormat="1" x14ac:dyDescent="0.2">
      <c r="A1607" s="64"/>
      <c r="B1607" s="130"/>
      <c r="C1607" s="130"/>
    </row>
    <row r="1608" spans="1:3" s="125" customFormat="1" x14ac:dyDescent="0.2">
      <c r="A1608" s="64"/>
      <c r="B1608" s="130"/>
      <c r="C1608" s="130"/>
    </row>
    <row r="1609" spans="1:3" s="125" customFormat="1" x14ac:dyDescent="0.2">
      <c r="A1609" s="64"/>
      <c r="B1609" s="130"/>
      <c r="C1609" s="130"/>
    </row>
    <row r="1610" spans="1:3" s="125" customFormat="1" x14ac:dyDescent="0.2">
      <c r="A1610" s="64"/>
      <c r="B1610" s="130"/>
      <c r="C1610" s="130"/>
    </row>
    <row r="1611" spans="1:3" s="125" customFormat="1" x14ac:dyDescent="0.2">
      <c r="A1611" s="64"/>
      <c r="B1611" s="130"/>
      <c r="C1611" s="130"/>
    </row>
    <row r="1612" spans="1:3" s="125" customFormat="1" x14ac:dyDescent="0.2">
      <c r="A1612" s="64"/>
      <c r="B1612" s="130"/>
      <c r="C1612" s="130"/>
    </row>
    <row r="1613" spans="1:3" s="125" customFormat="1" x14ac:dyDescent="0.2">
      <c r="A1613" s="64"/>
      <c r="B1613" s="130"/>
      <c r="C1613" s="130"/>
    </row>
    <row r="1614" spans="1:3" s="125" customFormat="1" x14ac:dyDescent="0.2">
      <c r="A1614" s="64"/>
      <c r="B1614" s="130"/>
      <c r="C1614" s="130"/>
    </row>
    <row r="1615" spans="1:3" s="125" customFormat="1" x14ac:dyDescent="0.2">
      <c r="A1615" s="64"/>
      <c r="B1615" s="130"/>
      <c r="C1615" s="130"/>
    </row>
    <row r="1616" spans="1:3" s="125" customFormat="1" x14ac:dyDescent="0.2">
      <c r="A1616" s="64"/>
      <c r="B1616" s="130"/>
      <c r="C1616" s="130"/>
    </row>
    <row r="1617" spans="1:3" s="125" customFormat="1" x14ac:dyDescent="0.2">
      <c r="A1617" s="64"/>
      <c r="B1617" s="130"/>
      <c r="C1617" s="130"/>
    </row>
    <row r="1618" spans="1:3" s="125" customFormat="1" x14ac:dyDescent="0.2">
      <c r="A1618" s="64"/>
      <c r="B1618" s="130"/>
      <c r="C1618" s="130"/>
    </row>
    <row r="1619" spans="1:3" s="125" customFormat="1" x14ac:dyDescent="0.2">
      <c r="A1619" s="64"/>
      <c r="B1619" s="130"/>
      <c r="C1619" s="130"/>
    </row>
    <row r="1620" spans="1:3" s="125" customFormat="1" x14ac:dyDescent="0.2">
      <c r="A1620" s="64"/>
      <c r="B1620" s="130"/>
      <c r="C1620" s="130"/>
    </row>
    <row r="1621" spans="1:3" s="125" customFormat="1" x14ac:dyDescent="0.2">
      <c r="A1621" s="64"/>
      <c r="B1621" s="130"/>
      <c r="C1621" s="130"/>
    </row>
    <row r="1622" spans="1:3" s="125" customFormat="1" x14ac:dyDescent="0.2">
      <c r="A1622" s="64"/>
      <c r="B1622" s="130"/>
      <c r="C1622" s="130"/>
    </row>
    <row r="1623" spans="1:3" s="125" customFormat="1" x14ac:dyDescent="0.2">
      <c r="A1623" s="64"/>
      <c r="B1623" s="130"/>
      <c r="C1623" s="130"/>
    </row>
    <row r="1624" spans="1:3" s="125" customFormat="1" x14ac:dyDescent="0.2">
      <c r="A1624" s="64"/>
      <c r="B1624" s="130"/>
      <c r="C1624" s="130"/>
    </row>
    <row r="1625" spans="1:3" s="125" customFormat="1" x14ac:dyDescent="0.2">
      <c r="A1625" s="64"/>
      <c r="B1625" s="130"/>
      <c r="C1625" s="130"/>
    </row>
    <row r="1626" spans="1:3" s="125" customFormat="1" x14ac:dyDescent="0.2">
      <c r="A1626" s="64"/>
      <c r="B1626" s="130"/>
      <c r="C1626" s="130"/>
    </row>
    <row r="1627" spans="1:3" s="125" customFormat="1" x14ac:dyDescent="0.2">
      <c r="A1627" s="64"/>
      <c r="B1627" s="130"/>
      <c r="C1627" s="130"/>
    </row>
    <row r="1628" spans="1:3" s="125" customFormat="1" x14ac:dyDescent="0.2">
      <c r="A1628" s="64"/>
      <c r="B1628" s="130"/>
      <c r="C1628" s="130"/>
    </row>
    <row r="1629" spans="1:3" s="125" customFormat="1" x14ac:dyDescent="0.2">
      <c r="A1629" s="64"/>
      <c r="B1629" s="130"/>
      <c r="C1629" s="130"/>
    </row>
    <row r="1630" spans="1:3" s="125" customFormat="1" x14ac:dyDescent="0.2">
      <c r="A1630" s="64"/>
      <c r="B1630" s="130"/>
      <c r="C1630" s="130"/>
    </row>
    <row r="1631" spans="1:3" s="125" customFormat="1" x14ac:dyDescent="0.2">
      <c r="A1631" s="64"/>
      <c r="B1631" s="130"/>
      <c r="C1631" s="130"/>
    </row>
    <row r="1632" spans="1:3" s="125" customFormat="1" x14ac:dyDescent="0.2">
      <c r="A1632" s="64"/>
      <c r="B1632" s="130"/>
      <c r="C1632" s="130"/>
    </row>
    <row r="1633" spans="1:3" s="125" customFormat="1" x14ac:dyDescent="0.2">
      <c r="A1633" s="64"/>
      <c r="B1633" s="130"/>
      <c r="C1633" s="130"/>
    </row>
    <row r="1634" spans="1:3" s="125" customFormat="1" x14ac:dyDescent="0.2">
      <c r="A1634" s="64"/>
      <c r="B1634" s="130"/>
      <c r="C1634" s="130"/>
    </row>
    <row r="1635" spans="1:3" s="125" customFormat="1" x14ac:dyDescent="0.2">
      <c r="A1635" s="64"/>
      <c r="B1635" s="130"/>
      <c r="C1635" s="130"/>
    </row>
    <row r="1636" spans="1:3" s="125" customFormat="1" x14ac:dyDescent="0.2">
      <c r="A1636" s="64"/>
      <c r="B1636" s="130"/>
      <c r="C1636" s="130"/>
    </row>
    <row r="1637" spans="1:3" s="125" customFormat="1" x14ac:dyDescent="0.2">
      <c r="A1637" s="64"/>
      <c r="B1637" s="130"/>
      <c r="C1637" s="130"/>
    </row>
    <row r="1638" spans="1:3" s="125" customFormat="1" x14ac:dyDescent="0.2">
      <c r="A1638" s="64"/>
      <c r="B1638" s="130"/>
      <c r="C1638" s="130"/>
    </row>
    <row r="1639" spans="1:3" s="125" customFormat="1" x14ac:dyDescent="0.2">
      <c r="A1639" s="64"/>
      <c r="B1639" s="130"/>
      <c r="C1639" s="130"/>
    </row>
    <row r="1640" spans="1:3" s="125" customFormat="1" x14ac:dyDescent="0.2">
      <c r="A1640" s="64"/>
      <c r="B1640" s="130"/>
      <c r="C1640" s="130"/>
    </row>
    <row r="1641" spans="1:3" s="125" customFormat="1" x14ac:dyDescent="0.2">
      <c r="A1641" s="64"/>
      <c r="B1641" s="130"/>
      <c r="C1641" s="130"/>
    </row>
    <row r="1642" spans="1:3" s="125" customFormat="1" x14ac:dyDescent="0.2">
      <c r="A1642" s="64"/>
      <c r="B1642" s="130"/>
      <c r="C1642" s="130"/>
    </row>
    <row r="1643" spans="1:3" s="125" customFormat="1" x14ac:dyDescent="0.2">
      <c r="A1643" s="64"/>
      <c r="B1643" s="130"/>
      <c r="C1643" s="130"/>
    </row>
    <row r="1644" spans="1:3" s="125" customFormat="1" x14ac:dyDescent="0.2">
      <c r="A1644" s="64"/>
      <c r="B1644" s="130"/>
      <c r="C1644" s="130"/>
    </row>
    <row r="1645" spans="1:3" s="125" customFormat="1" x14ac:dyDescent="0.2">
      <c r="A1645" s="64"/>
      <c r="B1645" s="130"/>
      <c r="C1645" s="130"/>
    </row>
    <row r="1646" spans="1:3" s="125" customFormat="1" x14ac:dyDescent="0.2">
      <c r="A1646" s="64"/>
      <c r="B1646" s="130"/>
      <c r="C1646" s="130"/>
    </row>
    <row r="1647" spans="1:3" s="125" customFormat="1" x14ac:dyDescent="0.2">
      <c r="A1647" s="64"/>
      <c r="B1647" s="130"/>
      <c r="C1647" s="130"/>
    </row>
    <row r="1648" spans="1:3" s="125" customFormat="1" x14ac:dyDescent="0.2">
      <c r="A1648" s="64"/>
      <c r="B1648" s="130"/>
      <c r="C1648" s="130"/>
    </row>
    <row r="1649" spans="1:3" s="125" customFormat="1" x14ac:dyDescent="0.2">
      <c r="A1649" s="64"/>
      <c r="B1649" s="130"/>
      <c r="C1649" s="130"/>
    </row>
    <row r="1650" spans="1:3" s="125" customFormat="1" x14ac:dyDescent="0.2">
      <c r="A1650" s="64"/>
      <c r="B1650" s="130"/>
      <c r="C1650" s="130"/>
    </row>
    <row r="1651" spans="1:3" s="125" customFormat="1" x14ac:dyDescent="0.2">
      <c r="A1651" s="64"/>
      <c r="B1651" s="130"/>
      <c r="C1651" s="130"/>
    </row>
    <row r="1652" spans="1:3" s="125" customFormat="1" x14ac:dyDescent="0.2">
      <c r="A1652" s="64"/>
      <c r="B1652" s="130"/>
      <c r="C1652" s="130"/>
    </row>
    <row r="1653" spans="1:3" s="125" customFormat="1" x14ac:dyDescent="0.2">
      <c r="A1653" s="64"/>
      <c r="B1653" s="130"/>
      <c r="C1653" s="130"/>
    </row>
    <row r="1654" spans="1:3" s="125" customFormat="1" x14ac:dyDescent="0.2">
      <c r="A1654" s="64"/>
      <c r="B1654" s="130"/>
      <c r="C1654" s="130"/>
    </row>
    <row r="1655" spans="1:3" s="125" customFormat="1" x14ac:dyDescent="0.2">
      <c r="A1655" s="64"/>
      <c r="B1655" s="130"/>
      <c r="C1655" s="130"/>
    </row>
    <row r="1656" spans="1:3" s="125" customFormat="1" x14ac:dyDescent="0.2">
      <c r="A1656" s="64"/>
      <c r="B1656" s="130"/>
      <c r="C1656" s="130"/>
    </row>
    <row r="1657" spans="1:3" s="125" customFormat="1" x14ac:dyDescent="0.2">
      <c r="A1657" s="64"/>
      <c r="B1657" s="130"/>
      <c r="C1657" s="130"/>
    </row>
    <row r="1658" spans="1:3" s="125" customFormat="1" x14ac:dyDescent="0.2">
      <c r="A1658" s="64"/>
      <c r="B1658" s="130"/>
      <c r="C1658" s="130"/>
    </row>
    <row r="1659" spans="1:3" s="125" customFormat="1" x14ac:dyDescent="0.2">
      <c r="A1659" s="64"/>
      <c r="B1659" s="130"/>
      <c r="C1659" s="130"/>
    </row>
    <row r="1660" spans="1:3" s="125" customFormat="1" x14ac:dyDescent="0.2">
      <c r="A1660" s="64"/>
      <c r="B1660" s="130"/>
      <c r="C1660" s="130"/>
    </row>
    <row r="1661" spans="1:3" s="125" customFormat="1" x14ac:dyDescent="0.2">
      <c r="A1661" s="64"/>
      <c r="B1661" s="130"/>
      <c r="C1661" s="130"/>
    </row>
    <row r="1662" spans="1:3" s="125" customFormat="1" x14ac:dyDescent="0.2">
      <c r="A1662" s="64"/>
      <c r="B1662" s="130"/>
      <c r="C1662" s="130"/>
    </row>
    <row r="1663" spans="1:3" s="125" customFormat="1" x14ac:dyDescent="0.2">
      <c r="A1663" s="64"/>
      <c r="B1663" s="130"/>
      <c r="C1663" s="130"/>
    </row>
    <row r="1664" spans="1:3" s="125" customFormat="1" x14ac:dyDescent="0.2">
      <c r="A1664" s="64"/>
      <c r="B1664" s="130"/>
      <c r="C1664" s="130"/>
    </row>
    <row r="1665" spans="1:3" s="125" customFormat="1" x14ac:dyDescent="0.2">
      <c r="A1665" s="64"/>
      <c r="B1665" s="130"/>
      <c r="C1665" s="130"/>
    </row>
    <row r="1666" spans="1:3" s="125" customFormat="1" x14ac:dyDescent="0.2">
      <c r="A1666" s="64"/>
      <c r="B1666" s="130"/>
      <c r="C1666" s="130"/>
    </row>
    <row r="1667" spans="1:3" s="125" customFormat="1" x14ac:dyDescent="0.2">
      <c r="A1667" s="64"/>
      <c r="B1667" s="130"/>
      <c r="C1667" s="130"/>
    </row>
    <row r="1668" spans="1:3" s="125" customFormat="1" x14ac:dyDescent="0.2">
      <c r="A1668" s="64"/>
      <c r="B1668" s="130"/>
      <c r="C1668" s="130"/>
    </row>
    <row r="1669" spans="1:3" s="125" customFormat="1" x14ac:dyDescent="0.2">
      <c r="A1669" s="64"/>
      <c r="B1669" s="130"/>
      <c r="C1669" s="130"/>
    </row>
    <row r="1670" spans="1:3" s="125" customFormat="1" x14ac:dyDescent="0.2">
      <c r="A1670" s="64"/>
      <c r="B1670" s="130"/>
      <c r="C1670" s="130"/>
    </row>
    <row r="1671" spans="1:3" s="125" customFormat="1" x14ac:dyDescent="0.2">
      <c r="A1671" s="64"/>
      <c r="B1671" s="130"/>
      <c r="C1671" s="130"/>
    </row>
    <row r="1672" spans="1:3" s="125" customFormat="1" x14ac:dyDescent="0.2">
      <c r="A1672" s="64"/>
      <c r="B1672" s="130"/>
      <c r="C1672" s="130"/>
    </row>
    <row r="1673" spans="1:3" s="125" customFormat="1" x14ac:dyDescent="0.2">
      <c r="A1673" s="64"/>
      <c r="B1673" s="130"/>
      <c r="C1673" s="130"/>
    </row>
    <row r="1674" spans="1:3" s="125" customFormat="1" x14ac:dyDescent="0.2">
      <c r="A1674" s="64"/>
      <c r="B1674" s="130"/>
      <c r="C1674" s="130"/>
    </row>
    <row r="1675" spans="1:3" s="125" customFormat="1" x14ac:dyDescent="0.2">
      <c r="A1675" s="64"/>
      <c r="B1675" s="130"/>
      <c r="C1675" s="130"/>
    </row>
    <row r="1676" spans="1:3" s="125" customFormat="1" x14ac:dyDescent="0.2">
      <c r="A1676" s="64"/>
      <c r="B1676" s="130"/>
      <c r="C1676" s="130"/>
    </row>
    <row r="1677" spans="1:3" s="125" customFormat="1" x14ac:dyDescent="0.2">
      <c r="A1677" s="64"/>
      <c r="B1677" s="130"/>
      <c r="C1677" s="130"/>
    </row>
    <row r="1678" spans="1:3" s="125" customFormat="1" x14ac:dyDescent="0.2">
      <c r="A1678" s="64"/>
      <c r="B1678" s="130"/>
      <c r="C1678" s="130"/>
    </row>
    <row r="1679" spans="1:3" s="125" customFormat="1" x14ac:dyDescent="0.2">
      <c r="A1679" s="64"/>
      <c r="B1679" s="130"/>
      <c r="C1679" s="130"/>
    </row>
    <row r="1680" spans="1:3" s="125" customFormat="1" x14ac:dyDescent="0.2">
      <c r="A1680" s="64"/>
      <c r="B1680" s="130"/>
      <c r="C1680" s="130"/>
    </row>
    <row r="1681" spans="1:3" s="125" customFormat="1" x14ac:dyDescent="0.2">
      <c r="A1681" s="64"/>
      <c r="B1681" s="130"/>
      <c r="C1681" s="130"/>
    </row>
    <row r="1682" spans="1:3" s="125" customFormat="1" x14ac:dyDescent="0.2">
      <c r="A1682" s="64"/>
      <c r="B1682" s="130"/>
      <c r="C1682" s="130"/>
    </row>
    <row r="1683" spans="1:3" s="125" customFormat="1" x14ac:dyDescent="0.2">
      <c r="A1683" s="64"/>
      <c r="B1683" s="130"/>
      <c r="C1683" s="130"/>
    </row>
    <row r="1684" spans="1:3" s="125" customFormat="1" x14ac:dyDescent="0.2">
      <c r="A1684" s="64"/>
      <c r="B1684" s="130"/>
      <c r="C1684" s="130"/>
    </row>
    <row r="1685" spans="1:3" s="125" customFormat="1" x14ac:dyDescent="0.2">
      <c r="A1685" s="64"/>
      <c r="B1685" s="130"/>
      <c r="C1685" s="130"/>
    </row>
    <row r="1686" spans="1:3" s="125" customFormat="1" x14ac:dyDescent="0.2">
      <c r="A1686" s="64"/>
      <c r="B1686" s="130"/>
      <c r="C1686" s="130"/>
    </row>
    <row r="1687" spans="1:3" s="125" customFormat="1" x14ac:dyDescent="0.2">
      <c r="A1687" s="64"/>
      <c r="B1687" s="130"/>
      <c r="C1687" s="130"/>
    </row>
    <row r="1688" spans="1:3" s="125" customFormat="1" x14ac:dyDescent="0.2">
      <c r="A1688" s="64"/>
      <c r="B1688" s="130"/>
      <c r="C1688" s="130"/>
    </row>
    <row r="1689" spans="1:3" s="125" customFormat="1" x14ac:dyDescent="0.2">
      <c r="A1689" s="64"/>
      <c r="B1689" s="130"/>
      <c r="C1689" s="130"/>
    </row>
    <row r="1690" spans="1:3" s="125" customFormat="1" x14ac:dyDescent="0.2">
      <c r="A1690" s="64"/>
      <c r="B1690" s="130"/>
      <c r="C1690" s="130"/>
    </row>
    <row r="1691" spans="1:3" s="125" customFormat="1" x14ac:dyDescent="0.2">
      <c r="A1691" s="64"/>
      <c r="B1691" s="130"/>
      <c r="C1691" s="130"/>
    </row>
    <row r="1692" spans="1:3" s="125" customFormat="1" x14ac:dyDescent="0.2">
      <c r="A1692" s="64"/>
      <c r="B1692" s="130"/>
      <c r="C1692" s="130"/>
    </row>
    <row r="1693" spans="1:3" s="125" customFormat="1" x14ac:dyDescent="0.2">
      <c r="A1693" s="64"/>
      <c r="B1693" s="130"/>
      <c r="C1693" s="130"/>
    </row>
    <row r="1694" spans="1:3" s="125" customFormat="1" x14ac:dyDescent="0.2">
      <c r="A1694" s="64"/>
      <c r="B1694" s="130"/>
      <c r="C1694" s="130"/>
    </row>
    <row r="1695" spans="1:3" s="125" customFormat="1" x14ac:dyDescent="0.2">
      <c r="A1695" s="64"/>
      <c r="B1695" s="130"/>
      <c r="C1695" s="130"/>
    </row>
    <row r="1696" spans="1:3" s="125" customFormat="1" x14ac:dyDescent="0.2">
      <c r="A1696" s="64"/>
      <c r="B1696" s="130"/>
      <c r="C1696" s="130"/>
    </row>
    <row r="1697" spans="1:3" s="125" customFormat="1" x14ac:dyDescent="0.2">
      <c r="A1697" s="64"/>
      <c r="B1697" s="130"/>
      <c r="C1697" s="130"/>
    </row>
    <row r="1698" spans="1:3" s="125" customFormat="1" x14ac:dyDescent="0.2">
      <c r="A1698" s="64"/>
      <c r="B1698" s="130"/>
      <c r="C1698" s="130"/>
    </row>
    <row r="1699" spans="1:3" s="125" customFormat="1" x14ac:dyDescent="0.2">
      <c r="A1699" s="64"/>
      <c r="B1699" s="130"/>
      <c r="C1699" s="130"/>
    </row>
    <row r="1700" spans="1:3" s="125" customFormat="1" x14ac:dyDescent="0.2">
      <c r="A1700" s="64"/>
      <c r="B1700" s="130"/>
      <c r="C1700" s="130"/>
    </row>
    <row r="1701" spans="1:3" s="125" customFormat="1" x14ac:dyDescent="0.2">
      <c r="A1701" s="64"/>
      <c r="B1701" s="130"/>
      <c r="C1701" s="130"/>
    </row>
    <row r="1702" spans="1:3" s="125" customFormat="1" x14ac:dyDescent="0.2">
      <c r="A1702" s="64"/>
      <c r="B1702" s="130"/>
      <c r="C1702" s="130"/>
    </row>
    <row r="1703" spans="1:3" s="125" customFormat="1" x14ac:dyDescent="0.2">
      <c r="A1703" s="64"/>
      <c r="B1703" s="130"/>
      <c r="C1703" s="130"/>
    </row>
    <row r="1704" spans="1:3" s="125" customFormat="1" x14ac:dyDescent="0.2">
      <c r="A1704" s="64"/>
      <c r="B1704" s="130"/>
      <c r="C1704" s="130"/>
    </row>
    <row r="1705" spans="1:3" s="125" customFormat="1" x14ac:dyDescent="0.2">
      <c r="A1705" s="64"/>
      <c r="B1705" s="130"/>
      <c r="C1705" s="130"/>
    </row>
    <row r="1706" spans="1:3" s="125" customFormat="1" x14ac:dyDescent="0.2">
      <c r="A1706" s="64"/>
      <c r="B1706" s="130"/>
      <c r="C1706" s="130"/>
    </row>
    <row r="1707" spans="1:3" s="125" customFormat="1" x14ac:dyDescent="0.2">
      <c r="A1707" s="64"/>
      <c r="B1707" s="130"/>
      <c r="C1707" s="130"/>
    </row>
    <row r="1708" spans="1:3" s="125" customFormat="1" x14ac:dyDescent="0.2">
      <c r="A1708" s="64"/>
      <c r="B1708" s="130"/>
      <c r="C1708" s="130"/>
    </row>
    <row r="1709" spans="1:3" s="125" customFormat="1" x14ac:dyDescent="0.2">
      <c r="A1709" s="64"/>
      <c r="B1709" s="130"/>
      <c r="C1709" s="130"/>
    </row>
    <row r="1710" spans="1:3" s="125" customFormat="1" x14ac:dyDescent="0.2">
      <c r="A1710" s="64"/>
      <c r="B1710" s="130"/>
      <c r="C1710" s="130"/>
    </row>
    <row r="1711" spans="1:3" s="125" customFormat="1" x14ac:dyDescent="0.2">
      <c r="A1711" s="64"/>
      <c r="B1711" s="130"/>
      <c r="C1711" s="130"/>
    </row>
    <row r="1712" spans="1:3" s="125" customFormat="1" x14ac:dyDescent="0.2">
      <c r="A1712" s="64"/>
      <c r="B1712" s="130"/>
      <c r="C1712" s="130"/>
    </row>
    <row r="1713" spans="1:3" s="125" customFormat="1" x14ac:dyDescent="0.2">
      <c r="A1713" s="64"/>
      <c r="B1713" s="130"/>
      <c r="C1713" s="130"/>
    </row>
    <row r="1714" spans="1:3" s="125" customFormat="1" x14ac:dyDescent="0.2">
      <c r="A1714" s="64"/>
      <c r="B1714" s="130"/>
      <c r="C1714" s="130"/>
    </row>
    <row r="1715" spans="1:3" s="125" customFormat="1" x14ac:dyDescent="0.2">
      <c r="A1715" s="64"/>
      <c r="B1715" s="130"/>
      <c r="C1715" s="130"/>
    </row>
    <row r="1716" spans="1:3" s="125" customFormat="1" x14ac:dyDescent="0.2">
      <c r="A1716" s="64"/>
      <c r="B1716" s="130"/>
      <c r="C1716" s="130"/>
    </row>
    <row r="1717" spans="1:3" s="125" customFormat="1" x14ac:dyDescent="0.2">
      <c r="A1717" s="64"/>
      <c r="B1717" s="130"/>
      <c r="C1717" s="130"/>
    </row>
    <row r="1718" spans="1:3" s="125" customFormat="1" x14ac:dyDescent="0.2">
      <c r="A1718" s="64"/>
      <c r="B1718" s="130"/>
      <c r="C1718" s="130"/>
    </row>
    <row r="1719" spans="1:3" s="125" customFormat="1" x14ac:dyDescent="0.2">
      <c r="A1719" s="64"/>
      <c r="B1719" s="130"/>
      <c r="C1719" s="130"/>
    </row>
    <row r="1720" spans="1:3" s="125" customFormat="1" x14ac:dyDescent="0.2">
      <c r="A1720" s="64"/>
      <c r="B1720" s="130"/>
      <c r="C1720" s="130"/>
    </row>
    <row r="1721" spans="1:3" s="125" customFormat="1" x14ac:dyDescent="0.2">
      <c r="A1721" s="64"/>
      <c r="B1721" s="130"/>
      <c r="C1721" s="130"/>
    </row>
    <row r="1722" spans="1:3" s="125" customFormat="1" x14ac:dyDescent="0.2">
      <c r="A1722" s="64"/>
      <c r="B1722" s="130"/>
      <c r="C1722" s="130"/>
    </row>
    <row r="1723" spans="1:3" s="125" customFormat="1" x14ac:dyDescent="0.2">
      <c r="A1723" s="64"/>
      <c r="B1723" s="130"/>
      <c r="C1723" s="130"/>
    </row>
    <row r="1724" spans="1:3" s="125" customFormat="1" x14ac:dyDescent="0.2">
      <c r="A1724" s="64"/>
      <c r="B1724" s="130"/>
      <c r="C1724" s="130"/>
    </row>
    <row r="1725" spans="1:3" s="125" customFormat="1" x14ac:dyDescent="0.2">
      <c r="A1725" s="64"/>
      <c r="B1725" s="130"/>
      <c r="C1725" s="130"/>
    </row>
    <row r="1726" spans="1:3" s="125" customFormat="1" x14ac:dyDescent="0.2">
      <c r="A1726" s="64"/>
      <c r="B1726" s="130"/>
      <c r="C1726" s="130"/>
    </row>
    <row r="1727" spans="1:3" s="125" customFormat="1" x14ac:dyDescent="0.2">
      <c r="A1727" s="64"/>
      <c r="B1727" s="130"/>
      <c r="C1727" s="130"/>
    </row>
    <row r="1728" spans="1:3" s="125" customFormat="1" x14ac:dyDescent="0.2">
      <c r="A1728" s="64"/>
      <c r="B1728" s="130"/>
      <c r="C1728" s="130"/>
    </row>
    <row r="1729" spans="1:3" s="125" customFormat="1" x14ac:dyDescent="0.2">
      <c r="A1729" s="64"/>
      <c r="B1729" s="130"/>
      <c r="C1729" s="130"/>
    </row>
    <row r="1730" spans="1:3" s="125" customFormat="1" x14ac:dyDescent="0.2">
      <c r="A1730" s="64"/>
      <c r="B1730" s="130"/>
      <c r="C1730" s="130"/>
    </row>
    <row r="1731" spans="1:3" s="125" customFormat="1" x14ac:dyDescent="0.2">
      <c r="A1731" s="64"/>
      <c r="B1731" s="130"/>
      <c r="C1731" s="130"/>
    </row>
    <row r="1732" spans="1:3" s="125" customFormat="1" x14ac:dyDescent="0.2">
      <c r="A1732" s="64"/>
      <c r="B1732" s="130"/>
      <c r="C1732" s="130"/>
    </row>
    <row r="1733" spans="1:3" s="125" customFormat="1" x14ac:dyDescent="0.2">
      <c r="A1733" s="64"/>
      <c r="B1733" s="130"/>
      <c r="C1733" s="130"/>
    </row>
    <row r="1734" spans="1:3" s="125" customFormat="1" x14ac:dyDescent="0.2">
      <c r="A1734" s="64"/>
      <c r="B1734" s="130"/>
      <c r="C1734" s="130"/>
    </row>
    <row r="1735" spans="1:3" s="125" customFormat="1" x14ac:dyDescent="0.2">
      <c r="A1735" s="64"/>
      <c r="B1735" s="130"/>
      <c r="C1735" s="130"/>
    </row>
    <row r="1736" spans="1:3" s="125" customFormat="1" x14ac:dyDescent="0.2">
      <c r="A1736" s="64"/>
      <c r="B1736" s="130"/>
      <c r="C1736" s="130"/>
    </row>
    <row r="1737" spans="1:3" s="125" customFormat="1" x14ac:dyDescent="0.2">
      <c r="A1737" s="64"/>
      <c r="B1737" s="130"/>
      <c r="C1737" s="130"/>
    </row>
    <row r="1738" spans="1:3" s="125" customFormat="1" x14ac:dyDescent="0.2">
      <c r="A1738" s="64"/>
      <c r="B1738" s="130"/>
      <c r="C1738" s="130"/>
    </row>
    <row r="1739" spans="1:3" s="125" customFormat="1" x14ac:dyDescent="0.2">
      <c r="A1739" s="64"/>
      <c r="B1739" s="130"/>
      <c r="C1739" s="130"/>
    </row>
    <row r="1740" spans="1:3" s="125" customFormat="1" x14ac:dyDescent="0.2">
      <c r="A1740" s="64"/>
      <c r="B1740" s="130"/>
      <c r="C1740" s="130"/>
    </row>
    <row r="1741" spans="1:3" s="125" customFormat="1" x14ac:dyDescent="0.2">
      <c r="A1741" s="64"/>
      <c r="B1741" s="130"/>
      <c r="C1741" s="130"/>
    </row>
    <row r="1742" spans="1:3" s="125" customFormat="1" x14ac:dyDescent="0.2">
      <c r="A1742" s="64"/>
      <c r="B1742" s="130"/>
      <c r="C1742" s="130"/>
    </row>
    <row r="1743" spans="1:3" s="125" customFormat="1" x14ac:dyDescent="0.2">
      <c r="A1743" s="64"/>
      <c r="B1743" s="130"/>
      <c r="C1743" s="130"/>
    </row>
    <row r="1744" spans="1:3" s="125" customFormat="1" x14ac:dyDescent="0.2">
      <c r="A1744" s="64"/>
      <c r="B1744" s="130"/>
      <c r="C1744" s="130"/>
    </row>
    <row r="1745" spans="1:3" s="125" customFormat="1" x14ac:dyDescent="0.2">
      <c r="A1745" s="64"/>
      <c r="B1745" s="130"/>
      <c r="C1745" s="130"/>
    </row>
    <row r="1746" spans="1:3" s="125" customFormat="1" x14ac:dyDescent="0.2">
      <c r="A1746" s="64"/>
      <c r="B1746" s="130"/>
      <c r="C1746" s="130"/>
    </row>
    <row r="1747" spans="1:3" s="125" customFormat="1" x14ac:dyDescent="0.2">
      <c r="A1747" s="64"/>
      <c r="B1747" s="130"/>
      <c r="C1747" s="130"/>
    </row>
    <row r="1748" spans="1:3" s="125" customFormat="1" x14ac:dyDescent="0.2">
      <c r="A1748" s="64"/>
      <c r="B1748" s="130"/>
      <c r="C1748" s="130"/>
    </row>
    <row r="1749" spans="1:3" s="125" customFormat="1" x14ac:dyDescent="0.2">
      <c r="A1749" s="64"/>
      <c r="B1749" s="130"/>
      <c r="C1749" s="130"/>
    </row>
    <row r="1750" spans="1:3" s="125" customFormat="1" x14ac:dyDescent="0.2">
      <c r="A1750" s="64"/>
      <c r="B1750" s="130"/>
      <c r="C1750" s="130"/>
    </row>
    <row r="1751" spans="1:3" s="125" customFormat="1" x14ac:dyDescent="0.2">
      <c r="A1751" s="64"/>
      <c r="B1751" s="130"/>
      <c r="C1751" s="130"/>
    </row>
    <row r="1752" spans="1:3" s="125" customFormat="1" x14ac:dyDescent="0.2">
      <c r="A1752" s="64"/>
      <c r="B1752" s="130"/>
      <c r="C1752" s="130"/>
    </row>
    <row r="1753" spans="1:3" s="125" customFormat="1" x14ac:dyDescent="0.2">
      <c r="A1753" s="64"/>
      <c r="B1753" s="130"/>
      <c r="C1753" s="130"/>
    </row>
    <row r="1754" spans="1:3" s="125" customFormat="1" x14ac:dyDescent="0.2">
      <c r="A1754" s="64"/>
      <c r="B1754" s="130"/>
      <c r="C1754" s="130"/>
    </row>
    <row r="1755" spans="1:3" s="125" customFormat="1" x14ac:dyDescent="0.2">
      <c r="A1755" s="64"/>
      <c r="B1755" s="130"/>
      <c r="C1755" s="130"/>
    </row>
    <row r="1756" spans="1:3" s="125" customFormat="1" x14ac:dyDescent="0.2">
      <c r="A1756" s="64"/>
      <c r="B1756" s="130"/>
      <c r="C1756" s="130"/>
    </row>
    <row r="1757" spans="1:3" s="125" customFormat="1" x14ac:dyDescent="0.2">
      <c r="A1757" s="64"/>
      <c r="B1757" s="130"/>
      <c r="C1757" s="130"/>
    </row>
    <row r="1758" spans="1:3" s="125" customFormat="1" x14ac:dyDescent="0.2">
      <c r="A1758" s="64"/>
      <c r="B1758" s="130"/>
      <c r="C1758" s="130"/>
    </row>
    <row r="1759" spans="1:3" s="125" customFormat="1" x14ac:dyDescent="0.2">
      <c r="A1759" s="64"/>
      <c r="B1759" s="130"/>
      <c r="C1759" s="130"/>
    </row>
    <row r="1760" spans="1:3" s="125" customFormat="1" x14ac:dyDescent="0.2">
      <c r="A1760" s="64"/>
      <c r="B1760" s="130"/>
      <c r="C1760" s="130"/>
    </row>
    <row r="1761" spans="1:3" s="125" customFormat="1" x14ac:dyDescent="0.2">
      <c r="A1761" s="64"/>
      <c r="B1761" s="130"/>
      <c r="C1761" s="130"/>
    </row>
    <row r="1762" spans="1:3" s="125" customFormat="1" x14ac:dyDescent="0.2">
      <c r="A1762" s="64"/>
      <c r="B1762" s="130"/>
      <c r="C1762" s="130"/>
    </row>
    <row r="1763" spans="1:3" s="125" customFormat="1" x14ac:dyDescent="0.2">
      <c r="A1763" s="64"/>
      <c r="B1763" s="130"/>
      <c r="C1763" s="130"/>
    </row>
    <row r="1764" spans="1:3" s="125" customFormat="1" x14ac:dyDescent="0.2">
      <c r="A1764" s="64"/>
      <c r="B1764" s="130"/>
      <c r="C1764" s="130"/>
    </row>
    <row r="1765" spans="1:3" s="125" customFormat="1" x14ac:dyDescent="0.2">
      <c r="A1765" s="64"/>
      <c r="B1765" s="130"/>
      <c r="C1765" s="130"/>
    </row>
    <row r="1766" spans="1:3" s="125" customFormat="1" x14ac:dyDescent="0.2">
      <c r="A1766" s="64"/>
      <c r="B1766" s="130"/>
      <c r="C1766" s="130"/>
    </row>
    <row r="1767" spans="1:3" s="125" customFormat="1" x14ac:dyDescent="0.2">
      <c r="A1767" s="64"/>
      <c r="B1767" s="130"/>
      <c r="C1767" s="130"/>
    </row>
    <row r="1768" spans="1:3" s="125" customFormat="1" x14ac:dyDescent="0.2">
      <c r="A1768" s="64"/>
      <c r="B1768" s="130"/>
      <c r="C1768" s="130"/>
    </row>
    <row r="1769" spans="1:3" s="125" customFormat="1" x14ac:dyDescent="0.2">
      <c r="A1769" s="64"/>
      <c r="B1769" s="130"/>
      <c r="C1769" s="130"/>
    </row>
    <row r="1770" spans="1:3" s="125" customFormat="1" x14ac:dyDescent="0.2">
      <c r="A1770" s="64"/>
      <c r="B1770" s="130"/>
      <c r="C1770" s="130"/>
    </row>
    <row r="1771" spans="1:3" s="125" customFormat="1" x14ac:dyDescent="0.2">
      <c r="A1771" s="64"/>
      <c r="B1771" s="130"/>
      <c r="C1771" s="130"/>
    </row>
    <row r="1772" spans="1:3" s="125" customFormat="1" x14ac:dyDescent="0.2">
      <c r="A1772" s="64"/>
      <c r="B1772" s="130"/>
      <c r="C1772" s="130"/>
    </row>
    <row r="1773" spans="1:3" s="125" customFormat="1" x14ac:dyDescent="0.2">
      <c r="A1773" s="64"/>
      <c r="B1773" s="130"/>
      <c r="C1773" s="130"/>
    </row>
    <row r="1774" spans="1:3" s="125" customFormat="1" x14ac:dyDescent="0.2">
      <c r="A1774" s="64"/>
      <c r="B1774" s="130"/>
      <c r="C1774" s="130"/>
    </row>
    <row r="1775" spans="1:3" s="125" customFormat="1" x14ac:dyDescent="0.2">
      <c r="A1775" s="64"/>
      <c r="B1775" s="130"/>
      <c r="C1775" s="130"/>
    </row>
    <row r="1776" spans="1:3" s="125" customFormat="1" x14ac:dyDescent="0.2">
      <c r="A1776" s="64"/>
      <c r="B1776" s="130"/>
      <c r="C1776" s="130"/>
    </row>
    <row r="1777" spans="1:3" s="125" customFormat="1" x14ac:dyDescent="0.2">
      <c r="A1777" s="64"/>
      <c r="B1777" s="130"/>
      <c r="C1777" s="130"/>
    </row>
    <row r="1778" spans="1:3" s="125" customFormat="1" x14ac:dyDescent="0.2">
      <c r="A1778" s="64"/>
      <c r="B1778" s="130"/>
      <c r="C1778" s="130"/>
    </row>
    <row r="1779" spans="1:3" s="125" customFormat="1" x14ac:dyDescent="0.2">
      <c r="A1779" s="64"/>
      <c r="B1779" s="130"/>
      <c r="C1779" s="130"/>
    </row>
    <row r="1780" spans="1:3" s="125" customFormat="1" x14ac:dyDescent="0.2">
      <c r="A1780" s="64"/>
      <c r="B1780" s="130"/>
      <c r="C1780" s="130"/>
    </row>
    <row r="1781" spans="1:3" s="125" customFormat="1" x14ac:dyDescent="0.2">
      <c r="A1781" s="64"/>
      <c r="B1781" s="130"/>
      <c r="C1781" s="130"/>
    </row>
    <row r="1782" spans="1:3" s="125" customFormat="1" x14ac:dyDescent="0.2">
      <c r="A1782" s="64"/>
      <c r="B1782" s="130"/>
      <c r="C1782" s="130"/>
    </row>
    <row r="1783" spans="1:3" s="125" customFormat="1" x14ac:dyDescent="0.2">
      <c r="A1783" s="64"/>
      <c r="B1783" s="130"/>
      <c r="C1783" s="130"/>
    </row>
    <row r="1784" spans="1:3" s="125" customFormat="1" x14ac:dyDescent="0.2">
      <c r="A1784" s="64"/>
      <c r="B1784" s="130"/>
      <c r="C1784" s="130"/>
    </row>
    <row r="1785" spans="1:3" s="125" customFormat="1" x14ac:dyDescent="0.2">
      <c r="A1785" s="64"/>
      <c r="B1785" s="130"/>
      <c r="C1785" s="130"/>
    </row>
    <row r="1786" spans="1:3" s="125" customFormat="1" x14ac:dyDescent="0.2">
      <c r="A1786" s="64"/>
      <c r="B1786" s="130"/>
      <c r="C1786" s="130"/>
    </row>
    <row r="1787" spans="1:3" s="125" customFormat="1" x14ac:dyDescent="0.2">
      <c r="A1787" s="64"/>
      <c r="B1787" s="130"/>
      <c r="C1787" s="130"/>
    </row>
    <row r="1788" spans="1:3" s="125" customFormat="1" x14ac:dyDescent="0.2">
      <c r="A1788" s="64"/>
      <c r="B1788" s="130"/>
      <c r="C1788" s="130"/>
    </row>
    <row r="1789" spans="1:3" s="125" customFormat="1" x14ac:dyDescent="0.2">
      <c r="A1789" s="64"/>
      <c r="B1789" s="130"/>
      <c r="C1789" s="130"/>
    </row>
    <row r="1790" spans="1:3" s="125" customFormat="1" x14ac:dyDescent="0.2">
      <c r="A1790" s="64"/>
      <c r="B1790" s="130"/>
      <c r="C1790" s="130"/>
    </row>
    <row r="1791" spans="1:3" s="125" customFormat="1" x14ac:dyDescent="0.2">
      <c r="A1791" s="64"/>
      <c r="B1791" s="130"/>
      <c r="C1791" s="130"/>
    </row>
    <row r="1792" spans="1:3" s="125" customFormat="1" x14ac:dyDescent="0.2">
      <c r="A1792" s="64"/>
      <c r="B1792" s="130"/>
      <c r="C1792" s="130"/>
    </row>
    <row r="1793" spans="1:3" s="125" customFormat="1" x14ac:dyDescent="0.2">
      <c r="A1793" s="64"/>
      <c r="B1793" s="130"/>
      <c r="C1793" s="130"/>
    </row>
    <row r="1794" spans="1:3" s="125" customFormat="1" x14ac:dyDescent="0.2">
      <c r="A1794" s="64"/>
      <c r="B1794" s="130"/>
      <c r="C1794" s="130"/>
    </row>
    <row r="1795" spans="1:3" s="125" customFormat="1" x14ac:dyDescent="0.2">
      <c r="A1795" s="64"/>
      <c r="B1795" s="130"/>
      <c r="C1795" s="130"/>
    </row>
    <row r="1796" spans="1:3" s="125" customFormat="1" x14ac:dyDescent="0.2">
      <c r="A1796" s="64"/>
      <c r="B1796" s="130"/>
      <c r="C1796" s="130"/>
    </row>
    <row r="1797" spans="1:3" s="125" customFormat="1" x14ac:dyDescent="0.2">
      <c r="A1797" s="64"/>
      <c r="B1797" s="130"/>
      <c r="C1797" s="130"/>
    </row>
    <row r="1798" spans="1:3" s="125" customFormat="1" x14ac:dyDescent="0.2">
      <c r="A1798" s="64"/>
      <c r="B1798" s="130"/>
      <c r="C1798" s="130"/>
    </row>
    <row r="1799" spans="1:3" s="125" customFormat="1" x14ac:dyDescent="0.2">
      <c r="A1799" s="64"/>
      <c r="B1799" s="130"/>
      <c r="C1799" s="130"/>
    </row>
    <row r="1800" spans="1:3" s="125" customFormat="1" x14ac:dyDescent="0.2">
      <c r="A1800" s="64"/>
      <c r="B1800" s="130"/>
      <c r="C1800" s="130"/>
    </row>
    <row r="1801" spans="1:3" s="125" customFormat="1" x14ac:dyDescent="0.2">
      <c r="A1801" s="64"/>
      <c r="B1801" s="130"/>
      <c r="C1801" s="130"/>
    </row>
    <row r="1802" spans="1:3" s="125" customFormat="1" x14ac:dyDescent="0.2">
      <c r="A1802" s="64"/>
      <c r="B1802" s="130"/>
      <c r="C1802" s="130"/>
    </row>
    <row r="1803" spans="1:3" s="125" customFormat="1" x14ac:dyDescent="0.2">
      <c r="A1803" s="64"/>
      <c r="B1803" s="130"/>
      <c r="C1803" s="130"/>
    </row>
    <row r="1804" spans="1:3" s="125" customFormat="1" x14ac:dyDescent="0.2">
      <c r="A1804" s="64"/>
      <c r="B1804" s="130"/>
      <c r="C1804" s="130"/>
    </row>
    <row r="1805" spans="1:3" s="125" customFormat="1" x14ac:dyDescent="0.2">
      <c r="A1805" s="64"/>
      <c r="B1805" s="130"/>
      <c r="C1805" s="130"/>
    </row>
    <row r="1806" spans="1:3" s="125" customFormat="1" x14ac:dyDescent="0.2">
      <c r="A1806" s="64"/>
      <c r="B1806" s="130"/>
      <c r="C1806" s="130"/>
    </row>
    <row r="1807" spans="1:3" s="125" customFormat="1" x14ac:dyDescent="0.2">
      <c r="A1807" s="64"/>
      <c r="B1807" s="130"/>
      <c r="C1807" s="130"/>
    </row>
    <row r="1808" spans="1:3" s="125" customFormat="1" x14ac:dyDescent="0.2">
      <c r="A1808" s="64"/>
      <c r="B1808" s="130"/>
      <c r="C1808" s="130"/>
    </row>
    <row r="1809" spans="1:3" s="125" customFormat="1" x14ac:dyDescent="0.2">
      <c r="A1809" s="64"/>
      <c r="B1809" s="130"/>
      <c r="C1809" s="130"/>
    </row>
    <row r="1810" spans="1:3" s="125" customFormat="1" x14ac:dyDescent="0.2">
      <c r="A1810" s="64"/>
      <c r="B1810" s="130"/>
      <c r="C1810" s="130"/>
    </row>
    <row r="1811" spans="1:3" s="125" customFormat="1" x14ac:dyDescent="0.2">
      <c r="A1811" s="64"/>
      <c r="B1811" s="130"/>
      <c r="C1811" s="130"/>
    </row>
    <row r="1812" spans="1:3" s="125" customFormat="1" x14ac:dyDescent="0.2">
      <c r="A1812" s="64"/>
      <c r="B1812" s="130"/>
      <c r="C1812" s="130"/>
    </row>
    <row r="1813" spans="1:3" s="125" customFormat="1" x14ac:dyDescent="0.2">
      <c r="A1813" s="64"/>
      <c r="B1813" s="130"/>
      <c r="C1813" s="130"/>
    </row>
    <row r="1814" spans="1:3" s="125" customFormat="1" x14ac:dyDescent="0.2">
      <c r="A1814" s="64"/>
      <c r="B1814" s="130"/>
      <c r="C1814" s="130"/>
    </row>
    <row r="1815" spans="1:3" s="125" customFormat="1" x14ac:dyDescent="0.2">
      <c r="A1815" s="64"/>
      <c r="B1815" s="130"/>
      <c r="C1815" s="130"/>
    </row>
    <row r="1816" spans="1:3" s="125" customFormat="1" x14ac:dyDescent="0.2">
      <c r="A1816" s="64"/>
      <c r="B1816" s="130"/>
      <c r="C1816" s="130"/>
    </row>
    <row r="1817" spans="1:3" s="125" customFormat="1" x14ac:dyDescent="0.2">
      <c r="A1817" s="64"/>
      <c r="B1817" s="130"/>
      <c r="C1817" s="130"/>
    </row>
    <row r="1818" spans="1:3" s="125" customFormat="1" x14ac:dyDescent="0.2">
      <c r="A1818" s="64"/>
      <c r="B1818" s="130"/>
      <c r="C1818" s="130"/>
    </row>
    <row r="1819" spans="1:3" s="125" customFormat="1" x14ac:dyDescent="0.2">
      <c r="A1819" s="64"/>
      <c r="B1819" s="130"/>
      <c r="C1819" s="130"/>
    </row>
    <row r="1820" spans="1:3" s="125" customFormat="1" x14ac:dyDescent="0.2">
      <c r="A1820" s="64"/>
      <c r="B1820" s="130"/>
      <c r="C1820" s="130"/>
    </row>
    <row r="1821" spans="1:3" s="125" customFormat="1" x14ac:dyDescent="0.2">
      <c r="A1821" s="64"/>
      <c r="B1821" s="130"/>
      <c r="C1821" s="130"/>
    </row>
    <row r="1822" spans="1:3" s="125" customFormat="1" x14ac:dyDescent="0.2">
      <c r="A1822" s="64"/>
      <c r="B1822" s="130"/>
      <c r="C1822" s="130"/>
    </row>
    <row r="1823" spans="1:3" s="125" customFormat="1" x14ac:dyDescent="0.2">
      <c r="A1823" s="64"/>
      <c r="B1823" s="130"/>
      <c r="C1823" s="130"/>
    </row>
    <row r="1824" spans="1:3" s="125" customFormat="1" x14ac:dyDescent="0.2">
      <c r="A1824" s="64"/>
      <c r="B1824" s="130"/>
      <c r="C1824" s="130"/>
    </row>
    <row r="1825" spans="1:3" s="125" customFormat="1" x14ac:dyDescent="0.2">
      <c r="A1825" s="64"/>
      <c r="B1825" s="130"/>
      <c r="C1825" s="130"/>
    </row>
    <row r="1826" spans="1:3" s="125" customFormat="1" x14ac:dyDescent="0.2">
      <c r="A1826" s="64"/>
      <c r="B1826" s="130"/>
      <c r="C1826" s="130"/>
    </row>
    <row r="1827" spans="1:3" s="125" customFormat="1" x14ac:dyDescent="0.2">
      <c r="A1827" s="64"/>
      <c r="B1827" s="130"/>
      <c r="C1827" s="130"/>
    </row>
    <row r="1828" spans="1:3" s="125" customFormat="1" x14ac:dyDescent="0.2">
      <c r="A1828" s="64"/>
      <c r="B1828" s="130"/>
      <c r="C1828" s="130"/>
    </row>
    <row r="1829" spans="1:3" s="125" customFormat="1" x14ac:dyDescent="0.2">
      <c r="A1829" s="64"/>
      <c r="B1829" s="130"/>
      <c r="C1829" s="130"/>
    </row>
    <row r="1830" spans="1:3" s="125" customFormat="1" x14ac:dyDescent="0.2">
      <c r="A1830" s="64"/>
      <c r="B1830" s="130"/>
      <c r="C1830" s="130"/>
    </row>
    <row r="1831" spans="1:3" s="125" customFormat="1" x14ac:dyDescent="0.2">
      <c r="A1831" s="64"/>
      <c r="B1831" s="130"/>
      <c r="C1831" s="130"/>
    </row>
    <row r="1832" spans="1:3" s="125" customFormat="1" x14ac:dyDescent="0.2">
      <c r="A1832" s="64"/>
      <c r="B1832" s="130"/>
      <c r="C1832" s="130"/>
    </row>
    <row r="1833" spans="1:3" s="125" customFormat="1" x14ac:dyDescent="0.2">
      <c r="A1833" s="64"/>
      <c r="B1833" s="130"/>
      <c r="C1833" s="130"/>
    </row>
    <row r="1834" spans="1:3" s="125" customFormat="1" x14ac:dyDescent="0.2">
      <c r="A1834" s="64"/>
      <c r="B1834" s="130"/>
      <c r="C1834" s="130"/>
    </row>
    <row r="1835" spans="1:3" s="125" customFormat="1" x14ac:dyDescent="0.2">
      <c r="A1835" s="64"/>
      <c r="B1835" s="130"/>
      <c r="C1835" s="130"/>
    </row>
    <row r="1836" spans="1:3" s="125" customFormat="1" x14ac:dyDescent="0.2">
      <c r="A1836" s="64"/>
      <c r="B1836" s="130"/>
      <c r="C1836" s="130"/>
    </row>
    <row r="1837" spans="1:3" s="125" customFormat="1" x14ac:dyDescent="0.2">
      <c r="A1837" s="64"/>
      <c r="B1837" s="130"/>
      <c r="C1837" s="130"/>
    </row>
    <row r="1838" spans="1:3" s="125" customFormat="1" x14ac:dyDescent="0.2">
      <c r="A1838" s="64"/>
      <c r="B1838" s="130"/>
      <c r="C1838" s="130"/>
    </row>
    <row r="1839" spans="1:3" s="125" customFormat="1" x14ac:dyDescent="0.2">
      <c r="A1839" s="64"/>
      <c r="B1839" s="130"/>
      <c r="C1839" s="130"/>
    </row>
    <row r="1840" spans="1:3" s="125" customFormat="1" x14ac:dyDescent="0.2">
      <c r="A1840" s="64"/>
      <c r="B1840" s="130"/>
      <c r="C1840" s="130"/>
    </row>
    <row r="1841" spans="1:3" s="125" customFormat="1" x14ac:dyDescent="0.2">
      <c r="A1841" s="64"/>
      <c r="B1841" s="130"/>
      <c r="C1841" s="130"/>
    </row>
    <row r="1842" spans="1:3" s="125" customFormat="1" x14ac:dyDescent="0.2">
      <c r="A1842" s="64"/>
      <c r="B1842" s="130"/>
      <c r="C1842" s="130"/>
    </row>
    <row r="1843" spans="1:3" s="125" customFormat="1" x14ac:dyDescent="0.2">
      <c r="A1843" s="64"/>
      <c r="B1843" s="130"/>
      <c r="C1843" s="130"/>
    </row>
    <row r="1844" spans="1:3" s="125" customFormat="1" x14ac:dyDescent="0.2">
      <c r="A1844" s="64"/>
      <c r="B1844" s="130"/>
      <c r="C1844" s="130"/>
    </row>
    <row r="1845" spans="1:3" s="125" customFormat="1" x14ac:dyDescent="0.2">
      <c r="A1845" s="64"/>
      <c r="B1845" s="130"/>
      <c r="C1845" s="130"/>
    </row>
    <row r="1846" spans="1:3" s="125" customFormat="1" x14ac:dyDescent="0.2">
      <c r="A1846" s="64"/>
      <c r="B1846" s="130"/>
      <c r="C1846" s="130"/>
    </row>
    <row r="1847" spans="1:3" s="125" customFormat="1" x14ac:dyDescent="0.2">
      <c r="A1847" s="64"/>
      <c r="B1847" s="130"/>
      <c r="C1847" s="130"/>
    </row>
    <row r="1848" spans="1:3" s="125" customFormat="1" x14ac:dyDescent="0.2">
      <c r="A1848" s="64"/>
      <c r="B1848" s="130"/>
      <c r="C1848" s="130"/>
    </row>
    <row r="1849" spans="1:3" s="125" customFormat="1" x14ac:dyDescent="0.2">
      <c r="A1849" s="64"/>
      <c r="B1849" s="130"/>
      <c r="C1849" s="130"/>
    </row>
    <row r="1850" spans="1:3" s="125" customFormat="1" x14ac:dyDescent="0.2">
      <c r="A1850" s="64"/>
      <c r="B1850" s="130"/>
      <c r="C1850" s="130"/>
    </row>
    <row r="1851" spans="1:3" s="125" customFormat="1" x14ac:dyDescent="0.2">
      <c r="A1851" s="64"/>
      <c r="B1851" s="130"/>
      <c r="C1851" s="130"/>
    </row>
    <row r="1852" spans="1:3" s="125" customFormat="1" x14ac:dyDescent="0.2">
      <c r="A1852" s="64"/>
      <c r="B1852" s="130"/>
      <c r="C1852" s="130"/>
    </row>
    <row r="1853" spans="1:3" s="125" customFormat="1" x14ac:dyDescent="0.2">
      <c r="A1853" s="64"/>
      <c r="B1853" s="130"/>
      <c r="C1853" s="130"/>
    </row>
    <row r="1854" spans="1:3" s="125" customFormat="1" x14ac:dyDescent="0.2">
      <c r="A1854" s="64"/>
      <c r="B1854" s="130"/>
      <c r="C1854" s="130"/>
    </row>
    <row r="1855" spans="1:3" s="125" customFormat="1" x14ac:dyDescent="0.2">
      <c r="A1855" s="64"/>
      <c r="B1855" s="130"/>
      <c r="C1855" s="130"/>
    </row>
    <row r="1856" spans="1:3" s="125" customFormat="1" x14ac:dyDescent="0.2">
      <c r="A1856" s="64"/>
      <c r="B1856" s="130"/>
      <c r="C1856" s="130"/>
    </row>
    <row r="1857" spans="1:3" s="125" customFormat="1" x14ac:dyDescent="0.2">
      <c r="A1857" s="64"/>
      <c r="B1857" s="130"/>
      <c r="C1857" s="130"/>
    </row>
    <row r="1858" spans="1:3" s="125" customFormat="1" x14ac:dyDescent="0.2">
      <c r="A1858" s="64"/>
      <c r="B1858" s="130"/>
      <c r="C1858" s="130"/>
    </row>
    <row r="1859" spans="1:3" s="125" customFormat="1" x14ac:dyDescent="0.2">
      <c r="A1859" s="64"/>
      <c r="B1859" s="130"/>
      <c r="C1859" s="130"/>
    </row>
    <row r="1860" spans="1:3" s="125" customFormat="1" x14ac:dyDescent="0.2">
      <c r="A1860" s="64"/>
      <c r="B1860" s="130"/>
      <c r="C1860" s="130"/>
    </row>
    <row r="1861" spans="1:3" s="125" customFormat="1" x14ac:dyDescent="0.2">
      <c r="A1861" s="64"/>
      <c r="B1861" s="130"/>
      <c r="C1861" s="130"/>
    </row>
    <row r="1862" spans="1:3" s="125" customFormat="1" x14ac:dyDescent="0.2">
      <c r="A1862" s="64"/>
      <c r="B1862" s="130"/>
      <c r="C1862" s="130"/>
    </row>
    <row r="1863" spans="1:3" s="125" customFormat="1" x14ac:dyDescent="0.2">
      <c r="A1863" s="64"/>
      <c r="B1863" s="130"/>
      <c r="C1863" s="130"/>
    </row>
    <row r="1864" spans="1:3" s="125" customFormat="1" x14ac:dyDescent="0.2">
      <c r="A1864" s="64"/>
      <c r="B1864" s="130"/>
      <c r="C1864" s="130"/>
    </row>
    <row r="1865" spans="1:3" s="125" customFormat="1" x14ac:dyDescent="0.2">
      <c r="A1865" s="64"/>
      <c r="B1865" s="130"/>
      <c r="C1865" s="130"/>
    </row>
    <row r="1866" spans="1:3" s="125" customFormat="1" x14ac:dyDescent="0.2">
      <c r="A1866" s="64"/>
      <c r="B1866" s="130"/>
      <c r="C1866" s="130"/>
    </row>
    <row r="1867" spans="1:3" s="125" customFormat="1" x14ac:dyDescent="0.2">
      <c r="A1867" s="64"/>
      <c r="B1867" s="130"/>
      <c r="C1867" s="130"/>
    </row>
    <row r="1868" spans="1:3" s="125" customFormat="1" x14ac:dyDescent="0.2">
      <c r="A1868" s="64"/>
      <c r="B1868" s="130"/>
      <c r="C1868" s="130"/>
    </row>
    <row r="1869" spans="1:3" s="125" customFormat="1" x14ac:dyDescent="0.2">
      <c r="A1869" s="64"/>
      <c r="B1869" s="130"/>
      <c r="C1869" s="130"/>
    </row>
    <row r="1870" spans="1:3" s="125" customFormat="1" x14ac:dyDescent="0.2">
      <c r="A1870" s="64"/>
      <c r="B1870" s="130"/>
      <c r="C1870" s="130"/>
    </row>
    <row r="1871" spans="1:3" s="125" customFormat="1" x14ac:dyDescent="0.2">
      <c r="A1871" s="64"/>
      <c r="B1871" s="130"/>
      <c r="C1871" s="130"/>
    </row>
    <row r="1872" spans="1:3" s="125" customFormat="1" x14ac:dyDescent="0.2">
      <c r="A1872" s="64"/>
      <c r="B1872" s="130"/>
      <c r="C1872" s="130"/>
    </row>
    <row r="1873" spans="1:3" s="125" customFormat="1" x14ac:dyDescent="0.2">
      <c r="A1873" s="64"/>
      <c r="B1873" s="130"/>
      <c r="C1873" s="130"/>
    </row>
    <row r="1874" spans="1:3" s="125" customFormat="1" x14ac:dyDescent="0.2">
      <c r="A1874" s="64"/>
      <c r="B1874" s="130"/>
      <c r="C1874" s="130"/>
    </row>
    <row r="1875" spans="1:3" s="125" customFormat="1" x14ac:dyDescent="0.2">
      <c r="A1875" s="64"/>
      <c r="B1875" s="130"/>
      <c r="C1875" s="130"/>
    </row>
    <row r="1876" spans="1:3" s="125" customFormat="1" x14ac:dyDescent="0.2">
      <c r="A1876" s="64"/>
      <c r="B1876" s="130"/>
      <c r="C1876" s="130"/>
    </row>
    <row r="1877" spans="1:3" s="125" customFormat="1" x14ac:dyDescent="0.2">
      <c r="A1877" s="64"/>
      <c r="B1877" s="130"/>
      <c r="C1877" s="130"/>
    </row>
    <row r="1878" spans="1:3" s="125" customFormat="1" x14ac:dyDescent="0.2">
      <c r="A1878" s="64"/>
      <c r="B1878" s="130"/>
      <c r="C1878" s="130"/>
    </row>
    <row r="1879" spans="1:3" s="125" customFormat="1" x14ac:dyDescent="0.2">
      <c r="A1879" s="64"/>
      <c r="B1879" s="130"/>
      <c r="C1879" s="130"/>
    </row>
    <row r="1880" spans="1:3" s="125" customFormat="1" x14ac:dyDescent="0.2">
      <c r="A1880" s="64"/>
      <c r="B1880" s="130"/>
      <c r="C1880" s="130"/>
    </row>
    <row r="1881" spans="1:3" s="125" customFormat="1" x14ac:dyDescent="0.2">
      <c r="A1881" s="64"/>
      <c r="B1881" s="130"/>
      <c r="C1881" s="130"/>
    </row>
    <row r="1882" spans="1:3" s="125" customFormat="1" x14ac:dyDescent="0.2">
      <c r="A1882" s="64"/>
      <c r="B1882" s="130"/>
      <c r="C1882" s="130"/>
    </row>
    <row r="1883" spans="1:3" s="125" customFormat="1" x14ac:dyDescent="0.2">
      <c r="A1883" s="64"/>
      <c r="B1883" s="130"/>
      <c r="C1883" s="130"/>
    </row>
    <row r="1884" spans="1:3" s="125" customFormat="1" x14ac:dyDescent="0.2">
      <c r="A1884" s="64"/>
      <c r="B1884" s="130"/>
      <c r="C1884" s="130"/>
    </row>
    <row r="1885" spans="1:3" s="125" customFormat="1" x14ac:dyDescent="0.2">
      <c r="A1885" s="64"/>
      <c r="B1885" s="130"/>
      <c r="C1885" s="130"/>
    </row>
    <row r="1886" spans="1:3" s="125" customFormat="1" x14ac:dyDescent="0.2">
      <c r="A1886" s="64"/>
      <c r="B1886" s="130"/>
      <c r="C1886" s="130"/>
    </row>
    <row r="1887" spans="1:3" s="125" customFormat="1" x14ac:dyDescent="0.2">
      <c r="A1887" s="64"/>
      <c r="B1887" s="130"/>
      <c r="C1887" s="130"/>
    </row>
    <row r="1888" spans="1:3" s="125" customFormat="1" x14ac:dyDescent="0.2">
      <c r="A1888" s="64"/>
      <c r="B1888" s="130"/>
      <c r="C1888" s="130"/>
    </row>
    <row r="1889" spans="1:3" s="125" customFormat="1" x14ac:dyDescent="0.2">
      <c r="A1889" s="64"/>
      <c r="B1889" s="130"/>
      <c r="C1889" s="130"/>
    </row>
    <row r="1890" spans="1:3" s="125" customFormat="1" x14ac:dyDescent="0.2">
      <c r="A1890" s="64"/>
      <c r="B1890" s="130"/>
      <c r="C1890" s="130"/>
    </row>
    <row r="1891" spans="1:3" s="125" customFormat="1" x14ac:dyDescent="0.2">
      <c r="A1891" s="64"/>
      <c r="B1891" s="130"/>
      <c r="C1891" s="130"/>
    </row>
    <row r="1892" spans="1:3" s="125" customFormat="1" x14ac:dyDescent="0.2">
      <c r="A1892" s="64"/>
      <c r="B1892" s="130"/>
      <c r="C1892" s="130"/>
    </row>
    <row r="1893" spans="1:3" s="125" customFormat="1" x14ac:dyDescent="0.2">
      <c r="A1893" s="64"/>
      <c r="B1893" s="130"/>
      <c r="C1893" s="130"/>
    </row>
    <row r="1894" spans="1:3" s="125" customFormat="1" x14ac:dyDescent="0.2">
      <c r="A1894" s="64"/>
      <c r="B1894" s="130"/>
      <c r="C1894" s="130"/>
    </row>
    <row r="1895" spans="1:3" s="125" customFormat="1" x14ac:dyDescent="0.2">
      <c r="A1895" s="64"/>
      <c r="B1895" s="130"/>
      <c r="C1895" s="130"/>
    </row>
    <row r="1896" spans="1:3" s="125" customFormat="1" x14ac:dyDescent="0.2">
      <c r="A1896" s="64"/>
      <c r="B1896" s="130"/>
      <c r="C1896" s="130"/>
    </row>
  </sheetData>
  <mergeCells count="3">
    <mergeCell ref="A2:A3"/>
    <mergeCell ref="B2:B3"/>
    <mergeCell ref="C2:C3"/>
  </mergeCells>
  <printOptions horizontalCentered="1"/>
  <pageMargins left="0.78740157480314965" right="0.39370078740157483" top="1.8110236220472442" bottom="0.27559055118110237" header="0.51181102362204722" footer="0.11811023622047245"/>
  <pageSetup paperSize="9" scale="90" orientation="portrait" r:id="rId1"/>
  <headerFooter alignWithMargins="0">
    <oddHeader>&amp;C&amp;"Arial,Félkövér"&amp;16
ÖNKORMÁNYZAT 2018. ÉVI 
KÖZHATALMI BEVÉTELEI&amp;R5. sz.melléklet</oddHeader>
    <oddFooter xml:space="preserve">&amp;R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8"/>
  <sheetViews>
    <sheetView showGridLines="0" topLeftCell="A4" zoomScaleNormal="100" zoomScalePageLayoutView="59" workbookViewId="0">
      <selection activeCell="E15" sqref="E15"/>
    </sheetView>
  </sheetViews>
  <sheetFormatPr defaultRowHeight="12.75" x14ac:dyDescent="0.2"/>
  <cols>
    <col min="1" max="1" width="42.7109375" style="64" bestFit="1" customWidth="1"/>
    <col min="2" max="3" width="18.7109375" style="64" customWidth="1"/>
    <col min="4" max="4" width="9.140625" style="125"/>
    <col min="5" max="5" width="9.140625" style="64"/>
    <col min="6" max="6" width="12.7109375" style="64" bestFit="1" customWidth="1"/>
    <col min="7" max="254" width="9.140625" style="64"/>
    <col min="255" max="255" width="112.85546875" style="64" bestFit="1" customWidth="1"/>
    <col min="256" max="258" width="17.85546875" style="64" customWidth="1"/>
    <col min="259" max="259" width="21.28515625" style="64" bestFit="1" customWidth="1"/>
    <col min="260" max="261" width="9.140625" style="64"/>
    <col min="262" max="262" width="12.7109375" style="64" bestFit="1" customWidth="1"/>
    <col min="263" max="510" width="9.140625" style="64"/>
    <col min="511" max="511" width="112.85546875" style="64" bestFit="1" customWidth="1"/>
    <col min="512" max="514" width="17.85546875" style="64" customWidth="1"/>
    <col min="515" max="515" width="21.28515625" style="64" bestFit="1" customWidth="1"/>
    <col min="516" max="517" width="9.140625" style="64"/>
    <col min="518" max="518" width="12.7109375" style="64" bestFit="1" customWidth="1"/>
    <col min="519" max="766" width="9.140625" style="64"/>
    <col min="767" max="767" width="112.85546875" style="64" bestFit="1" customWidth="1"/>
    <col min="768" max="770" width="17.85546875" style="64" customWidth="1"/>
    <col min="771" max="771" width="21.28515625" style="64" bestFit="1" customWidth="1"/>
    <col min="772" max="773" width="9.140625" style="64"/>
    <col min="774" max="774" width="12.7109375" style="64" bestFit="1" customWidth="1"/>
    <col min="775" max="1022" width="9.140625" style="64"/>
    <col min="1023" max="1023" width="112.85546875" style="64" bestFit="1" customWidth="1"/>
    <col min="1024" max="1026" width="17.85546875" style="64" customWidth="1"/>
    <col min="1027" max="1027" width="21.28515625" style="64" bestFit="1" customWidth="1"/>
    <col min="1028" max="1029" width="9.140625" style="64"/>
    <col min="1030" max="1030" width="12.7109375" style="64" bestFit="1" customWidth="1"/>
    <col min="1031" max="1278" width="9.140625" style="64"/>
    <col min="1279" max="1279" width="112.85546875" style="64" bestFit="1" customWidth="1"/>
    <col min="1280" max="1282" width="17.85546875" style="64" customWidth="1"/>
    <col min="1283" max="1283" width="21.28515625" style="64" bestFit="1" customWidth="1"/>
    <col min="1284" max="1285" width="9.140625" style="64"/>
    <col min="1286" max="1286" width="12.7109375" style="64" bestFit="1" customWidth="1"/>
    <col min="1287" max="1534" width="9.140625" style="64"/>
    <col min="1535" max="1535" width="112.85546875" style="64" bestFit="1" customWidth="1"/>
    <col min="1536" max="1538" width="17.85546875" style="64" customWidth="1"/>
    <col min="1539" max="1539" width="21.28515625" style="64" bestFit="1" customWidth="1"/>
    <col min="1540" max="1541" width="9.140625" style="64"/>
    <col min="1542" max="1542" width="12.7109375" style="64" bestFit="1" customWidth="1"/>
    <col min="1543" max="1790" width="9.140625" style="64"/>
    <col min="1791" max="1791" width="112.85546875" style="64" bestFit="1" customWidth="1"/>
    <col min="1792" max="1794" width="17.85546875" style="64" customWidth="1"/>
    <col min="1795" max="1795" width="21.28515625" style="64" bestFit="1" customWidth="1"/>
    <col min="1796" max="1797" width="9.140625" style="64"/>
    <col min="1798" max="1798" width="12.7109375" style="64" bestFit="1" customWidth="1"/>
    <col min="1799" max="2046" width="9.140625" style="64"/>
    <col min="2047" max="2047" width="112.85546875" style="64" bestFit="1" customWidth="1"/>
    <col min="2048" max="2050" width="17.85546875" style="64" customWidth="1"/>
    <col min="2051" max="2051" width="21.28515625" style="64" bestFit="1" customWidth="1"/>
    <col min="2052" max="2053" width="9.140625" style="64"/>
    <col min="2054" max="2054" width="12.7109375" style="64" bestFit="1" customWidth="1"/>
    <col min="2055" max="2302" width="9.140625" style="64"/>
    <col min="2303" max="2303" width="112.85546875" style="64" bestFit="1" customWidth="1"/>
    <col min="2304" max="2306" width="17.85546875" style="64" customWidth="1"/>
    <col min="2307" max="2307" width="21.28515625" style="64" bestFit="1" customWidth="1"/>
    <col min="2308" max="2309" width="9.140625" style="64"/>
    <col min="2310" max="2310" width="12.7109375" style="64" bestFit="1" customWidth="1"/>
    <col min="2311" max="2558" width="9.140625" style="64"/>
    <col min="2559" max="2559" width="112.85546875" style="64" bestFit="1" customWidth="1"/>
    <col min="2560" max="2562" width="17.85546875" style="64" customWidth="1"/>
    <col min="2563" max="2563" width="21.28515625" style="64" bestFit="1" customWidth="1"/>
    <col min="2564" max="2565" width="9.140625" style="64"/>
    <col min="2566" max="2566" width="12.7109375" style="64" bestFit="1" customWidth="1"/>
    <col min="2567" max="2814" width="9.140625" style="64"/>
    <col min="2815" max="2815" width="112.85546875" style="64" bestFit="1" customWidth="1"/>
    <col min="2816" max="2818" width="17.85546875" style="64" customWidth="1"/>
    <col min="2819" max="2819" width="21.28515625" style="64" bestFit="1" customWidth="1"/>
    <col min="2820" max="2821" width="9.140625" style="64"/>
    <col min="2822" max="2822" width="12.7109375" style="64" bestFit="1" customWidth="1"/>
    <col min="2823" max="3070" width="9.140625" style="64"/>
    <col min="3071" max="3071" width="112.85546875" style="64" bestFit="1" customWidth="1"/>
    <col min="3072" max="3074" width="17.85546875" style="64" customWidth="1"/>
    <col min="3075" max="3075" width="21.28515625" style="64" bestFit="1" customWidth="1"/>
    <col min="3076" max="3077" width="9.140625" style="64"/>
    <col min="3078" max="3078" width="12.7109375" style="64" bestFit="1" customWidth="1"/>
    <col min="3079" max="3326" width="9.140625" style="64"/>
    <col min="3327" max="3327" width="112.85546875" style="64" bestFit="1" customWidth="1"/>
    <col min="3328" max="3330" width="17.85546875" style="64" customWidth="1"/>
    <col min="3331" max="3331" width="21.28515625" style="64" bestFit="1" customWidth="1"/>
    <col min="3332" max="3333" width="9.140625" style="64"/>
    <col min="3334" max="3334" width="12.7109375" style="64" bestFit="1" customWidth="1"/>
    <col min="3335" max="3582" width="9.140625" style="64"/>
    <col min="3583" max="3583" width="112.85546875" style="64" bestFit="1" customWidth="1"/>
    <col min="3584" max="3586" width="17.85546875" style="64" customWidth="1"/>
    <col min="3587" max="3587" width="21.28515625" style="64" bestFit="1" customWidth="1"/>
    <col min="3588" max="3589" width="9.140625" style="64"/>
    <col min="3590" max="3590" width="12.7109375" style="64" bestFit="1" customWidth="1"/>
    <col min="3591" max="3838" width="9.140625" style="64"/>
    <col min="3839" max="3839" width="112.85546875" style="64" bestFit="1" customWidth="1"/>
    <col min="3840" max="3842" width="17.85546875" style="64" customWidth="1"/>
    <col min="3843" max="3843" width="21.28515625" style="64" bestFit="1" customWidth="1"/>
    <col min="3844" max="3845" width="9.140625" style="64"/>
    <col min="3846" max="3846" width="12.7109375" style="64" bestFit="1" customWidth="1"/>
    <col min="3847" max="4094" width="9.140625" style="64"/>
    <col min="4095" max="4095" width="112.85546875" style="64" bestFit="1" customWidth="1"/>
    <col min="4096" max="4098" width="17.85546875" style="64" customWidth="1"/>
    <col min="4099" max="4099" width="21.28515625" style="64" bestFit="1" customWidth="1"/>
    <col min="4100" max="4101" width="9.140625" style="64"/>
    <col min="4102" max="4102" width="12.7109375" style="64" bestFit="1" customWidth="1"/>
    <col min="4103" max="4350" width="9.140625" style="64"/>
    <col min="4351" max="4351" width="112.85546875" style="64" bestFit="1" customWidth="1"/>
    <col min="4352" max="4354" width="17.85546875" style="64" customWidth="1"/>
    <col min="4355" max="4355" width="21.28515625" style="64" bestFit="1" customWidth="1"/>
    <col min="4356" max="4357" width="9.140625" style="64"/>
    <col min="4358" max="4358" width="12.7109375" style="64" bestFit="1" customWidth="1"/>
    <col min="4359" max="4606" width="9.140625" style="64"/>
    <col min="4607" max="4607" width="112.85546875" style="64" bestFit="1" customWidth="1"/>
    <col min="4608" max="4610" width="17.85546875" style="64" customWidth="1"/>
    <col min="4611" max="4611" width="21.28515625" style="64" bestFit="1" customWidth="1"/>
    <col min="4612" max="4613" width="9.140625" style="64"/>
    <col min="4614" max="4614" width="12.7109375" style="64" bestFit="1" customWidth="1"/>
    <col min="4615" max="4862" width="9.140625" style="64"/>
    <col min="4863" max="4863" width="112.85546875" style="64" bestFit="1" customWidth="1"/>
    <col min="4864" max="4866" width="17.85546875" style="64" customWidth="1"/>
    <col min="4867" max="4867" width="21.28515625" style="64" bestFit="1" customWidth="1"/>
    <col min="4868" max="4869" width="9.140625" style="64"/>
    <col min="4870" max="4870" width="12.7109375" style="64" bestFit="1" customWidth="1"/>
    <col min="4871" max="5118" width="9.140625" style="64"/>
    <col min="5119" max="5119" width="112.85546875" style="64" bestFit="1" customWidth="1"/>
    <col min="5120" max="5122" width="17.85546875" style="64" customWidth="1"/>
    <col min="5123" max="5123" width="21.28515625" style="64" bestFit="1" customWidth="1"/>
    <col min="5124" max="5125" width="9.140625" style="64"/>
    <col min="5126" max="5126" width="12.7109375" style="64" bestFit="1" customWidth="1"/>
    <col min="5127" max="5374" width="9.140625" style="64"/>
    <col min="5375" max="5375" width="112.85546875" style="64" bestFit="1" customWidth="1"/>
    <col min="5376" max="5378" width="17.85546875" style="64" customWidth="1"/>
    <col min="5379" max="5379" width="21.28515625" style="64" bestFit="1" customWidth="1"/>
    <col min="5380" max="5381" width="9.140625" style="64"/>
    <col min="5382" max="5382" width="12.7109375" style="64" bestFit="1" customWidth="1"/>
    <col min="5383" max="5630" width="9.140625" style="64"/>
    <col min="5631" max="5631" width="112.85546875" style="64" bestFit="1" customWidth="1"/>
    <col min="5632" max="5634" width="17.85546875" style="64" customWidth="1"/>
    <col min="5635" max="5635" width="21.28515625" style="64" bestFit="1" customWidth="1"/>
    <col min="5636" max="5637" width="9.140625" style="64"/>
    <col min="5638" max="5638" width="12.7109375" style="64" bestFit="1" customWidth="1"/>
    <col min="5639" max="5886" width="9.140625" style="64"/>
    <col min="5887" max="5887" width="112.85546875" style="64" bestFit="1" customWidth="1"/>
    <col min="5888" max="5890" width="17.85546875" style="64" customWidth="1"/>
    <col min="5891" max="5891" width="21.28515625" style="64" bestFit="1" customWidth="1"/>
    <col min="5892" max="5893" width="9.140625" style="64"/>
    <col min="5894" max="5894" width="12.7109375" style="64" bestFit="1" customWidth="1"/>
    <col min="5895" max="6142" width="9.140625" style="64"/>
    <col min="6143" max="6143" width="112.85546875" style="64" bestFit="1" customWidth="1"/>
    <col min="6144" max="6146" width="17.85546875" style="64" customWidth="1"/>
    <col min="6147" max="6147" width="21.28515625" style="64" bestFit="1" customWidth="1"/>
    <col min="6148" max="6149" width="9.140625" style="64"/>
    <col min="6150" max="6150" width="12.7109375" style="64" bestFit="1" customWidth="1"/>
    <col min="6151" max="6398" width="9.140625" style="64"/>
    <col min="6399" max="6399" width="112.85546875" style="64" bestFit="1" customWidth="1"/>
    <col min="6400" max="6402" width="17.85546875" style="64" customWidth="1"/>
    <col min="6403" max="6403" width="21.28515625" style="64" bestFit="1" customWidth="1"/>
    <col min="6404" max="6405" width="9.140625" style="64"/>
    <col min="6406" max="6406" width="12.7109375" style="64" bestFit="1" customWidth="1"/>
    <col min="6407" max="6654" width="9.140625" style="64"/>
    <col min="6655" max="6655" width="112.85546875" style="64" bestFit="1" customWidth="1"/>
    <col min="6656" max="6658" width="17.85546875" style="64" customWidth="1"/>
    <col min="6659" max="6659" width="21.28515625" style="64" bestFit="1" customWidth="1"/>
    <col min="6660" max="6661" width="9.140625" style="64"/>
    <col min="6662" max="6662" width="12.7109375" style="64" bestFit="1" customWidth="1"/>
    <col min="6663" max="6910" width="9.140625" style="64"/>
    <col min="6911" max="6911" width="112.85546875" style="64" bestFit="1" customWidth="1"/>
    <col min="6912" max="6914" width="17.85546875" style="64" customWidth="1"/>
    <col min="6915" max="6915" width="21.28515625" style="64" bestFit="1" customWidth="1"/>
    <col min="6916" max="6917" width="9.140625" style="64"/>
    <col min="6918" max="6918" width="12.7109375" style="64" bestFit="1" customWidth="1"/>
    <col min="6919" max="7166" width="9.140625" style="64"/>
    <col min="7167" max="7167" width="112.85546875" style="64" bestFit="1" customWidth="1"/>
    <col min="7168" max="7170" width="17.85546875" style="64" customWidth="1"/>
    <col min="7171" max="7171" width="21.28515625" style="64" bestFit="1" customWidth="1"/>
    <col min="7172" max="7173" width="9.140625" style="64"/>
    <col min="7174" max="7174" width="12.7109375" style="64" bestFit="1" customWidth="1"/>
    <col min="7175" max="7422" width="9.140625" style="64"/>
    <col min="7423" max="7423" width="112.85546875" style="64" bestFit="1" customWidth="1"/>
    <col min="7424" max="7426" width="17.85546875" style="64" customWidth="1"/>
    <col min="7427" max="7427" width="21.28515625" style="64" bestFit="1" customWidth="1"/>
    <col min="7428" max="7429" width="9.140625" style="64"/>
    <col min="7430" max="7430" width="12.7109375" style="64" bestFit="1" customWidth="1"/>
    <col min="7431" max="7678" width="9.140625" style="64"/>
    <col min="7679" max="7679" width="112.85546875" style="64" bestFit="1" customWidth="1"/>
    <col min="7680" max="7682" width="17.85546875" style="64" customWidth="1"/>
    <col min="7683" max="7683" width="21.28515625" style="64" bestFit="1" customWidth="1"/>
    <col min="7684" max="7685" width="9.140625" style="64"/>
    <col min="7686" max="7686" width="12.7109375" style="64" bestFit="1" customWidth="1"/>
    <col min="7687" max="7934" width="9.140625" style="64"/>
    <col min="7935" max="7935" width="112.85546875" style="64" bestFit="1" customWidth="1"/>
    <col min="7936" max="7938" width="17.85546875" style="64" customWidth="1"/>
    <col min="7939" max="7939" width="21.28515625" style="64" bestFit="1" customWidth="1"/>
    <col min="7940" max="7941" width="9.140625" style="64"/>
    <col min="7942" max="7942" width="12.7109375" style="64" bestFit="1" customWidth="1"/>
    <col min="7943" max="8190" width="9.140625" style="64"/>
    <col min="8191" max="8191" width="112.85546875" style="64" bestFit="1" customWidth="1"/>
    <col min="8192" max="8194" width="17.85546875" style="64" customWidth="1"/>
    <col min="8195" max="8195" width="21.28515625" style="64" bestFit="1" customWidth="1"/>
    <col min="8196" max="8197" width="9.140625" style="64"/>
    <col min="8198" max="8198" width="12.7109375" style="64" bestFit="1" customWidth="1"/>
    <col min="8199" max="8446" width="9.140625" style="64"/>
    <col min="8447" max="8447" width="112.85546875" style="64" bestFit="1" customWidth="1"/>
    <col min="8448" max="8450" width="17.85546875" style="64" customWidth="1"/>
    <col min="8451" max="8451" width="21.28515625" style="64" bestFit="1" customWidth="1"/>
    <col min="8452" max="8453" width="9.140625" style="64"/>
    <col min="8454" max="8454" width="12.7109375" style="64" bestFit="1" customWidth="1"/>
    <col min="8455" max="8702" width="9.140625" style="64"/>
    <col min="8703" max="8703" width="112.85546875" style="64" bestFit="1" customWidth="1"/>
    <col min="8704" max="8706" width="17.85546875" style="64" customWidth="1"/>
    <col min="8707" max="8707" width="21.28515625" style="64" bestFit="1" customWidth="1"/>
    <col min="8708" max="8709" width="9.140625" style="64"/>
    <col min="8710" max="8710" width="12.7109375" style="64" bestFit="1" customWidth="1"/>
    <col min="8711" max="8958" width="9.140625" style="64"/>
    <col min="8959" max="8959" width="112.85546875" style="64" bestFit="1" customWidth="1"/>
    <col min="8960" max="8962" width="17.85546875" style="64" customWidth="1"/>
    <col min="8963" max="8963" width="21.28515625" style="64" bestFit="1" customWidth="1"/>
    <col min="8964" max="8965" width="9.140625" style="64"/>
    <col min="8966" max="8966" width="12.7109375" style="64" bestFit="1" customWidth="1"/>
    <col min="8967" max="9214" width="9.140625" style="64"/>
    <col min="9215" max="9215" width="112.85546875" style="64" bestFit="1" customWidth="1"/>
    <col min="9216" max="9218" width="17.85546875" style="64" customWidth="1"/>
    <col min="9219" max="9219" width="21.28515625" style="64" bestFit="1" customWidth="1"/>
    <col min="9220" max="9221" width="9.140625" style="64"/>
    <col min="9222" max="9222" width="12.7109375" style="64" bestFit="1" customWidth="1"/>
    <col min="9223" max="9470" width="9.140625" style="64"/>
    <col min="9471" max="9471" width="112.85546875" style="64" bestFit="1" customWidth="1"/>
    <col min="9472" max="9474" width="17.85546875" style="64" customWidth="1"/>
    <col min="9475" max="9475" width="21.28515625" style="64" bestFit="1" customWidth="1"/>
    <col min="9476" max="9477" width="9.140625" style="64"/>
    <col min="9478" max="9478" width="12.7109375" style="64" bestFit="1" customWidth="1"/>
    <col min="9479" max="9726" width="9.140625" style="64"/>
    <col min="9727" max="9727" width="112.85546875" style="64" bestFit="1" customWidth="1"/>
    <col min="9728" max="9730" width="17.85546875" style="64" customWidth="1"/>
    <col min="9731" max="9731" width="21.28515625" style="64" bestFit="1" customWidth="1"/>
    <col min="9732" max="9733" width="9.140625" style="64"/>
    <col min="9734" max="9734" width="12.7109375" style="64" bestFit="1" customWidth="1"/>
    <col min="9735" max="9982" width="9.140625" style="64"/>
    <col min="9983" max="9983" width="112.85546875" style="64" bestFit="1" customWidth="1"/>
    <col min="9984" max="9986" width="17.85546875" style="64" customWidth="1"/>
    <col min="9987" max="9987" width="21.28515625" style="64" bestFit="1" customWidth="1"/>
    <col min="9988" max="9989" width="9.140625" style="64"/>
    <col min="9990" max="9990" width="12.7109375" style="64" bestFit="1" customWidth="1"/>
    <col min="9991" max="10238" width="9.140625" style="64"/>
    <col min="10239" max="10239" width="112.85546875" style="64" bestFit="1" customWidth="1"/>
    <col min="10240" max="10242" width="17.85546875" style="64" customWidth="1"/>
    <col min="10243" max="10243" width="21.28515625" style="64" bestFit="1" customWidth="1"/>
    <col min="10244" max="10245" width="9.140625" style="64"/>
    <col min="10246" max="10246" width="12.7109375" style="64" bestFit="1" customWidth="1"/>
    <col min="10247" max="10494" width="9.140625" style="64"/>
    <col min="10495" max="10495" width="112.85546875" style="64" bestFit="1" customWidth="1"/>
    <col min="10496" max="10498" width="17.85546875" style="64" customWidth="1"/>
    <col min="10499" max="10499" width="21.28515625" style="64" bestFit="1" customWidth="1"/>
    <col min="10500" max="10501" width="9.140625" style="64"/>
    <col min="10502" max="10502" width="12.7109375" style="64" bestFit="1" customWidth="1"/>
    <col min="10503" max="10750" width="9.140625" style="64"/>
    <col min="10751" max="10751" width="112.85546875" style="64" bestFit="1" customWidth="1"/>
    <col min="10752" max="10754" width="17.85546875" style="64" customWidth="1"/>
    <col min="10755" max="10755" width="21.28515625" style="64" bestFit="1" customWidth="1"/>
    <col min="10756" max="10757" width="9.140625" style="64"/>
    <col min="10758" max="10758" width="12.7109375" style="64" bestFit="1" customWidth="1"/>
    <col min="10759" max="11006" width="9.140625" style="64"/>
    <col min="11007" max="11007" width="112.85546875" style="64" bestFit="1" customWidth="1"/>
    <col min="11008" max="11010" width="17.85546875" style="64" customWidth="1"/>
    <col min="11011" max="11011" width="21.28515625" style="64" bestFit="1" customWidth="1"/>
    <col min="11012" max="11013" width="9.140625" style="64"/>
    <col min="11014" max="11014" width="12.7109375" style="64" bestFit="1" customWidth="1"/>
    <col min="11015" max="11262" width="9.140625" style="64"/>
    <col min="11263" max="11263" width="112.85546875" style="64" bestFit="1" customWidth="1"/>
    <col min="11264" max="11266" width="17.85546875" style="64" customWidth="1"/>
    <col min="11267" max="11267" width="21.28515625" style="64" bestFit="1" customWidth="1"/>
    <col min="11268" max="11269" width="9.140625" style="64"/>
    <col min="11270" max="11270" width="12.7109375" style="64" bestFit="1" customWidth="1"/>
    <col min="11271" max="11518" width="9.140625" style="64"/>
    <col min="11519" max="11519" width="112.85546875" style="64" bestFit="1" customWidth="1"/>
    <col min="11520" max="11522" width="17.85546875" style="64" customWidth="1"/>
    <col min="11523" max="11523" width="21.28515625" style="64" bestFit="1" customWidth="1"/>
    <col min="11524" max="11525" width="9.140625" style="64"/>
    <col min="11526" max="11526" width="12.7109375" style="64" bestFit="1" customWidth="1"/>
    <col min="11527" max="11774" width="9.140625" style="64"/>
    <col min="11775" max="11775" width="112.85546875" style="64" bestFit="1" customWidth="1"/>
    <col min="11776" max="11778" width="17.85546875" style="64" customWidth="1"/>
    <col min="11779" max="11779" width="21.28515625" style="64" bestFit="1" customWidth="1"/>
    <col min="11780" max="11781" width="9.140625" style="64"/>
    <col min="11782" max="11782" width="12.7109375" style="64" bestFit="1" customWidth="1"/>
    <col min="11783" max="12030" width="9.140625" style="64"/>
    <col min="12031" max="12031" width="112.85546875" style="64" bestFit="1" customWidth="1"/>
    <col min="12032" max="12034" width="17.85546875" style="64" customWidth="1"/>
    <col min="12035" max="12035" width="21.28515625" style="64" bestFit="1" customWidth="1"/>
    <col min="12036" max="12037" width="9.140625" style="64"/>
    <col min="12038" max="12038" width="12.7109375" style="64" bestFit="1" customWidth="1"/>
    <col min="12039" max="12286" width="9.140625" style="64"/>
    <col min="12287" max="12287" width="112.85546875" style="64" bestFit="1" customWidth="1"/>
    <col min="12288" max="12290" width="17.85546875" style="64" customWidth="1"/>
    <col min="12291" max="12291" width="21.28515625" style="64" bestFit="1" customWidth="1"/>
    <col min="12292" max="12293" width="9.140625" style="64"/>
    <col min="12294" max="12294" width="12.7109375" style="64" bestFit="1" customWidth="1"/>
    <col min="12295" max="12542" width="9.140625" style="64"/>
    <col min="12543" max="12543" width="112.85546875" style="64" bestFit="1" customWidth="1"/>
    <col min="12544" max="12546" width="17.85546875" style="64" customWidth="1"/>
    <col min="12547" max="12547" width="21.28515625" style="64" bestFit="1" customWidth="1"/>
    <col min="12548" max="12549" width="9.140625" style="64"/>
    <col min="12550" max="12550" width="12.7109375" style="64" bestFit="1" customWidth="1"/>
    <col min="12551" max="12798" width="9.140625" style="64"/>
    <col min="12799" max="12799" width="112.85546875" style="64" bestFit="1" customWidth="1"/>
    <col min="12800" max="12802" width="17.85546875" style="64" customWidth="1"/>
    <col min="12803" max="12803" width="21.28515625" style="64" bestFit="1" customWidth="1"/>
    <col min="12804" max="12805" width="9.140625" style="64"/>
    <col min="12806" max="12806" width="12.7109375" style="64" bestFit="1" customWidth="1"/>
    <col min="12807" max="13054" width="9.140625" style="64"/>
    <col min="13055" max="13055" width="112.85546875" style="64" bestFit="1" customWidth="1"/>
    <col min="13056" max="13058" width="17.85546875" style="64" customWidth="1"/>
    <col min="13059" max="13059" width="21.28515625" style="64" bestFit="1" customWidth="1"/>
    <col min="13060" max="13061" width="9.140625" style="64"/>
    <col min="13062" max="13062" width="12.7109375" style="64" bestFit="1" customWidth="1"/>
    <col min="13063" max="13310" width="9.140625" style="64"/>
    <col min="13311" max="13311" width="112.85546875" style="64" bestFit="1" customWidth="1"/>
    <col min="13312" max="13314" width="17.85546875" style="64" customWidth="1"/>
    <col min="13315" max="13315" width="21.28515625" style="64" bestFit="1" customWidth="1"/>
    <col min="13316" max="13317" width="9.140625" style="64"/>
    <col min="13318" max="13318" width="12.7109375" style="64" bestFit="1" customWidth="1"/>
    <col min="13319" max="13566" width="9.140625" style="64"/>
    <col min="13567" max="13567" width="112.85546875" style="64" bestFit="1" customWidth="1"/>
    <col min="13568" max="13570" width="17.85546875" style="64" customWidth="1"/>
    <col min="13571" max="13571" width="21.28515625" style="64" bestFit="1" customWidth="1"/>
    <col min="13572" max="13573" width="9.140625" style="64"/>
    <col min="13574" max="13574" width="12.7109375" style="64" bestFit="1" customWidth="1"/>
    <col min="13575" max="13822" width="9.140625" style="64"/>
    <col min="13823" max="13823" width="112.85546875" style="64" bestFit="1" customWidth="1"/>
    <col min="13824" max="13826" width="17.85546875" style="64" customWidth="1"/>
    <col min="13827" max="13827" width="21.28515625" style="64" bestFit="1" customWidth="1"/>
    <col min="13828" max="13829" width="9.140625" style="64"/>
    <col min="13830" max="13830" width="12.7109375" style="64" bestFit="1" customWidth="1"/>
    <col min="13831" max="14078" width="9.140625" style="64"/>
    <col min="14079" max="14079" width="112.85546875" style="64" bestFit="1" customWidth="1"/>
    <col min="14080" max="14082" width="17.85546875" style="64" customWidth="1"/>
    <col min="14083" max="14083" width="21.28515625" style="64" bestFit="1" customWidth="1"/>
    <col min="14084" max="14085" width="9.140625" style="64"/>
    <col min="14086" max="14086" width="12.7109375" style="64" bestFit="1" customWidth="1"/>
    <col min="14087" max="14334" width="9.140625" style="64"/>
    <col min="14335" max="14335" width="112.85546875" style="64" bestFit="1" customWidth="1"/>
    <col min="14336" max="14338" width="17.85546875" style="64" customWidth="1"/>
    <col min="14339" max="14339" width="21.28515625" style="64" bestFit="1" customWidth="1"/>
    <col min="14340" max="14341" width="9.140625" style="64"/>
    <col min="14342" max="14342" width="12.7109375" style="64" bestFit="1" customWidth="1"/>
    <col min="14343" max="14590" width="9.140625" style="64"/>
    <col min="14591" max="14591" width="112.85546875" style="64" bestFit="1" customWidth="1"/>
    <col min="14592" max="14594" width="17.85546875" style="64" customWidth="1"/>
    <col min="14595" max="14595" width="21.28515625" style="64" bestFit="1" customWidth="1"/>
    <col min="14596" max="14597" width="9.140625" style="64"/>
    <col min="14598" max="14598" width="12.7109375" style="64" bestFit="1" customWidth="1"/>
    <col min="14599" max="14846" width="9.140625" style="64"/>
    <col min="14847" max="14847" width="112.85546875" style="64" bestFit="1" customWidth="1"/>
    <col min="14848" max="14850" width="17.85546875" style="64" customWidth="1"/>
    <col min="14851" max="14851" width="21.28515625" style="64" bestFit="1" customWidth="1"/>
    <col min="14852" max="14853" width="9.140625" style="64"/>
    <col min="14854" max="14854" width="12.7109375" style="64" bestFit="1" customWidth="1"/>
    <col min="14855" max="15102" width="9.140625" style="64"/>
    <col min="15103" max="15103" width="112.85546875" style="64" bestFit="1" customWidth="1"/>
    <col min="15104" max="15106" width="17.85546875" style="64" customWidth="1"/>
    <col min="15107" max="15107" width="21.28515625" style="64" bestFit="1" customWidth="1"/>
    <col min="15108" max="15109" width="9.140625" style="64"/>
    <col min="15110" max="15110" width="12.7109375" style="64" bestFit="1" customWidth="1"/>
    <col min="15111" max="15358" width="9.140625" style="64"/>
    <col min="15359" max="15359" width="112.85546875" style="64" bestFit="1" customWidth="1"/>
    <col min="15360" max="15362" width="17.85546875" style="64" customWidth="1"/>
    <col min="15363" max="15363" width="21.28515625" style="64" bestFit="1" customWidth="1"/>
    <col min="15364" max="15365" width="9.140625" style="64"/>
    <col min="15366" max="15366" width="12.7109375" style="64" bestFit="1" customWidth="1"/>
    <col min="15367" max="15614" width="9.140625" style="64"/>
    <col min="15615" max="15615" width="112.85546875" style="64" bestFit="1" customWidth="1"/>
    <col min="15616" max="15618" width="17.85546875" style="64" customWidth="1"/>
    <col min="15619" max="15619" width="21.28515625" style="64" bestFit="1" customWidth="1"/>
    <col min="15620" max="15621" width="9.140625" style="64"/>
    <col min="15622" max="15622" width="12.7109375" style="64" bestFit="1" customWidth="1"/>
    <col min="15623" max="15870" width="9.140625" style="64"/>
    <col min="15871" max="15871" width="112.85546875" style="64" bestFit="1" customWidth="1"/>
    <col min="15872" max="15874" width="17.85546875" style="64" customWidth="1"/>
    <col min="15875" max="15875" width="21.28515625" style="64" bestFit="1" customWidth="1"/>
    <col min="15876" max="15877" width="9.140625" style="64"/>
    <col min="15878" max="15878" width="12.7109375" style="64" bestFit="1" customWidth="1"/>
    <col min="15879" max="16126" width="9.140625" style="64"/>
    <col min="16127" max="16127" width="112.85546875" style="64" bestFit="1" customWidth="1"/>
    <col min="16128" max="16130" width="17.85546875" style="64" customWidth="1"/>
    <col min="16131" max="16131" width="21.28515625" style="64" bestFit="1" customWidth="1"/>
    <col min="16132" max="16133" width="9.140625" style="64"/>
    <col min="16134" max="16134" width="12.7109375" style="64" bestFit="1" customWidth="1"/>
    <col min="16135" max="16384" width="9.140625" style="64"/>
  </cols>
  <sheetData>
    <row r="1" spans="1:4" ht="17.850000000000001" customHeight="1" thickBot="1" x14ac:dyDescent="0.25">
      <c r="A1" s="54" t="s">
        <v>245</v>
      </c>
      <c r="B1" s="60"/>
      <c r="C1" s="55" t="s">
        <v>272</v>
      </c>
    </row>
    <row r="2" spans="1:4" ht="25.5" customHeight="1" x14ac:dyDescent="0.2">
      <c r="A2" s="409" t="s">
        <v>279</v>
      </c>
      <c r="B2" s="411" t="s">
        <v>118</v>
      </c>
      <c r="C2" s="413" t="s">
        <v>142</v>
      </c>
    </row>
    <row r="3" spans="1:4" ht="37.5" customHeight="1" thickBot="1" x14ac:dyDescent="0.25">
      <c r="A3" s="415"/>
      <c r="B3" s="416"/>
      <c r="C3" s="417"/>
    </row>
    <row r="4" spans="1:4" s="127" customFormat="1" ht="24" customHeight="1" x14ac:dyDescent="0.2">
      <c r="A4" s="220" t="s">
        <v>280</v>
      </c>
      <c r="B4" s="221"/>
      <c r="C4" s="356"/>
      <c r="D4" s="126"/>
    </row>
    <row r="5" spans="1:4" s="127" customFormat="1" ht="24" customHeight="1" x14ac:dyDescent="0.2">
      <c r="A5" s="209" t="s">
        <v>281</v>
      </c>
      <c r="B5" s="56">
        <v>0</v>
      </c>
      <c r="C5" s="218">
        <v>0</v>
      </c>
      <c r="D5" s="126"/>
    </row>
    <row r="6" spans="1:4" s="127" customFormat="1" ht="24" customHeight="1" thickBot="1" x14ac:dyDescent="0.25">
      <c r="A6" s="222" t="s">
        <v>282</v>
      </c>
      <c r="B6" s="223">
        <v>0</v>
      </c>
      <c r="C6" s="357">
        <v>3325609</v>
      </c>
      <c r="D6" s="126"/>
    </row>
    <row r="7" spans="1:4" s="127" customFormat="1" ht="24" customHeight="1" thickBot="1" x14ac:dyDescent="0.25">
      <c r="A7" s="224" t="s">
        <v>283</v>
      </c>
      <c r="B7" s="225">
        <f>SUM(B5:B6)</f>
        <v>0</v>
      </c>
      <c r="C7" s="358">
        <f>SUM(C5:C6)</f>
        <v>3325609</v>
      </c>
    </row>
    <row r="8" spans="1:4" s="127" customFormat="1" ht="24" customHeight="1" thickBot="1" x14ac:dyDescent="0.25">
      <c r="A8" s="224" t="s">
        <v>284</v>
      </c>
      <c r="B8" s="225">
        <v>0</v>
      </c>
      <c r="C8" s="358">
        <v>110000</v>
      </c>
    </row>
    <row r="9" spans="1:4" s="127" customFormat="1" ht="24" customHeight="1" thickBot="1" x14ac:dyDescent="0.25">
      <c r="A9" s="224" t="s">
        <v>285</v>
      </c>
      <c r="B9" s="225">
        <f>SUM(B7:B8)</f>
        <v>0</v>
      </c>
      <c r="C9" s="358">
        <f>SUM(C7:C8)</f>
        <v>3435609</v>
      </c>
    </row>
    <row r="10" spans="1:4" s="127" customFormat="1" ht="24" customHeight="1" thickBot="1" x14ac:dyDescent="0.25">
      <c r="A10" s="226" t="s">
        <v>144</v>
      </c>
      <c r="B10" s="63">
        <f>SUM(B7:B9)</f>
        <v>0</v>
      </c>
      <c r="C10" s="359">
        <f>SUM(C7,C8)</f>
        <v>3435609</v>
      </c>
    </row>
    <row r="11" spans="1:4" s="127" customFormat="1" ht="30.75" customHeight="1" x14ac:dyDescent="0.2">
      <c r="A11" s="409" t="s">
        <v>279</v>
      </c>
      <c r="B11" s="411" t="s">
        <v>118</v>
      </c>
      <c r="C11" s="413" t="s">
        <v>142</v>
      </c>
    </row>
    <row r="12" spans="1:4" s="127" customFormat="1" ht="30.75" customHeight="1" thickBot="1" x14ac:dyDescent="0.25">
      <c r="A12" s="415"/>
      <c r="B12" s="416"/>
      <c r="C12" s="417"/>
    </row>
    <row r="13" spans="1:4" s="127" customFormat="1" ht="24" customHeight="1" thickBot="1" x14ac:dyDescent="0.25">
      <c r="A13" s="220" t="s">
        <v>286</v>
      </c>
      <c r="B13" s="221"/>
      <c r="C13" s="356"/>
    </row>
    <row r="14" spans="1:4" s="127" customFormat="1" ht="24" customHeight="1" thickBot="1" x14ac:dyDescent="0.25">
      <c r="A14" s="224" t="s">
        <v>287</v>
      </c>
      <c r="B14" s="225">
        <v>61989682</v>
      </c>
      <c r="C14" s="358">
        <v>40758185</v>
      </c>
    </row>
    <row r="15" spans="1:4" s="127" customFormat="1" ht="24" customHeight="1" thickBot="1" x14ac:dyDescent="0.25">
      <c r="A15" s="224" t="s">
        <v>288</v>
      </c>
      <c r="B15" s="225">
        <v>16737214</v>
      </c>
      <c r="C15" s="358">
        <v>9037214</v>
      </c>
    </row>
    <row r="16" spans="1:4" s="127" customFormat="1" ht="24" customHeight="1" thickBot="1" x14ac:dyDescent="0.25">
      <c r="A16" s="224" t="s">
        <v>289</v>
      </c>
      <c r="B16" s="225">
        <f>SUM(B14:B15)</f>
        <v>78726896</v>
      </c>
      <c r="C16" s="358">
        <f>SUM(C14:C15)</f>
        <v>49795399</v>
      </c>
    </row>
    <row r="17" spans="1:4" s="127" customFormat="1" ht="24" customHeight="1" thickBot="1" x14ac:dyDescent="0.25">
      <c r="A17" s="226" t="s">
        <v>145</v>
      </c>
      <c r="B17" s="63">
        <f>SUM(B14,B15)</f>
        <v>78726896</v>
      </c>
      <c r="C17" s="359">
        <f>SUM(C14,C15)</f>
        <v>49795399</v>
      </c>
    </row>
    <row r="18" spans="1:4" s="127" customFormat="1" ht="30.75" customHeight="1" x14ac:dyDescent="0.2">
      <c r="A18" s="227"/>
      <c r="B18" s="65"/>
      <c r="C18" s="65"/>
    </row>
    <row r="19" spans="1:4" s="127" customFormat="1" ht="30.75" customHeight="1" thickBot="1" x14ac:dyDescent="0.25">
      <c r="A19" s="227"/>
      <c r="B19" s="65"/>
      <c r="C19" s="65"/>
    </row>
    <row r="20" spans="1:4" x14ac:dyDescent="0.2">
      <c r="A20" s="418" t="s">
        <v>290</v>
      </c>
      <c r="B20" s="420" t="s">
        <v>118</v>
      </c>
      <c r="C20" s="422" t="s">
        <v>142</v>
      </c>
    </row>
    <row r="21" spans="1:4" ht="37.5" customHeight="1" thickBot="1" x14ac:dyDescent="0.25">
      <c r="A21" s="419"/>
      <c r="B21" s="421"/>
      <c r="C21" s="423"/>
    </row>
    <row r="22" spans="1:4" s="127" customFormat="1" ht="24" customHeight="1" thickTop="1" x14ac:dyDescent="0.2">
      <c r="A22" s="360" t="s">
        <v>280</v>
      </c>
      <c r="B22" s="62"/>
      <c r="C22" s="361"/>
      <c r="D22" s="126"/>
    </row>
    <row r="23" spans="1:4" ht="24" customHeight="1" thickBot="1" x14ac:dyDescent="0.25">
      <c r="A23" s="362" t="s">
        <v>282</v>
      </c>
      <c r="B23" s="56">
        <v>0</v>
      </c>
      <c r="C23" s="363">
        <v>0</v>
      </c>
    </row>
    <row r="24" spans="1:4" s="127" customFormat="1" ht="24" customHeight="1" thickBot="1" x14ac:dyDescent="0.25">
      <c r="A24" s="364" t="s">
        <v>283</v>
      </c>
      <c r="B24" s="228">
        <f>SUM(B23:B23)</f>
        <v>0</v>
      </c>
      <c r="C24" s="358">
        <f>SUM(C23)</f>
        <v>0</v>
      </c>
    </row>
    <row r="25" spans="1:4" s="127" customFormat="1" ht="24" customHeight="1" thickBot="1" x14ac:dyDescent="0.25">
      <c r="A25" s="364" t="s">
        <v>291</v>
      </c>
      <c r="B25" s="228">
        <v>0</v>
      </c>
      <c r="C25" s="358">
        <v>0</v>
      </c>
    </row>
    <row r="26" spans="1:4" s="127" customFormat="1" ht="24" customHeight="1" thickBot="1" x14ac:dyDescent="0.25">
      <c r="A26" s="364" t="s">
        <v>144</v>
      </c>
      <c r="B26" s="228">
        <f>SUM(B24:B25)</f>
        <v>0</v>
      </c>
      <c r="C26" s="358">
        <f>SUM(C24:C25)</f>
        <v>0</v>
      </c>
    </row>
    <row r="27" spans="1:4" x14ac:dyDescent="0.2">
      <c r="A27" s="418" t="s">
        <v>290</v>
      </c>
      <c r="B27" s="420" t="s">
        <v>118</v>
      </c>
      <c r="C27" s="422" t="s">
        <v>142</v>
      </c>
    </row>
    <row r="28" spans="1:4" ht="13.5" thickBot="1" x14ac:dyDescent="0.25">
      <c r="A28" s="419"/>
      <c r="B28" s="421"/>
      <c r="C28" s="423"/>
    </row>
    <row r="29" spans="1:4" ht="24" customHeight="1" thickTop="1" x14ac:dyDescent="0.2">
      <c r="A29" s="360" t="s">
        <v>286</v>
      </c>
      <c r="B29" s="62"/>
      <c r="C29" s="361"/>
    </row>
    <row r="30" spans="1:4" ht="24" customHeight="1" thickBot="1" x14ac:dyDescent="0.25">
      <c r="A30" s="362" t="s">
        <v>292</v>
      </c>
      <c r="B30" s="56">
        <v>0</v>
      </c>
      <c r="C30" s="363">
        <v>0</v>
      </c>
    </row>
    <row r="31" spans="1:4" ht="24" customHeight="1" thickBot="1" x14ac:dyDescent="0.25">
      <c r="A31" s="364" t="s">
        <v>287</v>
      </c>
      <c r="B31" s="228">
        <f>SUM(B30:B30)</f>
        <v>0</v>
      </c>
      <c r="C31" s="365">
        <f>SUM(C30:C30)</f>
        <v>0</v>
      </c>
    </row>
    <row r="32" spans="1:4" ht="24" customHeight="1" thickBot="1" x14ac:dyDescent="0.25">
      <c r="A32" s="364" t="s">
        <v>293</v>
      </c>
      <c r="B32" s="228">
        <v>0</v>
      </c>
      <c r="C32" s="365">
        <v>0</v>
      </c>
    </row>
    <row r="33" spans="1:3" ht="24" customHeight="1" thickBot="1" x14ac:dyDescent="0.25">
      <c r="A33" s="364" t="s">
        <v>145</v>
      </c>
      <c r="B33" s="228">
        <f>SUM(B31:B32)</f>
        <v>0</v>
      </c>
      <c r="C33" s="358">
        <f>SUM(C31:C32)</f>
        <v>0</v>
      </c>
    </row>
    <row r="34" spans="1:3" x14ac:dyDescent="0.2">
      <c r="B34" s="130"/>
      <c r="C34" s="130"/>
    </row>
    <row r="35" spans="1:3" x14ac:dyDescent="0.2">
      <c r="B35" s="130"/>
      <c r="C35" s="130"/>
    </row>
    <row r="36" spans="1:3" x14ac:dyDescent="0.2">
      <c r="B36" s="130"/>
      <c r="C36" s="130"/>
    </row>
    <row r="37" spans="1:3" x14ac:dyDescent="0.2">
      <c r="B37" s="130"/>
      <c r="C37" s="130"/>
    </row>
    <row r="38" spans="1:3" x14ac:dyDescent="0.2">
      <c r="B38" s="130"/>
      <c r="C38" s="130"/>
    </row>
    <row r="39" spans="1:3" x14ac:dyDescent="0.2">
      <c r="B39" s="130"/>
      <c r="C39" s="130"/>
    </row>
    <row r="40" spans="1:3" x14ac:dyDescent="0.2">
      <c r="B40" s="130"/>
      <c r="C40" s="130"/>
    </row>
    <row r="41" spans="1:3" x14ac:dyDescent="0.2">
      <c r="B41" s="130"/>
      <c r="C41" s="130"/>
    </row>
    <row r="42" spans="1:3" x14ac:dyDescent="0.2">
      <c r="B42" s="130"/>
      <c r="C42" s="130"/>
    </row>
    <row r="43" spans="1:3" x14ac:dyDescent="0.2">
      <c r="B43" s="130"/>
      <c r="C43" s="130"/>
    </row>
    <row r="44" spans="1:3" x14ac:dyDescent="0.2">
      <c r="B44" s="130"/>
      <c r="C44" s="130"/>
    </row>
    <row r="45" spans="1:3" x14ac:dyDescent="0.2">
      <c r="B45" s="130"/>
      <c r="C45" s="130"/>
    </row>
    <row r="46" spans="1:3" x14ac:dyDescent="0.2">
      <c r="B46" s="130"/>
      <c r="C46" s="130"/>
    </row>
    <row r="47" spans="1:3" x14ac:dyDescent="0.2">
      <c r="B47" s="130"/>
      <c r="C47" s="130"/>
    </row>
    <row r="48" spans="1:3" x14ac:dyDescent="0.2">
      <c r="B48" s="130"/>
      <c r="C48" s="130"/>
    </row>
    <row r="49" spans="2:3" x14ac:dyDescent="0.2">
      <c r="B49" s="130"/>
      <c r="C49" s="130"/>
    </row>
    <row r="50" spans="2:3" x14ac:dyDescent="0.2">
      <c r="B50" s="130"/>
      <c r="C50" s="130"/>
    </row>
    <row r="51" spans="2:3" x14ac:dyDescent="0.2">
      <c r="B51" s="130"/>
      <c r="C51" s="130"/>
    </row>
    <row r="52" spans="2:3" x14ac:dyDescent="0.2">
      <c r="B52" s="130"/>
      <c r="C52" s="130"/>
    </row>
    <row r="53" spans="2:3" x14ac:dyDescent="0.2">
      <c r="B53" s="130"/>
      <c r="C53" s="130"/>
    </row>
    <row r="54" spans="2:3" x14ac:dyDescent="0.2">
      <c r="B54" s="130"/>
      <c r="C54" s="130"/>
    </row>
    <row r="55" spans="2:3" x14ac:dyDescent="0.2">
      <c r="B55" s="130"/>
      <c r="C55" s="130"/>
    </row>
    <row r="56" spans="2:3" x14ac:dyDescent="0.2">
      <c r="B56" s="130"/>
      <c r="C56" s="130"/>
    </row>
    <row r="57" spans="2:3" x14ac:dyDescent="0.2">
      <c r="B57" s="130"/>
      <c r="C57" s="130"/>
    </row>
    <row r="58" spans="2:3" x14ac:dyDescent="0.2">
      <c r="B58" s="130"/>
      <c r="C58" s="130"/>
    </row>
    <row r="59" spans="2:3" x14ac:dyDescent="0.2">
      <c r="B59" s="130"/>
      <c r="C59" s="130"/>
    </row>
    <row r="60" spans="2:3" x14ac:dyDescent="0.2">
      <c r="B60" s="130"/>
      <c r="C60" s="130"/>
    </row>
    <row r="61" spans="2:3" x14ac:dyDescent="0.2">
      <c r="B61" s="130"/>
      <c r="C61" s="130"/>
    </row>
    <row r="62" spans="2:3" x14ac:dyDescent="0.2">
      <c r="B62" s="130"/>
      <c r="C62" s="130"/>
    </row>
    <row r="63" spans="2:3" x14ac:dyDescent="0.2">
      <c r="B63" s="130"/>
      <c r="C63" s="130"/>
    </row>
    <row r="64" spans="2:3" x14ac:dyDescent="0.2">
      <c r="B64" s="130"/>
      <c r="C64" s="130"/>
    </row>
    <row r="65" spans="2:3" x14ac:dyDescent="0.2">
      <c r="B65" s="130"/>
      <c r="C65" s="130"/>
    </row>
    <row r="66" spans="2:3" x14ac:dyDescent="0.2">
      <c r="B66" s="130"/>
      <c r="C66" s="130"/>
    </row>
    <row r="67" spans="2:3" x14ac:dyDescent="0.2">
      <c r="B67" s="130"/>
      <c r="C67" s="130"/>
    </row>
    <row r="68" spans="2:3" x14ac:dyDescent="0.2">
      <c r="B68" s="130"/>
      <c r="C68" s="130"/>
    </row>
    <row r="69" spans="2:3" x14ac:dyDescent="0.2">
      <c r="B69" s="130"/>
      <c r="C69" s="130"/>
    </row>
    <row r="70" spans="2:3" x14ac:dyDescent="0.2">
      <c r="B70" s="130"/>
      <c r="C70" s="130"/>
    </row>
    <row r="71" spans="2:3" x14ac:dyDescent="0.2">
      <c r="B71" s="130"/>
      <c r="C71" s="130"/>
    </row>
    <row r="72" spans="2:3" x14ac:dyDescent="0.2">
      <c r="B72" s="130"/>
      <c r="C72" s="130"/>
    </row>
    <row r="73" spans="2:3" x14ac:dyDescent="0.2">
      <c r="B73" s="130"/>
      <c r="C73" s="130"/>
    </row>
    <row r="74" spans="2:3" x14ac:dyDescent="0.2">
      <c r="B74" s="130"/>
      <c r="C74" s="130"/>
    </row>
    <row r="75" spans="2:3" x14ac:dyDescent="0.2">
      <c r="B75" s="130"/>
      <c r="C75" s="130"/>
    </row>
    <row r="76" spans="2:3" x14ac:dyDescent="0.2">
      <c r="B76" s="130"/>
      <c r="C76" s="130"/>
    </row>
    <row r="77" spans="2:3" x14ac:dyDescent="0.2">
      <c r="B77" s="130"/>
      <c r="C77" s="130"/>
    </row>
    <row r="78" spans="2:3" x14ac:dyDescent="0.2">
      <c r="B78" s="130"/>
      <c r="C78" s="130"/>
    </row>
    <row r="79" spans="2:3" x14ac:dyDescent="0.2">
      <c r="B79" s="130"/>
      <c r="C79" s="130"/>
    </row>
    <row r="80" spans="2:3" x14ac:dyDescent="0.2">
      <c r="B80" s="130"/>
      <c r="C80" s="130"/>
    </row>
    <row r="81" spans="2:3" x14ac:dyDescent="0.2">
      <c r="B81" s="130"/>
      <c r="C81" s="130"/>
    </row>
    <row r="82" spans="2:3" x14ac:dyDescent="0.2">
      <c r="B82" s="130"/>
      <c r="C82" s="130"/>
    </row>
    <row r="83" spans="2:3" x14ac:dyDescent="0.2">
      <c r="B83" s="130"/>
      <c r="C83" s="130"/>
    </row>
    <row r="84" spans="2:3" x14ac:dyDescent="0.2">
      <c r="B84" s="130"/>
      <c r="C84" s="130"/>
    </row>
    <row r="85" spans="2:3" x14ac:dyDescent="0.2">
      <c r="B85" s="130"/>
      <c r="C85" s="130"/>
    </row>
    <row r="86" spans="2:3" x14ac:dyDescent="0.2">
      <c r="B86" s="130"/>
      <c r="C86" s="130"/>
    </row>
    <row r="87" spans="2:3" x14ac:dyDescent="0.2">
      <c r="B87" s="130"/>
      <c r="C87" s="130"/>
    </row>
    <row r="88" spans="2:3" x14ac:dyDescent="0.2">
      <c r="B88" s="130"/>
      <c r="C88" s="130"/>
    </row>
    <row r="89" spans="2:3" x14ac:dyDescent="0.2">
      <c r="B89" s="130"/>
      <c r="C89" s="130"/>
    </row>
    <row r="90" spans="2:3" x14ac:dyDescent="0.2">
      <c r="B90" s="130"/>
      <c r="C90" s="130"/>
    </row>
    <row r="91" spans="2:3" x14ac:dyDescent="0.2">
      <c r="B91" s="130"/>
      <c r="C91" s="130"/>
    </row>
    <row r="92" spans="2:3" x14ac:dyDescent="0.2">
      <c r="B92" s="130"/>
      <c r="C92" s="130"/>
    </row>
    <row r="93" spans="2:3" x14ac:dyDescent="0.2">
      <c r="B93" s="130"/>
      <c r="C93" s="130"/>
    </row>
    <row r="94" spans="2:3" x14ac:dyDescent="0.2">
      <c r="B94" s="130"/>
      <c r="C94" s="130"/>
    </row>
    <row r="95" spans="2:3" x14ac:dyDescent="0.2">
      <c r="B95" s="130"/>
      <c r="C95" s="130"/>
    </row>
    <row r="96" spans="2:3" x14ac:dyDescent="0.2">
      <c r="B96" s="130"/>
      <c r="C96" s="130"/>
    </row>
    <row r="97" spans="2:3" x14ac:dyDescent="0.2">
      <c r="B97" s="130"/>
      <c r="C97" s="130"/>
    </row>
    <row r="98" spans="2:3" x14ac:dyDescent="0.2">
      <c r="B98" s="130"/>
      <c r="C98" s="130"/>
    </row>
    <row r="99" spans="2:3" x14ac:dyDescent="0.2">
      <c r="B99" s="130"/>
      <c r="C99" s="130"/>
    </row>
    <row r="100" spans="2:3" x14ac:dyDescent="0.2">
      <c r="B100" s="130"/>
      <c r="C100" s="130"/>
    </row>
    <row r="101" spans="2:3" x14ac:dyDescent="0.2">
      <c r="B101" s="130"/>
      <c r="C101" s="130"/>
    </row>
    <row r="102" spans="2:3" x14ac:dyDescent="0.2">
      <c r="B102" s="130"/>
      <c r="C102" s="130"/>
    </row>
    <row r="103" spans="2:3" x14ac:dyDescent="0.2">
      <c r="B103" s="130"/>
      <c r="C103" s="130"/>
    </row>
    <row r="104" spans="2:3" x14ac:dyDescent="0.2">
      <c r="B104" s="130"/>
      <c r="C104" s="130"/>
    </row>
    <row r="105" spans="2:3" x14ac:dyDescent="0.2">
      <c r="B105" s="130"/>
      <c r="C105" s="130"/>
    </row>
    <row r="106" spans="2:3" x14ac:dyDescent="0.2">
      <c r="B106" s="130"/>
      <c r="C106" s="130"/>
    </row>
    <row r="107" spans="2:3" x14ac:dyDescent="0.2">
      <c r="B107" s="130"/>
      <c r="C107" s="130"/>
    </row>
    <row r="108" spans="2:3" x14ac:dyDescent="0.2">
      <c r="B108" s="130"/>
      <c r="C108" s="130"/>
    </row>
    <row r="109" spans="2:3" x14ac:dyDescent="0.2">
      <c r="B109" s="130"/>
      <c r="C109" s="130"/>
    </row>
    <row r="110" spans="2:3" x14ac:dyDescent="0.2">
      <c r="B110" s="130"/>
      <c r="C110" s="130"/>
    </row>
    <row r="111" spans="2:3" x14ac:dyDescent="0.2">
      <c r="B111" s="130"/>
      <c r="C111" s="130"/>
    </row>
    <row r="112" spans="2:3" x14ac:dyDescent="0.2">
      <c r="B112" s="130"/>
      <c r="C112" s="130"/>
    </row>
    <row r="113" spans="2:3" x14ac:dyDescent="0.2">
      <c r="B113" s="130"/>
      <c r="C113" s="130"/>
    </row>
    <row r="114" spans="2:3" x14ac:dyDescent="0.2">
      <c r="B114" s="130"/>
      <c r="C114" s="130"/>
    </row>
    <row r="115" spans="2:3" x14ac:dyDescent="0.2">
      <c r="B115" s="130"/>
      <c r="C115" s="130"/>
    </row>
    <row r="116" spans="2:3" x14ac:dyDescent="0.2">
      <c r="B116" s="130"/>
      <c r="C116" s="130"/>
    </row>
    <row r="117" spans="2:3" x14ac:dyDescent="0.2">
      <c r="B117" s="130"/>
      <c r="C117" s="130"/>
    </row>
    <row r="118" spans="2:3" x14ac:dyDescent="0.2">
      <c r="B118" s="130"/>
      <c r="C118" s="130"/>
    </row>
    <row r="119" spans="2:3" x14ac:dyDescent="0.2">
      <c r="B119" s="130"/>
      <c r="C119" s="130"/>
    </row>
    <row r="120" spans="2:3" x14ac:dyDescent="0.2">
      <c r="B120" s="130"/>
      <c r="C120" s="130"/>
    </row>
    <row r="121" spans="2:3" x14ac:dyDescent="0.2">
      <c r="B121" s="130"/>
      <c r="C121" s="130"/>
    </row>
    <row r="122" spans="2:3" x14ac:dyDescent="0.2">
      <c r="B122" s="130"/>
      <c r="C122" s="130"/>
    </row>
    <row r="123" spans="2:3" x14ac:dyDescent="0.2">
      <c r="B123" s="130"/>
      <c r="C123" s="130"/>
    </row>
    <row r="124" spans="2:3" x14ac:dyDescent="0.2">
      <c r="B124" s="130"/>
      <c r="C124" s="130"/>
    </row>
    <row r="125" spans="2:3" x14ac:dyDescent="0.2">
      <c r="B125" s="130"/>
      <c r="C125" s="130"/>
    </row>
    <row r="126" spans="2:3" x14ac:dyDescent="0.2">
      <c r="B126" s="130"/>
      <c r="C126" s="130"/>
    </row>
    <row r="127" spans="2:3" x14ac:dyDescent="0.2">
      <c r="B127" s="130"/>
      <c r="C127" s="130"/>
    </row>
    <row r="128" spans="2:3" x14ac:dyDescent="0.2">
      <c r="B128" s="130"/>
      <c r="C128" s="130"/>
    </row>
    <row r="129" spans="2:3" x14ac:dyDescent="0.2">
      <c r="B129" s="130"/>
      <c r="C129" s="130"/>
    </row>
    <row r="130" spans="2:3" x14ac:dyDescent="0.2">
      <c r="B130" s="130"/>
      <c r="C130" s="130"/>
    </row>
    <row r="131" spans="2:3" x14ac:dyDescent="0.2">
      <c r="B131" s="130"/>
      <c r="C131" s="130"/>
    </row>
    <row r="132" spans="2:3" x14ac:dyDescent="0.2">
      <c r="B132" s="130"/>
      <c r="C132" s="130"/>
    </row>
    <row r="133" spans="2:3" x14ac:dyDescent="0.2">
      <c r="B133" s="130"/>
      <c r="C133" s="130"/>
    </row>
    <row r="134" spans="2:3" x14ac:dyDescent="0.2">
      <c r="B134" s="130"/>
      <c r="C134" s="130"/>
    </row>
    <row r="135" spans="2:3" x14ac:dyDescent="0.2">
      <c r="B135" s="130"/>
      <c r="C135" s="130"/>
    </row>
    <row r="136" spans="2:3" x14ac:dyDescent="0.2">
      <c r="B136" s="130"/>
      <c r="C136" s="130"/>
    </row>
    <row r="137" spans="2:3" x14ac:dyDescent="0.2">
      <c r="B137" s="130"/>
      <c r="C137" s="130"/>
    </row>
    <row r="138" spans="2:3" x14ac:dyDescent="0.2">
      <c r="B138" s="130"/>
      <c r="C138" s="130"/>
    </row>
    <row r="139" spans="2:3" x14ac:dyDescent="0.2">
      <c r="B139" s="130"/>
      <c r="C139" s="130"/>
    </row>
    <row r="140" spans="2:3" x14ac:dyDescent="0.2">
      <c r="B140" s="130"/>
      <c r="C140" s="130"/>
    </row>
    <row r="141" spans="2:3" x14ac:dyDescent="0.2">
      <c r="B141" s="130"/>
      <c r="C141" s="130"/>
    </row>
    <row r="142" spans="2:3" x14ac:dyDescent="0.2">
      <c r="B142" s="130"/>
      <c r="C142" s="130"/>
    </row>
    <row r="143" spans="2:3" x14ac:dyDescent="0.2">
      <c r="B143" s="130"/>
      <c r="C143" s="130"/>
    </row>
    <row r="144" spans="2:3" x14ac:dyDescent="0.2">
      <c r="B144" s="130"/>
      <c r="C144" s="130"/>
    </row>
    <row r="145" spans="2:3" x14ac:dyDescent="0.2">
      <c r="B145" s="130"/>
      <c r="C145" s="130"/>
    </row>
    <row r="146" spans="2:3" x14ac:dyDescent="0.2">
      <c r="B146" s="130"/>
      <c r="C146" s="130"/>
    </row>
    <row r="147" spans="2:3" x14ac:dyDescent="0.2">
      <c r="B147" s="130"/>
      <c r="C147" s="130"/>
    </row>
    <row r="148" spans="2:3" x14ac:dyDescent="0.2">
      <c r="B148" s="130"/>
      <c r="C148" s="130"/>
    </row>
    <row r="149" spans="2:3" x14ac:dyDescent="0.2">
      <c r="B149" s="130"/>
      <c r="C149" s="130"/>
    </row>
    <row r="150" spans="2:3" x14ac:dyDescent="0.2">
      <c r="B150" s="130"/>
      <c r="C150" s="130"/>
    </row>
    <row r="151" spans="2:3" x14ac:dyDescent="0.2">
      <c r="B151" s="130"/>
      <c r="C151" s="130"/>
    </row>
    <row r="152" spans="2:3" x14ac:dyDescent="0.2">
      <c r="B152" s="130"/>
      <c r="C152" s="130"/>
    </row>
    <row r="153" spans="2:3" x14ac:dyDescent="0.2">
      <c r="B153" s="130"/>
      <c r="C153" s="130"/>
    </row>
    <row r="154" spans="2:3" x14ac:dyDescent="0.2">
      <c r="B154" s="130"/>
      <c r="C154" s="130"/>
    </row>
    <row r="155" spans="2:3" x14ac:dyDescent="0.2">
      <c r="B155" s="130"/>
      <c r="C155" s="130"/>
    </row>
    <row r="156" spans="2:3" x14ac:dyDescent="0.2">
      <c r="B156" s="130"/>
      <c r="C156" s="130"/>
    </row>
    <row r="157" spans="2:3" x14ac:dyDescent="0.2">
      <c r="B157" s="130"/>
      <c r="C157" s="130"/>
    </row>
    <row r="158" spans="2:3" x14ac:dyDescent="0.2">
      <c r="B158" s="130"/>
      <c r="C158" s="130"/>
    </row>
    <row r="159" spans="2:3" x14ac:dyDescent="0.2">
      <c r="B159" s="130"/>
      <c r="C159" s="130"/>
    </row>
    <row r="160" spans="2:3" x14ac:dyDescent="0.2">
      <c r="B160" s="130"/>
      <c r="C160" s="130"/>
    </row>
    <row r="161" spans="2:3" x14ac:dyDescent="0.2">
      <c r="B161" s="130"/>
      <c r="C161" s="130"/>
    </row>
    <row r="162" spans="2:3" x14ac:dyDescent="0.2">
      <c r="B162" s="130"/>
      <c r="C162" s="130"/>
    </row>
    <row r="163" spans="2:3" x14ac:dyDescent="0.2">
      <c r="B163" s="130"/>
      <c r="C163" s="130"/>
    </row>
    <row r="164" spans="2:3" x14ac:dyDescent="0.2">
      <c r="B164" s="130"/>
      <c r="C164" s="130"/>
    </row>
    <row r="165" spans="2:3" x14ac:dyDescent="0.2">
      <c r="B165" s="130"/>
      <c r="C165" s="130"/>
    </row>
    <row r="166" spans="2:3" x14ac:dyDescent="0.2">
      <c r="B166" s="130"/>
      <c r="C166" s="130"/>
    </row>
    <row r="167" spans="2:3" x14ac:dyDescent="0.2">
      <c r="B167" s="130"/>
      <c r="C167" s="130"/>
    </row>
    <row r="168" spans="2:3" x14ac:dyDescent="0.2">
      <c r="B168" s="130"/>
      <c r="C168" s="130"/>
    </row>
    <row r="169" spans="2:3" x14ac:dyDescent="0.2">
      <c r="B169" s="130"/>
      <c r="C169" s="130"/>
    </row>
    <row r="170" spans="2:3" x14ac:dyDescent="0.2">
      <c r="B170" s="130"/>
      <c r="C170" s="130"/>
    </row>
    <row r="171" spans="2:3" x14ac:dyDescent="0.2">
      <c r="B171" s="130"/>
      <c r="C171" s="130"/>
    </row>
    <row r="172" spans="2:3" x14ac:dyDescent="0.2">
      <c r="B172" s="130"/>
      <c r="C172" s="130"/>
    </row>
    <row r="173" spans="2:3" x14ac:dyDescent="0.2">
      <c r="B173" s="130"/>
      <c r="C173" s="130"/>
    </row>
    <row r="174" spans="2:3" x14ac:dyDescent="0.2">
      <c r="B174" s="130"/>
      <c r="C174" s="130"/>
    </row>
    <row r="175" spans="2:3" x14ac:dyDescent="0.2">
      <c r="B175" s="130"/>
      <c r="C175" s="130"/>
    </row>
    <row r="176" spans="2:3" x14ac:dyDescent="0.2">
      <c r="B176" s="130"/>
      <c r="C176" s="130"/>
    </row>
    <row r="177" spans="2:3" x14ac:dyDescent="0.2">
      <c r="B177" s="130"/>
      <c r="C177" s="130"/>
    </row>
    <row r="178" spans="2:3" x14ac:dyDescent="0.2">
      <c r="B178" s="130"/>
      <c r="C178" s="130"/>
    </row>
    <row r="179" spans="2:3" x14ac:dyDescent="0.2">
      <c r="B179" s="130"/>
      <c r="C179" s="130"/>
    </row>
    <row r="180" spans="2:3" x14ac:dyDescent="0.2">
      <c r="B180" s="130"/>
      <c r="C180" s="130"/>
    </row>
    <row r="181" spans="2:3" x14ac:dyDescent="0.2">
      <c r="B181" s="130"/>
      <c r="C181" s="130"/>
    </row>
    <row r="182" spans="2:3" x14ac:dyDescent="0.2">
      <c r="B182" s="130"/>
      <c r="C182" s="130"/>
    </row>
    <row r="183" spans="2:3" x14ac:dyDescent="0.2">
      <c r="B183" s="130"/>
      <c r="C183" s="130"/>
    </row>
    <row r="184" spans="2:3" x14ac:dyDescent="0.2">
      <c r="B184" s="130"/>
      <c r="C184" s="130"/>
    </row>
    <row r="185" spans="2:3" x14ac:dyDescent="0.2">
      <c r="B185" s="130"/>
      <c r="C185" s="130"/>
    </row>
    <row r="186" spans="2:3" x14ac:dyDescent="0.2">
      <c r="B186" s="130"/>
      <c r="C186" s="130"/>
    </row>
    <row r="187" spans="2:3" x14ac:dyDescent="0.2">
      <c r="B187" s="130"/>
      <c r="C187" s="130"/>
    </row>
    <row r="188" spans="2:3" x14ac:dyDescent="0.2">
      <c r="B188" s="130"/>
      <c r="C188" s="130"/>
    </row>
    <row r="189" spans="2:3" x14ac:dyDescent="0.2">
      <c r="B189" s="130"/>
      <c r="C189" s="130"/>
    </row>
    <row r="190" spans="2:3" x14ac:dyDescent="0.2">
      <c r="B190" s="130"/>
      <c r="C190" s="130"/>
    </row>
    <row r="191" spans="2:3" x14ac:dyDescent="0.2">
      <c r="B191" s="130"/>
      <c r="C191" s="130"/>
    </row>
    <row r="192" spans="2:3" x14ac:dyDescent="0.2">
      <c r="B192" s="130"/>
      <c r="C192" s="130"/>
    </row>
    <row r="193" spans="2:3" x14ac:dyDescent="0.2">
      <c r="B193" s="130"/>
      <c r="C193" s="130"/>
    </row>
    <row r="194" spans="2:3" x14ac:dyDescent="0.2">
      <c r="B194" s="130"/>
      <c r="C194" s="130"/>
    </row>
    <row r="195" spans="2:3" x14ac:dyDescent="0.2">
      <c r="B195" s="130"/>
      <c r="C195" s="130"/>
    </row>
    <row r="196" spans="2:3" x14ac:dyDescent="0.2">
      <c r="B196" s="130"/>
      <c r="C196" s="130"/>
    </row>
    <row r="197" spans="2:3" x14ac:dyDescent="0.2">
      <c r="B197" s="130"/>
      <c r="C197" s="130"/>
    </row>
    <row r="198" spans="2:3" x14ac:dyDescent="0.2">
      <c r="B198" s="130"/>
      <c r="C198" s="130"/>
    </row>
    <row r="199" spans="2:3" x14ac:dyDescent="0.2">
      <c r="B199" s="130"/>
      <c r="C199" s="130"/>
    </row>
    <row r="200" spans="2:3" x14ac:dyDescent="0.2">
      <c r="B200" s="130"/>
      <c r="C200" s="130"/>
    </row>
    <row r="201" spans="2:3" x14ac:dyDescent="0.2">
      <c r="B201" s="130"/>
      <c r="C201" s="130"/>
    </row>
    <row r="202" spans="2:3" x14ac:dyDescent="0.2">
      <c r="B202" s="130"/>
      <c r="C202" s="130"/>
    </row>
    <row r="203" spans="2:3" x14ac:dyDescent="0.2">
      <c r="B203" s="130"/>
      <c r="C203" s="130"/>
    </row>
    <row r="204" spans="2:3" x14ac:dyDescent="0.2">
      <c r="B204" s="130"/>
      <c r="C204" s="130"/>
    </row>
    <row r="205" spans="2:3" x14ac:dyDescent="0.2">
      <c r="B205" s="130"/>
      <c r="C205" s="130"/>
    </row>
    <row r="206" spans="2:3" x14ac:dyDescent="0.2">
      <c r="B206" s="130"/>
      <c r="C206" s="130"/>
    </row>
    <row r="207" spans="2:3" x14ac:dyDescent="0.2">
      <c r="B207" s="130"/>
      <c r="C207" s="130"/>
    </row>
    <row r="208" spans="2:3" x14ac:dyDescent="0.2">
      <c r="B208" s="130"/>
      <c r="C208" s="130"/>
    </row>
    <row r="209" spans="2:3" x14ac:dyDescent="0.2">
      <c r="B209" s="130"/>
      <c r="C209" s="130"/>
    </row>
    <row r="210" spans="2:3" x14ac:dyDescent="0.2">
      <c r="B210" s="130"/>
      <c r="C210" s="130"/>
    </row>
    <row r="211" spans="2:3" x14ac:dyDescent="0.2">
      <c r="B211" s="130"/>
      <c r="C211" s="130"/>
    </row>
    <row r="212" spans="2:3" x14ac:dyDescent="0.2">
      <c r="B212" s="130"/>
      <c r="C212" s="130"/>
    </row>
    <row r="213" spans="2:3" x14ac:dyDescent="0.2">
      <c r="B213" s="130"/>
      <c r="C213" s="130"/>
    </row>
    <row r="214" spans="2:3" x14ac:dyDescent="0.2">
      <c r="B214" s="130"/>
      <c r="C214" s="130"/>
    </row>
    <row r="215" spans="2:3" x14ac:dyDescent="0.2">
      <c r="B215" s="130"/>
      <c r="C215" s="130"/>
    </row>
    <row r="216" spans="2:3" x14ac:dyDescent="0.2">
      <c r="B216" s="130"/>
      <c r="C216" s="130"/>
    </row>
    <row r="217" spans="2:3" x14ac:dyDescent="0.2">
      <c r="B217" s="130"/>
      <c r="C217" s="130"/>
    </row>
    <row r="218" spans="2:3" x14ac:dyDescent="0.2">
      <c r="B218" s="130"/>
      <c r="C218" s="130"/>
    </row>
    <row r="219" spans="2:3" x14ac:dyDescent="0.2">
      <c r="B219" s="130"/>
      <c r="C219" s="130"/>
    </row>
    <row r="220" spans="2:3" x14ac:dyDescent="0.2">
      <c r="B220" s="130"/>
      <c r="C220" s="130"/>
    </row>
    <row r="221" spans="2:3" x14ac:dyDescent="0.2">
      <c r="B221" s="130"/>
      <c r="C221" s="130"/>
    </row>
    <row r="222" spans="2:3" x14ac:dyDescent="0.2">
      <c r="B222" s="130"/>
      <c r="C222" s="130"/>
    </row>
    <row r="223" spans="2:3" x14ac:dyDescent="0.2">
      <c r="B223" s="130"/>
      <c r="C223" s="130"/>
    </row>
    <row r="224" spans="2:3" x14ac:dyDescent="0.2">
      <c r="B224" s="130"/>
      <c r="C224" s="130"/>
    </row>
    <row r="225" spans="2:3" x14ac:dyDescent="0.2">
      <c r="B225" s="130"/>
      <c r="C225" s="130"/>
    </row>
    <row r="226" spans="2:3" x14ac:dyDescent="0.2">
      <c r="B226" s="130"/>
      <c r="C226" s="130"/>
    </row>
    <row r="227" spans="2:3" x14ac:dyDescent="0.2">
      <c r="B227" s="130"/>
      <c r="C227" s="130"/>
    </row>
    <row r="228" spans="2:3" x14ac:dyDescent="0.2">
      <c r="B228" s="130"/>
      <c r="C228" s="130"/>
    </row>
    <row r="229" spans="2:3" x14ac:dyDescent="0.2">
      <c r="B229" s="130"/>
      <c r="C229" s="130"/>
    </row>
    <row r="230" spans="2:3" x14ac:dyDescent="0.2">
      <c r="B230" s="130"/>
      <c r="C230" s="130"/>
    </row>
    <row r="231" spans="2:3" x14ac:dyDescent="0.2">
      <c r="B231" s="130"/>
      <c r="C231" s="130"/>
    </row>
    <row r="232" spans="2:3" x14ac:dyDescent="0.2">
      <c r="B232" s="130"/>
      <c r="C232" s="130"/>
    </row>
    <row r="233" spans="2:3" x14ac:dyDescent="0.2">
      <c r="B233" s="130"/>
      <c r="C233" s="130"/>
    </row>
    <row r="234" spans="2:3" x14ac:dyDescent="0.2">
      <c r="B234" s="130"/>
      <c r="C234" s="130"/>
    </row>
    <row r="235" spans="2:3" x14ac:dyDescent="0.2">
      <c r="B235" s="130"/>
      <c r="C235" s="130"/>
    </row>
    <row r="236" spans="2:3" x14ac:dyDescent="0.2">
      <c r="B236" s="130"/>
      <c r="C236" s="130"/>
    </row>
    <row r="237" spans="2:3" x14ac:dyDescent="0.2">
      <c r="B237" s="130"/>
      <c r="C237" s="130"/>
    </row>
    <row r="238" spans="2:3" x14ac:dyDescent="0.2">
      <c r="B238" s="130"/>
      <c r="C238" s="130"/>
    </row>
    <row r="239" spans="2:3" x14ac:dyDescent="0.2">
      <c r="B239" s="130"/>
      <c r="C239" s="130"/>
    </row>
    <row r="240" spans="2:3" x14ac:dyDescent="0.2">
      <c r="B240" s="130"/>
      <c r="C240" s="130"/>
    </row>
    <row r="241" spans="2:3" x14ac:dyDescent="0.2">
      <c r="B241" s="130"/>
      <c r="C241" s="130"/>
    </row>
    <row r="242" spans="2:3" x14ac:dyDescent="0.2">
      <c r="B242" s="130"/>
      <c r="C242" s="130"/>
    </row>
    <row r="243" spans="2:3" x14ac:dyDescent="0.2">
      <c r="B243" s="130"/>
      <c r="C243" s="130"/>
    </row>
    <row r="244" spans="2:3" x14ac:dyDescent="0.2">
      <c r="B244" s="130"/>
      <c r="C244" s="130"/>
    </row>
    <row r="245" spans="2:3" x14ac:dyDescent="0.2">
      <c r="B245" s="130"/>
      <c r="C245" s="130"/>
    </row>
    <row r="246" spans="2:3" x14ac:dyDescent="0.2">
      <c r="B246" s="130"/>
      <c r="C246" s="130"/>
    </row>
    <row r="247" spans="2:3" x14ac:dyDescent="0.2">
      <c r="B247" s="130"/>
      <c r="C247" s="130"/>
    </row>
    <row r="248" spans="2:3" x14ac:dyDescent="0.2">
      <c r="B248" s="130"/>
      <c r="C248" s="130"/>
    </row>
    <row r="249" spans="2:3" x14ac:dyDescent="0.2">
      <c r="B249" s="130"/>
      <c r="C249" s="130"/>
    </row>
    <row r="250" spans="2:3" x14ac:dyDescent="0.2">
      <c r="B250" s="130"/>
      <c r="C250" s="130"/>
    </row>
    <row r="251" spans="2:3" x14ac:dyDescent="0.2">
      <c r="B251" s="130"/>
      <c r="C251" s="130"/>
    </row>
    <row r="252" spans="2:3" x14ac:dyDescent="0.2">
      <c r="B252" s="130"/>
      <c r="C252" s="130"/>
    </row>
    <row r="253" spans="2:3" x14ac:dyDescent="0.2">
      <c r="B253" s="130"/>
      <c r="C253" s="130"/>
    </row>
    <row r="254" spans="2:3" x14ac:dyDescent="0.2">
      <c r="B254" s="130"/>
      <c r="C254" s="130"/>
    </row>
    <row r="255" spans="2:3" x14ac:dyDescent="0.2">
      <c r="B255" s="130"/>
      <c r="C255" s="130"/>
    </row>
    <row r="256" spans="2:3" x14ac:dyDescent="0.2">
      <c r="B256" s="130"/>
      <c r="C256" s="130"/>
    </row>
    <row r="257" spans="2:3" x14ac:dyDescent="0.2">
      <c r="B257" s="130"/>
      <c r="C257" s="130"/>
    </row>
    <row r="258" spans="2:3" x14ac:dyDescent="0.2">
      <c r="B258" s="130"/>
      <c r="C258" s="130"/>
    </row>
    <row r="259" spans="2:3" x14ac:dyDescent="0.2">
      <c r="B259" s="130"/>
      <c r="C259" s="130"/>
    </row>
    <row r="260" spans="2:3" x14ac:dyDescent="0.2">
      <c r="B260" s="130"/>
      <c r="C260" s="130"/>
    </row>
    <row r="261" spans="2:3" x14ac:dyDescent="0.2">
      <c r="B261" s="130"/>
      <c r="C261" s="130"/>
    </row>
    <row r="262" spans="2:3" x14ac:dyDescent="0.2">
      <c r="B262" s="130"/>
      <c r="C262" s="130"/>
    </row>
    <row r="263" spans="2:3" x14ac:dyDescent="0.2">
      <c r="B263" s="130"/>
      <c r="C263" s="130"/>
    </row>
    <row r="264" spans="2:3" x14ac:dyDescent="0.2">
      <c r="B264" s="130"/>
      <c r="C264" s="130"/>
    </row>
    <row r="265" spans="2:3" x14ac:dyDescent="0.2">
      <c r="B265" s="130"/>
      <c r="C265" s="130"/>
    </row>
    <row r="266" spans="2:3" x14ac:dyDescent="0.2">
      <c r="B266" s="130"/>
      <c r="C266" s="130"/>
    </row>
    <row r="267" spans="2:3" x14ac:dyDescent="0.2">
      <c r="B267" s="130"/>
      <c r="C267" s="130"/>
    </row>
    <row r="268" spans="2:3" x14ac:dyDescent="0.2">
      <c r="B268" s="130"/>
      <c r="C268" s="130"/>
    </row>
    <row r="269" spans="2:3" x14ac:dyDescent="0.2">
      <c r="B269" s="130"/>
      <c r="C269" s="130"/>
    </row>
    <row r="270" spans="2:3" x14ac:dyDescent="0.2">
      <c r="B270" s="130"/>
      <c r="C270" s="130"/>
    </row>
    <row r="271" spans="2:3" x14ac:dyDescent="0.2">
      <c r="B271" s="130"/>
      <c r="C271" s="130"/>
    </row>
    <row r="272" spans="2:3" x14ac:dyDescent="0.2">
      <c r="B272" s="130"/>
      <c r="C272" s="130"/>
    </row>
    <row r="273" spans="2:3" x14ac:dyDescent="0.2">
      <c r="B273" s="130"/>
      <c r="C273" s="130"/>
    </row>
    <row r="274" spans="2:3" x14ac:dyDescent="0.2">
      <c r="B274" s="130"/>
      <c r="C274" s="130"/>
    </row>
    <row r="275" spans="2:3" x14ac:dyDescent="0.2">
      <c r="B275" s="130"/>
      <c r="C275" s="130"/>
    </row>
    <row r="276" spans="2:3" x14ac:dyDescent="0.2">
      <c r="B276" s="130"/>
      <c r="C276" s="130"/>
    </row>
    <row r="277" spans="2:3" x14ac:dyDescent="0.2">
      <c r="B277" s="130"/>
      <c r="C277" s="130"/>
    </row>
    <row r="278" spans="2:3" x14ac:dyDescent="0.2">
      <c r="B278" s="130"/>
      <c r="C278" s="130"/>
    </row>
    <row r="279" spans="2:3" x14ac:dyDescent="0.2">
      <c r="B279" s="130"/>
      <c r="C279" s="130"/>
    </row>
    <row r="280" spans="2:3" x14ac:dyDescent="0.2">
      <c r="B280" s="130"/>
      <c r="C280" s="130"/>
    </row>
    <row r="281" spans="2:3" x14ac:dyDescent="0.2">
      <c r="B281" s="130"/>
      <c r="C281" s="130"/>
    </row>
    <row r="282" spans="2:3" x14ac:dyDescent="0.2">
      <c r="B282" s="130"/>
      <c r="C282" s="130"/>
    </row>
    <row r="283" spans="2:3" x14ac:dyDescent="0.2">
      <c r="B283" s="130"/>
      <c r="C283" s="130"/>
    </row>
    <row r="284" spans="2:3" x14ac:dyDescent="0.2">
      <c r="B284" s="130"/>
      <c r="C284" s="130"/>
    </row>
    <row r="285" spans="2:3" x14ac:dyDescent="0.2">
      <c r="B285" s="130"/>
      <c r="C285" s="130"/>
    </row>
    <row r="286" spans="2:3" x14ac:dyDescent="0.2">
      <c r="B286" s="130"/>
      <c r="C286" s="130"/>
    </row>
    <row r="287" spans="2:3" x14ac:dyDescent="0.2">
      <c r="B287" s="130"/>
      <c r="C287" s="130"/>
    </row>
    <row r="288" spans="2:3" x14ac:dyDescent="0.2">
      <c r="B288" s="130"/>
      <c r="C288" s="130"/>
    </row>
    <row r="289" spans="2:3" x14ac:dyDescent="0.2">
      <c r="B289" s="130"/>
      <c r="C289" s="130"/>
    </row>
    <row r="290" spans="2:3" x14ac:dyDescent="0.2">
      <c r="B290" s="130"/>
      <c r="C290" s="130"/>
    </row>
    <row r="291" spans="2:3" x14ac:dyDescent="0.2">
      <c r="B291" s="130"/>
      <c r="C291" s="130"/>
    </row>
    <row r="292" spans="2:3" x14ac:dyDescent="0.2">
      <c r="B292" s="130"/>
      <c r="C292" s="130"/>
    </row>
    <row r="293" spans="2:3" x14ac:dyDescent="0.2">
      <c r="B293" s="130"/>
      <c r="C293" s="130"/>
    </row>
    <row r="294" spans="2:3" x14ac:dyDescent="0.2">
      <c r="B294" s="130"/>
      <c r="C294" s="130"/>
    </row>
    <row r="295" spans="2:3" x14ac:dyDescent="0.2">
      <c r="B295" s="130"/>
      <c r="C295" s="130"/>
    </row>
    <row r="296" spans="2:3" x14ac:dyDescent="0.2">
      <c r="B296" s="130"/>
      <c r="C296" s="130"/>
    </row>
    <row r="297" spans="2:3" x14ac:dyDescent="0.2">
      <c r="B297" s="130"/>
      <c r="C297" s="130"/>
    </row>
    <row r="298" spans="2:3" x14ac:dyDescent="0.2">
      <c r="B298" s="130"/>
      <c r="C298" s="130"/>
    </row>
    <row r="299" spans="2:3" x14ac:dyDescent="0.2">
      <c r="B299" s="130"/>
      <c r="C299" s="130"/>
    </row>
    <row r="300" spans="2:3" x14ac:dyDescent="0.2">
      <c r="B300" s="130"/>
      <c r="C300" s="130"/>
    </row>
    <row r="301" spans="2:3" x14ac:dyDescent="0.2">
      <c r="B301" s="130"/>
      <c r="C301" s="130"/>
    </row>
    <row r="302" spans="2:3" x14ac:dyDescent="0.2">
      <c r="B302" s="130"/>
      <c r="C302" s="130"/>
    </row>
    <row r="303" spans="2:3" x14ac:dyDescent="0.2">
      <c r="B303" s="130"/>
      <c r="C303" s="130"/>
    </row>
    <row r="304" spans="2:3" x14ac:dyDescent="0.2">
      <c r="B304" s="130"/>
      <c r="C304" s="130"/>
    </row>
    <row r="305" spans="2:3" x14ac:dyDescent="0.2">
      <c r="B305" s="130"/>
      <c r="C305" s="130"/>
    </row>
    <row r="306" spans="2:3" x14ac:dyDescent="0.2">
      <c r="B306" s="130"/>
      <c r="C306" s="130"/>
    </row>
    <row r="307" spans="2:3" x14ac:dyDescent="0.2">
      <c r="B307" s="130"/>
      <c r="C307" s="130"/>
    </row>
    <row r="308" spans="2:3" x14ac:dyDescent="0.2">
      <c r="B308" s="130"/>
      <c r="C308" s="130"/>
    </row>
    <row r="309" spans="2:3" x14ac:dyDescent="0.2">
      <c r="B309" s="130"/>
      <c r="C309" s="130"/>
    </row>
    <row r="310" spans="2:3" x14ac:dyDescent="0.2">
      <c r="B310" s="130"/>
      <c r="C310" s="130"/>
    </row>
    <row r="311" spans="2:3" x14ac:dyDescent="0.2">
      <c r="B311" s="130"/>
      <c r="C311" s="130"/>
    </row>
    <row r="312" spans="2:3" x14ac:dyDescent="0.2">
      <c r="B312" s="130"/>
      <c r="C312" s="130"/>
    </row>
    <row r="313" spans="2:3" x14ac:dyDescent="0.2">
      <c r="B313" s="130"/>
      <c r="C313" s="130"/>
    </row>
    <row r="314" spans="2:3" x14ac:dyDescent="0.2">
      <c r="B314" s="130"/>
      <c r="C314" s="130"/>
    </row>
    <row r="315" spans="2:3" x14ac:dyDescent="0.2">
      <c r="B315" s="130"/>
      <c r="C315" s="130"/>
    </row>
    <row r="316" spans="2:3" x14ac:dyDescent="0.2">
      <c r="B316" s="130"/>
      <c r="C316" s="130"/>
    </row>
    <row r="317" spans="2:3" x14ac:dyDescent="0.2">
      <c r="B317" s="130"/>
      <c r="C317" s="130"/>
    </row>
    <row r="318" spans="2:3" x14ac:dyDescent="0.2">
      <c r="B318" s="130"/>
      <c r="C318" s="130"/>
    </row>
    <row r="319" spans="2:3" x14ac:dyDescent="0.2">
      <c r="B319" s="130"/>
      <c r="C319" s="130"/>
    </row>
    <row r="320" spans="2:3" x14ac:dyDescent="0.2">
      <c r="B320" s="130"/>
      <c r="C320" s="130"/>
    </row>
    <row r="321" spans="2:3" x14ac:dyDescent="0.2">
      <c r="B321" s="130"/>
      <c r="C321" s="130"/>
    </row>
    <row r="322" spans="2:3" x14ac:dyDescent="0.2">
      <c r="B322" s="130"/>
      <c r="C322" s="130"/>
    </row>
    <row r="323" spans="2:3" x14ac:dyDescent="0.2">
      <c r="B323" s="130"/>
      <c r="C323" s="130"/>
    </row>
    <row r="324" spans="2:3" x14ac:dyDescent="0.2">
      <c r="B324" s="130"/>
      <c r="C324" s="130"/>
    </row>
    <row r="325" spans="2:3" x14ac:dyDescent="0.2">
      <c r="B325" s="130"/>
      <c r="C325" s="130"/>
    </row>
    <row r="326" spans="2:3" x14ac:dyDescent="0.2">
      <c r="B326" s="130"/>
      <c r="C326" s="130"/>
    </row>
    <row r="327" spans="2:3" x14ac:dyDescent="0.2">
      <c r="B327" s="130"/>
      <c r="C327" s="130"/>
    </row>
    <row r="328" spans="2:3" x14ac:dyDescent="0.2">
      <c r="B328" s="130"/>
      <c r="C328" s="130"/>
    </row>
    <row r="329" spans="2:3" x14ac:dyDescent="0.2">
      <c r="B329" s="130"/>
      <c r="C329" s="130"/>
    </row>
    <row r="330" spans="2:3" x14ac:dyDescent="0.2">
      <c r="B330" s="130"/>
      <c r="C330" s="130"/>
    </row>
    <row r="331" spans="2:3" x14ac:dyDescent="0.2">
      <c r="B331" s="130"/>
      <c r="C331" s="130"/>
    </row>
    <row r="332" spans="2:3" x14ac:dyDescent="0.2">
      <c r="B332" s="130"/>
      <c r="C332" s="130"/>
    </row>
    <row r="333" spans="2:3" x14ac:dyDescent="0.2">
      <c r="B333" s="130"/>
      <c r="C333" s="130"/>
    </row>
    <row r="334" spans="2:3" x14ac:dyDescent="0.2">
      <c r="B334" s="130"/>
      <c r="C334" s="130"/>
    </row>
    <row r="335" spans="2:3" x14ac:dyDescent="0.2">
      <c r="B335" s="130"/>
      <c r="C335" s="130"/>
    </row>
    <row r="336" spans="2:3" x14ac:dyDescent="0.2">
      <c r="B336" s="130"/>
      <c r="C336" s="130"/>
    </row>
    <row r="337" spans="2:3" x14ac:dyDescent="0.2">
      <c r="B337" s="130"/>
      <c r="C337" s="130"/>
    </row>
    <row r="338" spans="2:3" x14ac:dyDescent="0.2">
      <c r="B338" s="130"/>
      <c r="C338" s="130"/>
    </row>
    <row r="339" spans="2:3" x14ac:dyDescent="0.2">
      <c r="B339" s="130"/>
      <c r="C339" s="130"/>
    </row>
    <row r="340" spans="2:3" x14ac:dyDescent="0.2">
      <c r="B340" s="130"/>
      <c r="C340" s="130"/>
    </row>
    <row r="341" spans="2:3" x14ac:dyDescent="0.2">
      <c r="B341" s="130"/>
      <c r="C341" s="130"/>
    </row>
    <row r="342" spans="2:3" x14ac:dyDescent="0.2">
      <c r="B342" s="130"/>
      <c r="C342" s="130"/>
    </row>
    <row r="343" spans="2:3" x14ac:dyDescent="0.2">
      <c r="B343" s="130"/>
      <c r="C343" s="130"/>
    </row>
    <row r="344" spans="2:3" x14ac:dyDescent="0.2">
      <c r="B344" s="130"/>
      <c r="C344" s="130"/>
    </row>
    <row r="345" spans="2:3" x14ac:dyDescent="0.2">
      <c r="B345" s="130"/>
      <c r="C345" s="130"/>
    </row>
    <row r="346" spans="2:3" x14ac:dyDescent="0.2">
      <c r="B346" s="130"/>
      <c r="C346" s="130"/>
    </row>
    <row r="347" spans="2:3" x14ac:dyDescent="0.2">
      <c r="B347" s="130"/>
      <c r="C347" s="130"/>
    </row>
    <row r="348" spans="2:3" x14ac:dyDescent="0.2">
      <c r="B348" s="130"/>
      <c r="C348" s="130"/>
    </row>
    <row r="349" spans="2:3" x14ac:dyDescent="0.2">
      <c r="B349" s="130"/>
      <c r="C349" s="130"/>
    </row>
    <row r="350" spans="2:3" x14ac:dyDescent="0.2">
      <c r="B350" s="130"/>
      <c r="C350" s="130"/>
    </row>
    <row r="351" spans="2:3" x14ac:dyDescent="0.2">
      <c r="B351" s="130"/>
      <c r="C351" s="130"/>
    </row>
    <row r="352" spans="2:3" x14ac:dyDescent="0.2">
      <c r="B352" s="130"/>
      <c r="C352" s="130"/>
    </row>
    <row r="353" spans="2:3" x14ac:dyDescent="0.2">
      <c r="B353" s="130"/>
      <c r="C353" s="130"/>
    </row>
    <row r="354" spans="2:3" x14ac:dyDescent="0.2">
      <c r="B354" s="130"/>
      <c r="C354" s="130"/>
    </row>
    <row r="355" spans="2:3" x14ac:dyDescent="0.2">
      <c r="B355" s="130"/>
      <c r="C355" s="130"/>
    </row>
    <row r="356" spans="2:3" x14ac:dyDescent="0.2">
      <c r="B356" s="130"/>
      <c r="C356" s="130"/>
    </row>
    <row r="357" spans="2:3" x14ac:dyDescent="0.2">
      <c r="B357" s="130"/>
      <c r="C357" s="130"/>
    </row>
    <row r="358" spans="2:3" x14ac:dyDescent="0.2">
      <c r="B358" s="130"/>
      <c r="C358" s="130"/>
    </row>
    <row r="359" spans="2:3" x14ac:dyDescent="0.2">
      <c r="B359" s="130"/>
      <c r="C359" s="130"/>
    </row>
    <row r="360" spans="2:3" x14ac:dyDescent="0.2">
      <c r="B360" s="130"/>
      <c r="C360" s="130"/>
    </row>
    <row r="361" spans="2:3" x14ac:dyDescent="0.2">
      <c r="B361" s="130"/>
      <c r="C361" s="130"/>
    </row>
    <row r="362" spans="2:3" x14ac:dyDescent="0.2">
      <c r="B362" s="130"/>
      <c r="C362" s="130"/>
    </row>
    <row r="363" spans="2:3" x14ac:dyDescent="0.2">
      <c r="B363" s="130"/>
      <c r="C363" s="130"/>
    </row>
    <row r="364" spans="2:3" x14ac:dyDescent="0.2">
      <c r="B364" s="130"/>
      <c r="C364" s="130"/>
    </row>
    <row r="365" spans="2:3" x14ac:dyDescent="0.2">
      <c r="B365" s="130"/>
      <c r="C365" s="130"/>
    </row>
    <row r="366" spans="2:3" x14ac:dyDescent="0.2">
      <c r="B366" s="130"/>
      <c r="C366" s="130"/>
    </row>
    <row r="367" spans="2:3" x14ac:dyDescent="0.2">
      <c r="B367" s="130"/>
      <c r="C367" s="130"/>
    </row>
    <row r="368" spans="2:3" x14ac:dyDescent="0.2">
      <c r="B368" s="130"/>
      <c r="C368" s="130"/>
    </row>
    <row r="369" spans="2:3" x14ac:dyDescent="0.2">
      <c r="B369" s="130"/>
      <c r="C369" s="130"/>
    </row>
    <row r="370" spans="2:3" x14ac:dyDescent="0.2">
      <c r="B370" s="130"/>
      <c r="C370" s="130"/>
    </row>
    <row r="371" spans="2:3" x14ac:dyDescent="0.2">
      <c r="B371" s="130"/>
      <c r="C371" s="130"/>
    </row>
    <row r="372" spans="2:3" x14ac:dyDescent="0.2">
      <c r="B372" s="130"/>
      <c r="C372" s="130"/>
    </row>
    <row r="373" spans="2:3" x14ac:dyDescent="0.2">
      <c r="B373" s="130"/>
      <c r="C373" s="130"/>
    </row>
    <row r="374" spans="2:3" x14ac:dyDescent="0.2">
      <c r="B374" s="130"/>
      <c r="C374" s="130"/>
    </row>
    <row r="375" spans="2:3" x14ac:dyDescent="0.2">
      <c r="B375" s="130"/>
      <c r="C375" s="130"/>
    </row>
    <row r="376" spans="2:3" x14ac:dyDescent="0.2">
      <c r="B376" s="130"/>
      <c r="C376" s="130"/>
    </row>
    <row r="377" spans="2:3" x14ac:dyDescent="0.2">
      <c r="B377" s="130"/>
      <c r="C377" s="130"/>
    </row>
    <row r="378" spans="2:3" x14ac:dyDescent="0.2">
      <c r="B378" s="130"/>
      <c r="C378" s="130"/>
    </row>
    <row r="379" spans="2:3" x14ac:dyDescent="0.2">
      <c r="B379" s="130"/>
      <c r="C379" s="130"/>
    </row>
    <row r="380" spans="2:3" x14ac:dyDescent="0.2">
      <c r="B380" s="130"/>
      <c r="C380" s="130"/>
    </row>
    <row r="381" spans="2:3" x14ac:dyDescent="0.2">
      <c r="B381" s="130"/>
      <c r="C381" s="130"/>
    </row>
    <row r="382" spans="2:3" x14ac:dyDescent="0.2">
      <c r="B382" s="130"/>
      <c r="C382" s="130"/>
    </row>
    <row r="383" spans="2:3" x14ac:dyDescent="0.2">
      <c r="B383" s="130"/>
      <c r="C383" s="130"/>
    </row>
    <row r="384" spans="2:3" x14ac:dyDescent="0.2">
      <c r="B384" s="130"/>
      <c r="C384" s="130"/>
    </row>
    <row r="385" spans="2:3" x14ac:dyDescent="0.2">
      <c r="B385" s="130"/>
      <c r="C385" s="130"/>
    </row>
    <row r="386" spans="2:3" x14ac:dyDescent="0.2">
      <c r="B386" s="130"/>
      <c r="C386" s="130"/>
    </row>
    <row r="387" spans="2:3" x14ac:dyDescent="0.2">
      <c r="B387" s="130"/>
      <c r="C387" s="130"/>
    </row>
    <row r="388" spans="2:3" x14ac:dyDescent="0.2">
      <c r="B388" s="130"/>
      <c r="C388" s="130"/>
    </row>
    <row r="389" spans="2:3" x14ac:dyDescent="0.2">
      <c r="B389" s="130"/>
      <c r="C389" s="130"/>
    </row>
    <row r="390" spans="2:3" x14ac:dyDescent="0.2">
      <c r="B390" s="130"/>
      <c r="C390" s="130"/>
    </row>
    <row r="391" spans="2:3" x14ac:dyDescent="0.2">
      <c r="B391" s="130"/>
      <c r="C391" s="130"/>
    </row>
    <row r="392" spans="2:3" x14ac:dyDescent="0.2">
      <c r="B392" s="130"/>
      <c r="C392" s="130"/>
    </row>
    <row r="393" spans="2:3" x14ac:dyDescent="0.2">
      <c r="B393" s="130"/>
      <c r="C393" s="130"/>
    </row>
    <row r="394" spans="2:3" x14ac:dyDescent="0.2">
      <c r="B394" s="130"/>
      <c r="C394" s="130"/>
    </row>
    <row r="395" spans="2:3" x14ac:dyDescent="0.2">
      <c r="B395" s="130"/>
      <c r="C395" s="130"/>
    </row>
    <row r="396" spans="2:3" x14ac:dyDescent="0.2">
      <c r="B396" s="130"/>
      <c r="C396" s="130"/>
    </row>
    <row r="397" spans="2:3" x14ac:dyDescent="0.2">
      <c r="B397" s="130"/>
      <c r="C397" s="130"/>
    </row>
    <row r="398" spans="2:3" x14ac:dyDescent="0.2">
      <c r="B398" s="130"/>
      <c r="C398" s="130"/>
    </row>
    <row r="399" spans="2:3" x14ac:dyDescent="0.2">
      <c r="B399" s="130"/>
      <c r="C399" s="130"/>
    </row>
    <row r="400" spans="2:3" x14ac:dyDescent="0.2">
      <c r="B400" s="130"/>
      <c r="C400" s="130"/>
    </row>
    <row r="401" spans="2:3" x14ac:dyDescent="0.2">
      <c r="B401" s="130"/>
      <c r="C401" s="130"/>
    </row>
    <row r="402" spans="2:3" x14ac:dyDescent="0.2">
      <c r="B402" s="130"/>
      <c r="C402" s="130"/>
    </row>
    <row r="403" spans="2:3" x14ac:dyDescent="0.2">
      <c r="B403" s="130"/>
      <c r="C403" s="130"/>
    </row>
    <row r="404" spans="2:3" x14ac:dyDescent="0.2">
      <c r="B404" s="130"/>
      <c r="C404" s="130"/>
    </row>
    <row r="405" spans="2:3" x14ac:dyDescent="0.2">
      <c r="B405" s="130"/>
      <c r="C405" s="130"/>
    </row>
    <row r="406" spans="2:3" x14ac:dyDescent="0.2">
      <c r="B406" s="130"/>
      <c r="C406" s="130"/>
    </row>
    <row r="407" spans="2:3" x14ac:dyDescent="0.2">
      <c r="B407" s="130"/>
      <c r="C407" s="130"/>
    </row>
    <row r="408" spans="2:3" x14ac:dyDescent="0.2">
      <c r="B408" s="130"/>
      <c r="C408" s="130"/>
    </row>
    <row r="409" spans="2:3" x14ac:dyDescent="0.2">
      <c r="B409" s="130"/>
      <c r="C409" s="130"/>
    </row>
    <row r="410" spans="2:3" x14ac:dyDescent="0.2">
      <c r="B410" s="130"/>
      <c r="C410" s="130"/>
    </row>
    <row r="411" spans="2:3" x14ac:dyDescent="0.2">
      <c r="B411" s="130"/>
      <c r="C411" s="130"/>
    </row>
    <row r="412" spans="2:3" x14ac:dyDescent="0.2">
      <c r="B412" s="130"/>
      <c r="C412" s="130"/>
    </row>
    <row r="413" spans="2:3" x14ac:dyDescent="0.2">
      <c r="B413" s="130"/>
      <c r="C413" s="130"/>
    </row>
    <row r="414" spans="2:3" x14ac:dyDescent="0.2">
      <c r="B414" s="130"/>
      <c r="C414" s="130"/>
    </row>
    <row r="415" spans="2:3" x14ac:dyDescent="0.2">
      <c r="B415" s="130"/>
      <c r="C415" s="130"/>
    </row>
    <row r="416" spans="2:3" x14ac:dyDescent="0.2">
      <c r="B416" s="130"/>
      <c r="C416" s="130"/>
    </row>
    <row r="417" spans="2:3" x14ac:dyDescent="0.2">
      <c r="B417" s="130"/>
      <c r="C417" s="130"/>
    </row>
    <row r="418" spans="2:3" x14ac:dyDescent="0.2">
      <c r="B418" s="130"/>
      <c r="C418" s="130"/>
    </row>
    <row r="419" spans="2:3" x14ac:dyDescent="0.2">
      <c r="B419" s="130"/>
      <c r="C419" s="130"/>
    </row>
    <row r="420" spans="2:3" x14ac:dyDescent="0.2">
      <c r="B420" s="130"/>
      <c r="C420" s="130"/>
    </row>
    <row r="421" spans="2:3" x14ac:dyDescent="0.2">
      <c r="B421" s="130"/>
      <c r="C421" s="130"/>
    </row>
    <row r="422" spans="2:3" x14ac:dyDescent="0.2">
      <c r="B422" s="130"/>
      <c r="C422" s="130"/>
    </row>
    <row r="423" spans="2:3" x14ac:dyDescent="0.2">
      <c r="B423" s="130"/>
      <c r="C423" s="130"/>
    </row>
    <row r="424" spans="2:3" x14ac:dyDescent="0.2">
      <c r="B424" s="130"/>
      <c r="C424" s="130"/>
    </row>
    <row r="425" spans="2:3" x14ac:dyDescent="0.2">
      <c r="B425" s="130"/>
      <c r="C425" s="130"/>
    </row>
    <row r="426" spans="2:3" x14ac:dyDescent="0.2">
      <c r="B426" s="130"/>
      <c r="C426" s="130"/>
    </row>
    <row r="427" spans="2:3" x14ac:dyDescent="0.2">
      <c r="B427" s="130"/>
      <c r="C427" s="130"/>
    </row>
    <row r="428" spans="2:3" x14ac:dyDescent="0.2">
      <c r="B428" s="130"/>
      <c r="C428" s="130"/>
    </row>
    <row r="429" spans="2:3" x14ac:dyDescent="0.2">
      <c r="B429" s="130"/>
      <c r="C429" s="130"/>
    </row>
    <row r="430" spans="2:3" x14ac:dyDescent="0.2">
      <c r="B430" s="130"/>
      <c r="C430" s="130"/>
    </row>
    <row r="431" spans="2:3" x14ac:dyDescent="0.2">
      <c r="B431" s="130"/>
      <c r="C431" s="130"/>
    </row>
    <row r="432" spans="2:3" x14ac:dyDescent="0.2">
      <c r="B432" s="130"/>
      <c r="C432" s="130"/>
    </row>
    <row r="433" spans="2:3" x14ac:dyDescent="0.2">
      <c r="B433" s="130"/>
      <c r="C433" s="130"/>
    </row>
    <row r="434" spans="2:3" x14ac:dyDescent="0.2">
      <c r="B434" s="130"/>
      <c r="C434" s="130"/>
    </row>
    <row r="435" spans="2:3" x14ac:dyDescent="0.2">
      <c r="B435" s="130"/>
      <c r="C435" s="130"/>
    </row>
    <row r="436" spans="2:3" x14ac:dyDescent="0.2">
      <c r="B436" s="130"/>
      <c r="C436" s="130"/>
    </row>
    <row r="437" spans="2:3" x14ac:dyDescent="0.2">
      <c r="B437" s="130"/>
      <c r="C437" s="130"/>
    </row>
    <row r="438" spans="2:3" x14ac:dyDescent="0.2">
      <c r="B438" s="130"/>
      <c r="C438" s="130"/>
    </row>
    <row r="439" spans="2:3" x14ac:dyDescent="0.2">
      <c r="B439" s="130"/>
      <c r="C439" s="130"/>
    </row>
    <row r="440" spans="2:3" x14ac:dyDescent="0.2">
      <c r="B440" s="130"/>
      <c r="C440" s="130"/>
    </row>
    <row r="441" spans="2:3" x14ac:dyDescent="0.2">
      <c r="B441" s="130"/>
      <c r="C441" s="130"/>
    </row>
    <row r="442" spans="2:3" x14ac:dyDescent="0.2">
      <c r="B442" s="130"/>
      <c r="C442" s="130"/>
    </row>
    <row r="443" spans="2:3" x14ac:dyDescent="0.2">
      <c r="B443" s="130"/>
      <c r="C443" s="130"/>
    </row>
    <row r="444" spans="2:3" x14ac:dyDescent="0.2">
      <c r="B444" s="130"/>
      <c r="C444" s="130"/>
    </row>
    <row r="445" spans="2:3" x14ac:dyDescent="0.2">
      <c r="B445" s="130"/>
      <c r="C445" s="130"/>
    </row>
    <row r="446" spans="2:3" x14ac:dyDescent="0.2">
      <c r="B446" s="130"/>
      <c r="C446" s="130"/>
    </row>
    <row r="447" spans="2:3" x14ac:dyDescent="0.2">
      <c r="B447" s="130"/>
      <c r="C447" s="130"/>
    </row>
    <row r="448" spans="2:3" x14ac:dyDescent="0.2">
      <c r="B448" s="130"/>
      <c r="C448" s="130"/>
    </row>
    <row r="449" spans="2:3" x14ac:dyDescent="0.2">
      <c r="B449" s="130"/>
      <c r="C449" s="130"/>
    </row>
    <row r="450" spans="2:3" x14ac:dyDescent="0.2">
      <c r="B450" s="130"/>
      <c r="C450" s="130"/>
    </row>
    <row r="451" spans="2:3" x14ac:dyDescent="0.2">
      <c r="B451" s="130"/>
      <c r="C451" s="130"/>
    </row>
    <row r="452" spans="2:3" x14ac:dyDescent="0.2">
      <c r="B452" s="130"/>
      <c r="C452" s="130"/>
    </row>
    <row r="453" spans="2:3" x14ac:dyDescent="0.2">
      <c r="B453" s="130"/>
      <c r="C453" s="130"/>
    </row>
    <row r="454" spans="2:3" x14ac:dyDescent="0.2">
      <c r="B454" s="130"/>
      <c r="C454" s="130"/>
    </row>
    <row r="455" spans="2:3" x14ac:dyDescent="0.2">
      <c r="B455" s="130"/>
      <c r="C455" s="130"/>
    </row>
    <row r="456" spans="2:3" x14ac:dyDescent="0.2">
      <c r="B456" s="130"/>
      <c r="C456" s="130"/>
    </row>
    <row r="457" spans="2:3" x14ac:dyDescent="0.2">
      <c r="B457" s="130"/>
      <c r="C457" s="130"/>
    </row>
    <row r="458" spans="2:3" x14ac:dyDescent="0.2">
      <c r="B458" s="130"/>
      <c r="C458" s="130"/>
    </row>
    <row r="459" spans="2:3" x14ac:dyDescent="0.2">
      <c r="B459" s="130"/>
      <c r="C459" s="130"/>
    </row>
    <row r="460" spans="2:3" x14ac:dyDescent="0.2">
      <c r="B460" s="130"/>
      <c r="C460" s="130"/>
    </row>
    <row r="461" spans="2:3" x14ac:dyDescent="0.2">
      <c r="B461" s="130"/>
      <c r="C461" s="130"/>
    </row>
    <row r="462" spans="2:3" x14ac:dyDescent="0.2">
      <c r="B462" s="130"/>
      <c r="C462" s="130"/>
    </row>
    <row r="463" spans="2:3" x14ac:dyDescent="0.2">
      <c r="B463" s="130"/>
      <c r="C463" s="130"/>
    </row>
    <row r="464" spans="2:3" x14ac:dyDescent="0.2">
      <c r="B464" s="130"/>
      <c r="C464" s="130"/>
    </row>
    <row r="465" spans="2:3" x14ac:dyDescent="0.2">
      <c r="B465" s="130"/>
      <c r="C465" s="130"/>
    </row>
    <row r="466" spans="2:3" x14ac:dyDescent="0.2">
      <c r="B466" s="130"/>
      <c r="C466" s="130"/>
    </row>
    <row r="467" spans="2:3" x14ac:dyDescent="0.2">
      <c r="B467" s="130"/>
      <c r="C467" s="130"/>
    </row>
    <row r="468" spans="2:3" x14ac:dyDescent="0.2">
      <c r="B468" s="130"/>
      <c r="C468" s="130"/>
    </row>
    <row r="469" spans="2:3" x14ac:dyDescent="0.2">
      <c r="B469" s="130"/>
      <c r="C469" s="130"/>
    </row>
    <row r="470" spans="2:3" x14ac:dyDescent="0.2">
      <c r="B470" s="130"/>
      <c r="C470" s="130"/>
    </row>
    <row r="471" spans="2:3" x14ac:dyDescent="0.2">
      <c r="B471" s="130"/>
      <c r="C471" s="130"/>
    </row>
    <row r="472" spans="2:3" x14ac:dyDescent="0.2">
      <c r="B472" s="130"/>
      <c r="C472" s="130"/>
    </row>
    <row r="473" spans="2:3" x14ac:dyDescent="0.2">
      <c r="B473" s="130"/>
      <c r="C473" s="130"/>
    </row>
    <row r="474" spans="2:3" x14ac:dyDescent="0.2">
      <c r="B474" s="130"/>
      <c r="C474" s="130"/>
    </row>
    <row r="475" spans="2:3" x14ac:dyDescent="0.2">
      <c r="B475" s="130"/>
      <c r="C475" s="130"/>
    </row>
    <row r="476" spans="2:3" x14ac:dyDescent="0.2">
      <c r="B476" s="130"/>
      <c r="C476" s="130"/>
    </row>
    <row r="477" spans="2:3" x14ac:dyDescent="0.2">
      <c r="B477" s="130"/>
      <c r="C477" s="130"/>
    </row>
    <row r="478" spans="2:3" x14ac:dyDescent="0.2">
      <c r="B478" s="130"/>
      <c r="C478" s="130"/>
    </row>
    <row r="479" spans="2:3" x14ac:dyDescent="0.2">
      <c r="B479" s="130"/>
      <c r="C479" s="130"/>
    </row>
    <row r="480" spans="2:3" x14ac:dyDescent="0.2">
      <c r="B480" s="130"/>
      <c r="C480" s="130"/>
    </row>
    <row r="481" spans="2:3" x14ac:dyDescent="0.2">
      <c r="B481" s="130"/>
      <c r="C481" s="130"/>
    </row>
    <row r="482" spans="2:3" x14ac:dyDescent="0.2">
      <c r="B482" s="130"/>
      <c r="C482" s="130"/>
    </row>
    <row r="483" spans="2:3" x14ac:dyDescent="0.2">
      <c r="B483" s="130"/>
      <c r="C483" s="130"/>
    </row>
    <row r="484" spans="2:3" x14ac:dyDescent="0.2">
      <c r="B484" s="130"/>
      <c r="C484" s="130"/>
    </row>
    <row r="485" spans="2:3" x14ac:dyDescent="0.2">
      <c r="B485" s="130"/>
      <c r="C485" s="130"/>
    </row>
    <row r="486" spans="2:3" x14ac:dyDescent="0.2">
      <c r="B486" s="130"/>
      <c r="C486" s="130"/>
    </row>
    <row r="487" spans="2:3" x14ac:dyDescent="0.2">
      <c r="B487" s="130"/>
      <c r="C487" s="130"/>
    </row>
    <row r="488" spans="2:3" x14ac:dyDescent="0.2">
      <c r="B488" s="130"/>
      <c r="C488" s="130"/>
    </row>
    <row r="489" spans="2:3" x14ac:dyDescent="0.2">
      <c r="B489" s="130"/>
      <c r="C489" s="130"/>
    </row>
    <row r="490" spans="2:3" x14ac:dyDescent="0.2">
      <c r="B490" s="130"/>
      <c r="C490" s="130"/>
    </row>
    <row r="491" spans="2:3" x14ac:dyDescent="0.2">
      <c r="B491" s="130"/>
      <c r="C491" s="130"/>
    </row>
    <row r="492" spans="2:3" x14ac:dyDescent="0.2">
      <c r="B492" s="130"/>
      <c r="C492" s="130"/>
    </row>
    <row r="493" spans="2:3" x14ac:dyDescent="0.2">
      <c r="B493" s="130"/>
      <c r="C493" s="130"/>
    </row>
    <row r="494" spans="2:3" x14ac:dyDescent="0.2">
      <c r="B494" s="130"/>
      <c r="C494" s="130"/>
    </row>
    <row r="495" spans="2:3" x14ac:dyDescent="0.2">
      <c r="B495" s="130"/>
      <c r="C495" s="130"/>
    </row>
    <row r="496" spans="2:3" x14ac:dyDescent="0.2">
      <c r="B496" s="130"/>
      <c r="C496" s="130"/>
    </row>
    <row r="497" spans="2:3" x14ac:dyDescent="0.2">
      <c r="B497" s="130"/>
      <c r="C497" s="130"/>
    </row>
    <row r="498" spans="2:3" x14ac:dyDescent="0.2">
      <c r="B498" s="130"/>
      <c r="C498" s="130"/>
    </row>
    <row r="499" spans="2:3" x14ac:dyDescent="0.2">
      <c r="B499" s="130"/>
      <c r="C499" s="130"/>
    </row>
    <row r="500" spans="2:3" x14ac:dyDescent="0.2">
      <c r="B500" s="130"/>
      <c r="C500" s="130"/>
    </row>
    <row r="501" spans="2:3" x14ac:dyDescent="0.2">
      <c r="B501" s="130"/>
      <c r="C501" s="130"/>
    </row>
    <row r="502" spans="2:3" x14ac:dyDescent="0.2">
      <c r="B502" s="130"/>
      <c r="C502" s="130"/>
    </row>
    <row r="503" spans="2:3" x14ac:dyDescent="0.2">
      <c r="B503" s="130"/>
      <c r="C503" s="130"/>
    </row>
    <row r="504" spans="2:3" x14ac:dyDescent="0.2">
      <c r="B504" s="130"/>
      <c r="C504" s="130"/>
    </row>
    <row r="505" spans="2:3" x14ac:dyDescent="0.2">
      <c r="B505" s="130"/>
      <c r="C505" s="130"/>
    </row>
    <row r="506" spans="2:3" x14ac:dyDescent="0.2">
      <c r="B506" s="130"/>
      <c r="C506" s="130"/>
    </row>
    <row r="507" spans="2:3" x14ac:dyDescent="0.2">
      <c r="B507" s="130"/>
      <c r="C507" s="130"/>
    </row>
    <row r="508" spans="2:3" x14ac:dyDescent="0.2">
      <c r="B508" s="130"/>
      <c r="C508" s="130"/>
    </row>
    <row r="509" spans="2:3" x14ac:dyDescent="0.2">
      <c r="B509" s="130"/>
      <c r="C509" s="130"/>
    </row>
    <row r="510" spans="2:3" x14ac:dyDescent="0.2">
      <c r="B510" s="130"/>
      <c r="C510" s="130"/>
    </row>
    <row r="511" spans="2:3" x14ac:dyDescent="0.2">
      <c r="B511" s="130"/>
      <c r="C511" s="130"/>
    </row>
    <row r="512" spans="2:3" x14ac:dyDescent="0.2">
      <c r="B512" s="130"/>
      <c r="C512" s="130"/>
    </row>
    <row r="513" spans="2:3" x14ac:dyDescent="0.2">
      <c r="B513" s="130"/>
      <c r="C513" s="130"/>
    </row>
    <row r="514" spans="2:3" x14ac:dyDescent="0.2">
      <c r="B514" s="130"/>
      <c r="C514" s="130"/>
    </row>
    <row r="515" spans="2:3" x14ac:dyDescent="0.2">
      <c r="B515" s="130"/>
      <c r="C515" s="130"/>
    </row>
    <row r="516" spans="2:3" x14ac:dyDescent="0.2">
      <c r="B516" s="130"/>
      <c r="C516" s="130"/>
    </row>
    <row r="517" spans="2:3" x14ac:dyDescent="0.2">
      <c r="B517" s="130"/>
      <c r="C517" s="130"/>
    </row>
    <row r="518" spans="2:3" x14ac:dyDescent="0.2">
      <c r="B518" s="130"/>
      <c r="C518" s="130"/>
    </row>
    <row r="519" spans="2:3" x14ac:dyDescent="0.2">
      <c r="B519" s="130"/>
      <c r="C519" s="130"/>
    </row>
    <row r="520" spans="2:3" x14ac:dyDescent="0.2">
      <c r="B520" s="130"/>
      <c r="C520" s="130"/>
    </row>
    <row r="521" spans="2:3" x14ac:dyDescent="0.2">
      <c r="B521" s="130"/>
      <c r="C521" s="130"/>
    </row>
    <row r="522" spans="2:3" x14ac:dyDescent="0.2">
      <c r="B522" s="130"/>
      <c r="C522" s="130"/>
    </row>
    <row r="523" spans="2:3" x14ac:dyDescent="0.2">
      <c r="B523" s="130"/>
      <c r="C523" s="130"/>
    </row>
    <row r="524" spans="2:3" x14ac:dyDescent="0.2">
      <c r="B524" s="130"/>
      <c r="C524" s="130"/>
    </row>
    <row r="525" spans="2:3" x14ac:dyDescent="0.2">
      <c r="B525" s="130"/>
      <c r="C525" s="130"/>
    </row>
    <row r="526" spans="2:3" x14ac:dyDescent="0.2">
      <c r="B526" s="130"/>
      <c r="C526" s="130"/>
    </row>
    <row r="527" spans="2:3" x14ac:dyDescent="0.2">
      <c r="B527" s="130"/>
      <c r="C527" s="130"/>
    </row>
    <row r="528" spans="2:3" x14ac:dyDescent="0.2">
      <c r="B528" s="130"/>
      <c r="C528" s="130"/>
    </row>
    <row r="529" spans="2:3" x14ac:dyDescent="0.2">
      <c r="B529" s="130"/>
      <c r="C529" s="130"/>
    </row>
    <row r="530" spans="2:3" x14ac:dyDescent="0.2">
      <c r="B530" s="130"/>
      <c r="C530" s="130"/>
    </row>
    <row r="531" spans="2:3" x14ac:dyDescent="0.2">
      <c r="B531" s="130"/>
      <c r="C531" s="130"/>
    </row>
    <row r="532" spans="2:3" x14ac:dyDescent="0.2">
      <c r="B532" s="130"/>
      <c r="C532" s="130"/>
    </row>
    <row r="533" spans="2:3" x14ac:dyDescent="0.2">
      <c r="B533" s="130"/>
      <c r="C533" s="130"/>
    </row>
    <row r="534" spans="2:3" x14ac:dyDescent="0.2">
      <c r="B534" s="130"/>
      <c r="C534" s="130"/>
    </row>
    <row r="535" spans="2:3" x14ac:dyDescent="0.2">
      <c r="B535" s="130"/>
      <c r="C535" s="130"/>
    </row>
    <row r="536" spans="2:3" x14ac:dyDescent="0.2">
      <c r="B536" s="130"/>
      <c r="C536" s="130"/>
    </row>
    <row r="537" spans="2:3" x14ac:dyDescent="0.2">
      <c r="B537" s="130"/>
      <c r="C537" s="130"/>
    </row>
    <row r="538" spans="2:3" x14ac:dyDescent="0.2">
      <c r="B538" s="130"/>
      <c r="C538" s="130"/>
    </row>
    <row r="539" spans="2:3" x14ac:dyDescent="0.2">
      <c r="B539" s="130"/>
      <c r="C539" s="130"/>
    </row>
    <row r="540" spans="2:3" x14ac:dyDescent="0.2">
      <c r="B540" s="130"/>
      <c r="C540" s="130"/>
    </row>
    <row r="541" spans="2:3" x14ac:dyDescent="0.2">
      <c r="B541" s="130"/>
      <c r="C541" s="130"/>
    </row>
    <row r="542" spans="2:3" x14ac:dyDescent="0.2">
      <c r="B542" s="130"/>
      <c r="C542" s="130"/>
    </row>
    <row r="543" spans="2:3" x14ac:dyDescent="0.2">
      <c r="B543" s="130"/>
      <c r="C543" s="130"/>
    </row>
    <row r="544" spans="2:3" x14ac:dyDescent="0.2">
      <c r="B544" s="130"/>
      <c r="C544" s="130"/>
    </row>
    <row r="545" spans="2:3" x14ac:dyDescent="0.2">
      <c r="B545" s="130"/>
      <c r="C545" s="130"/>
    </row>
    <row r="546" spans="2:3" x14ac:dyDescent="0.2">
      <c r="B546" s="130"/>
      <c r="C546" s="130"/>
    </row>
    <row r="547" spans="2:3" x14ac:dyDescent="0.2">
      <c r="B547" s="130"/>
      <c r="C547" s="130"/>
    </row>
    <row r="548" spans="2:3" x14ac:dyDescent="0.2">
      <c r="B548" s="130"/>
      <c r="C548" s="130"/>
    </row>
    <row r="549" spans="2:3" x14ac:dyDescent="0.2">
      <c r="B549" s="130"/>
      <c r="C549" s="130"/>
    </row>
    <row r="550" spans="2:3" x14ac:dyDescent="0.2">
      <c r="B550" s="130"/>
      <c r="C550" s="130"/>
    </row>
    <row r="551" spans="2:3" x14ac:dyDescent="0.2">
      <c r="B551" s="130"/>
      <c r="C551" s="130"/>
    </row>
    <row r="552" spans="2:3" x14ac:dyDescent="0.2">
      <c r="B552" s="130"/>
      <c r="C552" s="130"/>
    </row>
    <row r="553" spans="2:3" x14ac:dyDescent="0.2">
      <c r="B553" s="130"/>
      <c r="C553" s="130"/>
    </row>
    <row r="554" spans="2:3" x14ac:dyDescent="0.2">
      <c r="B554" s="130"/>
      <c r="C554" s="130"/>
    </row>
    <row r="555" spans="2:3" x14ac:dyDescent="0.2">
      <c r="B555" s="130"/>
      <c r="C555" s="130"/>
    </row>
    <row r="556" spans="2:3" x14ac:dyDescent="0.2">
      <c r="B556" s="130"/>
      <c r="C556" s="130"/>
    </row>
    <row r="557" spans="2:3" x14ac:dyDescent="0.2">
      <c r="B557" s="130"/>
      <c r="C557" s="130"/>
    </row>
    <row r="558" spans="2:3" x14ac:dyDescent="0.2">
      <c r="B558" s="130"/>
      <c r="C558" s="130"/>
    </row>
    <row r="559" spans="2:3" x14ac:dyDescent="0.2">
      <c r="B559" s="130"/>
      <c r="C559" s="130"/>
    </row>
    <row r="560" spans="2:3" x14ac:dyDescent="0.2">
      <c r="B560" s="130"/>
      <c r="C560" s="130"/>
    </row>
    <row r="561" spans="2:3" x14ac:dyDescent="0.2">
      <c r="B561" s="130"/>
      <c r="C561" s="130"/>
    </row>
    <row r="562" spans="2:3" x14ac:dyDescent="0.2">
      <c r="B562" s="130"/>
      <c r="C562" s="130"/>
    </row>
    <row r="563" spans="2:3" x14ac:dyDescent="0.2">
      <c r="B563" s="130"/>
      <c r="C563" s="130"/>
    </row>
    <row r="564" spans="2:3" x14ac:dyDescent="0.2">
      <c r="B564" s="130"/>
      <c r="C564" s="130"/>
    </row>
    <row r="565" spans="2:3" x14ac:dyDescent="0.2">
      <c r="B565" s="130"/>
      <c r="C565" s="130"/>
    </row>
    <row r="566" spans="2:3" x14ac:dyDescent="0.2">
      <c r="B566" s="130"/>
      <c r="C566" s="130"/>
    </row>
    <row r="567" spans="2:3" x14ac:dyDescent="0.2">
      <c r="B567" s="130"/>
      <c r="C567" s="130"/>
    </row>
    <row r="568" spans="2:3" x14ac:dyDescent="0.2">
      <c r="B568" s="130"/>
      <c r="C568" s="130"/>
    </row>
    <row r="569" spans="2:3" x14ac:dyDescent="0.2">
      <c r="B569" s="130"/>
      <c r="C569" s="130"/>
    </row>
    <row r="570" spans="2:3" x14ac:dyDescent="0.2">
      <c r="B570" s="130"/>
      <c r="C570" s="130"/>
    </row>
    <row r="571" spans="2:3" x14ac:dyDescent="0.2">
      <c r="B571" s="130"/>
      <c r="C571" s="130"/>
    </row>
    <row r="572" spans="2:3" x14ac:dyDescent="0.2">
      <c r="B572" s="130"/>
      <c r="C572" s="130"/>
    </row>
    <row r="573" spans="2:3" x14ac:dyDescent="0.2">
      <c r="B573" s="130"/>
      <c r="C573" s="130"/>
    </row>
    <row r="574" spans="2:3" x14ac:dyDescent="0.2">
      <c r="B574" s="130"/>
      <c r="C574" s="130"/>
    </row>
    <row r="575" spans="2:3" x14ac:dyDescent="0.2">
      <c r="B575" s="130"/>
      <c r="C575" s="130"/>
    </row>
    <row r="576" spans="2:3" x14ac:dyDescent="0.2">
      <c r="B576" s="130"/>
      <c r="C576" s="130"/>
    </row>
    <row r="577" spans="2:3" x14ac:dyDescent="0.2">
      <c r="B577" s="130"/>
      <c r="C577" s="130"/>
    </row>
    <row r="578" spans="2:3" x14ac:dyDescent="0.2">
      <c r="B578" s="130"/>
      <c r="C578" s="130"/>
    </row>
    <row r="579" spans="2:3" x14ac:dyDescent="0.2">
      <c r="B579" s="130"/>
      <c r="C579" s="130"/>
    </row>
    <row r="580" spans="2:3" x14ac:dyDescent="0.2">
      <c r="B580" s="130"/>
      <c r="C580" s="130"/>
    </row>
    <row r="581" spans="2:3" x14ac:dyDescent="0.2">
      <c r="B581" s="130"/>
      <c r="C581" s="130"/>
    </row>
    <row r="582" spans="2:3" x14ac:dyDescent="0.2">
      <c r="B582" s="130"/>
      <c r="C582" s="130"/>
    </row>
    <row r="583" spans="2:3" x14ac:dyDescent="0.2">
      <c r="B583" s="130"/>
      <c r="C583" s="130"/>
    </row>
    <row r="584" spans="2:3" x14ac:dyDescent="0.2">
      <c r="B584" s="130"/>
      <c r="C584" s="130"/>
    </row>
    <row r="585" spans="2:3" x14ac:dyDescent="0.2">
      <c r="B585" s="130"/>
      <c r="C585" s="130"/>
    </row>
    <row r="586" spans="2:3" x14ac:dyDescent="0.2">
      <c r="B586" s="130"/>
      <c r="C586" s="130"/>
    </row>
    <row r="587" spans="2:3" x14ac:dyDescent="0.2">
      <c r="B587" s="130"/>
      <c r="C587" s="130"/>
    </row>
    <row r="588" spans="2:3" x14ac:dyDescent="0.2">
      <c r="B588" s="130"/>
      <c r="C588" s="130"/>
    </row>
    <row r="589" spans="2:3" x14ac:dyDescent="0.2">
      <c r="B589" s="130"/>
      <c r="C589" s="130"/>
    </row>
    <row r="590" spans="2:3" x14ac:dyDescent="0.2">
      <c r="B590" s="130"/>
      <c r="C590" s="130"/>
    </row>
    <row r="591" spans="2:3" x14ac:dyDescent="0.2">
      <c r="B591" s="130"/>
      <c r="C591" s="130"/>
    </row>
    <row r="592" spans="2:3" x14ac:dyDescent="0.2">
      <c r="B592" s="130"/>
      <c r="C592" s="130"/>
    </row>
    <row r="593" spans="2:3" x14ac:dyDescent="0.2">
      <c r="B593" s="130"/>
      <c r="C593" s="130"/>
    </row>
    <row r="594" spans="2:3" x14ac:dyDescent="0.2">
      <c r="B594" s="130"/>
      <c r="C594" s="130"/>
    </row>
    <row r="595" spans="2:3" x14ac:dyDescent="0.2">
      <c r="B595" s="130"/>
      <c r="C595" s="130"/>
    </row>
    <row r="596" spans="2:3" x14ac:dyDescent="0.2">
      <c r="B596" s="130"/>
      <c r="C596" s="130"/>
    </row>
    <row r="597" spans="2:3" x14ac:dyDescent="0.2">
      <c r="B597" s="130"/>
      <c r="C597" s="130"/>
    </row>
    <row r="598" spans="2:3" x14ac:dyDescent="0.2">
      <c r="B598" s="130"/>
      <c r="C598" s="130"/>
    </row>
    <row r="599" spans="2:3" x14ac:dyDescent="0.2">
      <c r="B599" s="130"/>
      <c r="C599" s="130"/>
    </row>
    <row r="600" spans="2:3" x14ac:dyDescent="0.2">
      <c r="B600" s="130"/>
      <c r="C600" s="130"/>
    </row>
    <row r="601" spans="2:3" x14ac:dyDescent="0.2">
      <c r="B601" s="130"/>
      <c r="C601" s="130"/>
    </row>
    <row r="602" spans="2:3" x14ac:dyDescent="0.2">
      <c r="B602" s="130"/>
      <c r="C602" s="130"/>
    </row>
    <row r="603" spans="2:3" x14ac:dyDescent="0.2">
      <c r="B603" s="130"/>
      <c r="C603" s="130"/>
    </row>
    <row r="604" spans="2:3" x14ac:dyDescent="0.2">
      <c r="B604" s="130"/>
      <c r="C604" s="130"/>
    </row>
    <row r="605" spans="2:3" x14ac:dyDescent="0.2">
      <c r="B605" s="130"/>
      <c r="C605" s="130"/>
    </row>
    <row r="606" spans="2:3" x14ac:dyDescent="0.2">
      <c r="B606" s="130"/>
      <c r="C606" s="130"/>
    </row>
    <row r="607" spans="2:3" x14ac:dyDescent="0.2">
      <c r="B607" s="130"/>
      <c r="C607" s="130"/>
    </row>
    <row r="608" spans="2:3" x14ac:dyDescent="0.2">
      <c r="B608" s="130"/>
      <c r="C608" s="130"/>
    </row>
    <row r="609" spans="2:3" x14ac:dyDescent="0.2">
      <c r="B609" s="130"/>
      <c r="C609" s="130"/>
    </row>
    <row r="610" spans="2:3" x14ac:dyDescent="0.2">
      <c r="B610" s="130"/>
      <c r="C610" s="130"/>
    </row>
    <row r="611" spans="2:3" x14ac:dyDescent="0.2">
      <c r="B611" s="130"/>
      <c r="C611" s="130"/>
    </row>
    <row r="612" spans="2:3" x14ac:dyDescent="0.2">
      <c r="B612" s="130"/>
      <c r="C612" s="130"/>
    </row>
    <row r="613" spans="2:3" x14ac:dyDescent="0.2">
      <c r="B613" s="130"/>
      <c r="C613" s="130"/>
    </row>
    <row r="614" spans="2:3" x14ac:dyDescent="0.2">
      <c r="B614" s="130"/>
      <c r="C614" s="130"/>
    </row>
    <row r="615" spans="2:3" x14ac:dyDescent="0.2">
      <c r="B615" s="130"/>
      <c r="C615" s="130"/>
    </row>
    <row r="616" spans="2:3" x14ac:dyDescent="0.2">
      <c r="B616" s="130"/>
      <c r="C616" s="130"/>
    </row>
    <row r="617" spans="2:3" x14ac:dyDescent="0.2">
      <c r="B617" s="130"/>
      <c r="C617" s="130"/>
    </row>
    <row r="618" spans="2:3" x14ac:dyDescent="0.2">
      <c r="B618" s="130"/>
      <c r="C618" s="130"/>
    </row>
    <row r="619" spans="2:3" x14ac:dyDescent="0.2">
      <c r="B619" s="130"/>
      <c r="C619" s="130"/>
    </row>
    <row r="620" spans="2:3" x14ac:dyDescent="0.2">
      <c r="B620" s="130"/>
      <c r="C620" s="130"/>
    </row>
    <row r="621" spans="2:3" x14ac:dyDescent="0.2">
      <c r="B621" s="130"/>
      <c r="C621" s="130"/>
    </row>
    <row r="622" spans="2:3" x14ac:dyDescent="0.2">
      <c r="B622" s="130"/>
      <c r="C622" s="130"/>
    </row>
    <row r="623" spans="2:3" x14ac:dyDescent="0.2">
      <c r="B623" s="130"/>
      <c r="C623" s="130"/>
    </row>
    <row r="624" spans="2:3" x14ac:dyDescent="0.2">
      <c r="B624" s="130"/>
      <c r="C624" s="130"/>
    </row>
    <row r="625" spans="2:3" x14ac:dyDescent="0.2">
      <c r="B625" s="130"/>
      <c r="C625" s="130"/>
    </row>
    <row r="626" spans="2:3" x14ac:dyDescent="0.2">
      <c r="B626" s="130"/>
      <c r="C626" s="130"/>
    </row>
    <row r="627" spans="2:3" x14ac:dyDescent="0.2">
      <c r="B627" s="130"/>
      <c r="C627" s="130"/>
    </row>
    <row r="628" spans="2:3" x14ac:dyDescent="0.2">
      <c r="B628" s="130"/>
      <c r="C628" s="130"/>
    </row>
    <row r="629" spans="2:3" x14ac:dyDescent="0.2">
      <c r="B629" s="130"/>
      <c r="C629" s="130"/>
    </row>
    <row r="630" spans="2:3" x14ac:dyDescent="0.2">
      <c r="B630" s="130"/>
      <c r="C630" s="130"/>
    </row>
    <row r="631" spans="2:3" x14ac:dyDescent="0.2">
      <c r="B631" s="130"/>
      <c r="C631" s="130"/>
    </row>
    <row r="632" spans="2:3" x14ac:dyDescent="0.2">
      <c r="B632" s="130"/>
      <c r="C632" s="130"/>
    </row>
    <row r="633" spans="2:3" x14ac:dyDescent="0.2">
      <c r="B633" s="130"/>
      <c r="C633" s="130"/>
    </row>
    <row r="634" spans="2:3" x14ac:dyDescent="0.2">
      <c r="B634" s="130"/>
      <c r="C634" s="130"/>
    </row>
    <row r="635" spans="2:3" x14ac:dyDescent="0.2">
      <c r="B635" s="130"/>
      <c r="C635" s="130"/>
    </row>
    <row r="636" spans="2:3" x14ac:dyDescent="0.2">
      <c r="B636" s="130"/>
      <c r="C636" s="130"/>
    </row>
    <row r="637" spans="2:3" x14ac:dyDescent="0.2">
      <c r="B637" s="130"/>
      <c r="C637" s="130"/>
    </row>
    <row r="638" spans="2:3" x14ac:dyDescent="0.2">
      <c r="B638" s="130"/>
      <c r="C638" s="130"/>
    </row>
    <row r="639" spans="2:3" x14ac:dyDescent="0.2">
      <c r="B639" s="130"/>
      <c r="C639" s="130"/>
    </row>
    <row r="640" spans="2:3" x14ac:dyDescent="0.2">
      <c r="B640" s="130"/>
      <c r="C640" s="130"/>
    </row>
    <row r="641" spans="2:3" x14ac:dyDescent="0.2">
      <c r="B641" s="130"/>
      <c r="C641" s="130"/>
    </row>
    <row r="642" spans="2:3" x14ac:dyDescent="0.2">
      <c r="B642" s="130"/>
      <c r="C642" s="130"/>
    </row>
    <row r="643" spans="2:3" x14ac:dyDescent="0.2">
      <c r="B643" s="130"/>
      <c r="C643" s="130"/>
    </row>
    <row r="644" spans="2:3" x14ac:dyDescent="0.2">
      <c r="B644" s="130"/>
      <c r="C644" s="130"/>
    </row>
    <row r="645" spans="2:3" x14ac:dyDescent="0.2">
      <c r="B645" s="130"/>
      <c r="C645" s="130"/>
    </row>
    <row r="646" spans="2:3" x14ac:dyDescent="0.2">
      <c r="B646" s="130"/>
      <c r="C646" s="130"/>
    </row>
    <row r="647" spans="2:3" x14ac:dyDescent="0.2">
      <c r="B647" s="130"/>
      <c r="C647" s="130"/>
    </row>
    <row r="648" spans="2:3" x14ac:dyDescent="0.2">
      <c r="B648" s="130"/>
      <c r="C648" s="130"/>
    </row>
    <row r="649" spans="2:3" x14ac:dyDescent="0.2">
      <c r="B649" s="130"/>
      <c r="C649" s="130"/>
    </row>
    <row r="650" spans="2:3" x14ac:dyDescent="0.2">
      <c r="B650" s="130"/>
      <c r="C650" s="130"/>
    </row>
    <row r="651" spans="2:3" x14ac:dyDescent="0.2">
      <c r="B651" s="130"/>
      <c r="C651" s="130"/>
    </row>
    <row r="652" spans="2:3" x14ac:dyDescent="0.2">
      <c r="B652" s="130"/>
      <c r="C652" s="130"/>
    </row>
    <row r="653" spans="2:3" x14ac:dyDescent="0.2">
      <c r="B653" s="130"/>
      <c r="C653" s="130"/>
    </row>
    <row r="654" spans="2:3" x14ac:dyDescent="0.2">
      <c r="B654" s="130"/>
      <c r="C654" s="130"/>
    </row>
    <row r="655" spans="2:3" x14ac:dyDescent="0.2">
      <c r="B655" s="130"/>
      <c r="C655" s="130"/>
    </row>
    <row r="656" spans="2:3" x14ac:dyDescent="0.2">
      <c r="B656" s="130"/>
      <c r="C656" s="130"/>
    </row>
    <row r="657" spans="2:3" x14ac:dyDescent="0.2">
      <c r="B657" s="130"/>
      <c r="C657" s="130"/>
    </row>
    <row r="658" spans="2:3" x14ac:dyDescent="0.2">
      <c r="B658" s="130"/>
      <c r="C658" s="130"/>
    </row>
    <row r="659" spans="2:3" x14ac:dyDescent="0.2">
      <c r="B659" s="130"/>
      <c r="C659" s="130"/>
    </row>
    <row r="660" spans="2:3" x14ac:dyDescent="0.2">
      <c r="B660" s="130"/>
      <c r="C660" s="130"/>
    </row>
    <row r="661" spans="2:3" x14ac:dyDescent="0.2">
      <c r="B661" s="130"/>
      <c r="C661" s="130"/>
    </row>
    <row r="662" spans="2:3" x14ac:dyDescent="0.2">
      <c r="B662" s="130"/>
      <c r="C662" s="130"/>
    </row>
    <row r="663" spans="2:3" x14ac:dyDescent="0.2">
      <c r="B663" s="130"/>
      <c r="C663" s="130"/>
    </row>
    <row r="664" spans="2:3" x14ac:dyDescent="0.2">
      <c r="B664" s="130"/>
      <c r="C664" s="130"/>
    </row>
    <row r="665" spans="2:3" x14ac:dyDescent="0.2">
      <c r="B665" s="130"/>
      <c r="C665" s="130"/>
    </row>
    <row r="666" spans="2:3" x14ac:dyDescent="0.2">
      <c r="B666" s="130"/>
      <c r="C666" s="130"/>
    </row>
    <row r="667" spans="2:3" x14ac:dyDescent="0.2">
      <c r="B667" s="130"/>
      <c r="C667" s="130"/>
    </row>
    <row r="668" spans="2:3" x14ac:dyDescent="0.2">
      <c r="B668" s="130"/>
      <c r="C668" s="130"/>
    </row>
    <row r="669" spans="2:3" x14ac:dyDescent="0.2">
      <c r="B669" s="130"/>
      <c r="C669" s="130"/>
    </row>
    <row r="670" spans="2:3" x14ac:dyDescent="0.2">
      <c r="B670" s="130"/>
      <c r="C670" s="130"/>
    </row>
    <row r="671" spans="2:3" x14ac:dyDescent="0.2">
      <c r="B671" s="130"/>
      <c r="C671" s="130"/>
    </row>
    <row r="672" spans="2:3" x14ac:dyDescent="0.2">
      <c r="B672" s="130"/>
      <c r="C672" s="130"/>
    </row>
    <row r="673" spans="2:3" x14ac:dyDescent="0.2">
      <c r="B673" s="130"/>
      <c r="C673" s="130"/>
    </row>
    <row r="674" spans="2:3" x14ac:dyDescent="0.2">
      <c r="B674" s="130"/>
      <c r="C674" s="130"/>
    </row>
    <row r="675" spans="2:3" x14ac:dyDescent="0.2">
      <c r="B675" s="130"/>
      <c r="C675" s="130"/>
    </row>
    <row r="676" spans="2:3" x14ac:dyDescent="0.2">
      <c r="B676" s="130"/>
      <c r="C676" s="130"/>
    </row>
    <row r="677" spans="2:3" x14ac:dyDescent="0.2">
      <c r="B677" s="130"/>
      <c r="C677" s="130"/>
    </row>
    <row r="678" spans="2:3" x14ac:dyDescent="0.2">
      <c r="B678" s="130"/>
      <c r="C678" s="130"/>
    </row>
    <row r="679" spans="2:3" x14ac:dyDescent="0.2">
      <c r="B679" s="130"/>
      <c r="C679" s="130"/>
    </row>
    <row r="680" spans="2:3" x14ac:dyDescent="0.2">
      <c r="B680" s="130"/>
      <c r="C680" s="130"/>
    </row>
    <row r="681" spans="2:3" x14ac:dyDescent="0.2">
      <c r="B681" s="130"/>
      <c r="C681" s="130"/>
    </row>
    <row r="682" spans="2:3" x14ac:dyDescent="0.2">
      <c r="B682" s="130"/>
      <c r="C682" s="130"/>
    </row>
    <row r="683" spans="2:3" x14ac:dyDescent="0.2">
      <c r="B683" s="130"/>
      <c r="C683" s="130"/>
    </row>
    <row r="684" spans="2:3" x14ac:dyDescent="0.2">
      <c r="B684" s="130"/>
      <c r="C684" s="130"/>
    </row>
    <row r="685" spans="2:3" x14ac:dyDescent="0.2">
      <c r="B685" s="130"/>
      <c r="C685" s="130"/>
    </row>
    <row r="686" spans="2:3" x14ac:dyDescent="0.2">
      <c r="B686" s="130"/>
      <c r="C686" s="130"/>
    </row>
    <row r="687" spans="2:3" x14ac:dyDescent="0.2">
      <c r="B687" s="130"/>
      <c r="C687" s="130"/>
    </row>
    <row r="688" spans="2:3" x14ac:dyDescent="0.2">
      <c r="B688" s="130"/>
      <c r="C688" s="130"/>
    </row>
    <row r="689" spans="2:3" x14ac:dyDescent="0.2">
      <c r="B689" s="130"/>
      <c r="C689" s="130"/>
    </row>
    <row r="690" spans="2:3" x14ac:dyDescent="0.2">
      <c r="B690" s="130"/>
      <c r="C690" s="130"/>
    </row>
    <row r="691" spans="2:3" x14ac:dyDescent="0.2">
      <c r="B691" s="130"/>
      <c r="C691" s="130"/>
    </row>
    <row r="692" spans="2:3" x14ac:dyDescent="0.2">
      <c r="B692" s="130"/>
      <c r="C692" s="130"/>
    </row>
    <row r="693" spans="2:3" x14ac:dyDescent="0.2">
      <c r="B693" s="130"/>
      <c r="C693" s="130"/>
    </row>
    <row r="694" spans="2:3" x14ac:dyDescent="0.2">
      <c r="B694" s="130"/>
      <c r="C694" s="130"/>
    </row>
    <row r="695" spans="2:3" x14ac:dyDescent="0.2">
      <c r="B695" s="130"/>
      <c r="C695" s="130"/>
    </row>
    <row r="696" spans="2:3" x14ac:dyDescent="0.2">
      <c r="B696" s="130"/>
      <c r="C696" s="130"/>
    </row>
    <row r="697" spans="2:3" x14ac:dyDescent="0.2">
      <c r="B697" s="130"/>
      <c r="C697" s="130"/>
    </row>
    <row r="698" spans="2:3" x14ac:dyDescent="0.2">
      <c r="B698" s="130"/>
      <c r="C698" s="130"/>
    </row>
    <row r="699" spans="2:3" x14ac:dyDescent="0.2">
      <c r="B699" s="130"/>
      <c r="C699" s="130"/>
    </row>
    <row r="700" spans="2:3" x14ac:dyDescent="0.2">
      <c r="B700" s="130"/>
      <c r="C700" s="130"/>
    </row>
    <row r="701" spans="2:3" x14ac:dyDescent="0.2">
      <c r="B701" s="130"/>
      <c r="C701" s="130"/>
    </row>
    <row r="702" spans="2:3" x14ac:dyDescent="0.2">
      <c r="B702" s="130"/>
      <c r="C702" s="130"/>
    </row>
    <row r="703" spans="2:3" x14ac:dyDescent="0.2">
      <c r="B703" s="130"/>
      <c r="C703" s="130"/>
    </row>
    <row r="704" spans="2:3" x14ac:dyDescent="0.2">
      <c r="B704" s="130"/>
      <c r="C704" s="130"/>
    </row>
    <row r="705" spans="2:3" x14ac:dyDescent="0.2">
      <c r="B705" s="130"/>
      <c r="C705" s="130"/>
    </row>
    <row r="706" spans="2:3" x14ac:dyDescent="0.2">
      <c r="B706" s="130"/>
      <c r="C706" s="130"/>
    </row>
    <row r="707" spans="2:3" x14ac:dyDescent="0.2">
      <c r="B707" s="130"/>
      <c r="C707" s="130"/>
    </row>
    <row r="708" spans="2:3" x14ac:dyDescent="0.2">
      <c r="B708" s="130"/>
      <c r="C708" s="130"/>
    </row>
    <row r="709" spans="2:3" x14ac:dyDescent="0.2">
      <c r="B709" s="130"/>
      <c r="C709" s="130"/>
    </row>
    <row r="710" spans="2:3" x14ac:dyDescent="0.2">
      <c r="B710" s="130"/>
      <c r="C710" s="130"/>
    </row>
    <row r="711" spans="2:3" x14ac:dyDescent="0.2">
      <c r="B711" s="130"/>
      <c r="C711" s="130"/>
    </row>
    <row r="712" spans="2:3" x14ac:dyDescent="0.2">
      <c r="B712" s="130"/>
      <c r="C712" s="130"/>
    </row>
    <row r="713" spans="2:3" x14ac:dyDescent="0.2">
      <c r="B713" s="130"/>
      <c r="C713" s="130"/>
    </row>
    <row r="714" spans="2:3" x14ac:dyDescent="0.2">
      <c r="B714" s="130"/>
      <c r="C714" s="130"/>
    </row>
    <row r="715" spans="2:3" x14ac:dyDescent="0.2">
      <c r="B715" s="130"/>
      <c r="C715" s="130"/>
    </row>
    <row r="716" spans="2:3" x14ac:dyDescent="0.2">
      <c r="B716" s="130"/>
      <c r="C716" s="130"/>
    </row>
    <row r="717" spans="2:3" x14ac:dyDescent="0.2">
      <c r="B717" s="130"/>
      <c r="C717" s="130"/>
    </row>
    <row r="718" spans="2:3" x14ac:dyDescent="0.2">
      <c r="B718" s="130"/>
      <c r="C718" s="130"/>
    </row>
    <row r="719" spans="2:3" x14ac:dyDescent="0.2">
      <c r="B719" s="130"/>
      <c r="C719" s="130"/>
    </row>
    <row r="720" spans="2:3" x14ac:dyDescent="0.2">
      <c r="B720" s="130"/>
      <c r="C720" s="130"/>
    </row>
    <row r="721" spans="2:3" x14ac:dyDescent="0.2">
      <c r="B721" s="130"/>
      <c r="C721" s="130"/>
    </row>
    <row r="722" spans="2:3" x14ac:dyDescent="0.2">
      <c r="B722" s="130"/>
      <c r="C722" s="130"/>
    </row>
    <row r="723" spans="2:3" x14ac:dyDescent="0.2">
      <c r="B723" s="130"/>
      <c r="C723" s="130"/>
    </row>
    <row r="724" spans="2:3" x14ac:dyDescent="0.2">
      <c r="B724" s="130"/>
      <c r="C724" s="130"/>
    </row>
    <row r="725" spans="2:3" x14ac:dyDescent="0.2">
      <c r="B725" s="130"/>
      <c r="C725" s="130"/>
    </row>
    <row r="726" spans="2:3" x14ac:dyDescent="0.2">
      <c r="B726" s="130"/>
      <c r="C726" s="130"/>
    </row>
    <row r="727" spans="2:3" x14ac:dyDescent="0.2">
      <c r="B727" s="130"/>
      <c r="C727" s="130"/>
    </row>
    <row r="728" spans="2:3" x14ac:dyDescent="0.2">
      <c r="B728" s="130"/>
      <c r="C728" s="130"/>
    </row>
    <row r="729" spans="2:3" x14ac:dyDescent="0.2">
      <c r="B729" s="130"/>
      <c r="C729" s="130"/>
    </row>
    <row r="730" spans="2:3" x14ac:dyDescent="0.2">
      <c r="B730" s="130"/>
      <c r="C730" s="130"/>
    </row>
    <row r="731" spans="2:3" x14ac:dyDescent="0.2">
      <c r="B731" s="130"/>
      <c r="C731" s="130"/>
    </row>
    <row r="732" spans="2:3" x14ac:dyDescent="0.2">
      <c r="B732" s="130"/>
      <c r="C732" s="130"/>
    </row>
    <row r="733" spans="2:3" x14ac:dyDescent="0.2">
      <c r="B733" s="130"/>
      <c r="C733" s="130"/>
    </row>
    <row r="734" spans="2:3" x14ac:dyDescent="0.2">
      <c r="B734" s="130"/>
      <c r="C734" s="130"/>
    </row>
    <row r="735" spans="2:3" x14ac:dyDescent="0.2">
      <c r="B735" s="130"/>
      <c r="C735" s="130"/>
    </row>
    <row r="736" spans="2:3" x14ac:dyDescent="0.2">
      <c r="B736" s="130"/>
      <c r="C736" s="130"/>
    </row>
    <row r="737" spans="2:3" x14ac:dyDescent="0.2">
      <c r="B737" s="130"/>
      <c r="C737" s="130"/>
    </row>
    <row r="738" spans="2:3" x14ac:dyDescent="0.2">
      <c r="B738" s="130"/>
      <c r="C738" s="130"/>
    </row>
    <row r="739" spans="2:3" x14ac:dyDescent="0.2">
      <c r="B739" s="130"/>
      <c r="C739" s="130"/>
    </row>
    <row r="740" spans="2:3" x14ac:dyDescent="0.2">
      <c r="B740" s="130"/>
      <c r="C740" s="130"/>
    </row>
    <row r="741" spans="2:3" x14ac:dyDescent="0.2">
      <c r="B741" s="130"/>
      <c r="C741" s="130"/>
    </row>
    <row r="742" spans="2:3" x14ac:dyDescent="0.2">
      <c r="B742" s="130"/>
      <c r="C742" s="130"/>
    </row>
    <row r="743" spans="2:3" x14ac:dyDescent="0.2">
      <c r="B743" s="130"/>
      <c r="C743" s="130"/>
    </row>
    <row r="744" spans="2:3" x14ac:dyDescent="0.2">
      <c r="B744" s="130"/>
      <c r="C744" s="130"/>
    </row>
    <row r="745" spans="2:3" x14ac:dyDescent="0.2">
      <c r="B745" s="130"/>
      <c r="C745" s="130"/>
    </row>
    <row r="746" spans="2:3" x14ac:dyDescent="0.2">
      <c r="B746" s="130"/>
      <c r="C746" s="130"/>
    </row>
    <row r="747" spans="2:3" x14ac:dyDescent="0.2">
      <c r="B747" s="130"/>
      <c r="C747" s="130"/>
    </row>
    <row r="748" spans="2:3" x14ac:dyDescent="0.2">
      <c r="B748" s="130"/>
      <c r="C748" s="130"/>
    </row>
    <row r="749" spans="2:3" x14ac:dyDescent="0.2">
      <c r="B749" s="130"/>
      <c r="C749" s="130"/>
    </row>
    <row r="750" spans="2:3" x14ac:dyDescent="0.2">
      <c r="B750" s="130"/>
      <c r="C750" s="130"/>
    </row>
    <row r="751" spans="2:3" x14ac:dyDescent="0.2">
      <c r="B751" s="130"/>
      <c r="C751" s="130"/>
    </row>
    <row r="752" spans="2:3" x14ac:dyDescent="0.2">
      <c r="B752" s="130"/>
      <c r="C752" s="130"/>
    </row>
    <row r="753" spans="2:3" x14ac:dyDescent="0.2">
      <c r="B753" s="130"/>
      <c r="C753" s="130"/>
    </row>
    <row r="754" spans="2:3" x14ac:dyDescent="0.2">
      <c r="B754" s="130"/>
      <c r="C754" s="130"/>
    </row>
    <row r="755" spans="2:3" x14ac:dyDescent="0.2">
      <c r="B755" s="130"/>
      <c r="C755" s="130"/>
    </row>
    <row r="756" spans="2:3" x14ac:dyDescent="0.2">
      <c r="B756" s="130"/>
      <c r="C756" s="130"/>
    </row>
    <row r="757" spans="2:3" x14ac:dyDescent="0.2">
      <c r="B757" s="130"/>
      <c r="C757" s="130"/>
    </row>
    <row r="758" spans="2:3" x14ac:dyDescent="0.2">
      <c r="B758" s="130"/>
      <c r="C758" s="130"/>
    </row>
    <row r="759" spans="2:3" x14ac:dyDescent="0.2">
      <c r="B759" s="130"/>
      <c r="C759" s="130"/>
    </row>
    <row r="760" spans="2:3" x14ac:dyDescent="0.2">
      <c r="B760" s="130"/>
      <c r="C760" s="130"/>
    </row>
    <row r="761" spans="2:3" x14ac:dyDescent="0.2">
      <c r="B761" s="130"/>
      <c r="C761" s="130"/>
    </row>
    <row r="762" spans="2:3" x14ac:dyDescent="0.2">
      <c r="B762" s="130"/>
      <c r="C762" s="130"/>
    </row>
    <row r="763" spans="2:3" x14ac:dyDescent="0.2">
      <c r="B763" s="130"/>
      <c r="C763" s="130"/>
    </row>
    <row r="764" spans="2:3" x14ac:dyDescent="0.2">
      <c r="B764" s="130"/>
      <c r="C764" s="130"/>
    </row>
    <row r="765" spans="2:3" x14ac:dyDescent="0.2">
      <c r="B765" s="130"/>
      <c r="C765" s="130"/>
    </row>
    <row r="766" spans="2:3" x14ac:dyDescent="0.2">
      <c r="B766" s="130"/>
      <c r="C766" s="130"/>
    </row>
    <row r="767" spans="2:3" x14ac:dyDescent="0.2">
      <c r="B767" s="130"/>
      <c r="C767" s="130"/>
    </row>
    <row r="768" spans="2:3" x14ac:dyDescent="0.2">
      <c r="B768" s="130"/>
      <c r="C768" s="130"/>
    </row>
    <row r="769" spans="2:3" x14ac:dyDescent="0.2">
      <c r="B769" s="130"/>
      <c r="C769" s="130"/>
    </row>
    <row r="770" spans="2:3" x14ac:dyDescent="0.2">
      <c r="B770" s="130"/>
      <c r="C770" s="130"/>
    </row>
    <row r="771" spans="2:3" x14ac:dyDescent="0.2">
      <c r="B771" s="130"/>
      <c r="C771" s="130"/>
    </row>
    <row r="772" spans="2:3" x14ac:dyDescent="0.2">
      <c r="B772" s="130"/>
      <c r="C772" s="130"/>
    </row>
    <row r="773" spans="2:3" x14ac:dyDescent="0.2">
      <c r="B773" s="130"/>
      <c r="C773" s="130"/>
    </row>
    <row r="774" spans="2:3" x14ac:dyDescent="0.2">
      <c r="B774" s="130"/>
      <c r="C774" s="130"/>
    </row>
    <row r="775" spans="2:3" x14ac:dyDescent="0.2">
      <c r="B775" s="130"/>
      <c r="C775" s="130"/>
    </row>
    <row r="776" spans="2:3" x14ac:dyDescent="0.2">
      <c r="B776" s="130"/>
      <c r="C776" s="130"/>
    </row>
    <row r="777" spans="2:3" x14ac:dyDescent="0.2">
      <c r="B777" s="130"/>
      <c r="C777" s="130"/>
    </row>
    <row r="778" spans="2:3" x14ac:dyDescent="0.2">
      <c r="B778" s="130"/>
      <c r="C778" s="130"/>
    </row>
    <row r="779" spans="2:3" x14ac:dyDescent="0.2">
      <c r="B779" s="130"/>
      <c r="C779" s="130"/>
    </row>
    <row r="780" spans="2:3" x14ac:dyDescent="0.2">
      <c r="B780" s="130"/>
      <c r="C780" s="130"/>
    </row>
    <row r="781" spans="2:3" x14ac:dyDescent="0.2">
      <c r="B781" s="130"/>
      <c r="C781" s="130"/>
    </row>
    <row r="782" spans="2:3" x14ac:dyDescent="0.2">
      <c r="B782" s="130"/>
      <c r="C782" s="130"/>
    </row>
    <row r="783" spans="2:3" x14ac:dyDescent="0.2">
      <c r="B783" s="130"/>
      <c r="C783" s="130"/>
    </row>
    <row r="784" spans="2:3" x14ac:dyDescent="0.2">
      <c r="B784" s="130"/>
      <c r="C784" s="130"/>
    </row>
    <row r="785" spans="2:3" x14ac:dyDescent="0.2">
      <c r="B785" s="130"/>
      <c r="C785" s="130"/>
    </row>
    <row r="786" spans="2:3" x14ac:dyDescent="0.2">
      <c r="B786" s="130"/>
      <c r="C786" s="130"/>
    </row>
    <row r="787" spans="2:3" x14ac:dyDescent="0.2">
      <c r="B787" s="130"/>
      <c r="C787" s="130"/>
    </row>
    <row r="788" spans="2:3" x14ac:dyDescent="0.2">
      <c r="B788" s="130"/>
      <c r="C788" s="130"/>
    </row>
    <row r="789" spans="2:3" x14ac:dyDescent="0.2">
      <c r="B789" s="130"/>
      <c r="C789" s="130"/>
    </row>
    <row r="790" spans="2:3" x14ac:dyDescent="0.2">
      <c r="B790" s="130"/>
      <c r="C790" s="130"/>
    </row>
    <row r="791" spans="2:3" x14ac:dyDescent="0.2">
      <c r="B791" s="130"/>
      <c r="C791" s="130"/>
    </row>
    <row r="792" spans="2:3" x14ac:dyDescent="0.2">
      <c r="B792" s="130"/>
      <c r="C792" s="130"/>
    </row>
    <row r="793" spans="2:3" x14ac:dyDescent="0.2">
      <c r="B793" s="130"/>
      <c r="C793" s="130"/>
    </row>
    <row r="794" spans="2:3" x14ac:dyDescent="0.2">
      <c r="B794" s="130"/>
      <c r="C794" s="130"/>
    </row>
    <row r="795" spans="2:3" x14ac:dyDescent="0.2">
      <c r="B795" s="130"/>
      <c r="C795" s="130"/>
    </row>
    <row r="796" spans="2:3" x14ac:dyDescent="0.2">
      <c r="B796" s="130"/>
      <c r="C796" s="130"/>
    </row>
    <row r="797" spans="2:3" x14ac:dyDescent="0.2">
      <c r="B797" s="130"/>
      <c r="C797" s="130"/>
    </row>
    <row r="798" spans="2:3" x14ac:dyDescent="0.2">
      <c r="B798" s="130"/>
      <c r="C798" s="130"/>
    </row>
    <row r="799" spans="2:3" x14ac:dyDescent="0.2">
      <c r="B799" s="130"/>
      <c r="C799" s="130"/>
    </row>
    <row r="800" spans="2:3" x14ac:dyDescent="0.2">
      <c r="B800" s="130"/>
      <c r="C800" s="130"/>
    </row>
    <row r="801" spans="2:3" x14ac:dyDescent="0.2">
      <c r="B801" s="130"/>
      <c r="C801" s="130"/>
    </row>
    <row r="802" spans="2:3" x14ac:dyDescent="0.2">
      <c r="B802" s="130"/>
      <c r="C802" s="130"/>
    </row>
    <row r="803" spans="2:3" x14ac:dyDescent="0.2">
      <c r="B803" s="130"/>
      <c r="C803" s="130"/>
    </row>
    <row r="804" spans="2:3" x14ac:dyDescent="0.2">
      <c r="B804" s="130"/>
      <c r="C804" s="130"/>
    </row>
    <row r="805" spans="2:3" x14ac:dyDescent="0.2">
      <c r="B805" s="130"/>
      <c r="C805" s="130"/>
    </row>
    <row r="806" spans="2:3" x14ac:dyDescent="0.2">
      <c r="B806" s="130"/>
      <c r="C806" s="130"/>
    </row>
    <row r="807" spans="2:3" x14ac:dyDescent="0.2">
      <c r="B807" s="130"/>
      <c r="C807" s="130"/>
    </row>
    <row r="808" spans="2:3" x14ac:dyDescent="0.2">
      <c r="B808" s="130"/>
      <c r="C808" s="130"/>
    </row>
    <row r="809" spans="2:3" x14ac:dyDescent="0.2">
      <c r="B809" s="130"/>
      <c r="C809" s="130"/>
    </row>
    <row r="810" spans="2:3" x14ac:dyDescent="0.2">
      <c r="B810" s="130"/>
      <c r="C810" s="130"/>
    </row>
    <row r="811" spans="2:3" x14ac:dyDescent="0.2">
      <c r="B811" s="130"/>
      <c r="C811" s="130"/>
    </row>
    <row r="812" spans="2:3" x14ac:dyDescent="0.2">
      <c r="B812" s="130"/>
      <c r="C812" s="130"/>
    </row>
    <row r="813" spans="2:3" x14ac:dyDescent="0.2">
      <c r="B813" s="130"/>
      <c r="C813" s="130"/>
    </row>
    <row r="814" spans="2:3" x14ac:dyDescent="0.2">
      <c r="B814" s="130"/>
      <c r="C814" s="130"/>
    </row>
    <row r="815" spans="2:3" x14ac:dyDescent="0.2">
      <c r="B815" s="130"/>
      <c r="C815" s="130"/>
    </row>
    <row r="816" spans="2:3" x14ac:dyDescent="0.2">
      <c r="B816" s="130"/>
      <c r="C816" s="130"/>
    </row>
    <row r="817" spans="2:3" x14ac:dyDescent="0.2">
      <c r="B817" s="130"/>
      <c r="C817" s="130"/>
    </row>
    <row r="818" spans="2:3" x14ac:dyDescent="0.2">
      <c r="B818" s="130"/>
      <c r="C818" s="130"/>
    </row>
    <row r="819" spans="2:3" x14ac:dyDescent="0.2">
      <c r="B819" s="130"/>
      <c r="C819" s="130"/>
    </row>
    <row r="820" spans="2:3" x14ac:dyDescent="0.2">
      <c r="B820" s="130"/>
      <c r="C820" s="130"/>
    </row>
    <row r="821" spans="2:3" x14ac:dyDescent="0.2">
      <c r="B821" s="130"/>
      <c r="C821" s="130"/>
    </row>
    <row r="822" spans="2:3" x14ac:dyDescent="0.2">
      <c r="B822" s="130"/>
      <c r="C822" s="130"/>
    </row>
    <row r="823" spans="2:3" x14ac:dyDescent="0.2">
      <c r="B823" s="130"/>
      <c r="C823" s="130"/>
    </row>
    <row r="824" spans="2:3" x14ac:dyDescent="0.2">
      <c r="B824" s="130"/>
      <c r="C824" s="130"/>
    </row>
    <row r="825" spans="2:3" x14ac:dyDescent="0.2">
      <c r="B825" s="130"/>
      <c r="C825" s="130"/>
    </row>
    <row r="826" spans="2:3" x14ac:dyDescent="0.2">
      <c r="B826" s="130"/>
      <c r="C826" s="130"/>
    </row>
    <row r="827" spans="2:3" x14ac:dyDescent="0.2">
      <c r="B827" s="130"/>
      <c r="C827" s="130"/>
    </row>
    <row r="828" spans="2:3" x14ac:dyDescent="0.2">
      <c r="B828" s="130"/>
      <c r="C828" s="130"/>
    </row>
    <row r="829" spans="2:3" x14ac:dyDescent="0.2">
      <c r="B829" s="130"/>
      <c r="C829" s="130"/>
    </row>
    <row r="830" spans="2:3" x14ac:dyDescent="0.2">
      <c r="B830" s="130"/>
      <c r="C830" s="130"/>
    </row>
    <row r="831" spans="2:3" x14ac:dyDescent="0.2">
      <c r="B831" s="130"/>
      <c r="C831" s="130"/>
    </row>
    <row r="832" spans="2:3" x14ac:dyDescent="0.2">
      <c r="B832" s="130"/>
      <c r="C832" s="130"/>
    </row>
    <row r="833" spans="2:3" x14ac:dyDescent="0.2">
      <c r="B833" s="130"/>
      <c r="C833" s="130"/>
    </row>
    <row r="834" spans="2:3" x14ac:dyDescent="0.2">
      <c r="B834" s="130"/>
      <c r="C834" s="130"/>
    </row>
    <row r="835" spans="2:3" x14ac:dyDescent="0.2">
      <c r="B835" s="130"/>
      <c r="C835" s="130"/>
    </row>
    <row r="836" spans="2:3" x14ac:dyDescent="0.2">
      <c r="B836" s="130"/>
      <c r="C836" s="130"/>
    </row>
    <row r="837" spans="2:3" x14ac:dyDescent="0.2">
      <c r="B837" s="130"/>
      <c r="C837" s="130"/>
    </row>
    <row r="838" spans="2:3" x14ac:dyDescent="0.2">
      <c r="B838" s="130"/>
      <c r="C838" s="130"/>
    </row>
    <row r="839" spans="2:3" x14ac:dyDescent="0.2">
      <c r="B839" s="130"/>
      <c r="C839" s="130"/>
    </row>
    <row r="840" spans="2:3" x14ac:dyDescent="0.2">
      <c r="B840" s="130"/>
      <c r="C840" s="130"/>
    </row>
    <row r="841" spans="2:3" x14ac:dyDescent="0.2">
      <c r="B841" s="130"/>
      <c r="C841" s="130"/>
    </row>
    <row r="842" spans="2:3" x14ac:dyDescent="0.2">
      <c r="B842" s="130"/>
      <c r="C842" s="130"/>
    </row>
    <row r="843" spans="2:3" x14ac:dyDescent="0.2">
      <c r="B843" s="130"/>
      <c r="C843" s="130"/>
    </row>
    <row r="844" spans="2:3" x14ac:dyDescent="0.2">
      <c r="B844" s="130"/>
      <c r="C844" s="130"/>
    </row>
    <row r="845" spans="2:3" x14ac:dyDescent="0.2">
      <c r="B845" s="130"/>
      <c r="C845" s="130"/>
    </row>
    <row r="846" spans="2:3" x14ac:dyDescent="0.2">
      <c r="B846" s="130"/>
      <c r="C846" s="130"/>
    </row>
    <row r="847" spans="2:3" x14ac:dyDescent="0.2">
      <c r="B847" s="130"/>
      <c r="C847" s="130"/>
    </row>
    <row r="848" spans="2:3" x14ac:dyDescent="0.2">
      <c r="B848" s="130"/>
      <c r="C848" s="130"/>
    </row>
    <row r="849" spans="2:3" x14ac:dyDescent="0.2">
      <c r="B849" s="130"/>
      <c r="C849" s="130"/>
    </row>
    <row r="850" spans="2:3" x14ac:dyDescent="0.2">
      <c r="B850" s="130"/>
      <c r="C850" s="130"/>
    </row>
    <row r="851" spans="2:3" x14ac:dyDescent="0.2">
      <c r="B851" s="130"/>
      <c r="C851" s="130"/>
    </row>
    <row r="852" spans="2:3" x14ac:dyDescent="0.2">
      <c r="B852" s="130"/>
      <c r="C852" s="130"/>
    </row>
    <row r="853" spans="2:3" x14ac:dyDescent="0.2">
      <c r="B853" s="130"/>
      <c r="C853" s="130"/>
    </row>
    <row r="854" spans="2:3" x14ac:dyDescent="0.2">
      <c r="B854" s="130"/>
      <c r="C854" s="130"/>
    </row>
    <row r="855" spans="2:3" x14ac:dyDescent="0.2">
      <c r="B855" s="130"/>
      <c r="C855" s="130"/>
    </row>
    <row r="856" spans="2:3" x14ac:dyDescent="0.2">
      <c r="B856" s="130"/>
      <c r="C856" s="130"/>
    </row>
    <row r="857" spans="2:3" x14ac:dyDescent="0.2">
      <c r="B857" s="130"/>
      <c r="C857" s="130"/>
    </row>
    <row r="858" spans="2:3" x14ac:dyDescent="0.2">
      <c r="B858" s="130"/>
      <c r="C858" s="130"/>
    </row>
    <row r="859" spans="2:3" x14ac:dyDescent="0.2">
      <c r="B859" s="130"/>
      <c r="C859" s="130"/>
    </row>
    <row r="860" spans="2:3" x14ac:dyDescent="0.2">
      <c r="B860" s="130"/>
      <c r="C860" s="130"/>
    </row>
    <row r="861" spans="2:3" x14ac:dyDescent="0.2">
      <c r="B861" s="130"/>
      <c r="C861" s="130"/>
    </row>
    <row r="862" spans="2:3" x14ac:dyDescent="0.2">
      <c r="B862" s="130"/>
      <c r="C862" s="130"/>
    </row>
    <row r="863" spans="2:3" x14ac:dyDescent="0.2">
      <c r="B863" s="130"/>
      <c r="C863" s="130"/>
    </row>
    <row r="864" spans="2:3" x14ac:dyDescent="0.2">
      <c r="B864" s="130"/>
      <c r="C864" s="130"/>
    </row>
    <row r="865" spans="2:3" x14ac:dyDescent="0.2">
      <c r="B865" s="130"/>
      <c r="C865" s="130"/>
    </row>
    <row r="866" spans="2:3" x14ac:dyDescent="0.2">
      <c r="B866" s="130"/>
      <c r="C866" s="130"/>
    </row>
    <row r="867" spans="2:3" x14ac:dyDescent="0.2">
      <c r="B867" s="130"/>
      <c r="C867" s="130"/>
    </row>
    <row r="868" spans="2:3" x14ac:dyDescent="0.2">
      <c r="B868" s="130"/>
      <c r="C868" s="130"/>
    </row>
    <row r="869" spans="2:3" x14ac:dyDescent="0.2">
      <c r="B869" s="130"/>
      <c r="C869" s="130"/>
    </row>
    <row r="870" spans="2:3" x14ac:dyDescent="0.2">
      <c r="B870" s="130"/>
      <c r="C870" s="130"/>
    </row>
    <row r="871" spans="2:3" x14ac:dyDescent="0.2">
      <c r="B871" s="130"/>
      <c r="C871" s="130"/>
    </row>
    <row r="872" spans="2:3" x14ac:dyDescent="0.2">
      <c r="B872" s="130"/>
      <c r="C872" s="130"/>
    </row>
    <row r="873" spans="2:3" x14ac:dyDescent="0.2">
      <c r="B873" s="130"/>
      <c r="C873" s="130"/>
    </row>
    <row r="874" spans="2:3" x14ac:dyDescent="0.2">
      <c r="B874" s="130"/>
      <c r="C874" s="130"/>
    </row>
    <row r="875" spans="2:3" x14ac:dyDescent="0.2">
      <c r="B875" s="130"/>
      <c r="C875" s="130"/>
    </row>
    <row r="876" spans="2:3" x14ac:dyDescent="0.2">
      <c r="B876" s="130"/>
      <c r="C876" s="130"/>
    </row>
    <row r="877" spans="2:3" x14ac:dyDescent="0.2">
      <c r="B877" s="130"/>
      <c r="C877" s="130"/>
    </row>
    <row r="878" spans="2:3" x14ac:dyDescent="0.2">
      <c r="B878" s="130"/>
      <c r="C878" s="130"/>
    </row>
    <row r="879" spans="2:3" x14ac:dyDescent="0.2">
      <c r="B879" s="130"/>
      <c r="C879" s="130"/>
    </row>
    <row r="880" spans="2:3" x14ac:dyDescent="0.2">
      <c r="B880" s="130"/>
      <c r="C880" s="130"/>
    </row>
    <row r="881" spans="2:3" x14ac:dyDescent="0.2">
      <c r="B881" s="130"/>
      <c r="C881" s="130"/>
    </row>
    <row r="882" spans="2:3" x14ac:dyDescent="0.2">
      <c r="B882" s="130"/>
      <c r="C882" s="130"/>
    </row>
    <row r="883" spans="2:3" x14ac:dyDescent="0.2">
      <c r="B883" s="130"/>
      <c r="C883" s="130"/>
    </row>
    <row r="884" spans="2:3" x14ac:dyDescent="0.2">
      <c r="B884" s="130"/>
      <c r="C884" s="130"/>
    </row>
    <row r="885" spans="2:3" x14ac:dyDescent="0.2">
      <c r="B885" s="130"/>
      <c r="C885" s="130"/>
    </row>
    <row r="886" spans="2:3" x14ac:dyDescent="0.2">
      <c r="B886" s="130"/>
      <c r="C886" s="130"/>
    </row>
    <row r="887" spans="2:3" x14ac:dyDescent="0.2">
      <c r="B887" s="130"/>
      <c r="C887" s="130"/>
    </row>
    <row r="888" spans="2:3" x14ac:dyDescent="0.2">
      <c r="B888" s="130"/>
      <c r="C888" s="130"/>
    </row>
    <row r="889" spans="2:3" x14ac:dyDescent="0.2">
      <c r="B889" s="130"/>
      <c r="C889" s="130"/>
    </row>
    <row r="890" spans="2:3" x14ac:dyDescent="0.2">
      <c r="B890" s="130"/>
      <c r="C890" s="130"/>
    </row>
    <row r="891" spans="2:3" x14ac:dyDescent="0.2">
      <c r="B891" s="130"/>
      <c r="C891" s="130"/>
    </row>
    <row r="892" spans="2:3" x14ac:dyDescent="0.2">
      <c r="B892" s="130"/>
      <c r="C892" s="130"/>
    </row>
    <row r="893" spans="2:3" x14ac:dyDescent="0.2">
      <c r="B893" s="130"/>
      <c r="C893" s="130"/>
    </row>
    <row r="894" spans="2:3" x14ac:dyDescent="0.2">
      <c r="B894" s="130"/>
      <c r="C894" s="130"/>
    </row>
    <row r="895" spans="2:3" x14ac:dyDescent="0.2">
      <c r="B895" s="130"/>
      <c r="C895" s="130"/>
    </row>
    <row r="896" spans="2:3" x14ac:dyDescent="0.2">
      <c r="B896" s="130"/>
      <c r="C896" s="130"/>
    </row>
    <row r="897" spans="2:3" x14ac:dyDescent="0.2">
      <c r="B897" s="130"/>
      <c r="C897" s="130"/>
    </row>
    <row r="898" spans="2:3" x14ac:dyDescent="0.2">
      <c r="B898" s="130"/>
      <c r="C898" s="130"/>
    </row>
    <row r="899" spans="2:3" x14ac:dyDescent="0.2">
      <c r="B899" s="130"/>
      <c r="C899" s="130"/>
    </row>
    <row r="900" spans="2:3" x14ac:dyDescent="0.2">
      <c r="B900" s="130"/>
      <c r="C900" s="130"/>
    </row>
    <row r="901" spans="2:3" x14ac:dyDescent="0.2">
      <c r="B901" s="130"/>
      <c r="C901" s="130"/>
    </row>
    <row r="902" spans="2:3" x14ac:dyDescent="0.2">
      <c r="B902" s="130"/>
      <c r="C902" s="130"/>
    </row>
    <row r="903" spans="2:3" x14ac:dyDescent="0.2">
      <c r="B903" s="130"/>
      <c r="C903" s="130"/>
    </row>
    <row r="904" spans="2:3" x14ac:dyDescent="0.2">
      <c r="B904" s="130"/>
      <c r="C904" s="130"/>
    </row>
    <row r="905" spans="2:3" x14ac:dyDescent="0.2">
      <c r="B905" s="130"/>
      <c r="C905" s="130"/>
    </row>
    <row r="906" spans="2:3" x14ac:dyDescent="0.2">
      <c r="B906" s="130"/>
      <c r="C906" s="130"/>
    </row>
    <row r="907" spans="2:3" x14ac:dyDescent="0.2">
      <c r="B907" s="130"/>
      <c r="C907" s="130"/>
    </row>
    <row r="908" spans="2:3" x14ac:dyDescent="0.2">
      <c r="B908" s="130"/>
      <c r="C908" s="130"/>
    </row>
    <row r="909" spans="2:3" x14ac:dyDescent="0.2">
      <c r="B909" s="130"/>
      <c r="C909" s="130"/>
    </row>
    <row r="910" spans="2:3" x14ac:dyDescent="0.2">
      <c r="B910" s="130"/>
      <c r="C910" s="130"/>
    </row>
    <row r="911" spans="2:3" x14ac:dyDescent="0.2">
      <c r="B911" s="130"/>
      <c r="C911" s="130"/>
    </row>
    <row r="912" spans="2:3" x14ac:dyDescent="0.2">
      <c r="B912" s="130"/>
      <c r="C912" s="130"/>
    </row>
    <row r="913" spans="2:3" x14ac:dyDescent="0.2">
      <c r="B913" s="130"/>
      <c r="C913" s="130"/>
    </row>
    <row r="914" spans="2:3" x14ac:dyDescent="0.2">
      <c r="B914" s="130"/>
      <c r="C914" s="130"/>
    </row>
    <row r="915" spans="2:3" x14ac:dyDescent="0.2">
      <c r="B915" s="130"/>
      <c r="C915" s="130"/>
    </row>
    <row r="916" spans="2:3" x14ac:dyDescent="0.2">
      <c r="B916" s="130"/>
      <c r="C916" s="130"/>
    </row>
    <row r="917" spans="2:3" x14ac:dyDescent="0.2">
      <c r="B917" s="130"/>
      <c r="C917" s="130"/>
    </row>
    <row r="918" spans="2:3" x14ac:dyDescent="0.2">
      <c r="B918" s="130"/>
      <c r="C918" s="130"/>
    </row>
    <row r="919" spans="2:3" x14ac:dyDescent="0.2">
      <c r="B919" s="130"/>
      <c r="C919" s="130"/>
    </row>
    <row r="920" spans="2:3" x14ac:dyDescent="0.2">
      <c r="B920" s="130"/>
      <c r="C920" s="130"/>
    </row>
    <row r="921" spans="2:3" x14ac:dyDescent="0.2">
      <c r="B921" s="130"/>
      <c r="C921" s="130"/>
    </row>
    <row r="922" spans="2:3" x14ac:dyDescent="0.2">
      <c r="B922" s="130"/>
      <c r="C922" s="130"/>
    </row>
    <row r="923" spans="2:3" x14ac:dyDescent="0.2">
      <c r="B923" s="130"/>
      <c r="C923" s="130"/>
    </row>
    <row r="924" spans="2:3" x14ac:dyDescent="0.2">
      <c r="B924" s="130"/>
      <c r="C924" s="130"/>
    </row>
    <row r="925" spans="2:3" x14ac:dyDescent="0.2">
      <c r="B925" s="130"/>
      <c r="C925" s="130"/>
    </row>
    <row r="926" spans="2:3" x14ac:dyDescent="0.2">
      <c r="B926" s="130"/>
      <c r="C926" s="130"/>
    </row>
    <row r="927" spans="2:3" x14ac:dyDescent="0.2">
      <c r="B927" s="130"/>
      <c r="C927" s="130"/>
    </row>
    <row r="928" spans="2:3" x14ac:dyDescent="0.2">
      <c r="B928" s="130"/>
      <c r="C928" s="130"/>
    </row>
    <row r="929" spans="2:3" x14ac:dyDescent="0.2">
      <c r="B929" s="130"/>
      <c r="C929" s="130"/>
    </row>
    <row r="930" spans="2:3" x14ac:dyDescent="0.2">
      <c r="B930" s="130"/>
      <c r="C930" s="130"/>
    </row>
    <row r="931" spans="2:3" x14ac:dyDescent="0.2">
      <c r="B931" s="130"/>
      <c r="C931" s="130"/>
    </row>
    <row r="932" spans="2:3" x14ac:dyDescent="0.2">
      <c r="B932" s="130"/>
      <c r="C932" s="130"/>
    </row>
    <row r="933" spans="2:3" x14ac:dyDescent="0.2">
      <c r="B933" s="130"/>
      <c r="C933" s="130"/>
    </row>
    <row r="934" spans="2:3" x14ac:dyDescent="0.2">
      <c r="B934" s="130"/>
      <c r="C934" s="130"/>
    </row>
    <row r="935" spans="2:3" x14ac:dyDescent="0.2">
      <c r="B935" s="130"/>
      <c r="C935" s="130"/>
    </row>
    <row r="936" spans="2:3" x14ac:dyDescent="0.2">
      <c r="B936" s="130"/>
      <c r="C936" s="130"/>
    </row>
    <row r="937" spans="2:3" x14ac:dyDescent="0.2">
      <c r="B937" s="130"/>
      <c r="C937" s="130"/>
    </row>
    <row r="938" spans="2:3" x14ac:dyDescent="0.2">
      <c r="B938" s="130"/>
      <c r="C938" s="130"/>
    </row>
    <row r="939" spans="2:3" x14ac:dyDescent="0.2">
      <c r="B939" s="130"/>
      <c r="C939" s="130"/>
    </row>
    <row r="940" spans="2:3" x14ac:dyDescent="0.2">
      <c r="B940" s="130"/>
      <c r="C940" s="130"/>
    </row>
    <row r="941" spans="2:3" x14ac:dyDescent="0.2">
      <c r="B941" s="130"/>
      <c r="C941" s="130"/>
    </row>
    <row r="942" spans="2:3" x14ac:dyDescent="0.2">
      <c r="B942" s="130"/>
      <c r="C942" s="130"/>
    </row>
    <row r="943" spans="2:3" x14ac:dyDescent="0.2">
      <c r="B943" s="130"/>
      <c r="C943" s="130"/>
    </row>
    <row r="944" spans="2:3" x14ac:dyDescent="0.2">
      <c r="B944" s="130"/>
      <c r="C944" s="130"/>
    </row>
    <row r="945" spans="2:3" x14ac:dyDescent="0.2">
      <c r="B945" s="130"/>
      <c r="C945" s="130"/>
    </row>
    <row r="946" spans="2:3" x14ac:dyDescent="0.2">
      <c r="B946" s="130"/>
      <c r="C946" s="130"/>
    </row>
    <row r="947" spans="2:3" x14ac:dyDescent="0.2">
      <c r="B947" s="130"/>
      <c r="C947" s="130"/>
    </row>
    <row r="948" spans="2:3" x14ac:dyDescent="0.2">
      <c r="B948" s="130"/>
      <c r="C948" s="130"/>
    </row>
    <row r="949" spans="2:3" x14ac:dyDescent="0.2">
      <c r="B949" s="130"/>
      <c r="C949" s="130"/>
    </row>
    <row r="950" spans="2:3" x14ac:dyDescent="0.2">
      <c r="B950" s="130"/>
      <c r="C950" s="130"/>
    </row>
    <row r="951" spans="2:3" x14ac:dyDescent="0.2">
      <c r="B951" s="130"/>
      <c r="C951" s="130"/>
    </row>
    <row r="952" spans="2:3" x14ac:dyDescent="0.2">
      <c r="B952" s="130"/>
      <c r="C952" s="130"/>
    </row>
    <row r="953" spans="2:3" x14ac:dyDescent="0.2">
      <c r="B953" s="130"/>
      <c r="C953" s="130"/>
    </row>
    <row r="954" spans="2:3" x14ac:dyDescent="0.2">
      <c r="B954" s="130"/>
      <c r="C954" s="130"/>
    </row>
    <row r="955" spans="2:3" x14ac:dyDescent="0.2">
      <c r="B955" s="130"/>
      <c r="C955" s="130"/>
    </row>
    <row r="956" spans="2:3" x14ac:dyDescent="0.2">
      <c r="B956" s="130"/>
      <c r="C956" s="130"/>
    </row>
    <row r="957" spans="2:3" x14ac:dyDescent="0.2">
      <c r="B957" s="130"/>
      <c r="C957" s="130"/>
    </row>
    <row r="958" spans="2:3" x14ac:dyDescent="0.2">
      <c r="B958" s="130"/>
      <c r="C958" s="130"/>
    </row>
    <row r="959" spans="2:3" x14ac:dyDescent="0.2">
      <c r="B959" s="130"/>
      <c r="C959" s="130"/>
    </row>
    <row r="960" spans="2:3" x14ac:dyDescent="0.2">
      <c r="B960" s="130"/>
      <c r="C960" s="130"/>
    </row>
    <row r="961" spans="2:3" x14ac:dyDescent="0.2">
      <c r="B961" s="130"/>
      <c r="C961" s="130"/>
    </row>
    <row r="962" spans="2:3" x14ac:dyDescent="0.2">
      <c r="B962" s="130"/>
      <c r="C962" s="130"/>
    </row>
    <row r="963" spans="2:3" x14ac:dyDescent="0.2">
      <c r="B963" s="130"/>
      <c r="C963" s="130"/>
    </row>
    <row r="964" spans="2:3" x14ac:dyDescent="0.2">
      <c r="B964" s="130"/>
      <c r="C964" s="130"/>
    </row>
    <row r="965" spans="2:3" x14ac:dyDescent="0.2">
      <c r="B965" s="130"/>
      <c r="C965" s="130"/>
    </row>
    <row r="966" spans="2:3" x14ac:dyDescent="0.2">
      <c r="B966" s="130"/>
      <c r="C966" s="130"/>
    </row>
    <row r="967" spans="2:3" x14ac:dyDescent="0.2">
      <c r="B967" s="130"/>
      <c r="C967" s="130"/>
    </row>
    <row r="968" spans="2:3" x14ac:dyDescent="0.2">
      <c r="B968" s="130"/>
      <c r="C968" s="130"/>
    </row>
    <row r="969" spans="2:3" x14ac:dyDescent="0.2">
      <c r="B969" s="130"/>
      <c r="C969" s="130"/>
    </row>
    <row r="970" spans="2:3" x14ac:dyDescent="0.2">
      <c r="B970" s="130"/>
      <c r="C970" s="130"/>
    </row>
    <row r="971" spans="2:3" x14ac:dyDescent="0.2">
      <c r="B971" s="130"/>
      <c r="C971" s="130"/>
    </row>
    <row r="972" spans="2:3" x14ac:dyDescent="0.2">
      <c r="B972" s="130"/>
      <c r="C972" s="130"/>
    </row>
    <row r="973" spans="2:3" x14ac:dyDescent="0.2">
      <c r="B973" s="130"/>
      <c r="C973" s="130"/>
    </row>
    <row r="974" spans="2:3" x14ac:dyDescent="0.2">
      <c r="B974" s="130"/>
      <c r="C974" s="130"/>
    </row>
    <row r="975" spans="2:3" x14ac:dyDescent="0.2">
      <c r="B975" s="130"/>
      <c r="C975" s="130"/>
    </row>
    <row r="976" spans="2:3" x14ac:dyDescent="0.2">
      <c r="B976" s="130"/>
      <c r="C976" s="130"/>
    </row>
    <row r="977" spans="2:3" x14ac:dyDescent="0.2">
      <c r="B977" s="130"/>
      <c r="C977" s="130"/>
    </row>
    <row r="978" spans="2:3" x14ac:dyDescent="0.2">
      <c r="B978" s="130"/>
      <c r="C978" s="130"/>
    </row>
    <row r="979" spans="2:3" x14ac:dyDescent="0.2">
      <c r="B979" s="130"/>
      <c r="C979" s="130"/>
    </row>
    <row r="980" spans="2:3" x14ac:dyDescent="0.2">
      <c r="B980" s="130"/>
      <c r="C980" s="130"/>
    </row>
    <row r="981" spans="2:3" x14ac:dyDescent="0.2">
      <c r="B981" s="130"/>
      <c r="C981" s="130"/>
    </row>
    <row r="982" spans="2:3" x14ac:dyDescent="0.2">
      <c r="B982" s="130"/>
      <c r="C982" s="130"/>
    </row>
    <row r="983" spans="2:3" x14ac:dyDescent="0.2">
      <c r="B983" s="130"/>
      <c r="C983" s="130"/>
    </row>
    <row r="984" spans="2:3" x14ac:dyDescent="0.2">
      <c r="B984" s="130"/>
      <c r="C984" s="130"/>
    </row>
    <row r="985" spans="2:3" x14ac:dyDescent="0.2">
      <c r="B985" s="130"/>
      <c r="C985" s="130"/>
    </row>
    <row r="986" spans="2:3" x14ac:dyDescent="0.2">
      <c r="B986" s="130"/>
      <c r="C986" s="130"/>
    </row>
    <row r="987" spans="2:3" x14ac:dyDescent="0.2">
      <c r="B987" s="130"/>
      <c r="C987" s="130"/>
    </row>
    <row r="988" spans="2:3" x14ac:dyDescent="0.2">
      <c r="B988" s="130"/>
      <c r="C988" s="130"/>
    </row>
    <row r="989" spans="2:3" x14ac:dyDescent="0.2">
      <c r="B989" s="130"/>
      <c r="C989" s="130"/>
    </row>
    <row r="990" spans="2:3" x14ac:dyDescent="0.2">
      <c r="B990" s="130"/>
      <c r="C990" s="130"/>
    </row>
    <row r="991" spans="2:3" x14ac:dyDescent="0.2">
      <c r="B991" s="130"/>
      <c r="C991" s="130"/>
    </row>
    <row r="992" spans="2:3" x14ac:dyDescent="0.2">
      <c r="B992" s="130"/>
      <c r="C992" s="130"/>
    </row>
    <row r="993" spans="2:3" x14ac:dyDescent="0.2">
      <c r="B993" s="130"/>
      <c r="C993" s="130"/>
    </row>
    <row r="994" spans="2:3" x14ac:dyDescent="0.2">
      <c r="B994" s="130"/>
      <c r="C994" s="130"/>
    </row>
    <row r="995" spans="2:3" x14ac:dyDescent="0.2">
      <c r="B995" s="130"/>
      <c r="C995" s="130"/>
    </row>
    <row r="996" spans="2:3" x14ac:dyDescent="0.2">
      <c r="B996" s="130"/>
      <c r="C996" s="130"/>
    </row>
    <row r="997" spans="2:3" x14ac:dyDescent="0.2">
      <c r="B997" s="130"/>
      <c r="C997" s="130"/>
    </row>
    <row r="998" spans="2:3" x14ac:dyDescent="0.2">
      <c r="B998" s="130"/>
      <c r="C998" s="130"/>
    </row>
    <row r="999" spans="2:3" x14ac:dyDescent="0.2">
      <c r="B999" s="130"/>
      <c r="C999" s="130"/>
    </row>
    <row r="1000" spans="2:3" x14ac:dyDescent="0.2">
      <c r="B1000" s="130"/>
      <c r="C1000" s="130"/>
    </row>
    <row r="1001" spans="2:3" x14ac:dyDescent="0.2">
      <c r="B1001" s="130"/>
      <c r="C1001" s="130"/>
    </row>
    <row r="1002" spans="2:3" x14ac:dyDescent="0.2">
      <c r="B1002" s="130"/>
      <c r="C1002" s="130"/>
    </row>
    <row r="1003" spans="2:3" x14ac:dyDescent="0.2">
      <c r="B1003" s="130"/>
      <c r="C1003" s="130"/>
    </row>
    <row r="1004" spans="2:3" x14ac:dyDescent="0.2">
      <c r="B1004" s="130"/>
      <c r="C1004" s="130"/>
    </row>
    <row r="1005" spans="2:3" x14ac:dyDescent="0.2">
      <c r="B1005" s="130"/>
      <c r="C1005" s="130"/>
    </row>
    <row r="1006" spans="2:3" x14ac:dyDescent="0.2">
      <c r="B1006" s="130"/>
      <c r="C1006" s="130"/>
    </row>
    <row r="1007" spans="2:3" x14ac:dyDescent="0.2">
      <c r="B1007" s="130"/>
      <c r="C1007" s="130"/>
    </row>
    <row r="1008" spans="2:3" x14ac:dyDescent="0.2">
      <c r="B1008" s="130"/>
      <c r="C1008" s="130"/>
    </row>
    <row r="1009" spans="2:3" x14ac:dyDescent="0.2">
      <c r="B1009" s="130"/>
      <c r="C1009" s="130"/>
    </row>
    <row r="1010" spans="2:3" x14ac:dyDescent="0.2">
      <c r="B1010" s="130"/>
      <c r="C1010" s="130"/>
    </row>
    <row r="1011" spans="2:3" x14ac:dyDescent="0.2">
      <c r="B1011" s="130"/>
      <c r="C1011" s="130"/>
    </row>
    <row r="1012" spans="2:3" x14ac:dyDescent="0.2">
      <c r="B1012" s="130"/>
      <c r="C1012" s="130"/>
    </row>
    <row r="1013" spans="2:3" x14ac:dyDescent="0.2">
      <c r="B1013" s="130"/>
      <c r="C1013" s="130"/>
    </row>
    <row r="1014" spans="2:3" x14ac:dyDescent="0.2">
      <c r="B1014" s="130"/>
      <c r="C1014" s="130"/>
    </row>
    <row r="1015" spans="2:3" x14ac:dyDescent="0.2">
      <c r="B1015" s="130"/>
      <c r="C1015" s="130"/>
    </row>
    <row r="1016" spans="2:3" x14ac:dyDescent="0.2">
      <c r="B1016" s="130"/>
      <c r="C1016" s="130"/>
    </row>
    <row r="1017" spans="2:3" x14ac:dyDescent="0.2">
      <c r="B1017" s="130"/>
      <c r="C1017" s="130"/>
    </row>
    <row r="1018" spans="2:3" x14ac:dyDescent="0.2">
      <c r="B1018" s="130"/>
      <c r="C1018" s="130"/>
    </row>
    <row r="1019" spans="2:3" x14ac:dyDescent="0.2">
      <c r="B1019" s="130"/>
      <c r="C1019" s="130"/>
    </row>
    <row r="1020" spans="2:3" x14ac:dyDescent="0.2">
      <c r="B1020" s="130"/>
      <c r="C1020" s="130"/>
    </row>
    <row r="1021" spans="2:3" x14ac:dyDescent="0.2">
      <c r="B1021" s="130"/>
      <c r="C1021" s="130"/>
    </row>
    <row r="1022" spans="2:3" x14ac:dyDescent="0.2">
      <c r="B1022" s="130"/>
      <c r="C1022" s="130"/>
    </row>
    <row r="1023" spans="2:3" x14ac:dyDescent="0.2">
      <c r="B1023" s="130"/>
      <c r="C1023" s="130"/>
    </row>
    <row r="1024" spans="2:3" x14ac:dyDescent="0.2">
      <c r="B1024" s="130"/>
      <c r="C1024" s="130"/>
    </row>
    <row r="1025" spans="2:3" x14ac:dyDescent="0.2">
      <c r="B1025" s="130"/>
      <c r="C1025" s="130"/>
    </row>
    <row r="1026" spans="2:3" x14ac:dyDescent="0.2">
      <c r="B1026" s="130"/>
      <c r="C1026" s="130"/>
    </row>
    <row r="1027" spans="2:3" x14ac:dyDescent="0.2">
      <c r="B1027" s="130"/>
      <c r="C1027" s="130"/>
    </row>
    <row r="1028" spans="2:3" x14ac:dyDescent="0.2">
      <c r="B1028" s="130"/>
      <c r="C1028" s="130"/>
    </row>
    <row r="1029" spans="2:3" x14ac:dyDescent="0.2">
      <c r="B1029" s="130"/>
      <c r="C1029" s="130"/>
    </row>
    <row r="1030" spans="2:3" x14ac:dyDescent="0.2">
      <c r="B1030" s="130"/>
      <c r="C1030" s="130"/>
    </row>
    <row r="1031" spans="2:3" x14ac:dyDescent="0.2">
      <c r="B1031" s="130"/>
      <c r="C1031" s="130"/>
    </row>
    <row r="1032" spans="2:3" x14ac:dyDescent="0.2">
      <c r="B1032" s="130"/>
      <c r="C1032" s="130"/>
    </row>
    <row r="1033" spans="2:3" x14ac:dyDescent="0.2">
      <c r="B1033" s="130"/>
      <c r="C1033" s="130"/>
    </row>
    <row r="1034" spans="2:3" x14ac:dyDescent="0.2">
      <c r="B1034" s="130"/>
      <c r="C1034" s="130"/>
    </row>
    <row r="1035" spans="2:3" x14ac:dyDescent="0.2">
      <c r="B1035" s="130"/>
      <c r="C1035" s="130"/>
    </row>
    <row r="1036" spans="2:3" x14ac:dyDescent="0.2">
      <c r="B1036" s="130"/>
      <c r="C1036" s="130"/>
    </row>
    <row r="1037" spans="2:3" x14ac:dyDescent="0.2">
      <c r="B1037" s="130"/>
      <c r="C1037" s="130"/>
    </row>
    <row r="1038" spans="2:3" x14ac:dyDescent="0.2">
      <c r="B1038" s="130"/>
      <c r="C1038" s="130"/>
    </row>
    <row r="1039" spans="2:3" x14ac:dyDescent="0.2">
      <c r="B1039" s="130"/>
      <c r="C1039" s="130"/>
    </row>
    <row r="1040" spans="2:3" x14ac:dyDescent="0.2">
      <c r="B1040" s="130"/>
      <c r="C1040" s="130"/>
    </row>
    <row r="1041" spans="2:3" x14ac:dyDescent="0.2">
      <c r="B1041" s="130"/>
      <c r="C1041" s="130"/>
    </row>
    <row r="1042" spans="2:3" x14ac:dyDescent="0.2">
      <c r="B1042" s="130"/>
      <c r="C1042" s="130"/>
    </row>
    <row r="1043" spans="2:3" x14ac:dyDescent="0.2">
      <c r="B1043" s="130"/>
      <c r="C1043" s="130"/>
    </row>
    <row r="1044" spans="2:3" x14ac:dyDescent="0.2">
      <c r="B1044" s="130"/>
      <c r="C1044" s="130"/>
    </row>
    <row r="1045" spans="2:3" x14ac:dyDescent="0.2">
      <c r="B1045" s="130"/>
      <c r="C1045" s="130"/>
    </row>
    <row r="1046" spans="2:3" x14ac:dyDescent="0.2">
      <c r="B1046" s="130"/>
      <c r="C1046" s="130"/>
    </row>
    <row r="1047" spans="2:3" x14ac:dyDescent="0.2">
      <c r="B1047" s="130"/>
      <c r="C1047" s="130"/>
    </row>
    <row r="1048" spans="2:3" x14ac:dyDescent="0.2">
      <c r="B1048" s="130"/>
      <c r="C1048" s="130"/>
    </row>
    <row r="1049" spans="2:3" x14ac:dyDescent="0.2">
      <c r="B1049" s="130"/>
      <c r="C1049" s="130"/>
    </row>
    <row r="1050" spans="2:3" x14ac:dyDescent="0.2">
      <c r="B1050" s="130"/>
      <c r="C1050" s="130"/>
    </row>
    <row r="1051" spans="2:3" x14ac:dyDescent="0.2">
      <c r="B1051" s="130"/>
      <c r="C1051" s="130"/>
    </row>
    <row r="1052" spans="2:3" x14ac:dyDescent="0.2">
      <c r="B1052" s="130"/>
      <c r="C1052" s="130"/>
    </row>
    <row r="1053" spans="2:3" x14ac:dyDescent="0.2">
      <c r="B1053" s="130"/>
      <c r="C1053" s="130"/>
    </row>
    <row r="1054" spans="2:3" x14ac:dyDescent="0.2">
      <c r="B1054" s="130"/>
      <c r="C1054" s="130"/>
    </row>
    <row r="1055" spans="2:3" x14ac:dyDescent="0.2">
      <c r="B1055" s="130"/>
      <c r="C1055" s="130"/>
    </row>
    <row r="1056" spans="2:3" x14ac:dyDescent="0.2">
      <c r="B1056" s="130"/>
      <c r="C1056" s="130"/>
    </row>
    <row r="1057" spans="2:3" x14ac:dyDescent="0.2">
      <c r="B1057" s="130"/>
      <c r="C1057" s="130"/>
    </row>
    <row r="1058" spans="2:3" x14ac:dyDescent="0.2">
      <c r="B1058" s="130"/>
      <c r="C1058" s="130"/>
    </row>
    <row r="1059" spans="2:3" x14ac:dyDescent="0.2">
      <c r="B1059" s="130"/>
      <c r="C1059" s="130"/>
    </row>
    <row r="1060" spans="2:3" x14ac:dyDescent="0.2">
      <c r="B1060" s="130"/>
      <c r="C1060" s="130"/>
    </row>
    <row r="1061" spans="2:3" x14ac:dyDescent="0.2">
      <c r="B1061" s="130"/>
      <c r="C1061" s="130"/>
    </row>
    <row r="1062" spans="2:3" x14ac:dyDescent="0.2">
      <c r="B1062" s="130"/>
      <c r="C1062" s="130"/>
    </row>
    <row r="1063" spans="2:3" x14ac:dyDescent="0.2">
      <c r="B1063" s="130"/>
      <c r="C1063" s="130"/>
    </row>
    <row r="1064" spans="2:3" x14ac:dyDescent="0.2">
      <c r="B1064" s="130"/>
      <c r="C1064" s="130"/>
    </row>
    <row r="1065" spans="2:3" x14ac:dyDescent="0.2">
      <c r="B1065" s="130"/>
      <c r="C1065" s="130"/>
    </row>
    <row r="1066" spans="2:3" x14ac:dyDescent="0.2">
      <c r="B1066" s="130"/>
      <c r="C1066" s="130"/>
    </row>
    <row r="1067" spans="2:3" x14ac:dyDescent="0.2">
      <c r="B1067" s="130"/>
      <c r="C1067" s="130"/>
    </row>
    <row r="1068" spans="2:3" x14ac:dyDescent="0.2">
      <c r="B1068" s="130"/>
      <c r="C1068" s="130"/>
    </row>
    <row r="1069" spans="2:3" x14ac:dyDescent="0.2">
      <c r="B1069" s="130"/>
      <c r="C1069" s="130"/>
    </row>
    <row r="1070" spans="2:3" x14ac:dyDescent="0.2">
      <c r="B1070" s="130"/>
      <c r="C1070" s="130"/>
    </row>
    <row r="1071" spans="2:3" x14ac:dyDescent="0.2">
      <c r="B1071" s="130"/>
      <c r="C1071" s="130"/>
    </row>
    <row r="1072" spans="2:3" x14ac:dyDescent="0.2">
      <c r="B1072" s="130"/>
      <c r="C1072" s="130"/>
    </row>
    <row r="1073" spans="2:3" x14ac:dyDescent="0.2">
      <c r="B1073" s="130"/>
      <c r="C1073" s="130"/>
    </row>
    <row r="1074" spans="2:3" x14ac:dyDescent="0.2">
      <c r="B1074" s="130"/>
      <c r="C1074" s="130"/>
    </row>
    <row r="1075" spans="2:3" x14ac:dyDescent="0.2">
      <c r="B1075" s="130"/>
      <c r="C1075" s="130"/>
    </row>
    <row r="1076" spans="2:3" x14ac:dyDescent="0.2">
      <c r="B1076" s="130"/>
      <c r="C1076" s="130"/>
    </row>
    <row r="1077" spans="2:3" x14ac:dyDescent="0.2">
      <c r="B1077" s="130"/>
      <c r="C1077" s="130"/>
    </row>
    <row r="1078" spans="2:3" x14ac:dyDescent="0.2">
      <c r="B1078" s="130"/>
      <c r="C1078" s="130"/>
    </row>
    <row r="1079" spans="2:3" x14ac:dyDescent="0.2">
      <c r="B1079" s="130"/>
      <c r="C1079" s="130"/>
    </row>
    <row r="1080" spans="2:3" x14ac:dyDescent="0.2">
      <c r="B1080" s="130"/>
      <c r="C1080" s="130"/>
    </row>
    <row r="1081" spans="2:3" x14ac:dyDescent="0.2">
      <c r="B1081" s="130"/>
      <c r="C1081" s="130"/>
    </row>
    <row r="1082" spans="2:3" x14ac:dyDescent="0.2">
      <c r="B1082" s="130"/>
      <c r="C1082" s="130"/>
    </row>
    <row r="1083" spans="2:3" x14ac:dyDescent="0.2">
      <c r="B1083" s="130"/>
      <c r="C1083" s="130"/>
    </row>
    <row r="1084" spans="2:3" x14ac:dyDescent="0.2">
      <c r="B1084" s="130"/>
      <c r="C1084" s="130"/>
    </row>
    <row r="1085" spans="2:3" x14ac:dyDescent="0.2">
      <c r="B1085" s="130"/>
      <c r="C1085" s="130"/>
    </row>
    <row r="1086" spans="2:3" x14ac:dyDescent="0.2">
      <c r="B1086" s="130"/>
      <c r="C1086" s="130"/>
    </row>
    <row r="1087" spans="2:3" x14ac:dyDescent="0.2">
      <c r="B1087" s="130"/>
      <c r="C1087" s="130"/>
    </row>
    <row r="1088" spans="2:3" x14ac:dyDescent="0.2">
      <c r="B1088" s="130"/>
      <c r="C1088" s="130"/>
    </row>
    <row r="1089" spans="2:3" x14ac:dyDescent="0.2">
      <c r="B1089" s="130"/>
      <c r="C1089" s="130"/>
    </row>
    <row r="1090" spans="2:3" x14ac:dyDescent="0.2">
      <c r="B1090" s="130"/>
      <c r="C1090" s="130"/>
    </row>
    <row r="1091" spans="2:3" x14ac:dyDescent="0.2">
      <c r="B1091" s="130"/>
      <c r="C1091" s="130"/>
    </row>
    <row r="1092" spans="2:3" x14ac:dyDescent="0.2">
      <c r="B1092" s="130"/>
      <c r="C1092" s="130"/>
    </row>
    <row r="1093" spans="2:3" x14ac:dyDescent="0.2">
      <c r="B1093" s="130"/>
      <c r="C1093" s="130"/>
    </row>
    <row r="1094" spans="2:3" x14ac:dyDescent="0.2">
      <c r="B1094" s="130"/>
      <c r="C1094" s="130"/>
    </row>
    <row r="1095" spans="2:3" x14ac:dyDescent="0.2">
      <c r="B1095" s="130"/>
      <c r="C1095" s="130"/>
    </row>
    <row r="1096" spans="2:3" x14ac:dyDescent="0.2">
      <c r="B1096" s="130"/>
      <c r="C1096" s="130"/>
    </row>
    <row r="1097" spans="2:3" x14ac:dyDescent="0.2">
      <c r="B1097" s="130"/>
      <c r="C1097" s="130"/>
    </row>
    <row r="1098" spans="2:3" x14ac:dyDescent="0.2">
      <c r="B1098" s="130"/>
      <c r="C1098" s="130"/>
    </row>
    <row r="1099" spans="2:3" x14ac:dyDescent="0.2">
      <c r="B1099" s="130"/>
      <c r="C1099" s="130"/>
    </row>
    <row r="1100" spans="2:3" x14ac:dyDescent="0.2">
      <c r="B1100" s="130"/>
      <c r="C1100" s="130"/>
    </row>
    <row r="1101" spans="2:3" x14ac:dyDescent="0.2">
      <c r="B1101" s="130"/>
      <c r="C1101" s="130"/>
    </row>
    <row r="1102" spans="2:3" x14ac:dyDescent="0.2">
      <c r="B1102" s="130"/>
      <c r="C1102" s="130"/>
    </row>
    <row r="1103" spans="2:3" x14ac:dyDescent="0.2">
      <c r="B1103" s="130"/>
      <c r="C1103" s="130"/>
    </row>
    <row r="1104" spans="2:3" x14ac:dyDescent="0.2">
      <c r="B1104" s="130"/>
      <c r="C1104" s="130"/>
    </row>
    <row r="1105" spans="2:3" x14ac:dyDescent="0.2">
      <c r="B1105" s="130"/>
      <c r="C1105" s="130"/>
    </row>
    <row r="1106" spans="2:3" x14ac:dyDescent="0.2">
      <c r="B1106" s="130"/>
      <c r="C1106" s="130"/>
    </row>
    <row r="1107" spans="2:3" x14ac:dyDescent="0.2">
      <c r="B1107" s="130"/>
      <c r="C1107" s="130"/>
    </row>
    <row r="1108" spans="2:3" x14ac:dyDescent="0.2">
      <c r="B1108" s="130"/>
      <c r="C1108" s="130"/>
    </row>
    <row r="1109" spans="2:3" x14ac:dyDescent="0.2">
      <c r="B1109" s="130"/>
      <c r="C1109" s="130"/>
    </row>
    <row r="1110" spans="2:3" x14ac:dyDescent="0.2">
      <c r="B1110" s="130"/>
      <c r="C1110" s="130"/>
    </row>
    <row r="1111" spans="2:3" x14ac:dyDescent="0.2">
      <c r="B1111" s="130"/>
      <c r="C1111" s="130"/>
    </row>
    <row r="1112" spans="2:3" x14ac:dyDescent="0.2">
      <c r="B1112" s="130"/>
      <c r="C1112" s="130"/>
    </row>
    <row r="1113" spans="2:3" x14ac:dyDescent="0.2">
      <c r="B1113" s="130"/>
      <c r="C1113" s="130"/>
    </row>
    <row r="1114" spans="2:3" x14ac:dyDescent="0.2">
      <c r="B1114" s="130"/>
      <c r="C1114" s="130"/>
    </row>
    <row r="1115" spans="2:3" x14ac:dyDescent="0.2">
      <c r="B1115" s="130"/>
      <c r="C1115" s="130"/>
    </row>
    <row r="1116" spans="2:3" x14ac:dyDescent="0.2">
      <c r="B1116" s="130"/>
      <c r="C1116" s="130"/>
    </row>
    <row r="1117" spans="2:3" x14ac:dyDescent="0.2">
      <c r="B1117" s="130"/>
      <c r="C1117" s="130"/>
    </row>
    <row r="1118" spans="2:3" x14ac:dyDescent="0.2">
      <c r="B1118" s="130"/>
      <c r="C1118" s="130"/>
    </row>
    <row r="1119" spans="2:3" x14ac:dyDescent="0.2">
      <c r="B1119" s="130"/>
      <c r="C1119" s="130"/>
    </row>
    <row r="1120" spans="2:3" x14ac:dyDescent="0.2">
      <c r="B1120" s="130"/>
      <c r="C1120" s="130"/>
    </row>
    <row r="1121" spans="2:3" x14ac:dyDescent="0.2">
      <c r="B1121" s="130"/>
      <c r="C1121" s="130"/>
    </row>
    <row r="1122" spans="2:3" x14ac:dyDescent="0.2">
      <c r="B1122" s="130"/>
      <c r="C1122" s="130"/>
    </row>
    <row r="1123" spans="2:3" x14ac:dyDescent="0.2">
      <c r="B1123" s="130"/>
      <c r="C1123" s="130"/>
    </row>
    <row r="1124" spans="2:3" x14ac:dyDescent="0.2">
      <c r="B1124" s="130"/>
      <c r="C1124" s="130"/>
    </row>
    <row r="1125" spans="2:3" x14ac:dyDescent="0.2">
      <c r="B1125" s="130"/>
      <c r="C1125" s="130"/>
    </row>
    <row r="1126" spans="2:3" x14ac:dyDescent="0.2">
      <c r="B1126" s="130"/>
      <c r="C1126" s="130"/>
    </row>
    <row r="1127" spans="2:3" x14ac:dyDescent="0.2">
      <c r="B1127" s="130"/>
      <c r="C1127" s="130"/>
    </row>
    <row r="1128" spans="2:3" x14ac:dyDescent="0.2">
      <c r="B1128" s="130"/>
      <c r="C1128" s="130"/>
    </row>
    <row r="1129" spans="2:3" x14ac:dyDescent="0.2">
      <c r="B1129" s="130"/>
      <c r="C1129" s="130"/>
    </row>
    <row r="1130" spans="2:3" x14ac:dyDescent="0.2">
      <c r="B1130" s="130"/>
      <c r="C1130" s="130"/>
    </row>
    <row r="1131" spans="2:3" x14ac:dyDescent="0.2">
      <c r="B1131" s="130"/>
      <c r="C1131" s="130"/>
    </row>
    <row r="1132" spans="2:3" x14ac:dyDescent="0.2">
      <c r="B1132" s="130"/>
      <c r="C1132" s="130"/>
    </row>
    <row r="1133" spans="2:3" x14ac:dyDescent="0.2">
      <c r="B1133" s="130"/>
      <c r="C1133" s="130"/>
    </row>
    <row r="1134" spans="2:3" x14ac:dyDescent="0.2">
      <c r="B1134" s="130"/>
      <c r="C1134" s="130"/>
    </row>
    <row r="1135" spans="2:3" x14ac:dyDescent="0.2">
      <c r="B1135" s="130"/>
      <c r="C1135" s="130"/>
    </row>
    <row r="1136" spans="2:3" x14ac:dyDescent="0.2">
      <c r="B1136" s="130"/>
      <c r="C1136" s="130"/>
    </row>
    <row r="1137" spans="2:3" x14ac:dyDescent="0.2">
      <c r="B1137" s="130"/>
      <c r="C1137" s="130"/>
    </row>
    <row r="1138" spans="2:3" x14ac:dyDescent="0.2">
      <c r="B1138" s="130"/>
      <c r="C1138" s="130"/>
    </row>
    <row r="1139" spans="2:3" x14ac:dyDescent="0.2">
      <c r="B1139" s="130"/>
      <c r="C1139" s="130"/>
    </row>
    <row r="1140" spans="2:3" x14ac:dyDescent="0.2">
      <c r="B1140" s="130"/>
      <c r="C1140" s="130"/>
    </row>
    <row r="1141" spans="2:3" x14ac:dyDescent="0.2">
      <c r="B1141" s="130"/>
      <c r="C1141" s="130"/>
    </row>
    <row r="1142" spans="2:3" x14ac:dyDescent="0.2">
      <c r="B1142" s="130"/>
      <c r="C1142" s="130"/>
    </row>
    <row r="1143" spans="2:3" x14ac:dyDescent="0.2">
      <c r="B1143" s="130"/>
      <c r="C1143" s="130"/>
    </row>
    <row r="1144" spans="2:3" x14ac:dyDescent="0.2">
      <c r="B1144" s="130"/>
      <c r="C1144" s="130"/>
    </row>
    <row r="1145" spans="2:3" x14ac:dyDescent="0.2">
      <c r="B1145" s="130"/>
      <c r="C1145" s="130"/>
    </row>
    <row r="1146" spans="2:3" x14ac:dyDescent="0.2">
      <c r="B1146" s="130"/>
      <c r="C1146" s="130"/>
    </row>
    <row r="1147" spans="2:3" x14ac:dyDescent="0.2">
      <c r="B1147" s="130"/>
      <c r="C1147" s="130"/>
    </row>
    <row r="1148" spans="2:3" x14ac:dyDescent="0.2">
      <c r="B1148" s="130"/>
      <c r="C1148" s="130"/>
    </row>
    <row r="1149" spans="2:3" x14ac:dyDescent="0.2">
      <c r="B1149" s="130"/>
      <c r="C1149" s="130"/>
    </row>
    <row r="1150" spans="2:3" x14ac:dyDescent="0.2">
      <c r="B1150" s="130"/>
      <c r="C1150" s="130"/>
    </row>
    <row r="1151" spans="2:3" x14ac:dyDescent="0.2">
      <c r="B1151" s="130"/>
      <c r="C1151" s="130"/>
    </row>
    <row r="1152" spans="2:3" x14ac:dyDescent="0.2">
      <c r="B1152" s="130"/>
      <c r="C1152" s="130"/>
    </row>
    <row r="1153" spans="2:3" x14ac:dyDescent="0.2">
      <c r="B1153" s="130"/>
      <c r="C1153" s="130"/>
    </row>
    <row r="1154" spans="2:3" x14ac:dyDescent="0.2">
      <c r="B1154" s="130"/>
      <c r="C1154" s="130"/>
    </row>
    <row r="1155" spans="2:3" x14ac:dyDescent="0.2">
      <c r="B1155" s="130"/>
      <c r="C1155" s="130"/>
    </row>
    <row r="1156" spans="2:3" x14ac:dyDescent="0.2">
      <c r="B1156" s="130"/>
      <c r="C1156" s="130"/>
    </row>
    <row r="1157" spans="2:3" x14ac:dyDescent="0.2">
      <c r="B1157" s="130"/>
      <c r="C1157" s="130"/>
    </row>
    <row r="1158" spans="2:3" x14ac:dyDescent="0.2">
      <c r="B1158" s="130"/>
      <c r="C1158" s="130"/>
    </row>
    <row r="1159" spans="2:3" x14ac:dyDescent="0.2">
      <c r="B1159" s="130"/>
      <c r="C1159" s="130"/>
    </row>
    <row r="1160" spans="2:3" x14ac:dyDescent="0.2">
      <c r="B1160" s="130"/>
      <c r="C1160" s="130"/>
    </row>
    <row r="1161" spans="2:3" x14ac:dyDescent="0.2">
      <c r="B1161" s="130"/>
      <c r="C1161" s="130"/>
    </row>
    <row r="1162" spans="2:3" x14ac:dyDescent="0.2">
      <c r="B1162" s="130"/>
      <c r="C1162" s="130"/>
    </row>
    <row r="1163" spans="2:3" x14ac:dyDescent="0.2">
      <c r="B1163" s="130"/>
      <c r="C1163" s="130"/>
    </row>
    <row r="1164" spans="2:3" x14ac:dyDescent="0.2">
      <c r="B1164" s="130"/>
      <c r="C1164" s="130"/>
    </row>
    <row r="1165" spans="2:3" x14ac:dyDescent="0.2">
      <c r="B1165" s="130"/>
      <c r="C1165" s="130"/>
    </row>
    <row r="1166" spans="2:3" x14ac:dyDescent="0.2">
      <c r="B1166" s="130"/>
      <c r="C1166" s="130"/>
    </row>
    <row r="1167" spans="2:3" x14ac:dyDescent="0.2">
      <c r="B1167" s="130"/>
      <c r="C1167" s="130"/>
    </row>
    <row r="1168" spans="2:3" x14ac:dyDescent="0.2">
      <c r="B1168" s="130"/>
      <c r="C1168" s="130"/>
    </row>
    <row r="1169" spans="2:3" x14ac:dyDescent="0.2">
      <c r="B1169" s="130"/>
      <c r="C1169" s="130"/>
    </row>
    <row r="1170" spans="2:3" x14ac:dyDescent="0.2">
      <c r="B1170" s="130"/>
      <c r="C1170" s="130"/>
    </row>
    <row r="1171" spans="2:3" x14ac:dyDescent="0.2">
      <c r="B1171" s="130"/>
      <c r="C1171" s="130"/>
    </row>
    <row r="1172" spans="2:3" x14ac:dyDescent="0.2">
      <c r="B1172" s="130"/>
      <c r="C1172" s="130"/>
    </row>
    <row r="1173" spans="2:3" x14ac:dyDescent="0.2">
      <c r="B1173" s="130"/>
      <c r="C1173" s="130"/>
    </row>
    <row r="1174" spans="2:3" x14ac:dyDescent="0.2">
      <c r="B1174" s="130"/>
      <c r="C1174" s="130"/>
    </row>
    <row r="1175" spans="2:3" x14ac:dyDescent="0.2">
      <c r="B1175" s="130"/>
      <c r="C1175" s="130"/>
    </row>
    <row r="1176" spans="2:3" x14ac:dyDescent="0.2">
      <c r="B1176" s="130"/>
      <c r="C1176" s="130"/>
    </row>
    <row r="1177" spans="2:3" x14ac:dyDescent="0.2">
      <c r="B1177" s="130"/>
      <c r="C1177" s="130"/>
    </row>
    <row r="1178" spans="2:3" x14ac:dyDescent="0.2">
      <c r="B1178" s="130"/>
      <c r="C1178" s="130"/>
    </row>
    <row r="1179" spans="2:3" x14ac:dyDescent="0.2">
      <c r="B1179" s="130"/>
      <c r="C1179" s="130"/>
    </row>
    <row r="1180" spans="2:3" x14ac:dyDescent="0.2">
      <c r="B1180" s="130"/>
      <c r="C1180" s="130"/>
    </row>
    <row r="1181" spans="2:3" x14ac:dyDescent="0.2">
      <c r="B1181" s="130"/>
      <c r="C1181" s="130"/>
    </row>
    <row r="1182" spans="2:3" x14ac:dyDescent="0.2">
      <c r="B1182" s="130"/>
      <c r="C1182" s="130"/>
    </row>
    <row r="1183" spans="2:3" x14ac:dyDescent="0.2">
      <c r="B1183" s="130"/>
      <c r="C1183" s="130"/>
    </row>
    <row r="1184" spans="2:3" x14ac:dyDescent="0.2">
      <c r="B1184" s="130"/>
      <c r="C1184" s="130"/>
    </row>
    <row r="1185" spans="2:3" x14ac:dyDescent="0.2">
      <c r="B1185" s="130"/>
      <c r="C1185" s="130"/>
    </row>
    <row r="1186" spans="2:3" x14ac:dyDescent="0.2">
      <c r="B1186" s="130"/>
      <c r="C1186" s="130"/>
    </row>
    <row r="1187" spans="2:3" x14ac:dyDescent="0.2">
      <c r="B1187" s="130"/>
      <c r="C1187" s="130"/>
    </row>
    <row r="1188" spans="2:3" x14ac:dyDescent="0.2">
      <c r="B1188" s="130"/>
      <c r="C1188" s="130"/>
    </row>
    <row r="1189" spans="2:3" x14ac:dyDescent="0.2">
      <c r="B1189" s="130"/>
      <c r="C1189" s="130"/>
    </row>
    <row r="1190" spans="2:3" x14ac:dyDescent="0.2">
      <c r="B1190" s="130"/>
      <c r="C1190" s="130"/>
    </row>
    <row r="1191" spans="2:3" x14ac:dyDescent="0.2">
      <c r="B1191" s="130"/>
      <c r="C1191" s="130"/>
    </row>
    <row r="1192" spans="2:3" x14ac:dyDescent="0.2">
      <c r="B1192" s="130"/>
      <c r="C1192" s="130"/>
    </row>
    <row r="1193" spans="2:3" x14ac:dyDescent="0.2">
      <c r="B1193" s="130"/>
      <c r="C1193" s="130"/>
    </row>
    <row r="1194" spans="2:3" x14ac:dyDescent="0.2">
      <c r="B1194" s="130"/>
      <c r="C1194" s="130"/>
    </row>
    <row r="1195" spans="2:3" x14ac:dyDescent="0.2">
      <c r="B1195" s="130"/>
      <c r="C1195" s="130"/>
    </row>
    <row r="1196" spans="2:3" x14ac:dyDescent="0.2">
      <c r="B1196" s="130"/>
      <c r="C1196" s="130"/>
    </row>
    <row r="1197" spans="2:3" x14ac:dyDescent="0.2">
      <c r="B1197" s="130"/>
      <c r="C1197" s="130"/>
    </row>
    <row r="1198" spans="2:3" x14ac:dyDescent="0.2">
      <c r="B1198" s="130"/>
      <c r="C1198" s="130"/>
    </row>
    <row r="1199" spans="2:3" x14ac:dyDescent="0.2">
      <c r="B1199" s="130"/>
      <c r="C1199" s="130"/>
    </row>
    <row r="1200" spans="2:3" x14ac:dyDescent="0.2">
      <c r="B1200" s="130"/>
      <c r="C1200" s="130"/>
    </row>
    <row r="1201" spans="2:3" x14ac:dyDescent="0.2">
      <c r="B1201" s="130"/>
      <c r="C1201" s="130"/>
    </row>
    <row r="1202" spans="2:3" x14ac:dyDescent="0.2">
      <c r="B1202" s="130"/>
      <c r="C1202" s="130"/>
    </row>
    <row r="1203" spans="2:3" x14ac:dyDescent="0.2">
      <c r="B1203" s="130"/>
      <c r="C1203" s="130"/>
    </row>
    <row r="1204" spans="2:3" x14ac:dyDescent="0.2">
      <c r="B1204" s="130"/>
      <c r="C1204" s="130"/>
    </row>
    <row r="1205" spans="2:3" x14ac:dyDescent="0.2">
      <c r="B1205" s="130"/>
      <c r="C1205" s="130"/>
    </row>
    <row r="1206" spans="2:3" x14ac:dyDescent="0.2">
      <c r="B1206" s="130"/>
      <c r="C1206" s="130"/>
    </row>
    <row r="1207" spans="2:3" x14ac:dyDescent="0.2">
      <c r="B1207" s="130"/>
      <c r="C1207" s="130"/>
    </row>
    <row r="1208" spans="2:3" x14ac:dyDescent="0.2">
      <c r="B1208" s="130"/>
      <c r="C1208" s="130"/>
    </row>
    <row r="1209" spans="2:3" x14ac:dyDescent="0.2">
      <c r="B1209" s="130"/>
      <c r="C1209" s="130"/>
    </row>
    <row r="1210" spans="2:3" x14ac:dyDescent="0.2">
      <c r="B1210" s="130"/>
      <c r="C1210" s="130"/>
    </row>
    <row r="1211" spans="2:3" x14ac:dyDescent="0.2">
      <c r="B1211" s="130"/>
      <c r="C1211" s="130"/>
    </row>
    <row r="1212" spans="2:3" x14ac:dyDescent="0.2">
      <c r="B1212" s="130"/>
      <c r="C1212" s="130"/>
    </row>
    <row r="1213" spans="2:3" x14ac:dyDescent="0.2">
      <c r="B1213" s="130"/>
      <c r="C1213" s="130"/>
    </row>
    <row r="1214" spans="2:3" x14ac:dyDescent="0.2">
      <c r="B1214" s="130"/>
      <c r="C1214" s="130"/>
    </row>
    <row r="1215" spans="2:3" x14ac:dyDescent="0.2">
      <c r="B1215" s="130"/>
      <c r="C1215" s="130"/>
    </row>
    <row r="1216" spans="2:3" x14ac:dyDescent="0.2">
      <c r="B1216" s="130"/>
      <c r="C1216" s="130"/>
    </row>
    <row r="1217" spans="2:3" x14ac:dyDescent="0.2">
      <c r="B1217" s="130"/>
      <c r="C1217" s="130"/>
    </row>
    <row r="1218" spans="2:3" x14ac:dyDescent="0.2">
      <c r="B1218" s="130"/>
      <c r="C1218" s="130"/>
    </row>
    <row r="1219" spans="2:3" x14ac:dyDescent="0.2">
      <c r="B1219" s="130"/>
      <c r="C1219" s="130"/>
    </row>
    <row r="1220" spans="2:3" x14ac:dyDescent="0.2">
      <c r="B1220" s="130"/>
      <c r="C1220" s="130"/>
    </row>
    <row r="1221" spans="2:3" x14ac:dyDescent="0.2">
      <c r="B1221" s="130"/>
      <c r="C1221" s="130"/>
    </row>
    <row r="1222" spans="2:3" x14ac:dyDescent="0.2">
      <c r="B1222" s="130"/>
      <c r="C1222" s="130"/>
    </row>
    <row r="1223" spans="2:3" x14ac:dyDescent="0.2">
      <c r="B1223" s="130"/>
      <c r="C1223" s="130"/>
    </row>
    <row r="1224" spans="2:3" x14ac:dyDescent="0.2">
      <c r="B1224" s="130"/>
      <c r="C1224" s="130"/>
    </row>
    <row r="1225" spans="2:3" x14ac:dyDescent="0.2">
      <c r="B1225" s="130"/>
      <c r="C1225" s="130"/>
    </row>
    <row r="1226" spans="2:3" x14ac:dyDescent="0.2">
      <c r="B1226" s="130"/>
      <c r="C1226" s="130"/>
    </row>
    <row r="1227" spans="2:3" x14ac:dyDescent="0.2">
      <c r="B1227" s="130"/>
      <c r="C1227" s="130"/>
    </row>
    <row r="1228" spans="2:3" x14ac:dyDescent="0.2">
      <c r="B1228" s="130"/>
      <c r="C1228" s="130"/>
    </row>
    <row r="1229" spans="2:3" x14ac:dyDescent="0.2">
      <c r="B1229" s="130"/>
      <c r="C1229" s="130"/>
    </row>
    <row r="1230" spans="2:3" x14ac:dyDescent="0.2">
      <c r="B1230" s="130"/>
      <c r="C1230" s="130"/>
    </row>
    <row r="1231" spans="2:3" x14ac:dyDescent="0.2">
      <c r="B1231" s="130"/>
      <c r="C1231" s="130"/>
    </row>
    <row r="1232" spans="2:3" x14ac:dyDescent="0.2">
      <c r="B1232" s="130"/>
      <c r="C1232" s="130"/>
    </row>
    <row r="1233" spans="2:3" x14ac:dyDescent="0.2">
      <c r="B1233" s="130"/>
      <c r="C1233" s="130"/>
    </row>
    <row r="1234" spans="2:3" x14ac:dyDescent="0.2">
      <c r="B1234" s="130"/>
      <c r="C1234" s="130"/>
    </row>
    <row r="1235" spans="2:3" x14ac:dyDescent="0.2">
      <c r="B1235" s="130"/>
      <c r="C1235" s="130"/>
    </row>
    <row r="1236" spans="2:3" x14ac:dyDescent="0.2">
      <c r="B1236" s="130"/>
      <c r="C1236" s="130"/>
    </row>
    <row r="1237" spans="2:3" x14ac:dyDescent="0.2">
      <c r="B1237" s="130"/>
      <c r="C1237" s="130"/>
    </row>
    <row r="1238" spans="2:3" x14ac:dyDescent="0.2">
      <c r="B1238" s="130"/>
      <c r="C1238" s="130"/>
    </row>
    <row r="1239" spans="2:3" x14ac:dyDescent="0.2">
      <c r="B1239" s="130"/>
      <c r="C1239" s="130"/>
    </row>
    <row r="1240" spans="2:3" x14ac:dyDescent="0.2">
      <c r="B1240" s="130"/>
      <c r="C1240" s="130"/>
    </row>
    <row r="1241" spans="2:3" x14ac:dyDescent="0.2">
      <c r="B1241" s="130"/>
      <c r="C1241" s="130"/>
    </row>
    <row r="1242" spans="2:3" x14ac:dyDescent="0.2">
      <c r="B1242" s="130"/>
      <c r="C1242" s="130"/>
    </row>
    <row r="1243" spans="2:3" x14ac:dyDescent="0.2">
      <c r="B1243" s="130"/>
      <c r="C1243" s="130"/>
    </row>
    <row r="1244" spans="2:3" x14ac:dyDescent="0.2">
      <c r="B1244" s="130"/>
      <c r="C1244" s="130"/>
    </row>
    <row r="1245" spans="2:3" x14ac:dyDescent="0.2">
      <c r="B1245" s="130"/>
      <c r="C1245" s="130"/>
    </row>
    <row r="1246" spans="2:3" x14ac:dyDescent="0.2">
      <c r="B1246" s="130"/>
      <c r="C1246" s="130"/>
    </row>
    <row r="1247" spans="2:3" x14ac:dyDescent="0.2">
      <c r="B1247" s="130"/>
      <c r="C1247" s="130"/>
    </row>
    <row r="1248" spans="2:3" x14ac:dyDescent="0.2">
      <c r="B1248" s="130"/>
      <c r="C1248" s="130"/>
    </row>
    <row r="1249" spans="2:3" x14ac:dyDescent="0.2">
      <c r="B1249" s="130"/>
      <c r="C1249" s="130"/>
    </row>
    <row r="1250" spans="2:3" x14ac:dyDescent="0.2">
      <c r="B1250" s="130"/>
      <c r="C1250" s="130"/>
    </row>
    <row r="1251" spans="2:3" x14ac:dyDescent="0.2">
      <c r="B1251" s="130"/>
      <c r="C1251" s="130"/>
    </row>
    <row r="1252" spans="2:3" x14ac:dyDescent="0.2">
      <c r="B1252" s="130"/>
      <c r="C1252" s="130"/>
    </row>
    <row r="1253" spans="2:3" x14ac:dyDescent="0.2">
      <c r="B1253" s="130"/>
      <c r="C1253" s="130"/>
    </row>
    <row r="1254" spans="2:3" x14ac:dyDescent="0.2">
      <c r="B1254" s="130"/>
      <c r="C1254" s="130"/>
    </row>
    <row r="1255" spans="2:3" x14ac:dyDescent="0.2">
      <c r="B1255" s="130"/>
      <c r="C1255" s="130"/>
    </row>
    <row r="1256" spans="2:3" x14ac:dyDescent="0.2">
      <c r="B1256" s="130"/>
      <c r="C1256" s="130"/>
    </row>
    <row r="1257" spans="2:3" x14ac:dyDescent="0.2">
      <c r="B1257" s="130"/>
      <c r="C1257" s="130"/>
    </row>
    <row r="1258" spans="2:3" x14ac:dyDescent="0.2">
      <c r="B1258" s="130"/>
      <c r="C1258" s="130"/>
    </row>
    <row r="1259" spans="2:3" x14ac:dyDescent="0.2">
      <c r="B1259" s="130"/>
      <c r="C1259" s="130"/>
    </row>
    <row r="1260" spans="2:3" x14ac:dyDescent="0.2">
      <c r="B1260" s="130"/>
      <c r="C1260" s="130"/>
    </row>
    <row r="1261" spans="2:3" x14ac:dyDescent="0.2">
      <c r="B1261" s="130"/>
      <c r="C1261" s="130"/>
    </row>
    <row r="1262" spans="2:3" x14ac:dyDescent="0.2">
      <c r="B1262" s="130"/>
      <c r="C1262" s="130"/>
    </row>
    <row r="1263" spans="2:3" x14ac:dyDescent="0.2">
      <c r="B1263" s="130"/>
      <c r="C1263" s="130"/>
    </row>
    <row r="1264" spans="2:3" x14ac:dyDescent="0.2">
      <c r="B1264" s="130"/>
      <c r="C1264" s="130"/>
    </row>
    <row r="1265" spans="2:3" x14ac:dyDescent="0.2">
      <c r="B1265" s="130"/>
      <c r="C1265" s="130"/>
    </row>
    <row r="1266" spans="2:3" x14ac:dyDescent="0.2">
      <c r="B1266" s="130"/>
      <c r="C1266" s="130"/>
    </row>
    <row r="1267" spans="2:3" x14ac:dyDescent="0.2">
      <c r="B1267" s="130"/>
      <c r="C1267" s="130"/>
    </row>
    <row r="1268" spans="2:3" x14ac:dyDescent="0.2">
      <c r="B1268" s="130"/>
      <c r="C1268" s="130"/>
    </row>
    <row r="1269" spans="2:3" x14ac:dyDescent="0.2">
      <c r="B1269" s="130"/>
      <c r="C1269" s="130"/>
    </row>
    <row r="1270" spans="2:3" x14ac:dyDescent="0.2">
      <c r="B1270" s="130"/>
      <c r="C1270" s="130"/>
    </row>
    <row r="1271" spans="2:3" x14ac:dyDescent="0.2">
      <c r="B1271" s="130"/>
      <c r="C1271" s="130"/>
    </row>
    <row r="1272" spans="2:3" x14ac:dyDescent="0.2">
      <c r="B1272" s="130"/>
      <c r="C1272" s="130"/>
    </row>
    <row r="1273" spans="2:3" x14ac:dyDescent="0.2">
      <c r="B1273" s="130"/>
      <c r="C1273" s="130"/>
    </row>
    <row r="1274" spans="2:3" x14ac:dyDescent="0.2">
      <c r="B1274" s="130"/>
      <c r="C1274" s="130"/>
    </row>
    <row r="1275" spans="2:3" x14ac:dyDescent="0.2">
      <c r="B1275" s="130"/>
      <c r="C1275" s="130"/>
    </row>
    <row r="1276" spans="2:3" x14ac:dyDescent="0.2">
      <c r="B1276" s="130"/>
      <c r="C1276" s="130"/>
    </row>
    <row r="1277" spans="2:3" x14ac:dyDescent="0.2">
      <c r="B1277" s="130"/>
      <c r="C1277" s="130"/>
    </row>
    <row r="1278" spans="2:3" x14ac:dyDescent="0.2">
      <c r="B1278" s="130"/>
      <c r="C1278" s="130"/>
    </row>
    <row r="1279" spans="2:3" x14ac:dyDescent="0.2">
      <c r="B1279" s="130"/>
      <c r="C1279" s="130"/>
    </row>
    <row r="1280" spans="2:3" x14ac:dyDescent="0.2">
      <c r="B1280" s="130"/>
      <c r="C1280" s="130"/>
    </row>
    <row r="1281" spans="2:3" x14ac:dyDescent="0.2">
      <c r="B1281" s="130"/>
      <c r="C1281" s="130"/>
    </row>
    <row r="1282" spans="2:3" x14ac:dyDescent="0.2">
      <c r="B1282" s="130"/>
      <c r="C1282" s="130"/>
    </row>
    <row r="1283" spans="2:3" x14ac:dyDescent="0.2">
      <c r="B1283" s="130"/>
      <c r="C1283" s="130"/>
    </row>
    <row r="1284" spans="2:3" x14ac:dyDescent="0.2">
      <c r="B1284" s="130"/>
      <c r="C1284" s="130"/>
    </row>
    <row r="1285" spans="2:3" x14ac:dyDescent="0.2">
      <c r="B1285" s="130"/>
      <c r="C1285" s="130"/>
    </row>
    <row r="1286" spans="2:3" x14ac:dyDescent="0.2">
      <c r="B1286" s="130"/>
      <c r="C1286" s="130"/>
    </row>
    <row r="1287" spans="2:3" x14ac:dyDescent="0.2">
      <c r="B1287" s="130"/>
      <c r="C1287" s="130"/>
    </row>
    <row r="1288" spans="2:3" x14ac:dyDescent="0.2">
      <c r="B1288" s="130"/>
      <c r="C1288" s="130"/>
    </row>
    <row r="1289" spans="2:3" x14ac:dyDescent="0.2">
      <c r="B1289" s="130"/>
      <c r="C1289" s="130"/>
    </row>
    <row r="1290" spans="2:3" x14ac:dyDescent="0.2">
      <c r="B1290" s="130"/>
      <c r="C1290" s="130"/>
    </row>
    <row r="1291" spans="2:3" x14ac:dyDescent="0.2">
      <c r="B1291" s="130"/>
      <c r="C1291" s="130"/>
    </row>
    <row r="1292" spans="2:3" x14ac:dyDescent="0.2">
      <c r="B1292" s="130"/>
      <c r="C1292" s="130"/>
    </row>
    <row r="1293" spans="2:3" x14ac:dyDescent="0.2">
      <c r="B1293" s="130"/>
      <c r="C1293" s="130"/>
    </row>
    <row r="1294" spans="2:3" x14ac:dyDescent="0.2">
      <c r="B1294" s="130"/>
      <c r="C1294" s="130"/>
    </row>
    <row r="1295" spans="2:3" x14ac:dyDescent="0.2">
      <c r="B1295" s="130"/>
      <c r="C1295" s="130"/>
    </row>
    <row r="1296" spans="2:3" x14ac:dyDescent="0.2">
      <c r="B1296" s="130"/>
      <c r="C1296" s="130"/>
    </row>
    <row r="1297" spans="2:3" x14ac:dyDescent="0.2">
      <c r="B1297" s="130"/>
      <c r="C1297" s="130"/>
    </row>
    <row r="1298" spans="2:3" x14ac:dyDescent="0.2">
      <c r="B1298" s="130"/>
      <c r="C1298" s="130"/>
    </row>
    <row r="1299" spans="2:3" x14ac:dyDescent="0.2">
      <c r="B1299" s="130"/>
      <c r="C1299" s="130"/>
    </row>
    <row r="1300" spans="2:3" x14ac:dyDescent="0.2">
      <c r="B1300" s="130"/>
      <c r="C1300" s="130"/>
    </row>
    <row r="1301" spans="2:3" x14ac:dyDescent="0.2">
      <c r="B1301" s="130"/>
      <c r="C1301" s="130"/>
    </row>
    <row r="1302" spans="2:3" x14ac:dyDescent="0.2">
      <c r="B1302" s="130"/>
      <c r="C1302" s="130"/>
    </row>
    <row r="1303" spans="2:3" x14ac:dyDescent="0.2">
      <c r="B1303" s="130"/>
      <c r="C1303" s="130"/>
    </row>
    <row r="1304" spans="2:3" x14ac:dyDescent="0.2">
      <c r="B1304" s="130"/>
      <c r="C1304" s="130"/>
    </row>
    <row r="1305" spans="2:3" x14ac:dyDescent="0.2">
      <c r="B1305" s="130"/>
      <c r="C1305" s="130"/>
    </row>
    <row r="1306" spans="2:3" x14ac:dyDescent="0.2">
      <c r="B1306" s="130"/>
      <c r="C1306" s="130"/>
    </row>
    <row r="1307" spans="2:3" x14ac:dyDescent="0.2">
      <c r="B1307" s="130"/>
      <c r="C1307" s="130"/>
    </row>
    <row r="1308" spans="2:3" x14ac:dyDescent="0.2">
      <c r="B1308" s="130"/>
      <c r="C1308" s="130"/>
    </row>
    <row r="1309" spans="2:3" x14ac:dyDescent="0.2">
      <c r="B1309" s="130"/>
      <c r="C1309" s="130"/>
    </row>
    <row r="1310" spans="2:3" x14ac:dyDescent="0.2">
      <c r="B1310" s="130"/>
      <c r="C1310" s="130"/>
    </row>
    <row r="1311" spans="2:3" x14ac:dyDescent="0.2">
      <c r="B1311" s="130"/>
      <c r="C1311" s="130"/>
    </row>
    <row r="1312" spans="2:3" x14ac:dyDescent="0.2">
      <c r="B1312" s="130"/>
      <c r="C1312" s="130"/>
    </row>
    <row r="1313" spans="2:3" x14ac:dyDescent="0.2">
      <c r="B1313" s="130"/>
      <c r="C1313" s="130"/>
    </row>
    <row r="1314" spans="2:3" x14ac:dyDescent="0.2">
      <c r="B1314" s="130"/>
      <c r="C1314" s="130"/>
    </row>
    <row r="1315" spans="2:3" x14ac:dyDescent="0.2">
      <c r="B1315" s="130"/>
      <c r="C1315" s="130"/>
    </row>
    <row r="1316" spans="2:3" x14ac:dyDescent="0.2">
      <c r="B1316" s="130"/>
      <c r="C1316" s="130"/>
    </row>
    <row r="1317" spans="2:3" x14ac:dyDescent="0.2">
      <c r="B1317" s="130"/>
      <c r="C1317" s="130"/>
    </row>
    <row r="1318" spans="2:3" x14ac:dyDescent="0.2">
      <c r="B1318" s="130"/>
      <c r="C1318" s="130"/>
    </row>
    <row r="1319" spans="2:3" x14ac:dyDescent="0.2">
      <c r="B1319" s="130"/>
      <c r="C1319" s="130"/>
    </row>
    <row r="1320" spans="2:3" x14ac:dyDescent="0.2">
      <c r="B1320" s="130"/>
      <c r="C1320" s="130"/>
    </row>
    <row r="1321" spans="2:3" x14ac:dyDescent="0.2">
      <c r="B1321" s="130"/>
      <c r="C1321" s="130"/>
    </row>
    <row r="1322" spans="2:3" x14ac:dyDescent="0.2">
      <c r="B1322" s="130"/>
      <c r="C1322" s="130"/>
    </row>
    <row r="1323" spans="2:3" x14ac:dyDescent="0.2">
      <c r="B1323" s="130"/>
      <c r="C1323" s="130"/>
    </row>
    <row r="1324" spans="2:3" x14ac:dyDescent="0.2">
      <c r="B1324" s="130"/>
      <c r="C1324" s="130"/>
    </row>
    <row r="1325" spans="2:3" x14ac:dyDescent="0.2">
      <c r="B1325" s="130"/>
      <c r="C1325" s="130"/>
    </row>
    <row r="1326" spans="2:3" x14ac:dyDescent="0.2">
      <c r="B1326" s="130"/>
      <c r="C1326" s="130"/>
    </row>
    <row r="1327" spans="2:3" x14ac:dyDescent="0.2">
      <c r="B1327" s="130"/>
      <c r="C1327" s="130"/>
    </row>
    <row r="1328" spans="2:3" x14ac:dyDescent="0.2">
      <c r="B1328" s="130"/>
      <c r="C1328" s="130"/>
    </row>
    <row r="1329" spans="2:3" x14ac:dyDescent="0.2">
      <c r="B1329" s="130"/>
      <c r="C1329" s="130"/>
    </row>
    <row r="1330" spans="2:3" x14ac:dyDescent="0.2">
      <c r="B1330" s="130"/>
      <c r="C1330" s="130"/>
    </row>
    <row r="1331" spans="2:3" x14ac:dyDescent="0.2">
      <c r="B1331" s="130"/>
      <c r="C1331" s="130"/>
    </row>
    <row r="1332" spans="2:3" x14ac:dyDescent="0.2">
      <c r="B1332" s="130"/>
      <c r="C1332" s="130"/>
    </row>
    <row r="1333" spans="2:3" x14ac:dyDescent="0.2">
      <c r="B1333" s="130"/>
      <c r="C1333" s="130"/>
    </row>
    <row r="1334" spans="2:3" x14ac:dyDescent="0.2">
      <c r="B1334" s="130"/>
      <c r="C1334" s="130"/>
    </row>
    <row r="1335" spans="2:3" x14ac:dyDescent="0.2">
      <c r="B1335" s="130"/>
      <c r="C1335" s="130"/>
    </row>
    <row r="1336" spans="2:3" x14ac:dyDescent="0.2">
      <c r="B1336" s="130"/>
      <c r="C1336" s="130"/>
    </row>
    <row r="1337" spans="2:3" x14ac:dyDescent="0.2">
      <c r="B1337" s="130"/>
      <c r="C1337" s="130"/>
    </row>
    <row r="1338" spans="2:3" x14ac:dyDescent="0.2">
      <c r="B1338" s="130"/>
      <c r="C1338" s="130"/>
    </row>
    <row r="1339" spans="2:3" x14ac:dyDescent="0.2">
      <c r="B1339" s="130"/>
      <c r="C1339" s="130"/>
    </row>
    <row r="1340" spans="2:3" x14ac:dyDescent="0.2">
      <c r="B1340" s="130"/>
      <c r="C1340" s="130"/>
    </row>
    <row r="1341" spans="2:3" x14ac:dyDescent="0.2">
      <c r="B1341" s="130"/>
      <c r="C1341" s="130"/>
    </row>
    <row r="1342" spans="2:3" x14ac:dyDescent="0.2">
      <c r="B1342" s="130"/>
      <c r="C1342" s="130"/>
    </row>
    <row r="1343" spans="2:3" x14ac:dyDescent="0.2">
      <c r="B1343" s="130"/>
      <c r="C1343" s="130"/>
    </row>
    <row r="1344" spans="2:3" x14ac:dyDescent="0.2">
      <c r="B1344" s="130"/>
      <c r="C1344" s="130"/>
    </row>
    <row r="1345" spans="2:3" x14ac:dyDescent="0.2">
      <c r="B1345" s="130"/>
      <c r="C1345" s="130"/>
    </row>
    <row r="1346" spans="2:3" x14ac:dyDescent="0.2">
      <c r="B1346" s="130"/>
      <c r="C1346" s="130"/>
    </row>
    <row r="1347" spans="2:3" x14ac:dyDescent="0.2">
      <c r="B1347" s="130"/>
      <c r="C1347" s="130"/>
    </row>
    <row r="1348" spans="2:3" x14ac:dyDescent="0.2">
      <c r="B1348" s="130"/>
      <c r="C1348" s="130"/>
    </row>
    <row r="1349" spans="2:3" x14ac:dyDescent="0.2">
      <c r="B1349" s="130"/>
      <c r="C1349" s="130"/>
    </row>
    <row r="1350" spans="2:3" x14ac:dyDescent="0.2">
      <c r="B1350" s="130"/>
      <c r="C1350" s="130"/>
    </row>
    <row r="1351" spans="2:3" x14ac:dyDescent="0.2">
      <c r="B1351" s="130"/>
      <c r="C1351" s="130"/>
    </row>
    <row r="1352" spans="2:3" x14ac:dyDescent="0.2">
      <c r="B1352" s="130"/>
      <c r="C1352" s="130"/>
    </row>
    <row r="1353" spans="2:3" x14ac:dyDescent="0.2">
      <c r="B1353" s="130"/>
      <c r="C1353" s="130"/>
    </row>
    <row r="1354" spans="2:3" x14ac:dyDescent="0.2">
      <c r="B1354" s="130"/>
      <c r="C1354" s="130"/>
    </row>
    <row r="1355" spans="2:3" x14ac:dyDescent="0.2">
      <c r="B1355" s="130"/>
      <c r="C1355" s="130"/>
    </row>
    <row r="1356" spans="2:3" x14ac:dyDescent="0.2">
      <c r="B1356" s="130"/>
      <c r="C1356" s="130"/>
    </row>
    <row r="1357" spans="2:3" x14ac:dyDescent="0.2">
      <c r="B1357" s="130"/>
      <c r="C1357" s="130"/>
    </row>
    <row r="1358" spans="2:3" x14ac:dyDescent="0.2">
      <c r="B1358" s="130"/>
      <c r="C1358" s="130"/>
    </row>
    <row r="1359" spans="2:3" x14ac:dyDescent="0.2">
      <c r="B1359" s="130"/>
      <c r="C1359" s="130"/>
    </row>
    <row r="1360" spans="2:3" x14ac:dyDescent="0.2">
      <c r="B1360" s="130"/>
      <c r="C1360" s="130"/>
    </row>
    <row r="1361" spans="2:3" x14ac:dyDescent="0.2">
      <c r="B1361" s="130"/>
      <c r="C1361" s="130"/>
    </row>
    <row r="1362" spans="2:3" x14ac:dyDescent="0.2">
      <c r="B1362" s="130"/>
      <c r="C1362" s="130"/>
    </row>
    <row r="1363" spans="2:3" x14ac:dyDescent="0.2">
      <c r="B1363" s="130"/>
      <c r="C1363" s="130"/>
    </row>
    <row r="1364" spans="2:3" x14ac:dyDescent="0.2">
      <c r="B1364" s="130"/>
      <c r="C1364" s="130"/>
    </row>
    <row r="1365" spans="2:3" x14ac:dyDescent="0.2">
      <c r="B1365" s="130"/>
      <c r="C1365" s="130"/>
    </row>
    <row r="1366" spans="2:3" x14ac:dyDescent="0.2">
      <c r="B1366" s="130"/>
      <c r="C1366" s="130"/>
    </row>
    <row r="1367" spans="2:3" x14ac:dyDescent="0.2">
      <c r="B1367" s="130"/>
      <c r="C1367" s="130"/>
    </row>
    <row r="1368" spans="2:3" x14ac:dyDescent="0.2">
      <c r="B1368" s="130"/>
      <c r="C1368" s="130"/>
    </row>
    <row r="1369" spans="2:3" x14ac:dyDescent="0.2">
      <c r="B1369" s="130"/>
      <c r="C1369" s="130"/>
    </row>
    <row r="1370" spans="2:3" x14ac:dyDescent="0.2">
      <c r="B1370" s="130"/>
      <c r="C1370" s="130"/>
    </row>
    <row r="1371" spans="2:3" x14ac:dyDescent="0.2">
      <c r="B1371" s="130"/>
      <c r="C1371" s="130"/>
    </row>
    <row r="1372" spans="2:3" x14ac:dyDescent="0.2">
      <c r="B1372" s="130"/>
      <c r="C1372" s="130"/>
    </row>
    <row r="1373" spans="2:3" x14ac:dyDescent="0.2">
      <c r="B1373" s="130"/>
      <c r="C1373" s="130"/>
    </row>
    <row r="1374" spans="2:3" x14ac:dyDescent="0.2">
      <c r="B1374" s="130"/>
      <c r="C1374" s="130"/>
    </row>
    <row r="1375" spans="2:3" x14ac:dyDescent="0.2">
      <c r="B1375" s="130"/>
      <c r="C1375" s="130"/>
    </row>
    <row r="1376" spans="2:3" x14ac:dyDescent="0.2">
      <c r="B1376" s="130"/>
      <c r="C1376" s="130"/>
    </row>
    <row r="1377" spans="2:3" x14ac:dyDescent="0.2">
      <c r="B1377" s="130"/>
      <c r="C1377" s="130"/>
    </row>
    <row r="1378" spans="2:3" x14ac:dyDescent="0.2">
      <c r="B1378" s="130"/>
      <c r="C1378" s="130"/>
    </row>
    <row r="1379" spans="2:3" x14ac:dyDescent="0.2">
      <c r="B1379" s="130"/>
      <c r="C1379" s="130"/>
    </row>
    <row r="1380" spans="2:3" x14ac:dyDescent="0.2">
      <c r="B1380" s="130"/>
      <c r="C1380" s="130"/>
    </row>
    <row r="1381" spans="2:3" x14ac:dyDescent="0.2">
      <c r="B1381" s="130"/>
      <c r="C1381" s="130"/>
    </row>
    <row r="1382" spans="2:3" x14ac:dyDescent="0.2">
      <c r="B1382" s="130"/>
      <c r="C1382" s="130"/>
    </row>
    <row r="1383" spans="2:3" x14ac:dyDescent="0.2">
      <c r="B1383" s="130"/>
      <c r="C1383" s="130"/>
    </row>
    <row r="1384" spans="2:3" x14ac:dyDescent="0.2">
      <c r="B1384" s="130"/>
      <c r="C1384" s="130"/>
    </row>
    <row r="1385" spans="2:3" x14ac:dyDescent="0.2">
      <c r="B1385" s="130"/>
      <c r="C1385" s="130"/>
    </row>
    <row r="1386" spans="2:3" x14ac:dyDescent="0.2">
      <c r="B1386" s="130"/>
      <c r="C1386" s="130"/>
    </row>
    <row r="1387" spans="2:3" x14ac:dyDescent="0.2">
      <c r="B1387" s="130"/>
      <c r="C1387" s="130"/>
    </row>
    <row r="1388" spans="2:3" x14ac:dyDescent="0.2">
      <c r="B1388" s="130"/>
      <c r="C1388" s="130"/>
    </row>
    <row r="1389" spans="2:3" x14ac:dyDescent="0.2">
      <c r="B1389" s="130"/>
      <c r="C1389" s="130"/>
    </row>
    <row r="1390" spans="2:3" x14ac:dyDescent="0.2">
      <c r="B1390" s="130"/>
      <c r="C1390" s="130"/>
    </row>
    <row r="1391" spans="2:3" x14ac:dyDescent="0.2">
      <c r="B1391" s="130"/>
      <c r="C1391" s="130"/>
    </row>
    <row r="1392" spans="2:3" x14ac:dyDescent="0.2">
      <c r="B1392" s="130"/>
      <c r="C1392" s="130"/>
    </row>
    <row r="1393" spans="2:3" x14ac:dyDescent="0.2">
      <c r="B1393" s="130"/>
      <c r="C1393" s="130"/>
    </row>
    <row r="1394" spans="2:3" x14ac:dyDescent="0.2">
      <c r="B1394" s="130"/>
      <c r="C1394" s="130"/>
    </row>
    <row r="1395" spans="2:3" x14ac:dyDescent="0.2">
      <c r="B1395" s="130"/>
      <c r="C1395" s="130"/>
    </row>
    <row r="1396" spans="2:3" x14ac:dyDescent="0.2">
      <c r="B1396" s="130"/>
      <c r="C1396" s="130"/>
    </row>
    <row r="1397" spans="2:3" x14ac:dyDescent="0.2">
      <c r="B1397" s="130"/>
      <c r="C1397" s="130"/>
    </row>
    <row r="1398" spans="2:3" x14ac:dyDescent="0.2">
      <c r="B1398" s="130"/>
      <c r="C1398" s="130"/>
    </row>
    <row r="1399" spans="2:3" x14ac:dyDescent="0.2">
      <c r="B1399" s="130"/>
      <c r="C1399" s="130"/>
    </row>
    <row r="1400" spans="2:3" x14ac:dyDescent="0.2">
      <c r="B1400" s="130"/>
      <c r="C1400" s="130"/>
    </row>
    <row r="1401" spans="2:3" x14ac:dyDescent="0.2">
      <c r="B1401" s="130"/>
      <c r="C1401" s="130"/>
    </row>
    <row r="1402" spans="2:3" x14ac:dyDescent="0.2">
      <c r="B1402" s="130"/>
      <c r="C1402" s="130"/>
    </row>
    <row r="1403" spans="2:3" x14ac:dyDescent="0.2">
      <c r="B1403" s="130"/>
      <c r="C1403" s="130"/>
    </row>
    <row r="1404" spans="2:3" x14ac:dyDescent="0.2">
      <c r="B1404" s="130"/>
      <c r="C1404" s="130"/>
    </row>
    <row r="1405" spans="2:3" x14ac:dyDescent="0.2">
      <c r="B1405" s="130"/>
      <c r="C1405" s="130"/>
    </row>
    <row r="1406" spans="2:3" x14ac:dyDescent="0.2">
      <c r="B1406" s="130"/>
      <c r="C1406" s="130"/>
    </row>
    <row r="1407" spans="2:3" x14ac:dyDescent="0.2">
      <c r="B1407" s="130"/>
      <c r="C1407" s="130"/>
    </row>
    <row r="1408" spans="2:3" x14ac:dyDescent="0.2">
      <c r="B1408" s="130"/>
      <c r="C1408" s="130"/>
    </row>
    <row r="1409" spans="2:3" x14ac:dyDescent="0.2">
      <c r="B1409" s="130"/>
      <c r="C1409" s="130"/>
    </row>
    <row r="1410" spans="2:3" x14ac:dyDescent="0.2">
      <c r="B1410" s="130"/>
      <c r="C1410" s="130"/>
    </row>
    <row r="1411" spans="2:3" x14ac:dyDescent="0.2">
      <c r="B1411" s="130"/>
      <c r="C1411" s="130"/>
    </row>
    <row r="1412" spans="2:3" x14ac:dyDescent="0.2">
      <c r="B1412" s="130"/>
      <c r="C1412" s="130"/>
    </row>
    <row r="1413" spans="2:3" x14ac:dyDescent="0.2">
      <c r="B1413" s="130"/>
      <c r="C1413" s="130"/>
    </row>
    <row r="1414" spans="2:3" x14ac:dyDescent="0.2">
      <c r="B1414" s="130"/>
      <c r="C1414" s="130"/>
    </row>
    <row r="1415" spans="2:3" x14ac:dyDescent="0.2">
      <c r="B1415" s="130"/>
      <c r="C1415" s="130"/>
    </row>
    <row r="1416" spans="2:3" x14ac:dyDescent="0.2">
      <c r="B1416" s="130"/>
      <c r="C1416" s="130"/>
    </row>
    <row r="1417" spans="2:3" x14ac:dyDescent="0.2">
      <c r="B1417" s="130"/>
      <c r="C1417" s="130"/>
    </row>
    <row r="1418" spans="2:3" x14ac:dyDescent="0.2">
      <c r="B1418" s="130"/>
      <c r="C1418" s="130"/>
    </row>
    <row r="1419" spans="2:3" x14ac:dyDescent="0.2">
      <c r="B1419" s="130"/>
      <c r="C1419" s="130"/>
    </row>
    <row r="1420" spans="2:3" x14ac:dyDescent="0.2">
      <c r="B1420" s="130"/>
      <c r="C1420" s="130"/>
    </row>
    <row r="1421" spans="2:3" x14ac:dyDescent="0.2">
      <c r="B1421" s="130"/>
      <c r="C1421" s="130"/>
    </row>
    <row r="1422" spans="2:3" x14ac:dyDescent="0.2">
      <c r="B1422" s="130"/>
      <c r="C1422" s="130"/>
    </row>
    <row r="1423" spans="2:3" x14ac:dyDescent="0.2">
      <c r="B1423" s="130"/>
      <c r="C1423" s="130"/>
    </row>
    <row r="1424" spans="2:3" x14ac:dyDescent="0.2">
      <c r="B1424" s="130"/>
      <c r="C1424" s="130"/>
    </row>
    <row r="1425" spans="2:3" x14ac:dyDescent="0.2">
      <c r="B1425" s="130"/>
      <c r="C1425" s="130"/>
    </row>
    <row r="1426" spans="2:3" x14ac:dyDescent="0.2">
      <c r="B1426" s="130"/>
      <c r="C1426" s="130"/>
    </row>
    <row r="1427" spans="2:3" x14ac:dyDescent="0.2">
      <c r="B1427" s="130"/>
      <c r="C1427" s="130"/>
    </row>
    <row r="1428" spans="2:3" x14ac:dyDescent="0.2">
      <c r="B1428" s="130"/>
      <c r="C1428" s="130"/>
    </row>
    <row r="1429" spans="2:3" x14ac:dyDescent="0.2">
      <c r="B1429" s="130"/>
      <c r="C1429" s="130"/>
    </row>
    <row r="1430" spans="2:3" x14ac:dyDescent="0.2">
      <c r="B1430" s="130"/>
      <c r="C1430" s="130"/>
    </row>
    <row r="1431" spans="2:3" x14ac:dyDescent="0.2">
      <c r="B1431" s="130"/>
      <c r="C1431" s="130"/>
    </row>
    <row r="1432" spans="2:3" x14ac:dyDescent="0.2">
      <c r="B1432" s="130"/>
      <c r="C1432" s="130"/>
    </row>
    <row r="1433" spans="2:3" x14ac:dyDescent="0.2">
      <c r="B1433" s="130"/>
      <c r="C1433" s="130"/>
    </row>
    <row r="1434" spans="2:3" x14ac:dyDescent="0.2">
      <c r="B1434" s="130"/>
      <c r="C1434" s="130"/>
    </row>
    <row r="1435" spans="2:3" x14ac:dyDescent="0.2">
      <c r="B1435" s="130"/>
      <c r="C1435" s="130"/>
    </row>
    <row r="1436" spans="2:3" x14ac:dyDescent="0.2">
      <c r="B1436" s="130"/>
      <c r="C1436" s="130"/>
    </row>
    <row r="1437" spans="2:3" x14ac:dyDescent="0.2">
      <c r="B1437" s="130"/>
      <c r="C1437" s="130"/>
    </row>
    <row r="1438" spans="2:3" x14ac:dyDescent="0.2">
      <c r="B1438" s="130"/>
      <c r="C1438" s="130"/>
    </row>
    <row r="1439" spans="2:3" x14ac:dyDescent="0.2">
      <c r="B1439" s="130"/>
      <c r="C1439" s="130"/>
    </row>
    <row r="1440" spans="2:3" x14ac:dyDescent="0.2">
      <c r="B1440" s="130"/>
      <c r="C1440" s="130"/>
    </row>
    <row r="1441" spans="2:3" x14ac:dyDescent="0.2">
      <c r="B1441" s="130"/>
      <c r="C1441" s="130"/>
    </row>
    <row r="1442" spans="2:3" x14ac:dyDescent="0.2">
      <c r="B1442" s="130"/>
      <c r="C1442" s="130"/>
    </row>
    <row r="1443" spans="2:3" x14ac:dyDescent="0.2">
      <c r="B1443" s="130"/>
      <c r="C1443" s="130"/>
    </row>
    <row r="1444" spans="2:3" x14ac:dyDescent="0.2">
      <c r="B1444" s="130"/>
      <c r="C1444" s="130"/>
    </row>
    <row r="1445" spans="2:3" x14ac:dyDescent="0.2">
      <c r="B1445" s="130"/>
      <c r="C1445" s="130"/>
    </row>
    <row r="1446" spans="2:3" x14ac:dyDescent="0.2">
      <c r="B1446" s="130"/>
      <c r="C1446" s="130"/>
    </row>
    <row r="1447" spans="2:3" x14ac:dyDescent="0.2">
      <c r="B1447" s="130"/>
      <c r="C1447" s="130"/>
    </row>
    <row r="1448" spans="2:3" x14ac:dyDescent="0.2">
      <c r="B1448" s="130"/>
      <c r="C1448" s="130"/>
    </row>
    <row r="1449" spans="2:3" x14ac:dyDescent="0.2">
      <c r="B1449" s="130"/>
      <c r="C1449" s="130"/>
    </row>
    <row r="1450" spans="2:3" x14ac:dyDescent="0.2">
      <c r="B1450" s="130"/>
      <c r="C1450" s="130"/>
    </row>
    <row r="1451" spans="2:3" x14ac:dyDescent="0.2">
      <c r="B1451" s="130"/>
      <c r="C1451" s="130"/>
    </row>
    <row r="1452" spans="2:3" x14ac:dyDescent="0.2">
      <c r="B1452" s="130"/>
      <c r="C1452" s="130"/>
    </row>
    <row r="1453" spans="2:3" x14ac:dyDescent="0.2">
      <c r="B1453" s="130"/>
      <c r="C1453" s="130"/>
    </row>
    <row r="1454" spans="2:3" x14ac:dyDescent="0.2">
      <c r="B1454" s="130"/>
      <c r="C1454" s="130"/>
    </row>
    <row r="1455" spans="2:3" x14ac:dyDescent="0.2">
      <c r="B1455" s="130"/>
      <c r="C1455" s="130"/>
    </row>
    <row r="1456" spans="2:3" x14ac:dyDescent="0.2">
      <c r="B1456" s="130"/>
      <c r="C1456" s="130"/>
    </row>
    <row r="1457" spans="2:3" x14ac:dyDescent="0.2">
      <c r="B1457" s="130"/>
      <c r="C1457" s="130"/>
    </row>
    <row r="1458" spans="2:3" x14ac:dyDescent="0.2">
      <c r="B1458" s="130"/>
      <c r="C1458" s="130"/>
    </row>
    <row r="1459" spans="2:3" x14ac:dyDescent="0.2">
      <c r="B1459" s="130"/>
      <c r="C1459" s="130"/>
    </row>
    <row r="1460" spans="2:3" x14ac:dyDescent="0.2">
      <c r="B1460" s="130"/>
      <c r="C1460" s="130"/>
    </row>
    <row r="1461" spans="2:3" x14ac:dyDescent="0.2">
      <c r="B1461" s="130"/>
      <c r="C1461" s="130"/>
    </row>
    <row r="1462" spans="2:3" x14ac:dyDescent="0.2">
      <c r="B1462" s="130"/>
      <c r="C1462" s="130"/>
    </row>
    <row r="1463" spans="2:3" x14ac:dyDescent="0.2">
      <c r="B1463" s="130"/>
      <c r="C1463" s="130"/>
    </row>
    <row r="1464" spans="2:3" x14ac:dyDescent="0.2">
      <c r="B1464" s="130"/>
      <c r="C1464" s="130"/>
    </row>
    <row r="1465" spans="2:3" x14ac:dyDescent="0.2">
      <c r="B1465" s="130"/>
      <c r="C1465" s="130"/>
    </row>
    <row r="1466" spans="2:3" x14ac:dyDescent="0.2">
      <c r="B1466" s="130"/>
      <c r="C1466" s="130"/>
    </row>
    <row r="1467" spans="2:3" x14ac:dyDescent="0.2">
      <c r="B1467" s="130"/>
      <c r="C1467" s="130"/>
    </row>
    <row r="1468" spans="2:3" x14ac:dyDescent="0.2">
      <c r="B1468" s="130"/>
      <c r="C1468" s="130"/>
    </row>
    <row r="1469" spans="2:3" x14ac:dyDescent="0.2">
      <c r="B1469" s="130"/>
      <c r="C1469" s="130"/>
    </row>
    <row r="1470" spans="2:3" x14ac:dyDescent="0.2">
      <c r="B1470" s="130"/>
      <c r="C1470" s="130"/>
    </row>
    <row r="1471" spans="2:3" x14ac:dyDescent="0.2">
      <c r="B1471" s="130"/>
      <c r="C1471" s="130"/>
    </row>
    <row r="1472" spans="2:3" x14ac:dyDescent="0.2">
      <c r="B1472" s="130"/>
      <c r="C1472" s="130"/>
    </row>
    <row r="1473" spans="2:3" x14ac:dyDescent="0.2">
      <c r="B1473" s="130"/>
      <c r="C1473" s="130"/>
    </row>
    <row r="1474" spans="2:3" x14ac:dyDescent="0.2">
      <c r="B1474" s="130"/>
      <c r="C1474" s="130"/>
    </row>
    <row r="1475" spans="2:3" x14ac:dyDescent="0.2">
      <c r="B1475" s="130"/>
      <c r="C1475" s="130"/>
    </row>
    <row r="1476" spans="2:3" x14ac:dyDescent="0.2">
      <c r="B1476" s="130"/>
      <c r="C1476" s="130"/>
    </row>
    <row r="1477" spans="2:3" x14ac:dyDescent="0.2">
      <c r="B1477" s="130"/>
      <c r="C1477" s="130"/>
    </row>
    <row r="1478" spans="2:3" x14ac:dyDescent="0.2">
      <c r="B1478" s="130"/>
      <c r="C1478" s="130"/>
    </row>
    <row r="1479" spans="2:3" x14ac:dyDescent="0.2">
      <c r="B1479" s="130"/>
      <c r="C1479" s="130"/>
    </row>
    <row r="1480" spans="2:3" x14ac:dyDescent="0.2">
      <c r="B1480" s="130"/>
      <c r="C1480" s="130"/>
    </row>
    <row r="1481" spans="2:3" x14ac:dyDescent="0.2">
      <c r="B1481" s="130"/>
      <c r="C1481" s="130"/>
    </row>
    <row r="1482" spans="2:3" x14ac:dyDescent="0.2">
      <c r="B1482" s="130"/>
      <c r="C1482" s="130"/>
    </row>
    <row r="1483" spans="2:3" x14ac:dyDescent="0.2">
      <c r="B1483" s="130"/>
      <c r="C1483" s="130"/>
    </row>
    <row r="1484" spans="2:3" x14ac:dyDescent="0.2">
      <c r="B1484" s="130"/>
      <c r="C1484" s="130"/>
    </row>
    <row r="1485" spans="2:3" x14ac:dyDescent="0.2">
      <c r="B1485" s="130"/>
      <c r="C1485" s="130"/>
    </row>
    <row r="1486" spans="2:3" x14ac:dyDescent="0.2">
      <c r="B1486" s="130"/>
      <c r="C1486" s="130"/>
    </row>
    <row r="1487" spans="2:3" x14ac:dyDescent="0.2">
      <c r="B1487" s="130"/>
      <c r="C1487" s="130"/>
    </row>
    <row r="1488" spans="2:3" x14ac:dyDescent="0.2">
      <c r="B1488" s="130"/>
      <c r="C1488" s="130"/>
    </row>
    <row r="1489" spans="2:3" x14ac:dyDescent="0.2">
      <c r="B1489" s="130"/>
      <c r="C1489" s="130"/>
    </row>
    <row r="1490" spans="2:3" x14ac:dyDescent="0.2">
      <c r="B1490" s="130"/>
      <c r="C1490" s="130"/>
    </row>
    <row r="1491" spans="2:3" x14ac:dyDescent="0.2">
      <c r="B1491" s="130"/>
      <c r="C1491" s="130"/>
    </row>
    <row r="1492" spans="2:3" x14ac:dyDescent="0.2">
      <c r="B1492" s="130"/>
      <c r="C1492" s="130"/>
    </row>
    <row r="1493" spans="2:3" x14ac:dyDescent="0.2">
      <c r="B1493" s="130"/>
      <c r="C1493" s="130"/>
    </row>
    <row r="1494" spans="2:3" x14ac:dyDescent="0.2">
      <c r="B1494" s="130"/>
      <c r="C1494" s="130"/>
    </row>
    <row r="1495" spans="2:3" x14ac:dyDescent="0.2">
      <c r="B1495" s="130"/>
      <c r="C1495" s="130"/>
    </row>
    <row r="1496" spans="2:3" x14ac:dyDescent="0.2">
      <c r="B1496" s="130"/>
      <c r="C1496" s="130"/>
    </row>
    <row r="1497" spans="2:3" x14ac:dyDescent="0.2">
      <c r="B1497" s="130"/>
      <c r="C1497" s="130"/>
    </row>
    <row r="1498" spans="2:3" x14ac:dyDescent="0.2">
      <c r="B1498" s="130"/>
      <c r="C1498" s="130"/>
    </row>
    <row r="1499" spans="2:3" x14ac:dyDescent="0.2">
      <c r="B1499" s="130"/>
      <c r="C1499" s="130"/>
    </row>
    <row r="1500" spans="2:3" x14ac:dyDescent="0.2">
      <c r="B1500" s="130"/>
      <c r="C1500" s="130"/>
    </row>
    <row r="1501" spans="2:3" x14ac:dyDescent="0.2">
      <c r="B1501" s="130"/>
      <c r="C1501" s="130"/>
    </row>
    <row r="1502" spans="2:3" x14ac:dyDescent="0.2">
      <c r="B1502" s="130"/>
      <c r="C1502" s="130"/>
    </row>
    <row r="1503" spans="2:3" x14ac:dyDescent="0.2">
      <c r="B1503" s="130"/>
      <c r="C1503" s="130"/>
    </row>
    <row r="1504" spans="2:3" x14ac:dyDescent="0.2">
      <c r="B1504" s="130"/>
      <c r="C1504" s="130"/>
    </row>
    <row r="1505" spans="2:3" x14ac:dyDescent="0.2">
      <c r="B1505" s="130"/>
      <c r="C1505" s="130"/>
    </row>
    <row r="1506" spans="2:3" x14ac:dyDescent="0.2">
      <c r="B1506" s="130"/>
      <c r="C1506" s="130"/>
    </row>
    <row r="1507" spans="2:3" x14ac:dyDescent="0.2">
      <c r="B1507" s="130"/>
      <c r="C1507" s="130"/>
    </row>
    <row r="1508" spans="2:3" x14ac:dyDescent="0.2">
      <c r="B1508" s="130"/>
      <c r="C1508" s="130"/>
    </row>
    <row r="1509" spans="2:3" x14ac:dyDescent="0.2">
      <c r="B1509" s="130"/>
      <c r="C1509" s="130"/>
    </row>
    <row r="1510" spans="2:3" x14ac:dyDescent="0.2">
      <c r="B1510" s="130"/>
      <c r="C1510" s="130"/>
    </row>
    <row r="1511" spans="2:3" x14ac:dyDescent="0.2">
      <c r="B1511" s="130"/>
      <c r="C1511" s="130"/>
    </row>
    <row r="1512" spans="2:3" x14ac:dyDescent="0.2">
      <c r="B1512" s="130"/>
      <c r="C1512" s="130"/>
    </row>
    <row r="1513" spans="2:3" x14ac:dyDescent="0.2">
      <c r="B1513" s="130"/>
      <c r="C1513" s="130"/>
    </row>
    <row r="1514" spans="2:3" x14ac:dyDescent="0.2">
      <c r="B1514" s="130"/>
      <c r="C1514" s="130"/>
    </row>
    <row r="1515" spans="2:3" x14ac:dyDescent="0.2">
      <c r="B1515" s="130"/>
      <c r="C1515" s="130"/>
    </row>
    <row r="1516" spans="2:3" x14ac:dyDescent="0.2">
      <c r="B1516" s="130"/>
      <c r="C1516" s="130"/>
    </row>
    <row r="1517" spans="2:3" x14ac:dyDescent="0.2">
      <c r="B1517" s="130"/>
      <c r="C1517" s="130"/>
    </row>
    <row r="1518" spans="2:3" x14ac:dyDescent="0.2">
      <c r="B1518" s="130"/>
      <c r="C1518" s="130"/>
    </row>
    <row r="1519" spans="2:3" x14ac:dyDescent="0.2">
      <c r="B1519" s="130"/>
      <c r="C1519" s="130"/>
    </row>
    <row r="1520" spans="2:3" x14ac:dyDescent="0.2">
      <c r="B1520" s="130"/>
      <c r="C1520" s="130"/>
    </row>
    <row r="1521" spans="2:3" x14ac:dyDescent="0.2">
      <c r="B1521" s="130"/>
      <c r="C1521" s="130"/>
    </row>
    <row r="1522" spans="2:3" x14ac:dyDescent="0.2">
      <c r="B1522" s="130"/>
      <c r="C1522" s="130"/>
    </row>
    <row r="1523" spans="2:3" x14ac:dyDescent="0.2">
      <c r="B1523" s="130"/>
      <c r="C1523" s="130"/>
    </row>
    <row r="1524" spans="2:3" x14ac:dyDescent="0.2">
      <c r="B1524" s="130"/>
      <c r="C1524" s="130"/>
    </row>
    <row r="1525" spans="2:3" x14ac:dyDescent="0.2">
      <c r="B1525" s="130"/>
      <c r="C1525" s="130"/>
    </row>
    <row r="1526" spans="2:3" x14ac:dyDescent="0.2">
      <c r="B1526" s="130"/>
      <c r="C1526" s="130"/>
    </row>
    <row r="1527" spans="2:3" x14ac:dyDescent="0.2">
      <c r="B1527" s="130"/>
      <c r="C1527" s="130"/>
    </row>
    <row r="1528" spans="2:3" x14ac:dyDescent="0.2">
      <c r="B1528" s="130"/>
      <c r="C1528" s="130"/>
    </row>
    <row r="1529" spans="2:3" x14ac:dyDescent="0.2">
      <c r="B1529" s="130"/>
      <c r="C1529" s="130"/>
    </row>
    <row r="1530" spans="2:3" x14ac:dyDescent="0.2">
      <c r="B1530" s="130"/>
      <c r="C1530" s="130"/>
    </row>
    <row r="1531" spans="2:3" x14ac:dyDescent="0.2">
      <c r="B1531" s="130"/>
      <c r="C1531" s="130"/>
    </row>
    <row r="1532" spans="2:3" x14ac:dyDescent="0.2">
      <c r="B1532" s="130"/>
      <c r="C1532" s="130"/>
    </row>
    <row r="1533" spans="2:3" x14ac:dyDescent="0.2">
      <c r="B1533" s="130"/>
      <c r="C1533" s="130"/>
    </row>
    <row r="1534" spans="2:3" x14ac:dyDescent="0.2">
      <c r="B1534" s="130"/>
      <c r="C1534" s="130"/>
    </row>
    <row r="1535" spans="2:3" x14ac:dyDescent="0.2">
      <c r="B1535" s="130"/>
      <c r="C1535" s="130"/>
    </row>
    <row r="1536" spans="2:3" x14ac:dyDescent="0.2">
      <c r="B1536" s="130"/>
      <c r="C1536" s="130"/>
    </row>
    <row r="1537" spans="2:3" x14ac:dyDescent="0.2">
      <c r="B1537" s="130"/>
      <c r="C1537" s="130"/>
    </row>
    <row r="1538" spans="2:3" x14ac:dyDescent="0.2">
      <c r="B1538" s="130"/>
      <c r="C1538" s="130"/>
    </row>
    <row r="1539" spans="2:3" x14ac:dyDescent="0.2">
      <c r="B1539" s="130"/>
      <c r="C1539" s="130"/>
    </row>
    <row r="1540" spans="2:3" x14ac:dyDescent="0.2">
      <c r="B1540" s="130"/>
      <c r="C1540" s="130"/>
    </row>
    <row r="1541" spans="2:3" x14ac:dyDescent="0.2">
      <c r="B1541" s="130"/>
      <c r="C1541" s="130"/>
    </row>
    <row r="1542" spans="2:3" x14ac:dyDescent="0.2">
      <c r="B1542" s="130"/>
      <c r="C1542" s="130"/>
    </row>
    <row r="1543" spans="2:3" x14ac:dyDescent="0.2">
      <c r="B1543" s="130"/>
      <c r="C1543" s="130"/>
    </row>
    <row r="1544" spans="2:3" x14ac:dyDescent="0.2">
      <c r="B1544" s="130"/>
      <c r="C1544" s="130"/>
    </row>
    <row r="1545" spans="2:3" x14ac:dyDescent="0.2">
      <c r="B1545" s="130"/>
      <c r="C1545" s="130"/>
    </row>
    <row r="1546" spans="2:3" x14ac:dyDescent="0.2">
      <c r="B1546" s="130"/>
      <c r="C1546" s="130"/>
    </row>
    <row r="1547" spans="2:3" x14ac:dyDescent="0.2">
      <c r="B1547" s="130"/>
      <c r="C1547" s="130"/>
    </row>
    <row r="1548" spans="2:3" x14ac:dyDescent="0.2">
      <c r="B1548" s="130"/>
      <c r="C1548" s="130"/>
    </row>
    <row r="1549" spans="2:3" x14ac:dyDescent="0.2">
      <c r="B1549" s="130"/>
      <c r="C1549" s="130"/>
    </row>
    <row r="1550" spans="2:3" x14ac:dyDescent="0.2">
      <c r="B1550" s="130"/>
      <c r="C1550" s="130"/>
    </row>
    <row r="1551" spans="2:3" x14ac:dyDescent="0.2">
      <c r="B1551" s="130"/>
      <c r="C1551" s="130"/>
    </row>
    <row r="1552" spans="2:3" x14ac:dyDescent="0.2">
      <c r="B1552" s="130"/>
      <c r="C1552" s="130"/>
    </row>
    <row r="1553" spans="2:3" x14ac:dyDescent="0.2">
      <c r="B1553" s="130"/>
      <c r="C1553" s="130"/>
    </row>
    <row r="1554" spans="2:3" x14ac:dyDescent="0.2">
      <c r="B1554" s="130"/>
      <c r="C1554" s="130"/>
    </row>
    <row r="1555" spans="2:3" x14ac:dyDescent="0.2">
      <c r="B1555" s="130"/>
      <c r="C1555" s="130"/>
    </row>
    <row r="1556" spans="2:3" x14ac:dyDescent="0.2">
      <c r="B1556" s="130"/>
      <c r="C1556" s="130"/>
    </row>
    <row r="1557" spans="2:3" x14ac:dyDescent="0.2">
      <c r="B1557" s="130"/>
      <c r="C1557" s="130"/>
    </row>
    <row r="1558" spans="2:3" x14ac:dyDescent="0.2">
      <c r="B1558" s="130"/>
      <c r="C1558" s="130"/>
    </row>
    <row r="1559" spans="2:3" x14ac:dyDescent="0.2">
      <c r="B1559" s="130"/>
      <c r="C1559" s="130"/>
    </row>
    <row r="1560" spans="2:3" x14ac:dyDescent="0.2">
      <c r="B1560" s="130"/>
      <c r="C1560" s="130"/>
    </row>
    <row r="1561" spans="2:3" x14ac:dyDescent="0.2">
      <c r="B1561" s="130"/>
      <c r="C1561" s="130"/>
    </row>
    <row r="1562" spans="2:3" x14ac:dyDescent="0.2">
      <c r="B1562" s="130"/>
      <c r="C1562" s="130"/>
    </row>
    <row r="1563" spans="2:3" x14ac:dyDescent="0.2">
      <c r="B1563" s="130"/>
      <c r="C1563" s="130"/>
    </row>
    <row r="1564" spans="2:3" x14ac:dyDescent="0.2">
      <c r="B1564" s="130"/>
      <c r="C1564" s="130"/>
    </row>
    <row r="1565" spans="2:3" x14ac:dyDescent="0.2">
      <c r="B1565" s="130"/>
      <c r="C1565" s="130"/>
    </row>
    <row r="1566" spans="2:3" x14ac:dyDescent="0.2">
      <c r="B1566" s="130"/>
      <c r="C1566" s="130"/>
    </row>
    <row r="1567" spans="2:3" x14ac:dyDescent="0.2">
      <c r="B1567" s="130"/>
      <c r="C1567" s="130"/>
    </row>
    <row r="1568" spans="2:3" x14ac:dyDescent="0.2">
      <c r="B1568" s="130"/>
      <c r="C1568" s="130"/>
    </row>
    <row r="1569" spans="2:3" x14ac:dyDescent="0.2">
      <c r="B1569" s="130"/>
      <c r="C1569" s="130"/>
    </row>
    <row r="1570" spans="2:3" x14ac:dyDescent="0.2">
      <c r="B1570" s="130"/>
      <c r="C1570" s="130"/>
    </row>
    <row r="1571" spans="2:3" x14ac:dyDescent="0.2">
      <c r="B1571" s="130"/>
      <c r="C1571" s="130"/>
    </row>
    <row r="1572" spans="2:3" x14ac:dyDescent="0.2">
      <c r="B1572" s="130"/>
      <c r="C1572" s="130"/>
    </row>
    <row r="1573" spans="2:3" x14ac:dyDescent="0.2">
      <c r="B1573" s="130"/>
      <c r="C1573" s="130"/>
    </row>
    <row r="1574" spans="2:3" x14ac:dyDescent="0.2">
      <c r="B1574" s="130"/>
      <c r="C1574" s="130"/>
    </row>
    <row r="1575" spans="2:3" x14ac:dyDescent="0.2">
      <c r="B1575" s="130"/>
      <c r="C1575" s="130"/>
    </row>
    <row r="1576" spans="2:3" x14ac:dyDescent="0.2">
      <c r="B1576" s="130"/>
      <c r="C1576" s="130"/>
    </row>
    <row r="1577" spans="2:3" x14ac:dyDescent="0.2">
      <c r="B1577" s="130"/>
      <c r="C1577" s="130"/>
    </row>
    <row r="1578" spans="2:3" x14ac:dyDescent="0.2">
      <c r="B1578" s="130"/>
      <c r="C1578" s="130"/>
    </row>
    <row r="1579" spans="2:3" x14ac:dyDescent="0.2">
      <c r="B1579" s="130"/>
      <c r="C1579" s="130"/>
    </row>
    <row r="1580" spans="2:3" x14ac:dyDescent="0.2">
      <c r="B1580" s="130"/>
      <c r="C1580" s="130"/>
    </row>
    <row r="1581" spans="2:3" x14ac:dyDescent="0.2">
      <c r="B1581" s="130"/>
      <c r="C1581" s="130"/>
    </row>
    <row r="1582" spans="2:3" x14ac:dyDescent="0.2">
      <c r="B1582" s="130"/>
      <c r="C1582" s="130"/>
    </row>
    <row r="1583" spans="2:3" x14ac:dyDescent="0.2">
      <c r="B1583" s="130"/>
      <c r="C1583" s="130"/>
    </row>
    <row r="1584" spans="2:3" x14ac:dyDescent="0.2">
      <c r="B1584" s="130"/>
      <c r="C1584" s="130"/>
    </row>
    <row r="1585" spans="2:3" x14ac:dyDescent="0.2">
      <c r="B1585" s="130"/>
      <c r="C1585" s="130"/>
    </row>
    <row r="1586" spans="2:3" x14ac:dyDescent="0.2">
      <c r="B1586" s="130"/>
      <c r="C1586" s="130"/>
    </row>
    <row r="1587" spans="2:3" x14ac:dyDescent="0.2">
      <c r="B1587" s="130"/>
      <c r="C1587" s="130"/>
    </row>
    <row r="1588" spans="2:3" x14ac:dyDescent="0.2">
      <c r="B1588" s="130"/>
      <c r="C1588" s="130"/>
    </row>
    <row r="1589" spans="2:3" x14ac:dyDescent="0.2">
      <c r="B1589" s="130"/>
      <c r="C1589" s="130"/>
    </row>
    <row r="1590" spans="2:3" x14ac:dyDescent="0.2">
      <c r="B1590" s="130"/>
      <c r="C1590" s="130"/>
    </row>
    <row r="1591" spans="2:3" x14ac:dyDescent="0.2">
      <c r="B1591" s="130"/>
      <c r="C1591" s="130"/>
    </row>
    <row r="1592" spans="2:3" x14ac:dyDescent="0.2">
      <c r="B1592" s="130"/>
      <c r="C1592" s="130"/>
    </row>
    <row r="1593" spans="2:3" x14ac:dyDescent="0.2">
      <c r="B1593" s="130"/>
      <c r="C1593" s="130"/>
    </row>
    <row r="1594" spans="2:3" x14ac:dyDescent="0.2">
      <c r="B1594" s="130"/>
      <c r="C1594" s="130"/>
    </row>
    <row r="1595" spans="2:3" x14ac:dyDescent="0.2">
      <c r="B1595" s="130"/>
      <c r="C1595" s="130"/>
    </row>
    <row r="1596" spans="2:3" x14ac:dyDescent="0.2">
      <c r="B1596" s="130"/>
      <c r="C1596" s="130"/>
    </row>
    <row r="1597" spans="2:3" x14ac:dyDescent="0.2">
      <c r="B1597" s="130"/>
      <c r="C1597" s="130"/>
    </row>
    <row r="1598" spans="2:3" x14ac:dyDescent="0.2">
      <c r="B1598" s="130"/>
      <c r="C1598" s="130"/>
    </row>
    <row r="1599" spans="2:3" x14ac:dyDescent="0.2">
      <c r="B1599" s="130"/>
      <c r="C1599" s="130"/>
    </row>
    <row r="1600" spans="2:3" x14ac:dyDescent="0.2">
      <c r="B1600" s="130"/>
      <c r="C1600" s="130"/>
    </row>
    <row r="1601" spans="2:3" x14ac:dyDescent="0.2">
      <c r="B1601" s="130"/>
      <c r="C1601" s="130"/>
    </row>
    <row r="1602" spans="2:3" x14ac:dyDescent="0.2">
      <c r="B1602" s="130"/>
      <c r="C1602" s="130"/>
    </row>
    <row r="1603" spans="2:3" x14ac:dyDescent="0.2">
      <c r="B1603" s="130"/>
      <c r="C1603" s="130"/>
    </row>
    <row r="1604" spans="2:3" x14ac:dyDescent="0.2">
      <c r="B1604" s="130"/>
      <c r="C1604" s="130"/>
    </row>
    <row r="1605" spans="2:3" x14ac:dyDescent="0.2">
      <c r="B1605" s="130"/>
      <c r="C1605" s="130"/>
    </row>
    <row r="1606" spans="2:3" x14ac:dyDescent="0.2">
      <c r="B1606" s="130"/>
      <c r="C1606" s="130"/>
    </row>
    <row r="1607" spans="2:3" x14ac:dyDescent="0.2">
      <c r="B1607" s="130"/>
      <c r="C1607" s="130"/>
    </row>
    <row r="1608" spans="2:3" x14ac:dyDescent="0.2">
      <c r="B1608" s="130"/>
      <c r="C1608" s="130"/>
    </row>
    <row r="1609" spans="2:3" x14ac:dyDescent="0.2">
      <c r="B1609" s="130"/>
      <c r="C1609" s="130"/>
    </row>
    <row r="1610" spans="2:3" x14ac:dyDescent="0.2">
      <c r="B1610" s="130"/>
      <c r="C1610" s="130"/>
    </row>
    <row r="1611" spans="2:3" x14ac:dyDescent="0.2">
      <c r="B1611" s="130"/>
      <c r="C1611" s="130"/>
    </row>
    <row r="1612" spans="2:3" x14ac:dyDescent="0.2">
      <c r="B1612" s="130"/>
      <c r="C1612" s="130"/>
    </row>
    <row r="1613" spans="2:3" x14ac:dyDescent="0.2">
      <c r="B1613" s="130"/>
      <c r="C1613" s="130"/>
    </row>
    <row r="1614" spans="2:3" x14ac:dyDescent="0.2">
      <c r="B1614" s="130"/>
      <c r="C1614" s="130"/>
    </row>
    <row r="1615" spans="2:3" x14ac:dyDescent="0.2">
      <c r="B1615" s="130"/>
      <c r="C1615" s="130"/>
    </row>
    <row r="1616" spans="2:3" x14ac:dyDescent="0.2">
      <c r="B1616" s="130"/>
      <c r="C1616" s="130"/>
    </row>
    <row r="1617" spans="2:3" x14ac:dyDescent="0.2">
      <c r="B1617" s="130"/>
      <c r="C1617" s="130"/>
    </row>
    <row r="1618" spans="2:3" x14ac:dyDescent="0.2">
      <c r="B1618" s="130"/>
      <c r="C1618" s="130"/>
    </row>
    <row r="1619" spans="2:3" x14ac:dyDescent="0.2">
      <c r="B1619" s="130"/>
      <c r="C1619" s="130"/>
    </row>
    <row r="1620" spans="2:3" x14ac:dyDescent="0.2">
      <c r="B1620" s="130"/>
      <c r="C1620" s="130"/>
    </row>
    <row r="1621" spans="2:3" x14ac:dyDescent="0.2">
      <c r="B1621" s="130"/>
      <c r="C1621" s="130"/>
    </row>
    <row r="1622" spans="2:3" x14ac:dyDescent="0.2">
      <c r="B1622" s="130"/>
      <c r="C1622" s="130"/>
    </row>
    <row r="1623" spans="2:3" x14ac:dyDescent="0.2">
      <c r="B1623" s="130"/>
      <c r="C1623" s="130"/>
    </row>
    <row r="1624" spans="2:3" x14ac:dyDescent="0.2">
      <c r="B1624" s="130"/>
      <c r="C1624" s="130"/>
    </row>
    <row r="1625" spans="2:3" x14ac:dyDescent="0.2">
      <c r="B1625" s="130"/>
      <c r="C1625" s="130"/>
    </row>
    <row r="1626" spans="2:3" x14ac:dyDescent="0.2">
      <c r="B1626" s="130"/>
      <c r="C1626" s="130"/>
    </row>
    <row r="1627" spans="2:3" x14ac:dyDescent="0.2">
      <c r="B1627" s="130"/>
      <c r="C1627" s="130"/>
    </row>
    <row r="1628" spans="2:3" x14ac:dyDescent="0.2">
      <c r="B1628" s="130"/>
      <c r="C1628" s="130"/>
    </row>
    <row r="1629" spans="2:3" x14ac:dyDescent="0.2">
      <c r="B1629" s="130"/>
      <c r="C1629" s="130"/>
    </row>
    <row r="1630" spans="2:3" x14ac:dyDescent="0.2">
      <c r="B1630" s="130"/>
      <c r="C1630" s="130"/>
    </row>
    <row r="1631" spans="2:3" x14ac:dyDescent="0.2">
      <c r="B1631" s="130"/>
      <c r="C1631" s="130"/>
    </row>
    <row r="1632" spans="2:3" x14ac:dyDescent="0.2">
      <c r="B1632" s="130"/>
      <c r="C1632" s="130"/>
    </row>
    <row r="1633" spans="2:3" x14ac:dyDescent="0.2">
      <c r="B1633" s="130"/>
      <c r="C1633" s="130"/>
    </row>
    <row r="1634" spans="2:3" x14ac:dyDescent="0.2">
      <c r="B1634" s="130"/>
      <c r="C1634" s="130"/>
    </row>
    <row r="1635" spans="2:3" x14ac:dyDescent="0.2">
      <c r="B1635" s="130"/>
      <c r="C1635" s="130"/>
    </row>
    <row r="1636" spans="2:3" x14ac:dyDescent="0.2">
      <c r="B1636" s="130"/>
      <c r="C1636" s="130"/>
    </row>
    <row r="1637" spans="2:3" x14ac:dyDescent="0.2">
      <c r="B1637" s="130"/>
      <c r="C1637" s="130"/>
    </row>
    <row r="1638" spans="2:3" x14ac:dyDescent="0.2">
      <c r="B1638" s="130"/>
      <c r="C1638" s="130"/>
    </row>
    <row r="1639" spans="2:3" x14ac:dyDescent="0.2">
      <c r="B1639" s="130"/>
      <c r="C1639" s="130"/>
    </row>
    <row r="1640" spans="2:3" x14ac:dyDescent="0.2">
      <c r="B1640" s="130"/>
      <c r="C1640" s="130"/>
    </row>
    <row r="1641" spans="2:3" x14ac:dyDescent="0.2">
      <c r="B1641" s="130"/>
      <c r="C1641" s="130"/>
    </row>
    <row r="1642" spans="2:3" x14ac:dyDescent="0.2">
      <c r="B1642" s="130"/>
      <c r="C1642" s="130"/>
    </row>
    <row r="1643" spans="2:3" x14ac:dyDescent="0.2">
      <c r="B1643" s="130"/>
      <c r="C1643" s="130"/>
    </row>
    <row r="1644" spans="2:3" x14ac:dyDescent="0.2">
      <c r="B1644" s="130"/>
      <c r="C1644" s="130"/>
    </row>
    <row r="1645" spans="2:3" x14ac:dyDescent="0.2">
      <c r="B1645" s="130"/>
      <c r="C1645" s="130"/>
    </row>
    <row r="1646" spans="2:3" x14ac:dyDescent="0.2">
      <c r="B1646" s="130"/>
      <c r="C1646" s="130"/>
    </row>
    <row r="1647" spans="2:3" x14ac:dyDescent="0.2">
      <c r="B1647" s="130"/>
      <c r="C1647" s="130"/>
    </row>
    <row r="1648" spans="2:3" x14ac:dyDescent="0.2">
      <c r="B1648" s="130"/>
      <c r="C1648" s="130"/>
    </row>
    <row r="1649" spans="2:3" x14ac:dyDescent="0.2">
      <c r="B1649" s="130"/>
      <c r="C1649" s="130"/>
    </row>
    <row r="1650" spans="2:3" x14ac:dyDescent="0.2">
      <c r="B1650" s="130"/>
      <c r="C1650" s="130"/>
    </row>
    <row r="1651" spans="2:3" x14ac:dyDescent="0.2">
      <c r="B1651" s="130"/>
      <c r="C1651" s="130"/>
    </row>
    <row r="1652" spans="2:3" x14ac:dyDescent="0.2">
      <c r="B1652" s="130"/>
      <c r="C1652" s="130"/>
    </row>
    <row r="1653" spans="2:3" x14ac:dyDescent="0.2">
      <c r="B1653" s="130"/>
      <c r="C1653" s="130"/>
    </row>
    <row r="1654" spans="2:3" x14ac:dyDescent="0.2">
      <c r="B1654" s="130"/>
      <c r="C1654" s="130"/>
    </row>
    <row r="1655" spans="2:3" x14ac:dyDescent="0.2">
      <c r="B1655" s="130"/>
      <c r="C1655" s="130"/>
    </row>
    <row r="1656" spans="2:3" x14ac:dyDescent="0.2">
      <c r="B1656" s="130"/>
      <c r="C1656" s="130"/>
    </row>
    <row r="1657" spans="2:3" x14ac:dyDescent="0.2">
      <c r="B1657" s="130"/>
      <c r="C1657" s="130"/>
    </row>
    <row r="1658" spans="2:3" x14ac:dyDescent="0.2">
      <c r="B1658" s="130"/>
      <c r="C1658" s="130"/>
    </row>
    <row r="1659" spans="2:3" x14ac:dyDescent="0.2">
      <c r="B1659" s="130"/>
      <c r="C1659" s="130"/>
    </row>
    <row r="1660" spans="2:3" x14ac:dyDescent="0.2">
      <c r="B1660" s="130"/>
      <c r="C1660" s="130"/>
    </row>
    <row r="1661" spans="2:3" x14ac:dyDescent="0.2">
      <c r="B1661" s="130"/>
      <c r="C1661" s="130"/>
    </row>
    <row r="1662" spans="2:3" x14ac:dyDescent="0.2">
      <c r="B1662" s="130"/>
      <c r="C1662" s="130"/>
    </row>
    <row r="1663" spans="2:3" x14ac:dyDescent="0.2">
      <c r="B1663" s="130"/>
      <c r="C1663" s="130"/>
    </row>
    <row r="1664" spans="2:3" x14ac:dyDescent="0.2">
      <c r="B1664" s="130"/>
      <c r="C1664" s="130"/>
    </row>
    <row r="1665" spans="2:3" x14ac:dyDescent="0.2">
      <c r="B1665" s="130"/>
      <c r="C1665" s="130"/>
    </row>
    <row r="1666" spans="2:3" x14ac:dyDescent="0.2">
      <c r="B1666" s="130"/>
      <c r="C1666" s="130"/>
    </row>
    <row r="1667" spans="2:3" x14ac:dyDescent="0.2">
      <c r="B1667" s="130"/>
      <c r="C1667" s="130"/>
    </row>
    <row r="1668" spans="2:3" x14ac:dyDescent="0.2">
      <c r="B1668" s="130"/>
      <c r="C1668" s="130"/>
    </row>
    <row r="1669" spans="2:3" x14ac:dyDescent="0.2">
      <c r="B1669" s="130"/>
      <c r="C1669" s="130"/>
    </row>
    <row r="1670" spans="2:3" x14ac:dyDescent="0.2">
      <c r="B1670" s="130"/>
      <c r="C1670" s="130"/>
    </row>
    <row r="1671" spans="2:3" x14ac:dyDescent="0.2">
      <c r="B1671" s="130"/>
      <c r="C1671" s="130"/>
    </row>
    <row r="1672" spans="2:3" x14ac:dyDescent="0.2">
      <c r="B1672" s="130"/>
      <c r="C1672" s="130"/>
    </row>
    <row r="1673" spans="2:3" x14ac:dyDescent="0.2">
      <c r="B1673" s="130"/>
      <c r="C1673" s="130"/>
    </row>
    <row r="1674" spans="2:3" x14ac:dyDescent="0.2">
      <c r="B1674" s="130"/>
      <c r="C1674" s="130"/>
    </row>
    <row r="1675" spans="2:3" x14ac:dyDescent="0.2">
      <c r="B1675" s="130"/>
      <c r="C1675" s="130"/>
    </row>
    <row r="1676" spans="2:3" x14ac:dyDescent="0.2">
      <c r="B1676" s="130"/>
      <c r="C1676" s="130"/>
    </row>
    <row r="1677" spans="2:3" x14ac:dyDescent="0.2">
      <c r="B1677" s="130"/>
      <c r="C1677" s="130"/>
    </row>
    <row r="1678" spans="2:3" x14ac:dyDescent="0.2">
      <c r="B1678" s="130"/>
      <c r="C1678" s="130"/>
    </row>
    <row r="1679" spans="2:3" x14ac:dyDescent="0.2">
      <c r="B1679" s="130"/>
      <c r="C1679" s="130"/>
    </row>
    <row r="1680" spans="2:3" x14ac:dyDescent="0.2">
      <c r="B1680" s="130"/>
      <c r="C1680" s="130"/>
    </row>
    <row r="1681" spans="2:3" x14ac:dyDescent="0.2">
      <c r="B1681" s="130"/>
      <c r="C1681" s="130"/>
    </row>
    <row r="1682" spans="2:3" x14ac:dyDescent="0.2">
      <c r="B1682" s="130"/>
      <c r="C1682" s="130"/>
    </row>
    <row r="1683" spans="2:3" x14ac:dyDescent="0.2">
      <c r="B1683" s="130"/>
      <c r="C1683" s="130"/>
    </row>
    <row r="1684" spans="2:3" x14ac:dyDescent="0.2">
      <c r="B1684" s="130"/>
      <c r="C1684" s="130"/>
    </row>
    <row r="1685" spans="2:3" x14ac:dyDescent="0.2">
      <c r="B1685" s="130"/>
      <c r="C1685" s="130"/>
    </row>
    <row r="1686" spans="2:3" x14ac:dyDescent="0.2">
      <c r="B1686" s="130"/>
      <c r="C1686" s="130"/>
    </row>
    <row r="1687" spans="2:3" x14ac:dyDescent="0.2">
      <c r="B1687" s="130"/>
      <c r="C1687" s="130"/>
    </row>
    <row r="1688" spans="2:3" x14ac:dyDescent="0.2">
      <c r="B1688" s="130"/>
      <c r="C1688" s="130"/>
    </row>
    <row r="1689" spans="2:3" x14ac:dyDescent="0.2">
      <c r="B1689" s="130"/>
      <c r="C1689" s="130"/>
    </row>
    <row r="1690" spans="2:3" x14ac:dyDescent="0.2">
      <c r="B1690" s="130"/>
      <c r="C1690" s="130"/>
    </row>
    <row r="1691" spans="2:3" x14ac:dyDescent="0.2">
      <c r="B1691" s="130"/>
      <c r="C1691" s="130"/>
    </row>
    <row r="1692" spans="2:3" x14ac:dyDescent="0.2">
      <c r="B1692" s="130"/>
      <c r="C1692" s="130"/>
    </row>
    <row r="1693" spans="2:3" x14ac:dyDescent="0.2">
      <c r="B1693" s="130"/>
      <c r="C1693" s="130"/>
    </row>
    <row r="1694" spans="2:3" x14ac:dyDescent="0.2">
      <c r="B1694" s="130"/>
      <c r="C1694" s="130"/>
    </row>
    <row r="1695" spans="2:3" x14ac:dyDescent="0.2">
      <c r="B1695" s="130"/>
      <c r="C1695" s="130"/>
    </row>
    <row r="1696" spans="2:3" x14ac:dyDescent="0.2">
      <c r="B1696" s="130"/>
      <c r="C1696" s="130"/>
    </row>
    <row r="1697" spans="2:3" x14ac:dyDescent="0.2">
      <c r="B1697" s="130"/>
      <c r="C1697" s="130"/>
    </row>
    <row r="1698" spans="2:3" x14ac:dyDescent="0.2">
      <c r="B1698" s="130"/>
      <c r="C1698" s="130"/>
    </row>
    <row r="1699" spans="2:3" x14ac:dyDescent="0.2">
      <c r="B1699" s="130"/>
      <c r="C1699" s="130"/>
    </row>
    <row r="1700" spans="2:3" x14ac:dyDescent="0.2">
      <c r="B1700" s="130"/>
      <c r="C1700" s="130"/>
    </row>
    <row r="1701" spans="2:3" x14ac:dyDescent="0.2">
      <c r="B1701" s="130"/>
      <c r="C1701" s="130"/>
    </row>
    <row r="1702" spans="2:3" x14ac:dyDescent="0.2">
      <c r="B1702" s="130"/>
      <c r="C1702" s="130"/>
    </row>
    <row r="1703" spans="2:3" x14ac:dyDescent="0.2">
      <c r="B1703" s="130"/>
      <c r="C1703" s="130"/>
    </row>
    <row r="1704" spans="2:3" x14ac:dyDescent="0.2">
      <c r="B1704" s="130"/>
      <c r="C1704" s="130"/>
    </row>
    <row r="1705" spans="2:3" x14ac:dyDescent="0.2">
      <c r="B1705" s="130"/>
      <c r="C1705" s="130"/>
    </row>
    <row r="1706" spans="2:3" x14ac:dyDescent="0.2">
      <c r="B1706" s="130"/>
      <c r="C1706" s="130"/>
    </row>
    <row r="1707" spans="2:3" x14ac:dyDescent="0.2">
      <c r="B1707" s="130"/>
      <c r="C1707" s="130"/>
    </row>
    <row r="1708" spans="2:3" x14ac:dyDescent="0.2">
      <c r="B1708" s="130"/>
      <c r="C1708" s="130"/>
    </row>
    <row r="1709" spans="2:3" x14ac:dyDescent="0.2">
      <c r="B1709" s="130"/>
      <c r="C1709" s="130"/>
    </row>
    <row r="1710" spans="2:3" x14ac:dyDescent="0.2">
      <c r="B1710" s="130"/>
      <c r="C1710" s="130"/>
    </row>
    <row r="1711" spans="2:3" x14ac:dyDescent="0.2">
      <c r="B1711" s="130"/>
      <c r="C1711" s="130"/>
    </row>
    <row r="1712" spans="2:3" x14ac:dyDescent="0.2">
      <c r="B1712" s="130"/>
      <c r="C1712" s="130"/>
    </row>
    <row r="1713" spans="2:3" x14ac:dyDescent="0.2">
      <c r="B1713" s="130"/>
      <c r="C1713" s="130"/>
    </row>
    <row r="1714" spans="2:3" x14ac:dyDescent="0.2">
      <c r="B1714" s="130"/>
      <c r="C1714" s="130"/>
    </row>
    <row r="1715" spans="2:3" x14ac:dyDescent="0.2">
      <c r="B1715" s="130"/>
      <c r="C1715" s="130"/>
    </row>
    <row r="1716" spans="2:3" x14ac:dyDescent="0.2">
      <c r="B1716" s="130"/>
      <c r="C1716" s="130"/>
    </row>
    <row r="1717" spans="2:3" x14ac:dyDescent="0.2">
      <c r="B1717" s="130"/>
      <c r="C1717" s="130"/>
    </row>
    <row r="1718" spans="2:3" x14ac:dyDescent="0.2">
      <c r="B1718" s="130"/>
      <c r="C1718" s="130"/>
    </row>
    <row r="1719" spans="2:3" x14ac:dyDescent="0.2">
      <c r="B1719" s="130"/>
      <c r="C1719" s="130"/>
    </row>
    <row r="1720" spans="2:3" x14ac:dyDescent="0.2">
      <c r="B1720" s="130"/>
      <c r="C1720" s="130"/>
    </row>
    <row r="1721" spans="2:3" x14ac:dyDescent="0.2">
      <c r="B1721" s="130"/>
      <c r="C1721" s="130"/>
    </row>
    <row r="1722" spans="2:3" x14ac:dyDescent="0.2">
      <c r="B1722" s="130"/>
      <c r="C1722" s="130"/>
    </row>
    <row r="1723" spans="2:3" x14ac:dyDescent="0.2">
      <c r="B1723" s="130"/>
      <c r="C1723" s="130"/>
    </row>
    <row r="1724" spans="2:3" x14ac:dyDescent="0.2">
      <c r="B1724" s="130"/>
      <c r="C1724" s="130"/>
    </row>
    <row r="1725" spans="2:3" x14ac:dyDescent="0.2">
      <c r="B1725" s="130"/>
      <c r="C1725" s="130"/>
    </row>
    <row r="1726" spans="2:3" x14ac:dyDescent="0.2">
      <c r="B1726" s="130"/>
      <c r="C1726" s="130"/>
    </row>
    <row r="1727" spans="2:3" x14ac:dyDescent="0.2">
      <c r="B1727" s="130"/>
      <c r="C1727" s="130"/>
    </row>
    <row r="1728" spans="2:3" x14ac:dyDescent="0.2">
      <c r="B1728" s="130"/>
      <c r="C1728" s="130"/>
    </row>
    <row r="1729" spans="2:3" x14ac:dyDescent="0.2">
      <c r="B1729" s="130"/>
      <c r="C1729" s="130"/>
    </row>
    <row r="1730" spans="2:3" x14ac:dyDescent="0.2">
      <c r="B1730" s="130"/>
      <c r="C1730" s="130"/>
    </row>
    <row r="1731" spans="2:3" x14ac:dyDescent="0.2">
      <c r="B1731" s="130"/>
      <c r="C1731" s="130"/>
    </row>
    <row r="1732" spans="2:3" x14ac:dyDescent="0.2">
      <c r="B1732" s="130"/>
      <c r="C1732" s="130"/>
    </row>
    <row r="1733" spans="2:3" x14ac:dyDescent="0.2">
      <c r="B1733" s="130"/>
      <c r="C1733" s="130"/>
    </row>
    <row r="1734" spans="2:3" x14ac:dyDescent="0.2">
      <c r="B1734" s="130"/>
      <c r="C1734" s="130"/>
    </row>
    <row r="1735" spans="2:3" x14ac:dyDescent="0.2">
      <c r="B1735" s="130"/>
      <c r="C1735" s="130"/>
    </row>
    <row r="1736" spans="2:3" x14ac:dyDescent="0.2">
      <c r="B1736" s="130"/>
      <c r="C1736" s="130"/>
    </row>
    <row r="1737" spans="2:3" x14ac:dyDescent="0.2">
      <c r="B1737" s="130"/>
      <c r="C1737" s="130"/>
    </row>
    <row r="1738" spans="2:3" x14ac:dyDescent="0.2">
      <c r="B1738" s="130"/>
      <c r="C1738" s="130"/>
    </row>
    <row r="1739" spans="2:3" x14ac:dyDescent="0.2">
      <c r="B1739" s="130"/>
      <c r="C1739" s="130"/>
    </row>
    <row r="1740" spans="2:3" x14ac:dyDescent="0.2">
      <c r="B1740" s="130"/>
      <c r="C1740" s="130"/>
    </row>
    <row r="1741" spans="2:3" x14ac:dyDescent="0.2">
      <c r="B1741" s="130"/>
      <c r="C1741" s="130"/>
    </row>
    <row r="1742" spans="2:3" x14ac:dyDescent="0.2">
      <c r="B1742" s="130"/>
      <c r="C1742" s="130"/>
    </row>
    <row r="1743" spans="2:3" x14ac:dyDescent="0.2">
      <c r="B1743" s="130"/>
      <c r="C1743" s="130"/>
    </row>
    <row r="1744" spans="2:3" x14ac:dyDescent="0.2">
      <c r="B1744" s="130"/>
      <c r="C1744" s="130"/>
    </row>
    <row r="1745" spans="2:3" x14ac:dyDescent="0.2">
      <c r="B1745" s="130"/>
      <c r="C1745" s="130"/>
    </row>
    <row r="1746" spans="2:3" x14ac:dyDescent="0.2">
      <c r="B1746" s="130"/>
      <c r="C1746" s="130"/>
    </row>
    <row r="1747" spans="2:3" x14ac:dyDescent="0.2">
      <c r="B1747" s="130"/>
      <c r="C1747" s="130"/>
    </row>
    <row r="1748" spans="2:3" x14ac:dyDescent="0.2">
      <c r="B1748" s="130"/>
      <c r="C1748" s="130"/>
    </row>
    <row r="1749" spans="2:3" x14ac:dyDescent="0.2">
      <c r="B1749" s="130"/>
      <c r="C1749" s="130"/>
    </row>
    <row r="1750" spans="2:3" x14ac:dyDescent="0.2">
      <c r="B1750" s="130"/>
      <c r="C1750" s="130"/>
    </row>
    <row r="1751" spans="2:3" x14ac:dyDescent="0.2">
      <c r="B1751" s="130"/>
      <c r="C1751" s="130"/>
    </row>
    <row r="1752" spans="2:3" x14ac:dyDescent="0.2">
      <c r="B1752" s="130"/>
      <c r="C1752" s="130"/>
    </row>
    <row r="1753" spans="2:3" x14ac:dyDescent="0.2">
      <c r="B1753" s="130"/>
      <c r="C1753" s="130"/>
    </row>
    <row r="1754" spans="2:3" x14ac:dyDescent="0.2">
      <c r="B1754" s="130"/>
      <c r="C1754" s="130"/>
    </row>
    <row r="1755" spans="2:3" x14ac:dyDescent="0.2">
      <c r="B1755" s="130"/>
      <c r="C1755" s="130"/>
    </row>
    <row r="1756" spans="2:3" x14ac:dyDescent="0.2">
      <c r="B1756" s="130"/>
      <c r="C1756" s="130"/>
    </row>
    <row r="1757" spans="2:3" x14ac:dyDescent="0.2">
      <c r="B1757" s="130"/>
      <c r="C1757" s="130"/>
    </row>
    <row r="1758" spans="2:3" x14ac:dyDescent="0.2">
      <c r="B1758" s="130"/>
      <c r="C1758" s="130"/>
    </row>
    <row r="1759" spans="2:3" x14ac:dyDescent="0.2">
      <c r="B1759" s="130"/>
      <c r="C1759" s="130"/>
    </row>
    <row r="1760" spans="2:3" x14ac:dyDescent="0.2">
      <c r="B1760" s="130"/>
      <c r="C1760" s="130"/>
    </row>
    <row r="1761" spans="2:3" x14ac:dyDescent="0.2">
      <c r="B1761" s="130"/>
      <c r="C1761" s="130"/>
    </row>
    <row r="1762" spans="2:3" x14ac:dyDescent="0.2">
      <c r="B1762" s="130"/>
      <c r="C1762" s="130"/>
    </row>
    <row r="1763" spans="2:3" x14ac:dyDescent="0.2">
      <c r="B1763" s="130"/>
      <c r="C1763" s="130"/>
    </row>
    <row r="1764" spans="2:3" x14ac:dyDescent="0.2">
      <c r="B1764" s="130"/>
      <c r="C1764" s="130"/>
    </row>
    <row r="1765" spans="2:3" x14ac:dyDescent="0.2">
      <c r="B1765" s="130"/>
      <c r="C1765" s="130"/>
    </row>
    <row r="1766" spans="2:3" x14ac:dyDescent="0.2">
      <c r="B1766" s="130"/>
      <c r="C1766" s="130"/>
    </row>
    <row r="1767" spans="2:3" x14ac:dyDescent="0.2">
      <c r="B1767" s="130"/>
      <c r="C1767" s="130"/>
    </row>
    <row r="1768" spans="2:3" x14ac:dyDescent="0.2">
      <c r="B1768" s="130"/>
      <c r="C1768" s="130"/>
    </row>
    <row r="1769" spans="2:3" x14ac:dyDescent="0.2">
      <c r="B1769" s="130"/>
      <c r="C1769" s="130"/>
    </row>
    <row r="1770" spans="2:3" x14ac:dyDescent="0.2">
      <c r="B1770" s="130"/>
      <c r="C1770" s="130"/>
    </row>
    <row r="1771" spans="2:3" x14ac:dyDescent="0.2">
      <c r="B1771" s="130"/>
      <c r="C1771" s="130"/>
    </row>
    <row r="1772" spans="2:3" x14ac:dyDescent="0.2">
      <c r="B1772" s="130"/>
      <c r="C1772" s="130"/>
    </row>
    <row r="1773" spans="2:3" x14ac:dyDescent="0.2">
      <c r="B1773" s="130"/>
      <c r="C1773" s="130"/>
    </row>
    <row r="1774" spans="2:3" x14ac:dyDescent="0.2">
      <c r="B1774" s="130"/>
      <c r="C1774" s="130"/>
    </row>
    <row r="1775" spans="2:3" x14ac:dyDescent="0.2">
      <c r="B1775" s="130"/>
      <c r="C1775" s="130"/>
    </row>
    <row r="1776" spans="2:3" x14ac:dyDescent="0.2">
      <c r="B1776" s="130"/>
      <c r="C1776" s="130"/>
    </row>
    <row r="1777" spans="2:3" x14ac:dyDescent="0.2">
      <c r="B1777" s="130"/>
      <c r="C1777" s="130"/>
    </row>
    <row r="1778" spans="2:3" x14ac:dyDescent="0.2">
      <c r="B1778" s="130"/>
      <c r="C1778" s="130"/>
    </row>
    <row r="1779" spans="2:3" x14ac:dyDescent="0.2">
      <c r="B1779" s="130"/>
      <c r="C1779" s="130"/>
    </row>
    <row r="1780" spans="2:3" x14ac:dyDescent="0.2">
      <c r="B1780" s="130"/>
      <c r="C1780" s="130"/>
    </row>
    <row r="1781" spans="2:3" x14ac:dyDescent="0.2">
      <c r="B1781" s="130"/>
      <c r="C1781" s="130"/>
    </row>
    <row r="1782" spans="2:3" x14ac:dyDescent="0.2">
      <c r="B1782" s="130"/>
      <c r="C1782" s="130"/>
    </row>
    <row r="1783" spans="2:3" x14ac:dyDescent="0.2">
      <c r="B1783" s="130"/>
      <c r="C1783" s="130"/>
    </row>
    <row r="1784" spans="2:3" x14ac:dyDescent="0.2">
      <c r="B1784" s="130"/>
      <c r="C1784" s="130"/>
    </row>
    <row r="1785" spans="2:3" x14ac:dyDescent="0.2">
      <c r="B1785" s="130"/>
      <c r="C1785" s="130"/>
    </row>
    <row r="1786" spans="2:3" x14ac:dyDescent="0.2">
      <c r="B1786" s="130"/>
      <c r="C1786" s="130"/>
    </row>
    <row r="1787" spans="2:3" x14ac:dyDescent="0.2">
      <c r="B1787" s="130"/>
      <c r="C1787" s="130"/>
    </row>
    <row r="1788" spans="2:3" x14ac:dyDescent="0.2">
      <c r="B1788" s="130"/>
      <c r="C1788" s="130"/>
    </row>
    <row r="1789" spans="2:3" x14ac:dyDescent="0.2">
      <c r="B1789" s="130"/>
      <c r="C1789" s="130"/>
    </row>
    <row r="1790" spans="2:3" x14ac:dyDescent="0.2">
      <c r="B1790" s="130"/>
      <c r="C1790" s="130"/>
    </row>
    <row r="1791" spans="2:3" x14ac:dyDescent="0.2">
      <c r="B1791" s="130"/>
      <c r="C1791" s="130"/>
    </row>
    <row r="1792" spans="2:3" x14ac:dyDescent="0.2">
      <c r="B1792" s="130"/>
      <c r="C1792" s="130"/>
    </row>
    <row r="1793" spans="2:3" x14ac:dyDescent="0.2">
      <c r="B1793" s="130"/>
      <c r="C1793" s="130"/>
    </row>
    <row r="1794" spans="2:3" x14ac:dyDescent="0.2">
      <c r="B1794" s="130"/>
      <c r="C1794" s="130"/>
    </row>
    <row r="1795" spans="2:3" x14ac:dyDescent="0.2">
      <c r="B1795" s="130"/>
      <c r="C1795" s="130"/>
    </row>
    <row r="1796" spans="2:3" x14ac:dyDescent="0.2">
      <c r="B1796" s="130"/>
      <c r="C1796" s="130"/>
    </row>
    <row r="1797" spans="2:3" x14ac:dyDescent="0.2">
      <c r="B1797" s="130"/>
      <c r="C1797" s="130"/>
    </row>
    <row r="1798" spans="2:3" x14ac:dyDescent="0.2">
      <c r="B1798" s="130"/>
      <c r="C1798" s="130"/>
    </row>
    <row r="1799" spans="2:3" x14ac:dyDescent="0.2">
      <c r="B1799" s="130"/>
      <c r="C1799" s="130"/>
    </row>
    <row r="1800" spans="2:3" x14ac:dyDescent="0.2">
      <c r="B1800" s="130"/>
      <c r="C1800" s="130"/>
    </row>
    <row r="1801" spans="2:3" x14ac:dyDescent="0.2">
      <c r="B1801" s="130"/>
      <c r="C1801" s="130"/>
    </row>
    <row r="1802" spans="2:3" x14ac:dyDescent="0.2">
      <c r="B1802" s="130"/>
      <c r="C1802" s="130"/>
    </row>
    <row r="1803" spans="2:3" x14ac:dyDescent="0.2">
      <c r="B1803" s="130"/>
      <c r="C1803" s="130"/>
    </row>
    <row r="1804" spans="2:3" x14ac:dyDescent="0.2">
      <c r="B1804" s="130"/>
      <c r="C1804" s="130"/>
    </row>
    <row r="1805" spans="2:3" x14ac:dyDescent="0.2">
      <c r="B1805" s="130"/>
      <c r="C1805" s="130"/>
    </row>
    <row r="1806" spans="2:3" x14ac:dyDescent="0.2">
      <c r="B1806" s="130"/>
      <c r="C1806" s="130"/>
    </row>
    <row r="1807" spans="2:3" x14ac:dyDescent="0.2">
      <c r="B1807" s="130"/>
      <c r="C1807" s="130"/>
    </row>
    <row r="1808" spans="2:3" x14ac:dyDescent="0.2">
      <c r="B1808" s="130"/>
      <c r="C1808" s="130"/>
    </row>
    <row r="1809" spans="2:3" x14ac:dyDescent="0.2">
      <c r="B1809" s="130"/>
      <c r="C1809" s="130"/>
    </row>
    <row r="1810" spans="2:3" x14ac:dyDescent="0.2">
      <c r="B1810" s="130"/>
      <c r="C1810" s="130"/>
    </row>
    <row r="1811" spans="2:3" x14ac:dyDescent="0.2">
      <c r="B1811" s="130"/>
      <c r="C1811" s="130"/>
    </row>
    <row r="1812" spans="2:3" x14ac:dyDescent="0.2">
      <c r="B1812" s="130"/>
      <c r="C1812" s="130"/>
    </row>
    <row r="1813" spans="2:3" x14ac:dyDescent="0.2">
      <c r="B1813" s="130"/>
      <c r="C1813" s="130"/>
    </row>
    <row r="1814" spans="2:3" x14ac:dyDescent="0.2">
      <c r="B1814" s="130"/>
      <c r="C1814" s="130"/>
    </row>
    <row r="1815" spans="2:3" x14ac:dyDescent="0.2">
      <c r="B1815" s="130"/>
      <c r="C1815" s="130"/>
    </row>
    <row r="1816" spans="2:3" x14ac:dyDescent="0.2">
      <c r="B1816" s="130"/>
      <c r="C1816" s="130"/>
    </row>
    <row r="1817" spans="2:3" x14ac:dyDescent="0.2">
      <c r="B1817" s="130"/>
      <c r="C1817" s="130"/>
    </row>
    <row r="1818" spans="2:3" x14ac:dyDescent="0.2">
      <c r="B1818" s="130"/>
      <c r="C1818" s="130"/>
    </row>
    <row r="1819" spans="2:3" x14ac:dyDescent="0.2">
      <c r="B1819" s="130"/>
      <c r="C1819" s="130"/>
    </row>
    <row r="1820" spans="2:3" x14ac:dyDescent="0.2">
      <c r="B1820" s="130"/>
      <c r="C1820" s="130"/>
    </row>
    <row r="1821" spans="2:3" x14ac:dyDescent="0.2">
      <c r="B1821" s="130"/>
      <c r="C1821" s="130"/>
    </row>
    <row r="1822" spans="2:3" x14ac:dyDescent="0.2">
      <c r="B1822" s="130"/>
      <c r="C1822" s="130"/>
    </row>
    <row r="1823" spans="2:3" x14ac:dyDescent="0.2">
      <c r="B1823" s="130"/>
      <c r="C1823" s="130"/>
    </row>
    <row r="1824" spans="2:3" x14ac:dyDescent="0.2">
      <c r="B1824" s="130"/>
      <c r="C1824" s="130"/>
    </row>
    <row r="1825" spans="2:3" x14ac:dyDescent="0.2">
      <c r="B1825" s="130"/>
      <c r="C1825" s="130"/>
    </row>
    <row r="1826" spans="2:3" x14ac:dyDescent="0.2">
      <c r="B1826" s="130"/>
      <c r="C1826" s="130"/>
    </row>
    <row r="1827" spans="2:3" x14ac:dyDescent="0.2">
      <c r="B1827" s="130"/>
      <c r="C1827" s="130"/>
    </row>
    <row r="1828" spans="2:3" x14ac:dyDescent="0.2">
      <c r="B1828" s="130"/>
      <c r="C1828" s="130"/>
    </row>
    <row r="1829" spans="2:3" x14ac:dyDescent="0.2">
      <c r="B1829" s="130"/>
      <c r="C1829" s="130"/>
    </row>
    <row r="1830" spans="2:3" x14ac:dyDescent="0.2">
      <c r="B1830" s="130"/>
      <c r="C1830" s="130"/>
    </row>
    <row r="1831" spans="2:3" x14ac:dyDescent="0.2">
      <c r="B1831" s="130"/>
      <c r="C1831" s="130"/>
    </row>
    <row r="1832" spans="2:3" x14ac:dyDescent="0.2">
      <c r="B1832" s="130"/>
      <c r="C1832" s="130"/>
    </row>
    <row r="1833" spans="2:3" x14ac:dyDescent="0.2">
      <c r="B1833" s="130"/>
      <c r="C1833" s="130"/>
    </row>
    <row r="1834" spans="2:3" x14ac:dyDescent="0.2">
      <c r="B1834" s="130"/>
      <c r="C1834" s="130"/>
    </row>
    <row r="1835" spans="2:3" x14ac:dyDescent="0.2">
      <c r="B1835" s="130"/>
      <c r="C1835" s="130"/>
    </row>
    <row r="1836" spans="2:3" x14ac:dyDescent="0.2">
      <c r="B1836" s="130"/>
      <c r="C1836" s="130"/>
    </row>
    <row r="1837" spans="2:3" x14ac:dyDescent="0.2">
      <c r="B1837" s="130"/>
      <c r="C1837" s="130"/>
    </row>
    <row r="1838" spans="2:3" x14ac:dyDescent="0.2">
      <c r="B1838" s="130"/>
      <c r="C1838" s="130"/>
    </row>
    <row r="1839" spans="2:3" x14ac:dyDescent="0.2">
      <c r="B1839" s="130"/>
      <c r="C1839" s="130"/>
    </row>
    <row r="1840" spans="2:3" x14ac:dyDescent="0.2">
      <c r="B1840" s="130"/>
      <c r="C1840" s="130"/>
    </row>
    <row r="1841" spans="2:3" x14ac:dyDescent="0.2">
      <c r="B1841" s="130"/>
      <c r="C1841" s="130"/>
    </row>
    <row r="1842" spans="2:3" x14ac:dyDescent="0.2">
      <c r="B1842" s="130"/>
      <c r="C1842" s="130"/>
    </row>
    <row r="1843" spans="2:3" x14ac:dyDescent="0.2">
      <c r="B1843" s="130"/>
      <c r="C1843" s="130"/>
    </row>
    <row r="1844" spans="2:3" x14ac:dyDescent="0.2">
      <c r="B1844" s="130"/>
      <c r="C1844" s="130"/>
    </row>
    <row r="1845" spans="2:3" x14ac:dyDescent="0.2">
      <c r="B1845" s="130"/>
      <c r="C1845" s="130"/>
    </row>
    <row r="1846" spans="2:3" x14ac:dyDescent="0.2">
      <c r="B1846" s="130"/>
      <c r="C1846" s="130"/>
    </row>
    <row r="1847" spans="2:3" x14ac:dyDescent="0.2">
      <c r="B1847" s="130"/>
      <c r="C1847" s="130"/>
    </row>
    <row r="1848" spans="2:3" x14ac:dyDescent="0.2">
      <c r="B1848" s="130"/>
      <c r="C1848" s="130"/>
    </row>
    <row r="1849" spans="2:3" x14ac:dyDescent="0.2">
      <c r="B1849" s="130"/>
      <c r="C1849" s="130"/>
    </row>
    <row r="1850" spans="2:3" x14ac:dyDescent="0.2">
      <c r="B1850" s="130"/>
      <c r="C1850" s="130"/>
    </row>
    <row r="1851" spans="2:3" x14ac:dyDescent="0.2">
      <c r="B1851" s="130"/>
      <c r="C1851" s="130"/>
    </row>
    <row r="1852" spans="2:3" x14ac:dyDescent="0.2">
      <c r="B1852" s="130"/>
      <c r="C1852" s="130"/>
    </row>
    <row r="1853" spans="2:3" x14ac:dyDescent="0.2">
      <c r="B1853" s="130"/>
      <c r="C1853" s="130"/>
    </row>
    <row r="1854" spans="2:3" x14ac:dyDescent="0.2">
      <c r="B1854" s="130"/>
      <c r="C1854" s="130"/>
    </row>
    <row r="1855" spans="2:3" x14ac:dyDescent="0.2">
      <c r="B1855" s="130"/>
      <c r="C1855" s="130"/>
    </row>
    <row r="1856" spans="2:3" x14ac:dyDescent="0.2">
      <c r="B1856" s="130"/>
      <c r="C1856" s="130"/>
    </row>
    <row r="1857" spans="2:3" x14ac:dyDescent="0.2">
      <c r="B1857" s="130"/>
      <c r="C1857" s="130"/>
    </row>
    <row r="1858" spans="2:3" x14ac:dyDescent="0.2">
      <c r="B1858" s="130"/>
      <c r="C1858" s="130"/>
    </row>
    <row r="1859" spans="2:3" x14ac:dyDescent="0.2">
      <c r="B1859" s="130"/>
      <c r="C1859" s="130"/>
    </row>
    <row r="1860" spans="2:3" x14ac:dyDescent="0.2">
      <c r="B1860" s="130"/>
      <c r="C1860" s="130"/>
    </row>
    <row r="1861" spans="2:3" x14ac:dyDescent="0.2">
      <c r="B1861" s="130"/>
      <c r="C1861" s="130"/>
    </row>
    <row r="1862" spans="2:3" x14ac:dyDescent="0.2">
      <c r="B1862" s="130"/>
      <c r="C1862" s="130"/>
    </row>
    <row r="1863" spans="2:3" x14ac:dyDescent="0.2">
      <c r="B1863" s="130"/>
      <c r="C1863" s="130"/>
    </row>
    <row r="1864" spans="2:3" x14ac:dyDescent="0.2">
      <c r="B1864" s="130"/>
      <c r="C1864" s="130"/>
    </row>
    <row r="1865" spans="2:3" x14ac:dyDescent="0.2">
      <c r="B1865" s="130"/>
      <c r="C1865" s="130"/>
    </row>
    <row r="1866" spans="2:3" x14ac:dyDescent="0.2">
      <c r="B1866" s="130"/>
      <c r="C1866" s="130"/>
    </row>
    <row r="1867" spans="2:3" x14ac:dyDescent="0.2">
      <c r="B1867" s="130"/>
      <c r="C1867" s="130"/>
    </row>
    <row r="1868" spans="2:3" x14ac:dyDescent="0.2">
      <c r="B1868" s="130"/>
      <c r="C1868" s="130"/>
    </row>
    <row r="1869" spans="2:3" x14ac:dyDescent="0.2">
      <c r="B1869" s="130"/>
      <c r="C1869" s="130"/>
    </row>
    <row r="1870" spans="2:3" x14ac:dyDescent="0.2">
      <c r="B1870" s="130"/>
      <c r="C1870" s="130"/>
    </row>
    <row r="1871" spans="2:3" x14ac:dyDescent="0.2">
      <c r="B1871" s="130"/>
      <c r="C1871" s="130"/>
    </row>
    <row r="1872" spans="2:3" x14ac:dyDescent="0.2">
      <c r="B1872" s="130"/>
      <c r="C1872" s="130"/>
    </row>
    <row r="1873" spans="2:3" x14ac:dyDescent="0.2">
      <c r="B1873" s="130"/>
      <c r="C1873" s="130"/>
    </row>
    <row r="1874" spans="2:3" x14ac:dyDescent="0.2">
      <c r="B1874" s="130"/>
      <c r="C1874" s="130"/>
    </row>
    <row r="1875" spans="2:3" x14ac:dyDescent="0.2">
      <c r="B1875" s="130"/>
      <c r="C1875" s="130"/>
    </row>
    <row r="1876" spans="2:3" x14ac:dyDescent="0.2">
      <c r="B1876" s="130"/>
      <c r="C1876" s="130"/>
    </row>
    <row r="1877" spans="2:3" x14ac:dyDescent="0.2">
      <c r="B1877" s="130"/>
      <c r="C1877" s="130"/>
    </row>
    <row r="1878" spans="2:3" x14ac:dyDescent="0.2">
      <c r="B1878" s="130"/>
      <c r="C1878" s="130"/>
    </row>
    <row r="1879" spans="2:3" x14ac:dyDescent="0.2">
      <c r="B1879" s="130"/>
      <c r="C1879" s="130"/>
    </row>
    <row r="1880" spans="2:3" x14ac:dyDescent="0.2">
      <c r="B1880" s="130"/>
      <c r="C1880" s="130"/>
    </row>
    <row r="1881" spans="2:3" x14ac:dyDescent="0.2">
      <c r="B1881" s="130"/>
      <c r="C1881" s="130"/>
    </row>
    <row r="1882" spans="2:3" x14ac:dyDescent="0.2">
      <c r="B1882" s="130"/>
      <c r="C1882" s="130"/>
    </row>
    <row r="1883" spans="2:3" x14ac:dyDescent="0.2">
      <c r="B1883" s="130"/>
      <c r="C1883" s="130"/>
    </row>
    <row r="1884" spans="2:3" x14ac:dyDescent="0.2">
      <c r="B1884" s="130"/>
      <c r="C1884" s="130"/>
    </row>
    <row r="1885" spans="2:3" x14ac:dyDescent="0.2">
      <c r="B1885" s="130"/>
      <c r="C1885" s="130"/>
    </row>
    <row r="1886" spans="2:3" x14ac:dyDescent="0.2">
      <c r="B1886" s="130"/>
      <c r="C1886" s="130"/>
    </row>
    <row r="1887" spans="2:3" x14ac:dyDescent="0.2">
      <c r="B1887" s="130"/>
      <c r="C1887" s="130"/>
    </row>
    <row r="1888" spans="2:3" x14ac:dyDescent="0.2">
      <c r="B1888" s="130"/>
      <c r="C1888" s="130"/>
    </row>
    <row r="1889" spans="2:3" x14ac:dyDescent="0.2">
      <c r="B1889" s="130"/>
      <c r="C1889" s="130"/>
    </row>
    <row r="1890" spans="2:3" x14ac:dyDescent="0.2">
      <c r="B1890" s="130"/>
      <c r="C1890" s="130"/>
    </row>
    <row r="1891" spans="2:3" x14ac:dyDescent="0.2">
      <c r="B1891" s="130"/>
      <c r="C1891" s="130"/>
    </row>
    <row r="1892" spans="2:3" x14ac:dyDescent="0.2">
      <c r="B1892" s="130"/>
      <c r="C1892" s="130"/>
    </row>
    <row r="1893" spans="2:3" x14ac:dyDescent="0.2">
      <c r="B1893" s="130"/>
      <c r="C1893" s="130"/>
    </row>
    <row r="1894" spans="2:3" x14ac:dyDescent="0.2">
      <c r="B1894" s="130"/>
      <c r="C1894" s="130"/>
    </row>
    <row r="1895" spans="2:3" x14ac:dyDescent="0.2">
      <c r="B1895" s="130"/>
      <c r="C1895" s="130"/>
    </row>
    <row r="1896" spans="2:3" x14ac:dyDescent="0.2">
      <c r="B1896" s="130"/>
      <c r="C1896" s="130"/>
    </row>
    <row r="1897" spans="2:3" x14ac:dyDescent="0.2">
      <c r="B1897" s="130"/>
      <c r="C1897" s="130"/>
    </row>
    <row r="1898" spans="2:3" x14ac:dyDescent="0.2">
      <c r="B1898" s="130"/>
      <c r="C1898" s="130"/>
    </row>
  </sheetData>
  <mergeCells count="12">
    <mergeCell ref="A27:A28"/>
    <mergeCell ref="B27:B28"/>
    <mergeCell ref="C27:C28"/>
    <mergeCell ref="A11:A12"/>
    <mergeCell ref="B11:B12"/>
    <mergeCell ref="C11:C12"/>
    <mergeCell ref="A2:A3"/>
    <mergeCell ref="B2:B3"/>
    <mergeCell ref="C2:C3"/>
    <mergeCell ref="A20:A21"/>
    <mergeCell ref="B20:B21"/>
    <mergeCell ref="C20:C21"/>
  </mergeCells>
  <printOptions horizontalCentered="1"/>
  <pageMargins left="0.35433070866141736" right="0.39370078740157483" top="0.82677165354330717" bottom="0.27559055118110237" header="0.11811023622047245" footer="0.11811023622047245"/>
  <pageSetup paperSize="9" scale="70" orientation="portrait" r:id="rId1"/>
  <headerFooter alignWithMargins="0">
    <oddHeader>&amp;C&amp;"Arial,Félkövér"&amp;16
ÖNKORMÁNYZAT 2018. ÉVI 
FELHALMOZÁSI KIADÁSAI&amp;R6. sz.melléklet</oddHeader>
    <oddFooter xml:space="preserve">&amp;R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zoomScaleNormal="100" workbookViewId="0">
      <selection activeCell="C11" sqref="C11"/>
    </sheetView>
  </sheetViews>
  <sheetFormatPr defaultRowHeight="12.75" x14ac:dyDescent="0.2"/>
  <cols>
    <col min="1" max="1" width="9.7109375" style="74" customWidth="1"/>
    <col min="2" max="2" width="6.5703125" style="74" customWidth="1"/>
    <col min="3" max="3" width="58.5703125" style="74" customWidth="1"/>
    <col min="4" max="4" width="18.28515625" style="67" customWidth="1"/>
    <col min="5" max="5" width="15.7109375" style="67" customWidth="1"/>
    <col min="6" max="7" width="18.28515625" style="67" customWidth="1"/>
    <col min="8" max="9" width="18.28515625" style="67" hidden="1" customWidth="1"/>
    <col min="10" max="11" width="18.28515625" style="131" customWidth="1"/>
    <col min="12" max="16384" width="9.140625" style="64"/>
  </cols>
  <sheetData>
    <row r="1" spans="1:11" ht="18" customHeight="1" thickBot="1" x14ac:dyDescent="0.25">
      <c r="A1" s="229" t="s">
        <v>247</v>
      </c>
      <c r="B1" s="54"/>
      <c r="C1" s="66"/>
      <c r="E1" s="68"/>
      <c r="F1" s="68"/>
      <c r="G1" s="68"/>
      <c r="H1" s="68"/>
      <c r="I1" s="68"/>
      <c r="K1" s="132"/>
    </row>
    <row r="2" spans="1:11" ht="42" customHeight="1" x14ac:dyDescent="0.2">
      <c r="A2" s="424" t="s">
        <v>146</v>
      </c>
      <c r="B2" s="234" t="s">
        <v>147</v>
      </c>
      <c r="C2" s="235"/>
      <c r="D2" s="426" t="s">
        <v>148</v>
      </c>
      <c r="E2" s="427"/>
      <c r="F2" s="426" t="s">
        <v>142</v>
      </c>
      <c r="G2" s="427"/>
      <c r="H2" s="133"/>
      <c r="I2" s="133"/>
      <c r="J2" s="428"/>
      <c r="K2" s="428"/>
    </row>
    <row r="3" spans="1:11" ht="20.100000000000001" customHeight="1" x14ac:dyDescent="0.2">
      <c r="A3" s="425"/>
      <c r="B3" s="230" t="s">
        <v>149</v>
      </c>
      <c r="C3" s="77" t="s">
        <v>150</v>
      </c>
      <c r="D3" s="69" t="s">
        <v>151</v>
      </c>
      <c r="E3" s="236" t="s">
        <v>152</v>
      </c>
      <c r="F3" s="69" t="s">
        <v>151</v>
      </c>
      <c r="G3" s="236" t="s">
        <v>152</v>
      </c>
      <c r="H3" s="134"/>
      <c r="I3" s="134"/>
      <c r="J3" s="134"/>
      <c r="K3" s="134"/>
    </row>
    <row r="4" spans="1:11" ht="26.25" customHeight="1" x14ac:dyDescent="0.2">
      <c r="A4" s="237" t="s">
        <v>153</v>
      </c>
      <c r="B4" s="232"/>
      <c r="C4" s="77"/>
      <c r="D4" s="231"/>
      <c r="E4" s="238"/>
      <c r="F4" s="231"/>
      <c r="G4" s="238"/>
      <c r="H4" s="135"/>
      <c r="I4" s="135"/>
      <c r="J4" s="135"/>
      <c r="K4" s="135"/>
    </row>
    <row r="5" spans="1:11" ht="13.5" customHeight="1" thickBot="1" x14ac:dyDescent="0.25">
      <c r="A5" s="259"/>
      <c r="B5" s="260"/>
      <c r="C5" s="261"/>
      <c r="D5" s="262">
        <v>1</v>
      </c>
      <c r="E5" s="263">
        <v>2</v>
      </c>
      <c r="F5" s="262">
        <v>1</v>
      </c>
      <c r="G5" s="263">
        <v>2</v>
      </c>
      <c r="H5" s="134"/>
      <c r="I5" s="134"/>
      <c r="J5" s="134"/>
      <c r="K5" s="134"/>
    </row>
    <row r="6" spans="1:11" ht="34.5" customHeight="1" thickBot="1" x14ac:dyDescent="0.25">
      <c r="A6" s="256" t="s">
        <v>154</v>
      </c>
      <c r="B6" s="258"/>
      <c r="C6" s="258" t="s">
        <v>94</v>
      </c>
      <c r="D6" s="247">
        <f>SUM(D7:D10)</f>
        <v>4</v>
      </c>
      <c r="E6" s="248"/>
      <c r="F6" s="247">
        <f>SUM(F7:F10)</f>
        <v>5</v>
      </c>
      <c r="G6" s="248"/>
      <c r="H6" s="136"/>
      <c r="I6" s="136"/>
      <c r="J6" s="136"/>
      <c r="K6" s="136"/>
    </row>
    <row r="7" spans="1:11" ht="34.5" customHeight="1" x14ac:dyDescent="0.2">
      <c r="A7" s="264"/>
      <c r="B7" s="265">
        <v>1</v>
      </c>
      <c r="C7" s="254" t="s">
        <v>295</v>
      </c>
      <c r="D7" s="70">
        <v>1</v>
      </c>
      <c r="E7" s="255"/>
      <c r="F7" s="70">
        <v>1</v>
      </c>
      <c r="G7" s="255"/>
      <c r="H7" s="136"/>
      <c r="I7" s="136"/>
      <c r="J7" s="136"/>
      <c r="K7" s="136"/>
    </row>
    <row r="8" spans="1:11" ht="34.5" customHeight="1" x14ac:dyDescent="0.2">
      <c r="A8" s="239"/>
      <c r="B8" s="233">
        <v>3</v>
      </c>
      <c r="C8" s="73" t="s">
        <v>302</v>
      </c>
      <c r="D8" s="71">
        <v>1</v>
      </c>
      <c r="E8" s="240"/>
      <c r="F8" s="71">
        <v>1</v>
      </c>
      <c r="G8" s="240"/>
      <c r="H8" s="136"/>
      <c r="I8" s="136"/>
      <c r="J8" s="136"/>
      <c r="K8" s="136"/>
    </row>
    <row r="9" spans="1:11" ht="34.5" customHeight="1" x14ac:dyDescent="0.2">
      <c r="A9" s="239"/>
      <c r="B9" s="233">
        <v>3</v>
      </c>
      <c r="C9" s="73" t="s">
        <v>330</v>
      </c>
      <c r="D9" s="71">
        <v>0</v>
      </c>
      <c r="E9" s="240"/>
      <c r="F9" s="71">
        <v>1</v>
      </c>
      <c r="G9" s="240"/>
      <c r="H9" s="136"/>
      <c r="I9" s="136"/>
      <c r="J9" s="136"/>
      <c r="K9" s="136"/>
    </row>
    <row r="10" spans="1:11" ht="34.5" customHeight="1" thickBot="1" x14ac:dyDescent="0.25">
      <c r="A10" s="241"/>
      <c r="B10" s="72">
        <v>4</v>
      </c>
      <c r="C10" s="73" t="s">
        <v>294</v>
      </c>
      <c r="D10" s="71">
        <v>2</v>
      </c>
      <c r="E10" s="240"/>
      <c r="F10" s="71">
        <v>2</v>
      </c>
      <c r="G10" s="240"/>
      <c r="H10" s="136"/>
      <c r="I10" s="136"/>
      <c r="J10" s="136"/>
      <c r="K10" s="136"/>
    </row>
    <row r="11" spans="1:11" s="138" customFormat="1" ht="34.5" customHeight="1" thickBot="1" x14ac:dyDescent="0.25">
      <c r="A11" s="256" t="s">
        <v>155</v>
      </c>
      <c r="B11" s="257"/>
      <c r="C11" s="258" t="s">
        <v>246</v>
      </c>
      <c r="D11" s="247">
        <v>6</v>
      </c>
      <c r="E11" s="248"/>
      <c r="F11" s="247">
        <f>SUM(F12:F17)</f>
        <v>5</v>
      </c>
      <c r="G11" s="248"/>
      <c r="H11" s="137"/>
      <c r="I11" s="137"/>
      <c r="J11" s="137"/>
      <c r="K11" s="137"/>
    </row>
    <row r="12" spans="1:11" ht="34.5" customHeight="1" x14ac:dyDescent="0.2">
      <c r="A12" s="252"/>
      <c r="B12" s="253">
        <v>1</v>
      </c>
      <c r="C12" s="254" t="s">
        <v>296</v>
      </c>
      <c r="D12" s="70">
        <v>1</v>
      </c>
      <c r="E12" s="255"/>
      <c r="F12" s="70">
        <v>1</v>
      </c>
      <c r="G12" s="255"/>
      <c r="H12" s="136"/>
      <c r="I12" s="136"/>
      <c r="J12" s="136"/>
      <c r="K12" s="136"/>
    </row>
    <row r="13" spans="1:11" ht="34.5" customHeight="1" x14ac:dyDescent="0.2">
      <c r="A13" s="242"/>
      <c r="B13" s="72">
        <v>2</v>
      </c>
      <c r="C13" s="73" t="s">
        <v>297</v>
      </c>
      <c r="D13" s="71">
        <v>1</v>
      </c>
      <c r="E13" s="240"/>
      <c r="F13" s="71">
        <v>1</v>
      </c>
      <c r="G13" s="240"/>
      <c r="H13" s="136"/>
      <c r="I13" s="136"/>
      <c r="J13" s="136"/>
      <c r="K13" s="136"/>
    </row>
    <row r="14" spans="1:11" ht="34.5" customHeight="1" x14ac:dyDescent="0.2">
      <c r="A14" s="242"/>
      <c r="B14" s="72">
        <v>3</v>
      </c>
      <c r="C14" s="73" t="s">
        <v>298</v>
      </c>
      <c r="D14" s="71">
        <v>1</v>
      </c>
      <c r="E14" s="240"/>
      <c r="F14" s="71">
        <v>1</v>
      </c>
      <c r="G14" s="240"/>
      <c r="H14" s="136"/>
      <c r="I14" s="136"/>
      <c r="J14" s="136"/>
      <c r="K14" s="136"/>
    </row>
    <row r="15" spans="1:11" ht="34.5" customHeight="1" x14ac:dyDescent="0.2">
      <c r="A15" s="242"/>
      <c r="B15" s="72">
        <v>4</v>
      </c>
      <c r="C15" s="73" t="s">
        <v>299</v>
      </c>
      <c r="D15" s="71">
        <v>1</v>
      </c>
      <c r="E15" s="240"/>
      <c r="F15" s="71">
        <v>1</v>
      </c>
      <c r="G15" s="240"/>
      <c r="H15" s="136"/>
      <c r="I15" s="136"/>
      <c r="J15" s="136"/>
      <c r="K15" s="136"/>
    </row>
    <row r="16" spans="1:11" ht="34.5" customHeight="1" x14ac:dyDescent="0.2">
      <c r="A16" s="242"/>
      <c r="B16" s="72">
        <v>5</v>
      </c>
      <c r="C16" s="73" t="s">
        <v>300</v>
      </c>
      <c r="D16" s="71">
        <v>1</v>
      </c>
      <c r="E16" s="240"/>
      <c r="F16" s="71">
        <v>0</v>
      </c>
      <c r="G16" s="240"/>
      <c r="H16" s="136"/>
      <c r="I16" s="136"/>
      <c r="J16" s="136"/>
      <c r="K16" s="136"/>
    </row>
    <row r="17" spans="1:11" ht="34.5" customHeight="1" thickBot="1" x14ac:dyDescent="0.25">
      <c r="A17" s="249"/>
      <c r="B17" s="250">
        <v>6</v>
      </c>
      <c r="C17" s="243" t="s">
        <v>301</v>
      </c>
      <c r="D17" s="244">
        <v>1</v>
      </c>
      <c r="E17" s="245"/>
      <c r="F17" s="244">
        <v>1</v>
      </c>
      <c r="G17" s="245"/>
      <c r="H17" s="136"/>
      <c r="I17" s="136"/>
      <c r="J17" s="136"/>
      <c r="K17" s="136"/>
    </row>
    <row r="18" spans="1:11" ht="39.950000000000003" customHeight="1" thickBot="1" x14ac:dyDescent="0.25">
      <c r="A18" s="246" t="s">
        <v>156</v>
      </c>
      <c r="B18" s="251"/>
      <c r="C18" s="246"/>
      <c r="D18" s="247">
        <v>10</v>
      </c>
      <c r="E18" s="248"/>
      <c r="F18" s="247">
        <f>SUM(F6,F11)</f>
        <v>10</v>
      </c>
      <c r="G18" s="248"/>
      <c r="H18" s="137"/>
      <c r="I18" s="137"/>
      <c r="J18" s="137"/>
      <c r="K18" s="137"/>
    </row>
    <row r="19" spans="1:11" ht="34.5" customHeight="1" thickBot="1" x14ac:dyDescent="0.25">
      <c r="A19" s="429" t="s">
        <v>157</v>
      </c>
      <c r="B19" s="430"/>
      <c r="C19" s="430"/>
      <c r="D19" s="247">
        <v>10</v>
      </c>
      <c r="E19" s="248"/>
      <c r="F19" s="247">
        <f>F18</f>
        <v>10</v>
      </c>
      <c r="G19" s="248"/>
      <c r="H19" s="136"/>
      <c r="I19" s="136"/>
      <c r="J19" s="136"/>
      <c r="K19" s="136"/>
    </row>
    <row r="20" spans="1:11" x14ac:dyDescent="0.2">
      <c r="A20" s="138"/>
    </row>
    <row r="21" spans="1:11" x14ac:dyDescent="0.2">
      <c r="A21" s="138"/>
    </row>
    <row r="22" spans="1:11" x14ac:dyDescent="0.2">
      <c r="A22" s="138"/>
    </row>
    <row r="23" spans="1:11" x14ac:dyDescent="0.2">
      <c r="A23" s="138"/>
    </row>
    <row r="24" spans="1:11" x14ac:dyDescent="0.2">
      <c r="A24" s="138"/>
    </row>
    <row r="25" spans="1:11" x14ac:dyDescent="0.2">
      <c r="A25" s="138"/>
    </row>
    <row r="26" spans="1:11" x14ac:dyDescent="0.2">
      <c r="A26" s="138"/>
    </row>
    <row r="27" spans="1:11" x14ac:dyDescent="0.2">
      <c r="A27" s="138"/>
    </row>
    <row r="28" spans="1:11" x14ac:dyDescent="0.2">
      <c r="A28" s="138"/>
    </row>
  </sheetData>
  <mergeCells count="5">
    <mergeCell ref="A2:A3"/>
    <mergeCell ref="D2:E2"/>
    <mergeCell ref="F2:G2"/>
    <mergeCell ref="J2:K2"/>
    <mergeCell ref="A19:C19"/>
  </mergeCells>
  <printOptions horizontalCentered="1"/>
  <pageMargins left="0.25" right="0.25" top="0.75" bottom="0.75" header="0.3" footer="0.3"/>
  <pageSetup paperSize="9" scale="55" fitToHeight="0" orientation="portrait" r:id="rId1"/>
  <headerFooter alignWithMargins="0">
    <oddHeader>&amp;C&amp;"Arial,Félkövér"&amp;16
ÖNKORMÁNYZAT ÉS  INTÉZMÉNYEI
2018. ÉVI LÉTSZÁMA&amp;R&amp;"Arial,Félkövér"7. sz.melléklet</oddHeader>
    <oddFooter xml:space="preserve">&amp;R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zoomScaleNormal="100" workbookViewId="0">
      <selection activeCell="K5" sqref="K5"/>
    </sheetView>
  </sheetViews>
  <sheetFormatPr defaultRowHeight="12.75" x14ac:dyDescent="0.2"/>
  <cols>
    <col min="1" max="1" width="45.7109375" style="139" customWidth="1"/>
    <col min="2" max="2" width="9" style="139" customWidth="1"/>
    <col min="3" max="3" width="19.85546875" style="140" customWidth="1"/>
    <col min="4" max="4" width="11.85546875" style="140" customWidth="1"/>
    <col min="5" max="5" width="16.5703125" style="140" customWidth="1"/>
    <col min="6" max="16384" width="9.140625" style="64"/>
  </cols>
  <sheetData>
    <row r="1" spans="1:5" ht="13.5" thickBot="1" x14ac:dyDescent="0.25">
      <c r="A1" s="142" t="s">
        <v>247</v>
      </c>
    </row>
    <row r="2" spans="1:5" s="138" customFormat="1" ht="24.75" customHeight="1" x14ac:dyDescent="0.2">
      <c r="A2" s="431" t="s">
        <v>212</v>
      </c>
      <c r="B2" s="433" t="s">
        <v>118</v>
      </c>
      <c r="C2" s="433"/>
      <c r="D2" s="433"/>
      <c r="E2" s="434"/>
    </row>
    <row r="3" spans="1:5" s="138" customFormat="1" ht="24.75" customHeight="1" x14ac:dyDescent="0.2">
      <c r="A3" s="432"/>
      <c r="B3" s="435" t="s">
        <v>213</v>
      </c>
      <c r="C3" s="435" t="s">
        <v>214</v>
      </c>
      <c r="D3" s="435"/>
      <c r="E3" s="436" t="s">
        <v>253</v>
      </c>
    </row>
    <row r="4" spans="1:5" s="138" customFormat="1" ht="41.25" customHeight="1" x14ac:dyDescent="0.2">
      <c r="A4" s="432"/>
      <c r="B4" s="435"/>
      <c r="C4" s="279" t="s">
        <v>215</v>
      </c>
      <c r="D4" s="279" t="s">
        <v>216</v>
      </c>
      <c r="E4" s="436"/>
    </row>
    <row r="5" spans="1:5" s="61" customFormat="1" ht="60" customHeight="1" x14ac:dyDescent="0.2">
      <c r="A5" s="333" t="s">
        <v>241</v>
      </c>
      <c r="B5" s="332">
        <v>20</v>
      </c>
      <c r="C5" s="44" t="s">
        <v>243</v>
      </c>
      <c r="D5" s="141" t="s">
        <v>242</v>
      </c>
      <c r="E5" s="334">
        <v>360000</v>
      </c>
    </row>
    <row r="6" spans="1:5" s="61" customFormat="1" ht="60" customHeight="1" x14ac:dyDescent="0.2">
      <c r="A6" s="333"/>
      <c r="B6" s="332"/>
      <c r="C6" s="44"/>
      <c r="D6" s="141"/>
      <c r="E6" s="334"/>
    </row>
    <row r="7" spans="1:5" s="61" customFormat="1" ht="60" customHeight="1" x14ac:dyDescent="0.2">
      <c r="A7" s="333"/>
      <c r="B7" s="332"/>
      <c r="C7" s="44"/>
      <c r="D7" s="141"/>
      <c r="E7" s="334"/>
    </row>
    <row r="8" spans="1:5" s="61" customFormat="1" ht="60" customHeight="1" x14ac:dyDescent="0.2">
      <c r="A8" s="333"/>
      <c r="B8" s="332"/>
      <c r="C8" s="44"/>
      <c r="D8" s="141"/>
      <c r="E8" s="334"/>
    </row>
    <row r="9" spans="1:5" s="61" customFormat="1" ht="60" customHeight="1" x14ac:dyDescent="0.2">
      <c r="A9" s="333"/>
      <c r="B9" s="332"/>
      <c r="C9" s="44"/>
      <c r="D9" s="141"/>
      <c r="E9" s="334"/>
    </row>
    <row r="10" spans="1:5" ht="60" customHeight="1" thickBot="1" x14ac:dyDescent="0.25">
      <c r="A10" s="335" t="s">
        <v>217</v>
      </c>
      <c r="B10" s="336"/>
      <c r="C10" s="337"/>
      <c r="D10" s="337"/>
      <c r="E10" s="338">
        <v>360000</v>
      </c>
    </row>
  </sheetData>
  <mergeCells count="5">
    <mergeCell ref="A2:A4"/>
    <mergeCell ref="B2:E2"/>
    <mergeCell ref="B3:B4"/>
    <mergeCell ref="C3:D3"/>
    <mergeCell ref="E3:E4"/>
  </mergeCells>
  <printOptions horizontalCentered="1"/>
  <pageMargins left="0.47244094488188981" right="3.937007874015748E-2" top="2.1259842519685042" bottom="0.98425196850393704" header="1.0236220472440944" footer="0.51181102362204722"/>
  <pageSetup paperSize="9" scale="95" orientation="portrait" r:id="rId1"/>
  <headerFooter alignWithMargins="0">
    <oddHeader>&amp;C&amp;"Times New Roman CE,Félkövér"
&amp;"Arial,Félkövér"&amp;14ÖNKORMÁNYZAT  ÁLTAL NYÚJTOTT KÖZVETETT TÁMOGATÁSOK 2018. ÉV&amp;R&amp;"Arial,Normál"08. sz.melléklet</oddHeader>
    <oddFooter>&amp;C&amp;P/1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Adatlap</vt:lpstr>
      <vt:lpstr>1sz.mell</vt:lpstr>
      <vt:lpstr>2.sz.mell.</vt:lpstr>
      <vt:lpstr>3.sz.mell</vt:lpstr>
      <vt:lpstr>4.sz.mell.</vt:lpstr>
      <vt:lpstr>5..sz. melléklet</vt:lpstr>
      <vt:lpstr>6.sz. melléklet</vt:lpstr>
      <vt:lpstr>7.sz. melléklet</vt:lpstr>
      <vt:lpstr>08.sz. melléklet</vt:lpstr>
      <vt:lpstr>09.sz mellékelt</vt:lpstr>
      <vt:lpstr>10. sz melléklet</vt:lpstr>
      <vt:lpstr>11. sz. melléklet</vt:lpstr>
      <vt:lpstr>12.sz. melléklet</vt:lpstr>
      <vt:lpstr>13.sz.mell</vt:lpstr>
      <vt:lpstr>Munka1</vt:lpstr>
      <vt:lpstr>'11. sz. melléklet'!Nyomtatási_cím</vt:lpstr>
      <vt:lpstr>'12.sz. melléklet'!Nyomtatási_cím</vt:lpstr>
      <vt:lpstr>'2.sz.mell.'!Nyomtatási_cím</vt:lpstr>
      <vt:lpstr>'3.sz.mell'!Nyomtatási_cím</vt:lpstr>
      <vt:lpstr>'4.sz.mell.'!Nyomtatási_cím</vt:lpstr>
      <vt:lpstr>'5..sz. melléklet'!Nyomtatási_cím</vt:lpstr>
      <vt:lpstr>'6.sz. melléklet'!Nyomtatási_cím</vt:lpstr>
      <vt:lpstr>'08.sz. melléklet'!Nyomtatási_terület</vt:lpstr>
      <vt:lpstr>'11. sz. melléklet'!Nyomtatási_terület</vt:lpstr>
      <vt:lpstr>'12.sz. melléklet'!Nyomtatási_terület</vt:lpstr>
      <vt:lpstr>'5..sz. melléklet'!Nyomtatási_terület</vt:lpstr>
      <vt:lpstr>'6.sz.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NFHIVATAL</dc:creator>
  <cp:lastModifiedBy>Jegyzo</cp:lastModifiedBy>
  <cp:lastPrinted>2018-11-14T16:13:31Z</cp:lastPrinted>
  <dcterms:created xsi:type="dcterms:W3CDTF">2016-01-25T10:33:46Z</dcterms:created>
  <dcterms:modified xsi:type="dcterms:W3CDTF">2018-12-12T12:33:49Z</dcterms:modified>
</cp:coreProperties>
</file>