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11280" firstSheet="1" activeTab="4"/>
  </bookViews>
  <sheets>
    <sheet name="1. melléklet címrend" sheetId="1" r:id="rId1"/>
    <sheet name="2. m. Összevont mérleg" sheetId="2" r:id="rId2"/>
    <sheet name="3. m. maradvány" sheetId="3" r:id="rId3"/>
    <sheet name="4.működési bev kiad" sheetId="4" r:id="rId4"/>
    <sheet name="5. m. felh bev és kiad" sheetId="5" r:id="rId5"/>
    <sheet name="6. m. beruházás" sheetId="6" r:id="rId6"/>
    <sheet name="7. m. létszám" sheetId="7" r:id="rId7"/>
    <sheet name="8. melléklet" sheetId="8" r:id="rId8"/>
    <sheet name="9. m.cofog" sheetId="9" r:id="rId9"/>
    <sheet name="10. m. önként bontás" sheetId="10" r:id="rId10"/>
    <sheet name="11.m. maradvány" sheetId="11" r:id="rId11"/>
  </sheets>
  <definedNames/>
  <calcPr fullCalcOnLoad="1"/>
</workbook>
</file>

<file path=xl/sharedStrings.xml><?xml version="1.0" encoding="utf-8"?>
<sst xmlns="http://schemas.openxmlformats.org/spreadsheetml/2006/main" count="412" uniqueCount="285">
  <si>
    <t>Felújítások</t>
  </si>
  <si>
    <t>ezer Ft-ban</t>
  </si>
  <si>
    <t>Megnevezés</t>
  </si>
  <si>
    <t>Beruházások</t>
  </si>
  <si>
    <t>Személyi juttatás</t>
  </si>
  <si>
    <t>Önkormányzati igazgatás</t>
  </si>
  <si>
    <t>Közfoglalkoztatás</t>
  </si>
  <si>
    <t>Közutak</t>
  </si>
  <si>
    <t>Szennyvíz</t>
  </si>
  <si>
    <t>Víztermelés</t>
  </si>
  <si>
    <t>Közvilágítás</t>
  </si>
  <si>
    <t>Zöldterület</t>
  </si>
  <si>
    <t>Háziorvosi alapell.</t>
  </si>
  <si>
    <t>Fogorvosi alapell.</t>
  </si>
  <si>
    <t>Család és nővéd.</t>
  </si>
  <si>
    <t>Település eü.</t>
  </si>
  <si>
    <t>Könyvtár</t>
  </si>
  <si>
    <t>Közművelődés</t>
  </si>
  <si>
    <t>Egyéb felhalmozási kiadás</t>
  </si>
  <si>
    <t>Lakásépítések</t>
  </si>
  <si>
    <t>2016. évi eredeti előirányzat</t>
  </si>
  <si>
    <t>2016. évi tervezett módosítás 2016.12.31.</t>
  </si>
  <si>
    <t>2016. évi várható teljesítés</t>
  </si>
  <si>
    <t>2017/2016.  évi módoított ei/ tervezett ei %-a</t>
  </si>
  <si>
    <t xml:space="preserve">                                                                                              </t>
  </si>
  <si>
    <t>Működési bevételek - kiadások</t>
  </si>
  <si>
    <t>2015. évi eredeti előirányzat</t>
  </si>
  <si>
    <t>2017. évi tervezett eredeti előirányzat</t>
  </si>
  <si>
    <t>A. Működési költségvetési bevételek</t>
  </si>
  <si>
    <t>I. Működési célú támogatások államháztartáson belülről</t>
  </si>
  <si>
    <t>15534+683+26389</t>
  </si>
  <si>
    <t>1. Önkormányzatok működési támogatásai</t>
  </si>
  <si>
    <t>15534+683</t>
  </si>
  <si>
    <t>1.1. Helyi önkormányzatok működésének általános támogatása</t>
  </si>
  <si>
    <t>1.1.1. Hivatal működésének támogatása</t>
  </si>
  <si>
    <t>1.1.2. Településüzemeltetéshez kapcsolódó feladatellátás támogatása</t>
  </si>
  <si>
    <t>1.1.2.1. Zöldterület gazdálkodással kapcsolatos feladatok támogatása</t>
  </si>
  <si>
    <t>1.1.2.2. Közvilágítás fenntartásának támogatása</t>
  </si>
  <si>
    <t>1.1.2.3. Köztemető fenntartással kapcsolatos feladatok</t>
  </si>
  <si>
    <t>1.1.2.4. Közutak fenntartásának támogatása</t>
  </si>
  <si>
    <t>1.1.3. Egyéb önkormányzati feladatok támogatása</t>
  </si>
  <si>
    <t>1.1.4. Üdülőhelyi feladatok támogatása</t>
  </si>
  <si>
    <t>1.1.5. Lakott külterülettel kapcsolatos feladatok</t>
  </si>
  <si>
    <t>Beszámítás</t>
  </si>
  <si>
    <t xml:space="preserve">1.2. Települési önkormányzatok egyes köznevelési feladatainak támogatása </t>
  </si>
  <si>
    <t xml:space="preserve">1.3. Települési önkormányzatok szociális gyermekjóléti és gyermekétkeztetési  feladatainak támogatása </t>
  </si>
  <si>
    <t xml:space="preserve">1.4. Települési önkormányzatok kulturális feladatainak támogatása </t>
  </si>
  <si>
    <t>1.5. Működési célú költségvetési támogatások és kiegészítő támogatások</t>
  </si>
  <si>
    <t>1.6. Elszámolásból származó bevétel</t>
  </si>
  <si>
    <t xml:space="preserve">2. Egyéb működési célú támogatások bevételei államháztartáson belülről </t>
  </si>
  <si>
    <t>2.1. OEP finanszírozás (védőnői szolgálat)</t>
  </si>
  <si>
    <t>2.2. Helyi önkormányzatoktól (KÖH)</t>
  </si>
  <si>
    <t>2.3. Pénzeszközátvétel (Társulástól)</t>
  </si>
  <si>
    <t>2.4.  Közfoglalkoztatás támogatása SMJH Munkaügyi Kirendeltségtől</t>
  </si>
  <si>
    <t>II. Közhatalmi bevételek</t>
  </si>
  <si>
    <t>1. Vagyoni típusú adók</t>
  </si>
  <si>
    <t xml:space="preserve">1.1. Építményadó </t>
  </si>
  <si>
    <t>1.2. Kommunális adó</t>
  </si>
  <si>
    <t>1.3. Telekadó</t>
  </si>
  <si>
    <t>2. Értékesítési és forgalmi adók</t>
  </si>
  <si>
    <t>2.1 Iparűzési adó</t>
  </si>
  <si>
    <t>3. Gépjárműadó (40 %-a)</t>
  </si>
  <si>
    <t xml:space="preserve">4. Egyéb áruhasználati és szolgáltatási adók </t>
  </si>
  <si>
    <t>4.1. Talajterhelési díj</t>
  </si>
  <si>
    <t xml:space="preserve">5. Egyéb közhatalmi bevételek </t>
  </si>
  <si>
    <t>5.1. Adópótlék, adóbírság</t>
  </si>
  <si>
    <t>5.2. Helyszíni bírság, közterület-felügyelet által kiszabott bírság</t>
  </si>
  <si>
    <t>5.3. Igazgatási szolgáltatási díjak</t>
  </si>
  <si>
    <t>6. Termőföld bérbeadás</t>
  </si>
  <si>
    <t>III. Működési bevételek</t>
  </si>
  <si>
    <t>1. Készletértékesítés ellenértéke</t>
  </si>
  <si>
    <t xml:space="preserve">2. Szolgáltatások ellenértéke </t>
  </si>
  <si>
    <t xml:space="preserve">3. Közvetített szolgáltatások ellenértéke </t>
  </si>
  <si>
    <t>4. Tulajdonosi bevételek</t>
  </si>
  <si>
    <t>5. Ellátási díjak</t>
  </si>
  <si>
    <t>6. Kiszámlázott általános forgalmi adó</t>
  </si>
  <si>
    <t xml:space="preserve">7. Általános forgalmi adó visszatérítése </t>
  </si>
  <si>
    <t xml:space="preserve">8. Kamatbevételek </t>
  </si>
  <si>
    <t xml:space="preserve">9. Egyéb pénzügyi műveletek bevételei </t>
  </si>
  <si>
    <t xml:space="preserve">10. Egyéb működési bevételek </t>
  </si>
  <si>
    <t>IV. Működési célú átvett pénzeszközök</t>
  </si>
  <si>
    <t>1. Működési célú garancia- és kezességvállalásból származó megtérülések</t>
  </si>
  <si>
    <t xml:space="preserve">2. Működési célú visszatérítendő támogatások, kölcsönök visszatérülése </t>
  </si>
  <si>
    <t xml:space="preserve">3. Egyéb működési célú átvett pénzeszközök </t>
  </si>
  <si>
    <t>B. Finanszírozási bevételek</t>
  </si>
  <si>
    <t>I.  Belföldi finanszírozás bevételei</t>
  </si>
  <si>
    <t>1. Előző év működési célú maradvány igénybevétele (belső finanszírozás)</t>
  </si>
  <si>
    <t>2. Működési célú hitelfelvétel (külső finanszírozás)</t>
  </si>
  <si>
    <t>II. Külföldi finanszírozás bevételei</t>
  </si>
  <si>
    <t>Működési bevételek összesen</t>
  </si>
  <si>
    <t xml:space="preserve">A. Működési költségvetési kiadások </t>
  </si>
  <si>
    <t>I. Személyi juttatások</t>
  </si>
  <si>
    <t>Törvény sz.illetmény</t>
  </si>
  <si>
    <t>Normatív jutalom</t>
  </si>
  <si>
    <t>Béren kívülli juttatás</t>
  </si>
  <si>
    <t>Közlekedési költségtér.</t>
  </si>
  <si>
    <t>Jubileumi jutattás</t>
  </si>
  <si>
    <t>Foglal. egyéb sajátos jutt.</t>
  </si>
  <si>
    <t>Választott tisztségvis.</t>
  </si>
  <si>
    <t>Egyéb jogviszony, külső szem. jut.</t>
  </si>
  <si>
    <t>II. Munkaadókat terhelő járulékok és szociális hozzájárulási adó</t>
  </si>
  <si>
    <t>III. Dologi kiadások</t>
  </si>
  <si>
    <t>Készlet beszerzés</t>
  </si>
  <si>
    <t>Kommunális szolg.</t>
  </si>
  <si>
    <t>Szolgáltatás</t>
  </si>
  <si>
    <t>Különféle befizetések, egyéb dologi</t>
  </si>
  <si>
    <t>IV. Ellátottak pénzbeli juttatásai</t>
  </si>
  <si>
    <t>V. Egyéb működési célú kiadások</t>
  </si>
  <si>
    <t>15534+660</t>
  </si>
  <si>
    <t xml:space="preserve">    1. Működési célú támogatások</t>
  </si>
  <si>
    <t xml:space="preserve">2. Elvonások és befizetések </t>
  </si>
  <si>
    <t>3. Általános tartalék</t>
  </si>
  <si>
    <t>4. Működési célú tartalék</t>
  </si>
  <si>
    <t>B.Finanszírozási kiadások</t>
  </si>
  <si>
    <t>I. Belföldi finanszírozás kiadásai</t>
  </si>
  <si>
    <t>1. Működési célú hitel-, kölcsöntörlesztés</t>
  </si>
  <si>
    <t>II. Külföldi finanszírozás kiadásai</t>
  </si>
  <si>
    <t>Működési kiadások összesen</t>
  </si>
  <si>
    <t>Felhalmozási bevételek - kiadások</t>
  </si>
  <si>
    <t xml:space="preserve">A. Felhalmozási költségvetési bevételek </t>
  </si>
  <si>
    <t>I. Felhalmozási célú támogatások államháztartáson belülről</t>
  </si>
  <si>
    <t xml:space="preserve">1. Európai Uniós forrásból származó bevételek </t>
  </si>
  <si>
    <t>2. Hazai forrásból származó bevételek</t>
  </si>
  <si>
    <t xml:space="preserve">II. Felhalmozási bevételek </t>
  </si>
  <si>
    <t xml:space="preserve">1. Immateriális javak értékesítése </t>
  </si>
  <si>
    <t>2. Ingatlanok értékesítése (önkormányzati lakás értékesítés törlesztő részlete)</t>
  </si>
  <si>
    <t>3. Egyéb tárgyi eszközök értékesítése</t>
  </si>
  <si>
    <t>4. Részesedések értékesítése</t>
  </si>
  <si>
    <t xml:space="preserve">5. Részesedések megszűnéséhez kapcsolódó bevételek </t>
  </si>
  <si>
    <t>III. Felhalmozási célú átvett pénzeszközök</t>
  </si>
  <si>
    <t>1. Felhalmozási célú garancia- és kezességvállalásból származó megtérülések</t>
  </si>
  <si>
    <t xml:space="preserve">2. Felhalmozási célú visszatérítendő támogatások, kölcsönök visszatérülése </t>
  </si>
  <si>
    <t xml:space="preserve">3. Egyéb felhalmozási célú átvett pénzeszközök </t>
  </si>
  <si>
    <t>1. Előző év felhalmozási célú maradvány igénybevétele (belső finanszírozás)</t>
  </si>
  <si>
    <t>2. Felhalmozási célú hitelfelvétel (külső finanszírozás)</t>
  </si>
  <si>
    <t>Felhalmozási bevételek összesen</t>
  </si>
  <si>
    <t xml:space="preserve">A. Felhalmozási költségvetési kiadások </t>
  </si>
  <si>
    <t>I. Beruházások</t>
  </si>
  <si>
    <t>1. Önkormányzati beruházások</t>
  </si>
  <si>
    <t>1.1. Európai Uniós támogatásból megvalósuló beruházások</t>
  </si>
  <si>
    <t>1.2. Hazai támogatásból megvalósuló beruházások</t>
  </si>
  <si>
    <t>1.3. Saját forrásból megvalósítandó beruházások</t>
  </si>
  <si>
    <r>
      <t>2. Intézményi beruházások</t>
    </r>
    <r>
      <rPr>
        <sz val="10"/>
        <rFont val="Times New Roman"/>
        <family val="1"/>
      </rPr>
      <t xml:space="preserve"> (tárgyi eszközök beszerzése)</t>
    </r>
  </si>
  <si>
    <t>II. Felújítások</t>
  </si>
  <si>
    <t>1. Önkormányzati felújítások</t>
  </si>
  <si>
    <r>
      <t>2. Intézményi felújítás</t>
    </r>
    <r>
      <rPr>
        <sz val="10"/>
        <rFont val="Times New Roman"/>
        <family val="1"/>
      </rPr>
      <t xml:space="preserve"> </t>
    </r>
  </si>
  <si>
    <t>III. Egyéb felhalmozási célú kiadások</t>
  </si>
  <si>
    <t>1. Felhalmozási célú visszatérítendő támogatások, kölcsönök nyújtása áht-n kívülre</t>
  </si>
  <si>
    <t>2. Felhalmozási célú tartalék</t>
  </si>
  <si>
    <t>B. Finanszírozási kiadások</t>
  </si>
  <si>
    <t>1. Felhalmozási  célú hitel-, kölcsöntörlesztés</t>
  </si>
  <si>
    <t>Felhalmozási kiadások összesen</t>
  </si>
  <si>
    <t xml:space="preserve">A. Költségvetési bevételek </t>
  </si>
  <si>
    <t>I. Működési költségvetési bevételek</t>
  </si>
  <si>
    <t>1.Működési célú támogatások államháztartáson belülről</t>
  </si>
  <si>
    <t>2. Közhatalmi bevételek</t>
  </si>
  <si>
    <t>3. Működési bevételek</t>
  </si>
  <si>
    <t>4. Működési célú átvett pénzeszközök</t>
  </si>
  <si>
    <t>II. Felhalmozási költségvetési bevételek</t>
  </si>
  <si>
    <t>1. Felhalmozási célú támogatások államháztartáson belülről</t>
  </si>
  <si>
    <t>2. Felhalmozási bevételek</t>
  </si>
  <si>
    <t>3. Felhalmozási célú átvett pénzeszközök</t>
  </si>
  <si>
    <t xml:space="preserve">1. Előző év költségvetési maradványának igénybevétele (belső finanszírozás) </t>
  </si>
  <si>
    <t>1.1. Működési célú</t>
  </si>
  <si>
    <t>1.2. Felhalmozási célú</t>
  </si>
  <si>
    <t>2. Hitel, kölcsön felvétel (külső finanszírozás)</t>
  </si>
  <si>
    <t xml:space="preserve">2.1. Működési célú </t>
  </si>
  <si>
    <t xml:space="preserve">2.2. Felhalmozási célú </t>
  </si>
  <si>
    <t>Bevételek összesen</t>
  </si>
  <si>
    <t xml:space="preserve">A. Költségvetési kiadások </t>
  </si>
  <si>
    <t xml:space="preserve">I. Működési költségvetési kiadások </t>
  </si>
  <si>
    <t>1. Személyi juttatások</t>
  </si>
  <si>
    <t>2.  Munkaadókat terhelő járulékok és szociális hozzájárulási adó</t>
  </si>
  <si>
    <t>3. Dologi kiadások</t>
  </si>
  <si>
    <t>4. Ellátottak pénzbeli juttatásai</t>
  </si>
  <si>
    <t>5. Egyéb működési célú kiadások</t>
  </si>
  <si>
    <t xml:space="preserve">II. Felhalmozási költségvetési kiadások </t>
  </si>
  <si>
    <t>1. Beruházások</t>
  </si>
  <si>
    <t>2. Felújítások</t>
  </si>
  <si>
    <t>3. Egyéb felhalmozási célú kiadások</t>
  </si>
  <si>
    <t>3.1. Felhalmozási célú pénzeszközátadás</t>
  </si>
  <si>
    <t>3.2. Felhalmozási célú visszatérítendő támogatások, kölcsönök nyújtása áht-n kívülre</t>
  </si>
  <si>
    <t>3.3. Felhalmozási célú tartalék</t>
  </si>
  <si>
    <t>I.  Belföldi finanszírozás kiadásai</t>
  </si>
  <si>
    <t>1. Hitel-, kölcsöntörlesztés</t>
  </si>
  <si>
    <t>Kiadások összesen</t>
  </si>
  <si>
    <t>Ssz.</t>
  </si>
  <si>
    <t>Ebből</t>
  </si>
  <si>
    <t>A;</t>
  </si>
  <si>
    <t>Intézmény/kormányzati funkció</t>
  </si>
  <si>
    <t>Összes kiadás</t>
  </si>
  <si>
    <t>Munkaadókat terhelő jár.</t>
  </si>
  <si>
    <t>Dologi jellegű kiadások</t>
  </si>
  <si>
    <t>Ellátottak pénzbeli jutt.</t>
  </si>
  <si>
    <t>Egyéb műk.célú tám.</t>
  </si>
  <si>
    <t>Visszafiz.</t>
  </si>
  <si>
    <t>kormányzati funkció</t>
  </si>
  <si>
    <t>2016. évi eredeti ei</t>
  </si>
  <si>
    <t>2016. évi tervezett mód.ei.</t>
  </si>
  <si>
    <t>Tervezett előirányzatai</t>
  </si>
  <si>
    <t>1.</t>
  </si>
  <si>
    <t>2.</t>
  </si>
  <si>
    <t>Köztemető fennt.</t>
  </si>
  <si>
    <t>3.</t>
  </si>
  <si>
    <t>Önk. vagyon gazd.</t>
  </si>
  <si>
    <t>4.</t>
  </si>
  <si>
    <t>Tűz. és hat.</t>
  </si>
  <si>
    <t>5.</t>
  </si>
  <si>
    <t>6.</t>
  </si>
  <si>
    <t>7.</t>
  </si>
  <si>
    <t>Nem v. hull.</t>
  </si>
  <si>
    <t>8.</t>
  </si>
  <si>
    <t>9.</t>
  </si>
  <si>
    <t>10.</t>
  </si>
  <si>
    <t>11.</t>
  </si>
  <si>
    <t>12.</t>
  </si>
  <si>
    <t>Község városgazd(komm.csoport)</t>
  </si>
  <si>
    <t>13.</t>
  </si>
  <si>
    <t>15.</t>
  </si>
  <si>
    <t>16.</t>
  </si>
  <si>
    <t>17.</t>
  </si>
  <si>
    <t>Sport műk.</t>
  </si>
  <si>
    <t>18.</t>
  </si>
  <si>
    <t>19.</t>
  </si>
  <si>
    <t>20.</t>
  </si>
  <si>
    <t>Gyermekétk., óvoda</t>
  </si>
  <si>
    <t>21.</t>
  </si>
  <si>
    <t>Idősek nepp.ell.</t>
  </si>
  <si>
    <t>22.</t>
  </si>
  <si>
    <t>Gyermekjóléti</t>
  </si>
  <si>
    <t>23.</t>
  </si>
  <si>
    <t>Szociális étk.</t>
  </si>
  <si>
    <t>24.</t>
  </si>
  <si>
    <t>Egyes szoc.ell.</t>
  </si>
  <si>
    <t>25.</t>
  </si>
  <si>
    <t>Működési kiadás összesen</t>
  </si>
  <si>
    <t>Szakfeladat</t>
  </si>
  <si>
    <t>Intézmény/szakfeladat</t>
  </si>
  <si>
    <t>Áht. kívülre irányuló fejl.ber.</t>
  </si>
  <si>
    <t>Község városgazd</t>
  </si>
  <si>
    <t>14.</t>
  </si>
  <si>
    <t>Gyermekétk.</t>
  </si>
  <si>
    <t>Felhalmozási kiadás</t>
  </si>
  <si>
    <t>Beruházási cél megnevezés</t>
  </si>
  <si>
    <t>Összesen:</t>
  </si>
  <si>
    <t xml:space="preserve">ezer Ft-ban </t>
  </si>
  <si>
    <t>Önkormányzat</t>
  </si>
  <si>
    <t>2016. évi felhalmozási bevételei és kiadásai</t>
  </si>
  <si>
    <t>Az önkormányzat 2016. évi  beruházási céljainak meghatározása</t>
  </si>
  <si>
    <t>2016. évi működési bevételei és kiadásai</t>
  </si>
  <si>
    <t>2.5. Fejezeti kezelésű előirányzatok</t>
  </si>
  <si>
    <t>Államháztartáson belüli megelőlegezés</t>
  </si>
  <si>
    <t>Óvodai nevelés, ellátás</t>
  </si>
  <si>
    <t>Az önkormányzat 2016 . évi létszám adatainak meghatározása</t>
  </si>
  <si>
    <t>III. Államháztartáson belüli megelőlegezések visszafizetése</t>
  </si>
  <si>
    <t xml:space="preserve">Nemeskisfalud  Község Önkormányzatának </t>
  </si>
  <si>
    <t xml:space="preserve">Nemeskisfalud Község Önkormányzatának </t>
  </si>
  <si>
    <t>Nemeskisfalud Község Önkormányzatának összevont bevételei  és kiadásai</t>
  </si>
  <si>
    <t>Nemeskifalud Község Önkormányzatának 2016. évi összevont bevételei és kiadásai</t>
  </si>
  <si>
    <t>Ebből: búvárszivattyú</t>
  </si>
  <si>
    <t>talajsimító</t>
  </si>
  <si>
    <t>szárzúzó</t>
  </si>
  <si>
    <t>Község város gazd.</t>
  </si>
  <si>
    <t>Immateriális javak(HÉSZ)</t>
  </si>
  <si>
    <t>Nemeskisfalud Község Önkormányzatának 2016. évi kiadásainak kormányzati funkció szeinti megbontása</t>
  </si>
  <si>
    <t>Falugondnok</t>
  </si>
  <si>
    <t>Nemeskisfalud Község Önkormányzata Képviselő-testületének</t>
  </si>
  <si>
    <t>Az önkormányzat Címrendje</t>
  </si>
  <si>
    <t>1. Nemeskisfalud Község Önkormányzata</t>
  </si>
  <si>
    <t>1. melléklet 1/2016. (III.4.) önkormányzati rendelethez</t>
  </si>
  <si>
    <t>2. melléklet  1/2016. (III.4.) önkormányzati rendelethez</t>
  </si>
  <si>
    <t>Maradvány</t>
  </si>
  <si>
    <t>e Ft-ban</t>
  </si>
  <si>
    <t>Működési cél</t>
  </si>
  <si>
    <t>1.185</t>
  </si>
  <si>
    <t>Felhalmozási cél</t>
  </si>
  <si>
    <t xml:space="preserve">Ebből kötelezettséggel terhelt </t>
  </si>
  <si>
    <t>3. melléklet 1/2016. (III.4.) önkormányzati rendelethez</t>
  </si>
  <si>
    <t>4. melléklet     1/2016. (III.4.) önkormányzati rendelethez</t>
  </si>
  <si>
    <t>5. melléklet    1/2016. (III.4.) önkormányzati rendelethez</t>
  </si>
  <si>
    <t>6. melléklet a   1/2016. (III.4.) önkormányzati rendelethez</t>
  </si>
  <si>
    <t>7. melléklet a   1/2016. (III.4.) önkormányzati rendelethez</t>
  </si>
  <si>
    <t>Hatályon kívül helyezve</t>
  </si>
  <si>
    <t>9. melléklet  1/2016. (III.4.) önkormányzati rendelethez</t>
  </si>
  <si>
    <t>8. melléklet 1/2016 (III.26.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</si>
</sst>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0"/>
    <numFmt numFmtId="166" formatCode="#,###__;\-#,###__"/>
    <numFmt numFmtId="167" formatCode="#,###__"/>
    <numFmt numFmtId="168" formatCode="#,###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  <numFmt numFmtId="173" formatCode="mmm\ d/"/>
    <numFmt numFmtId="174" formatCode="yyyy\-mm\-dd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0"/>
      <name val="Times New Roman"/>
      <family val="1"/>
    </font>
    <font>
      <b/>
      <sz val="10"/>
      <name val="Arial CE"/>
      <family val="2"/>
    </font>
    <font>
      <b/>
      <sz val="8"/>
      <name val="Arial CE"/>
      <family val="0"/>
    </font>
    <font>
      <sz val="8"/>
      <name val="Arial CE"/>
      <family val="2"/>
    </font>
    <font>
      <b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Arial CE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i/>
      <sz val="10"/>
      <name val="Arial CE"/>
      <family val="2"/>
    </font>
    <font>
      <b/>
      <sz val="7"/>
      <color indexed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medium"/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11" fillId="0" borderId="11" xfId="56" applyFont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5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12" fillId="33" borderId="0" xfId="0" applyFont="1" applyFill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10" fontId="5" fillId="0" borderId="12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5" fillId="0" borderId="12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wrapText="1"/>
    </xf>
    <xf numFmtId="0" fontId="19" fillId="0" borderId="12" xfId="0" applyFont="1" applyFill="1" applyBorder="1" applyAlignment="1">
      <alignment horizontal="left" vertical="center" indent="1"/>
    </xf>
    <xf numFmtId="3" fontId="19" fillId="0" borderId="12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2" xfId="0" applyFont="1" applyFill="1" applyBorder="1" applyAlignment="1">
      <alignment horizontal="left" vertical="center" indent="2"/>
    </xf>
    <xf numFmtId="3" fontId="22" fillId="0" borderId="12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2" fillId="0" borderId="12" xfId="0" applyFont="1" applyFill="1" applyBorder="1" applyAlignment="1">
      <alignment horizontal="left" vertical="center" indent="4"/>
    </xf>
    <xf numFmtId="3" fontId="12" fillId="0" borderId="12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 horizontal="left" vertical="center" indent="7"/>
    </xf>
    <xf numFmtId="3" fontId="12" fillId="0" borderId="12" xfId="58" applyNumberFormat="1" applyFont="1" applyBorder="1" applyAlignment="1">
      <alignment wrapText="1"/>
      <protection/>
    </xf>
    <xf numFmtId="0" fontId="22" fillId="0" borderId="12" xfId="0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left" vertical="center" wrapText="1" indent="2"/>
    </xf>
    <xf numFmtId="3" fontId="23" fillId="0" borderId="0" xfId="0" applyNumberFormat="1" applyFont="1" applyFill="1" applyBorder="1" applyAlignment="1">
      <alignment/>
    </xf>
    <xf numFmtId="3" fontId="23" fillId="0" borderId="0" xfId="0" applyNumberFormat="1" applyFont="1" applyAlignment="1">
      <alignment/>
    </xf>
    <xf numFmtId="0" fontId="19" fillId="0" borderId="12" xfId="0" applyFont="1" applyFill="1" applyBorder="1" applyAlignment="1">
      <alignment horizontal="left" vertical="center" wrapText="1" indent="1"/>
    </xf>
    <xf numFmtId="1" fontId="20" fillId="0" borderId="0" xfId="0" applyNumberFormat="1" applyFont="1" applyAlignment="1">
      <alignment/>
    </xf>
    <xf numFmtId="0" fontId="12" fillId="0" borderId="12" xfId="0" applyFont="1" applyFill="1" applyBorder="1" applyAlignment="1">
      <alignment horizontal="left" vertical="center" wrapText="1" indent="2"/>
    </xf>
    <xf numFmtId="3" fontId="18" fillId="0" borderId="0" xfId="0" applyNumberFormat="1" applyFont="1" applyAlignment="1">
      <alignment/>
    </xf>
    <xf numFmtId="173" fontId="12" fillId="0" borderId="12" xfId="0" applyNumberFormat="1" applyFont="1" applyFill="1" applyBorder="1" applyAlignment="1">
      <alignment horizontal="left" vertical="center" wrapText="1" indent="2"/>
    </xf>
    <xf numFmtId="0" fontId="5" fillId="0" borderId="12" xfId="0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 horizontal="left" vertical="center" indent="1"/>
    </xf>
    <xf numFmtId="0" fontId="12" fillId="0" borderId="12" xfId="0" applyFont="1" applyFill="1" applyBorder="1" applyAlignment="1">
      <alignment horizontal="left" vertical="center" indent="2"/>
    </xf>
    <xf numFmtId="2" fontId="18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 horizontal="right"/>
    </xf>
    <xf numFmtId="49" fontId="12" fillId="0" borderId="12" xfId="0" applyNumberFormat="1" applyFont="1" applyFill="1" applyBorder="1" applyAlignment="1">
      <alignment horizontal="left" vertical="center" indent="2"/>
    </xf>
    <xf numFmtId="0" fontId="12" fillId="0" borderId="12" xfId="0" applyFont="1" applyFill="1" applyBorder="1" applyAlignment="1">
      <alignment horizontal="left" vertical="center" wrapText="1" indent="1"/>
    </xf>
    <xf numFmtId="0" fontId="17" fillId="0" borderId="0" xfId="0" applyFont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3" fontId="12" fillId="0" borderId="12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2" xfId="0" applyFont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indent="1"/>
    </xf>
    <xf numFmtId="3" fontId="15" fillId="0" borderId="0" xfId="0" applyNumberFormat="1" applyFont="1" applyAlignment="1">
      <alignment horizontal="right"/>
    </xf>
    <xf numFmtId="0" fontId="12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12" fillId="33" borderId="0" xfId="0" applyFont="1" applyFill="1" applyAlignment="1">
      <alignment horizontal="right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/>
    </xf>
    <xf numFmtId="3" fontId="5" fillId="0" borderId="20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left" vertical="center" indent="1"/>
    </xf>
    <xf numFmtId="0" fontId="12" fillId="0" borderId="12" xfId="59" applyFont="1" applyFill="1" applyBorder="1" applyAlignment="1">
      <alignment horizontal="left" vertical="center" indent="1"/>
      <protection/>
    </xf>
    <xf numFmtId="3" fontId="12" fillId="0" borderId="12" xfId="0" applyNumberFormat="1" applyFont="1" applyFill="1" applyBorder="1" applyAlignment="1">
      <alignment horizontal="right" vertical="center"/>
    </xf>
    <xf numFmtId="3" fontId="12" fillId="0" borderId="16" xfId="0" applyNumberFormat="1" applyFont="1" applyFill="1" applyBorder="1" applyAlignment="1">
      <alignment horizontal="right" vertical="center"/>
    </xf>
    <xf numFmtId="0" fontId="12" fillId="0" borderId="19" xfId="59" applyFont="1" applyFill="1" applyBorder="1" applyAlignment="1">
      <alignment horizontal="left" vertical="center" indent="1"/>
      <protection/>
    </xf>
    <xf numFmtId="3" fontId="12" fillId="0" borderId="20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 indent="1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indent="1"/>
    </xf>
    <xf numFmtId="0" fontId="5" fillId="0" borderId="19" xfId="0" applyFont="1" applyFill="1" applyBorder="1" applyAlignment="1">
      <alignment horizontal="left" vertical="center" indent="1"/>
    </xf>
    <xf numFmtId="0" fontId="5" fillId="0" borderId="12" xfId="0" applyFont="1" applyFill="1" applyBorder="1" applyAlignment="1">
      <alignment horizontal="left" vertical="center" indent="2"/>
    </xf>
    <xf numFmtId="0" fontId="5" fillId="0" borderId="19" xfId="0" applyFont="1" applyFill="1" applyBorder="1" applyAlignment="1">
      <alignment horizontal="left" vertical="center" indent="2"/>
    </xf>
    <xf numFmtId="49" fontId="5" fillId="0" borderId="12" xfId="59" applyNumberFormat="1" applyFont="1" applyFill="1" applyBorder="1" applyAlignment="1">
      <alignment horizontal="left" vertical="center" indent="2"/>
      <protection/>
    </xf>
    <xf numFmtId="49" fontId="5" fillId="0" borderId="19" xfId="59" applyNumberFormat="1" applyFont="1" applyFill="1" applyBorder="1" applyAlignment="1">
      <alignment horizontal="left" vertical="center" indent="2"/>
      <protection/>
    </xf>
    <xf numFmtId="3" fontId="5" fillId="0" borderId="12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left" indent="2"/>
    </xf>
    <xf numFmtId="174" fontId="12" fillId="0" borderId="12" xfId="0" applyNumberFormat="1" applyFont="1" applyBorder="1" applyAlignment="1">
      <alignment horizontal="left" indent="2"/>
    </xf>
    <xf numFmtId="3" fontId="5" fillId="0" borderId="12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12" fillId="0" borderId="21" xfId="0" applyFont="1" applyBorder="1" applyAlignment="1">
      <alignment/>
    </xf>
    <xf numFmtId="3" fontId="15" fillId="0" borderId="21" xfId="0" applyNumberFormat="1" applyFont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3" fontId="12" fillId="0" borderId="0" xfId="0" applyNumberFormat="1" applyFont="1" applyBorder="1" applyAlignment="1">
      <alignment/>
    </xf>
    <xf numFmtId="0" fontId="12" fillId="0" borderId="21" xfId="0" applyFont="1" applyFill="1" applyBorder="1" applyAlignment="1">
      <alignment horizontal="left" vertical="center" indent="3"/>
    </xf>
    <xf numFmtId="3" fontId="12" fillId="0" borderId="22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left" vertical="center" indent="3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2"/>
    </xf>
    <xf numFmtId="0" fontId="0" fillId="0" borderId="0" xfId="0" applyFont="1" applyBorder="1" applyAlignment="1">
      <alignment/>
    </xf>
    <xf numFmtId="0" fontId="12" fillId="0" borderId="17" xfId="0" applyFont="1" applyFill="1" applyBorder="1" applyAlignment="1">
      <alignment horizontal="left" vertical="center" indent="2"/>
    </xf>
    <xf numFmtId="3" fontId="12" fillId="0" borderId="18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12" fillId="0" borderId="19" xfId="59" applyFont="1" applyFill="1" applyBorder="1" applyAlignment="1">
      <alignment horizontal="left" vertical="center" indent="4"/>
      <protection/>
    </xf>
    <xf numFmtId="3" fontId="12" fillId="0" borderId="20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0" fontId="12" fillId="0" borderId="23" xfId="0" applyFont="1" applyBorder="1" applyAlignment="1">
      <alignment horizontal="left" indent="2"/>
    </xf>
    <xf numFmtId="3" fontId="12" fillId="0" borderId="24" xfId="0" applyNumberFormat="1" applyFont="1" applyFill="1" applyBorder="1" applyAlignment="1">
      <alignment horizontal="right" vertical="center"/>
    </xf>
    <xf numFmtId="174" fontId="12" fillId="0" borderId="23" xfId="0" applyNumberFormat="1" applyFont="1" applyBorder="1" applyAlignment="1">
      <alignment horizontal="left" indent="2"/>
    </xf>
    <xf numFmtId="0" fontId="5" fillId="0" borderId="23" xfId="0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vertical="center"/>
    </xf>
    <xf numFmtId="3" fontId="12" fillId="0" borderId="20" xfId="0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horizontal="left" indent="1"/>
    </xf>
    <xf numFmtId="0" fontId="5" fillId="0" borderId="25" xfId="0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vertical="center"/>
    </xf>
    <xf numFmtId="3" fontId="15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4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10" fillId="0" borderId="10" xfId="56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indent="1"/>
    </xf>
    <xf numFmtId="3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indent="2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2"/>
    </xf>
    <xf numFmtId="174" fontId="4" fillId="0" borderId="10" xfId="0" applyNumberFormat="1" applyFont="1" applyFill="1" applyBorder="1" applyAlignment="1">
      <alignment horizontal="left" vertical="center" wrapText="1" indent="2"/>
    </xf>
    <xf numFmtId="0" fontId="4" fillId="0" borderId="10" xfId="0" applyFont="1" applyFill="1" applyBorder="1" applyAlignment="1">
      <alignment horizontal="left" inden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5" fillId="0" borderId="28" xfId="0" applyFont="1" applyBorder="1" applyAlignment="1">
      <alignment vertical="center" wrapText="1"/>
    </xf>
    <xf numFmtId="0" fontId="6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6" fillId="0" borderId="32" xfId="0" applyFont="1" applyBorder="1" applyAlignment="1">
      <alignment horizontal="right" vertical="center" wrapText="1"/>
    </xf>
    <xf numFmtId="1" fontId="6" fillId="0" borderId="32" xfId="0" applyNumberFormat="1" applyFont="1" applyBorder="1" applyAlignment="1">
      <alignment horizontal="right" vertical="center" wrapText="1"/>
    </xf>
    <xf numFmtId="0" fontId="4" fillId="0" borderId="30" xfId="0" applyFont="1" applyBorder="1" applyAlignment="1">
      <alignment horizontal="right" vertical="center" wrapText="1"/>
    </xf>
    <xf numFmtId="0" fontId="4" fillId="0" borderId="32" xfId="0" applyFont="1" applyBorder="1" applyAlignment="1">
      <alignment horizontal="right" vertical="center" wrapText="1"/>
    </xf>
    <xf numFmtId="1" fontId="4" fillId="0" borderId="30" xfId="0" applyNumberFormat="1" applyFont="1" applyBorder="1" applyAlignment="1">
      <alignment horizontal="right" vertical="center" wrapText="1"/>
    </xf>
    <xf numFmtId="0" fontId="4" fillId="0" borderId="33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6" fillId="0" borderId="30" xfId="0" applyFont="1" applyBorder="1" applyAlignment="1">
      <alignment horizontal="right" vertical="center" wrapText="1"/>
    </xf>
    <xf numFmtId="0" fontId="15" fillId="0" borderId="32" xfId="0" applyFont="1" applyBorder="1" applyAlignment="1">
      <alignment/>
    </xf>
    <xf numFmtId="0" fontId="6" fillId="0" borderId="33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5" fillId="0" borderId="32" xfId="0" applyFont="1" applyBorder="1" applyAlignment="1">
      <alignment vertical="center" wrapText="1"/>
    </xf>
    <xf numFmtId="0" fontId="12" fillId="0" borderId="0" xfId="0" applyFont="1" applyAlignment="1">
      <alignment horizontal="right"/>
    </xf>
    <xf numFmtId="0" fontId="26" fillId="0" borderId="10" xfId="56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13" fillId="0" borderId="0" xfId="0" applyFont="1" applyAlignment="1">
      <alignment/>
    </xf>
    <xf numFmtId="0" fontId="12" fillId="0" borderId="34" xfId="0" applyFont="1" applyBorder="1" applyAlignment="1">
      <alignment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12" fillId="0" borderId="0" xfId="0" applyFont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0" fontId="27" fillId="0" borderId="12" xfId="0" applyFont="1" applyBorder="1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6" fillId="33" borderId="0" xfId="0" applyFont="1" applyFill="1" applyBorder="1" applyAlignment="1">
      <alignment horizontal="center"/>
    </xf>
    <xf numFmtId="0" fontId="12" fillId="0" borderId="35" xfId="0" applyFont="1" applyBorder="1" applyAlignment="1">
      <alignment horizontal="right"/>
    </xf>
    <xf numFmtId="0" fontId="0" fillId="0" borderId="35" xfId="0" applyBorder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Alignment="1">
      <alignment/>
    </xf>
    <xf numFmtId="0" fontId="6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1" xfId="0" applyBorder="1" applyAlignment="1">
      <alignment horizont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45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8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 4" xfId="58"/>
    <cellStyle name="Normál_Munka1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5"/>
  <sheetViews>
    <sheetView zoomScalePageLayoutView="0" workbookViewId="0" topLeftCell="A1">
      <selection activeCell="G16" sqref="G16"/>
    </sheetView>
  </sheetViews>
  <sheetFormatPr defaultColWidth="9.140625" defaultRowHeight="12.75"/>
  <sheetData>
    <row r="1" spans="2:7" ht="12.75">
      <c r="B1" s="233" t="s">
        <v>269</v>
      </c>
      <c r="C1" s="229"/>
      <c r="D1" s="229"/>
      <c r="E1" s="229"/>
      <c r="F1" s="229"/>
      <c r="G1" s="229"/>
    </row>
    <row r="4" ht="12.75">
      <c r="B4" t="s">
        <v>266</v>
      </c>
    </row>
    <row r="10" ht="12.75">
      <c r="B10" t="s">
        <v>267</v>
      </c>
    </row>
    <row r="15" ht="12.75">
      <c r="B15" t="s">
        <v>268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:M70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4"/>
  <legacyDrawing r:id="rId3"/>
  <oleObjects>
    <oleObject progId="Word.Document.8" shapeId="33487319" r:id="rId1"/>
    <oleObject progId="Word.Document.8" shapeId="33491195" r:id="rId2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4"/>
  <legacyDrawing r:id="rId3"/>
  <oleObjects>
    <oleObject progId="Word.Document.8" shapeId="33496773" r:id="rId1"/>
    <oleObject progId="Word.Document.8" shapeId="3349776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0">
      <selection activeCell="A3" sqref="A3:I3"/>
    </sheetView>
  </sheetViews>
  <sheetFormatPr defaultColWidth="9.140625" defaultRowHeight="12.75"/>
  <cols>
    <col min="1" max="1" width="46.00390625" style="12" customWidth="1"/>
    <col min="2" max="2" width="18.00390625" style="12" customWidth="1"/>
    <col min="3" max="3" width="19.421875" style="12" customWidth="1"/>
    <col min="4" max="4" width="0.2890625" style="12" hidden="1" customWidth="1"/>
    <col min="5" max="5" width="8.7109375" style="12" hidden="1" customWidth="1"/>
    <col min="6" max="6" width="7.57421875" style="12" hidden="1" customWidth="1"/>
    <col min="7" max="7" width="6.8515625" style="12" hidden="1" customWidth="1"/>
    <col min="8" max="8" width="9.140625" style="9" hidden="1" customWidth="1"/>
    <col min="9" max="9" width="8.28125" style="9" customWidth="1"/>
    <col min="10" max="16384" width="9.140625" style="9" customWidth="1"/>
  </cols>
  <sheetData>
    <row r="1" spans="1:8" s="201" customFormat="1" ht="10.5" customHeight="1">
      <c r="A1" s="203"/>
      <c r="B1" s="203"/>
      <c r="C1" s="203"/>
      <c r="D1" s="203"/>
      <c r="E1" s="203"/>
      <c r="F1" s="203"/>
      <c r="G1" s="203"/>
      <c r="H1" s="203"/>
    </row>
    <row r="2" spans="1:8" s="201" customFormat="1" ht="11.25">
      <c r="A2" s="203" t="s">
        <v>270</v>
      </c>
      <c r="B2" s="203"/>
      <c r="C2" s="203"/>
      <c r="D2" s="203"/>
      <c r="E2" s="203"/>
      <c r="F2" s="203"/>
      <c r="G2" s="203"/>
      <c r="H2" s="203"/>
    </row>
    <row r="3" spans="1:9" ht="11.25">
      <c r="A3" s="202" t="s">
        <v>258</v>
      </c>
      <c r="B3" s="202"/>
      <c r="C3" s="202"/>
      <c r="D3" s="202"/>
      <c r="E3" s="202"/>
      <c r="F3" s="202"/>
      <c r="G3" s="202"/>
      <c r="H3" s="202"/>
      <c r="I3" s="202"/>
    </row>
    <row r="4" spans="1:9" ht="12.75">
      <c r="A4" s="150"/>
      <c r="B4" s="150"/>
      <c r="C4" s="150"/>
      <c r="D4" s="5"/>
      <c r="E4" s="5"/>
      <c r="F4" s="5"/>
      <c r="G4" s="5"/>
      <c r="H4" s="5"/>
      <c r="I4" s="5"/>
    </row>
    <row r="5" spans="1:9" ht="102" customHeight="1">
      <c r="A5" s="151" t="s">
        <v>257</v>
      </c>
      <c r="B5" s="152" t="s">
        <v>20</v>
      </c>
      <c r="C5" s="152" t="s">
        <v>21</v>
      </c>
      <c r="D5" s="5"/>
      <c r="E5" s="5"/>
      <c r="F5" s="5"/>
      <c r="G5" s="5"/>
      <c r="H5" s="5"/>
      <c r="I5" s="5"/>
    </row>
    <row r="6" spans="1:9" ht="12.75">
      <c r="A6" s="153" t="s">
        <v>152</v>
      </c>
      <c r="B6" s="154"/>
      <c r="C6" s="154"/>
      <c r="D6" s="5"/>
      <c r="E6" s="5"/>
      <c r="F6" s="5"/>
      <c r="G6" s="5"/>
      <c r="H6" s="5"/>
      <c r="I6" s="5"/>
    </row>
    <row r="7" spans="1:9" s="10" customFormat="1" ht="21" customHeight="1">
      <c r="A7" s="155" t="s">
        <v>153</v>
      </c>
      <c r="B7" s="156">
        <f>SUM(B8:B11)</f>
        <v>13571</v>
      </c>
      <c r="C7" s="156">
        <f>SUM(C8:C11)</f>
        <v>22130</v>
      </c>
      <c r="D7" s="5"/>
      <c r="E7" s="5"/>
      <c r="F7" s="5"/>
      <c r="G7" s="5"/>
      <c r="H7" s="5"/>
      <c r="I7" s="5"/>
    </row>
    <row r="8" spans="1:9" s="10" customFormat="1" ht="27" customHeight="1">
      <c r="A8" s="157" t="s">
        <v>154</v>
      </c>
      <c r="B8" s="158">
        <v>12341</v>
      </c>
      <c r="C8" s="158">
        <v>20450</v>
      </c>
      <c r="D8" s="5"/>
      <c r="E8" s="5"/>
      <c r="F8" s="5"/>
      <c r="G8" s="5"/>
      <c r="H8" s="5"/>
      <c r="I8" s="5"/>
    </row>
    <row r="9" spans="1:9" ht="12.75">
      <c r="A9" s="157" t="s">
        <v>155</v>
      </c>
      <c r="B9" s="158">
        <v>500</v>
      </c>
      <c r="C9" s="158">
        <v>520</v>
      </c>
      <c r="D9" s="5"/>
      <c r="E9" s="5"/>
      <c r="F9" s="5"/>
      <c r="G9" s="5"/>
      <c r="H9" s="5"/>
      <c r="I9" s="5"/>
    </row>
    <row r="10" spans="1:9" ht="12.75">
      <c r="A10" s="157" t="s">
        <v>156</v>
      </c>
      <c r="B10" s="158">
        <v>730</v>
      </c>
      <c r="C10" s="158">
        <v>1160</v>
      </c>
      <c r="D10" s="5"/>
      <c r="E10" s="5"/>
      <c r="F10" s="5"/>
      <c r="G10" s="5"/>
      <c r="H10" s="5"/>
      <c r="I10" s="5"/>
    </row>
    <row r="11" spans="1:9" ht="12.75">
      <c r="A11" s="157" t="s">
        <v>157</v>
      </c>
      <c r="B11" s="158">
        <v>0</v>
      </c>
      <c r="C11" s="158">
        <v>0</v>
      </c>
      <c r="D11" s="5"/>
      <c r="E11" s="5"/>
      <c r="F11" s="5"/>
      <c r="G11" s="5"/>
      <c r="H11" s="5"/>
      <c r="I11" s="5"/>
    </row>
    <row r="12" spans="1:9" ht="12.75">
      <c r="A12" s="155" t="s">
        <v>158</v>
      </c>
      <c r="B12" s="156">
        <v>0</v>
      </c>
      <c r="C12" s="156">
        <f>SUM(C13:C15)</f>
        <v>0</v>
      </c>
      <c r="D12" s="5"/>
      <c r="E12" s="5"/>
      <c r="F12" s="5"/>
      <c r="G12" s="5"/>
      <c r="H12" s="5"/>
      <c r="I12" s="5"/>
    </row>
    <row r="13" spans="1:9" ht="12.75">
      <c r="A13" s="157" t="s">
        <v>159</v>
      </c>
      <c r="B13" s="158"/>
      <c r="C13" s="158"/>
      <c r="D13" s="5"/>
      <c r="E13" s="5"/>
      <c r="F13" s="5"/>
      <c r="G13" s="5"/>
      <c r="H13" s="5"/>
      <c r="I13" s="5"/>
    </row>
    <row r="14" spans="1:9" ht="12.75">
      <c r="A14" s="157" t="s">
        <v>160</v>
      </c>
      <c r="B14" s="158"/>
      <c r="C14" s="158"/>
      <c r="D14" s="5"/>
      <c r="E14" s="5"/>
      <c r="F14" s="5"/>
      <c r="G14" s="5"/>
      <c r="H14" s="5"/>
      <c r="I14" s="5"/>
    </row>
    <row r="15" spans="1:9" ht="12.75">
      <c r="A15" s="157" t="s">
        <v>161</v>
      </c>
      <c r="B15" s="158"/>
      <c r="C15" s="158"/>
      <c r="D15" s="5"/>
      <c r="E15" s="5"/>
      <c r="F15" s="5"/>
      <c r="G15" s="5"/>
      <c r="H15" s="5"/>
      <c r="I15" s="5"/>
    </row>
    <row r="16" spans="1:9" ht="12.75">
      <c r="A16" s="159" t="s">
        <v>84</v>
      </c>
      <c r="B16" s="156">
        <v>1185</v>
      </c>
      <c r="C16" s="156">
        <v>1698</v>
      </c>
      <c r="D16" s="5"/>
      <c r="E16" s="5"/>
      <c r="F16" s="5"/>
      <c r="G16" s="5"/>
      <c r="H16" s="5"/>
      <c r="I16" s="5"/>
    </row>
    <row r="17" spans="1:9" ht="12.75">
      <c r="A17" s="155" t="s">
        <v>85</v>
      </c>
      <c r="B17" s="156">
        <v>1185</v>
      </c>
      <c r="C17" s="156">
        <v>1698</v>
      </c>
      <c r="D17" s="5"/>
      <c r="E17" s="5"/>
      <c r="F17" s="5"/>
      <c r="G17" s="5"/>
      <c r="H17" s="5"/>
      <c r="I17" s="5"/>
    </row>
    <row r="18" spans="1:9" ht="12.75">
      <c r="A18" s="157" t="s">
        <v>162</v>
      </c>
      <c r="B18" s="158">
        <v>1185</v>
      </c>
      <c r="C18" s="156">
        <v>1698</v>
      </c>
      <c r="D18" s="5"/>
      <c r="E18" s="5"/>
      <c r="F18" s="5"/>
      <c r="G18" s="5"/>
      <c r="H18" s="5"/>
      <c r="I18" s="5"/>
    </row>
    <row r="19" spans="1:9" ht="12.75">
      <c r="A19" s="160" t="s">
        <v>163</v>
      </c>
      <c r="B19" s="158">
        <v>307</v>
      </c>
      <c r="C19" s="158">
        <v>820</v>
      </c>
      <c r="D19" s="5"/>
      <c r="E19" s="5"/>
      <c r="F19" s="5"/>
      <c r="G19" s="5"/>
      <c r="H19" s="5"/>
      <c r="I19" s="5"/>
    </row>
    <row r="20" spans="1:9" ht="12.75">
      <c r="A20" s="160" t="s">
        <v>164</v>
      </c>
      <c r="B20" s="158">
        <v>878</v>
      </c>
      <c r="C20" s="158">
        <v>878</v>
      </c>
      <c r="D20" s="5"/>
      <c r="E20" s="5"/>
      <c r="F20" s="5"/>
      <c r="G20" s="5"/>
      <c r="H20" s="5"/>
      <c r="I20" s="5"/>
    </row>
    <row r="21" spans="1:9" ht="12.75">
      <c r="A21" s="157" t="s">
        <v>165</v>
      </c>
      <c r="B21" s="158"/>
      <c r="C21" s="158"/>
      <c r="D21" s="5"/>
      <c r="E21" s="5"/>
      <c r="F21" s="5"/>
      <c r="G21" s="5"/>
      <c r="H21" s="5"/>
      <c r="I21" s="5"/>
    </row>
    <row r="22" spans="1:9" ht="12.75">
      <c r="A22" s="160" t="s">
        <v>166</v>
      </c>
      <c r="B22" s="158"/>
      <c r="C22" s="158"/>
      <c r="D22" s="5"/>
      <c r="E22" s="5"/>
      <c r="F22" s="5"/>
      <c r="G22" s="5"/>
      <c r="H22" s="5"/>
      <c r="I22" s="5"/>
    </row>
    <row r="23" spans="1:9" ht="12.75">
      <c r="A23" s="160" t="s">
        <v>167</v>
      </c>
      <c r="B23" s="158"/>
      <c r="C23" s="158"/>
      <c r="D23" s="5"/>
      <c r="E23" s="5"/>
      <c r="F23" s="5"/>
      <c r="G23" s="5"/>
      <c r="H23" s="5"/>
      <c r="I23" s="5"/>
    </row>
    <row r="24" spans="1:9" ht="12.75">
      <c r="A24" s="155" t="s">
        <v>88</v>
      </c>
      <c r="B24" s="156">
        <v>0</v>
      </c>
      <c r="C24" s="156">
        <v>0</v>
      </c>
      <c r="D24" s="5"/>
      <c r="E24" s="5"/>
      <c r="F24" s="5"/>
      <c r="G24" s="5"/>
      <c r="H24" s="5"/>
      <c r="I24" s="5"/>
    </row>
    <row r="25" spans="1:9" ht="12.75">
      <c r="A25" s="197" t="s">
        <v>254</v>
      </c>
      <c r="B25" s="156"/>
      <c r="C25" s="156">
        <v>0</v>
      </c>
      <c r="D25" s="5"/>
      <c r="E25" s="5"/>
      <c r="F25" s="5"/>
      <c r="G25" s="5"/>
      <c r="H25" s="5"/>
      <c r="I25" s="5"/>
    </row>
    <row r="26" spans="1:9" ht="12.75">
      <c r="A26" s="161" t="s">
        <v>168</v>
      </c>
      <c r="B26" s="156">
        <f>B7+B16</f>
        <v>14756</v>
      </c>
      <c r="C26" s="156">
        <f>C7+C16</f>
        <v>23828</v>
      </c>
      <c r="D26" s="5"/>
      <c r="E26" s="5"/>
      <c r="F26" s="5"/>
      <c r="G26" s="5"/>
      <c r="H26" s="5"/>
      <c r="I26" s="5"/>
    </row>
    <row r="27" spans="1:9" ht="12.75">
      <c r="A27" s="153" t="s">
        <v>169</v>
      </c>
      <c r="B27" s="156"/>
      <c r="C27" s="156"/>
      <c r="D27" s="5"/>
      <c r="E27" s="5"/>
      <c r="F27" s="5"/>
      <c r="G27" s="5"/>
      <c r="H27" s="5"/>
      <c r="I27" s="5"/>
    </row>
    <row r="28" spans="1:9" ht="12.75">
      <c r="A28" s="155" t="s">
        <v>170</v>
      </c>
      <c r="B28" s="156">
        <v>13878</v>
      </c>
      <c r="C28" s="156">
        <f>C29+C30+C31+C32+C33</f>
        <v>21538</v>
      </c>
      <c r="D28" s="5"/>
      <c r="E28" s="5"/>
      <c r="F28" s="5"/>
      <c r="G28" s="5"/>
      <c r="H28" s="5"/>
      <c r="I28" s="5"/>
    </row>
    <row r="29" spans="1:9" ht="12.75">
      <c r="A29" s="162" t="s">
        <v>171</v>
      </c>
      <c r="B29" s="156">
        <v>5645</v>
      </c>
      <c r="C29" s="156">
        <v>9305</v>
      </c>
      <c r="D29" s="5"/>
      <c r="E29" s="5"/>
      <c r="F29" s="5"/>
      <c r="G29" s="5"/>
      <c r="H29" s="5"/>
      <c r="I29" s="5"/>
    </row>
    <row r="30" spans="1:9" ht="21">
      <c r="A30" s="163" t="s">
        <v>172</v>
      </c>
      <c r="B30" s="156">
        <v>1524</v>
      </c>
      <c r="C30" s="156">
        <v>1910</v>
      </c>
      <c r="D30" s="5"/>
      <c r="E30" s="5"/>
      <c r="F30" s="5"/>
      <c r="G30" s="5"/>
      <c r="H30" s="5"/>
      <c r="I30" s="5"/>
    </row>
    <row r="31" spans="1:9" ht="12.75">
      <c r="A31" s="163" t="s">
        <v>173</v>
      </c>
      <c r="B31" s="156">
        <v>3570</v>
      </c>
      <c r="C31" s="156">
        <v>4079</v>
      </c>
      <c r="D31" s="5"/>
      <c r="E31" s="5"/>
      <c r="F31" s="5"/>
      <c r="G31" s="5"/>
      <c r="H31" s="5"/>
      <c r="I31" s="5"/>
    </row>
    <row r="32" spans="1:9" ht="12.75">
      <c r="A32" s="163" t="s">
        <v>174</v>
      </c>
      <c r="B32" s="156">
        <v>1693</v>
      </c>
      <c r="C32" s="156">
        <v>2572</v>
      </c>
      <c r="D32" s="5"/>
      <c r="E32" s="5"/>
      <c r="F32" s="5"/>
      <c r="G32" s="5"/>
      <c r="H32" s="5"/>
      <c r="I32" s="5"/>
    </row>
    <row r="33" spans="1:9" ht="12" customHeight="1">
      <c r="A33" s="163" t="s">
        <v>175</v>
      </c>
      <c r="B33" s="156">
        <v>1446</v>
      </c>
      <c r="C33" s="156">
        <v>3672</v>
      </c>
      <c r="D33" s="5"/>
      <c r="E33" s="5"/>
      <c r="F33" s="5"/>
      <c r="G33" s="5"/>
      <c r="H33" s="5"/>
      <c r="I33" s="5"/>
    </row>
    <row r="34" spans="1:9" ht="12.75">
      <c r="A34" s="155" t="s">
        <v>176</v>
      </c>
      <c r="B34" s="156">
        <v>878</v>
      </c>
      <c r="C34" s="156">
        <v>1829</v>
      </c>
      <c r="D34" s="5"/>
      <c r="E34" s="5"/>
      <c r="F34" s="5"/>
      <c r="G34" s="5"/>
      <c r="H34" s="5"/>
      <c r="I34" s="5"/>
    </row>
    <row r="35" spans="1:9" s="10" customFormat="1" ht="24.75" customHeight="1">
      <c r="A35" s="157" t="s">
        <v>177</v>
      </c>
      <c r="B35" s="158">
        <v>878</v>
      </c>
      <c r="C35" s="158">
        <v>1829</v>
      </c>
      <c r="D35" s="5"/>
      <c r="E35" s="5"/>
      <c r="F35" s="5"/>
      <c r="G35" s="5"/>
      <c r="H35" s="5"/>
      <c r="I35" s="5"/>
    </row>
    <row r="36" spans="1:9" s="10" customFormat="1" ht="27" customHeight="1">
      <c r="A36" s="157" t="s">
        <v>178</v>
      </c>
      <c r="B36" s="158"/>
      <c r="C36" s="158">
        <v>0</v>
      </c>
      <c r="D36" s="5"/>
      <c r="E36" s="5"/>
      <c r="F36" s="5"/>
      <c r="G36" s="5"/>
      <c r="H36" s="5"/>
      <c r="I36" s="5"/>
    </row>
    <row r="37" spans="1:9" ht="12.75">
      <c r="A37" s="157" t="s">
        <v>179</v>
      </c>
      <c r="B37" s="158">
        <v>0</v>
      </c>
      <c r="C37" s="158">
        <v>0</v>
      </c>
      <c r="D37" s="5"/>
      <c r="E37" s="5"/>
      <c r="F37" s="5"/>
      <c r="G37" s="5"/>
      <c r="H37" s="5"/>
      <c r="I37" s="5"/>
    </row>
    <row r="38" spans="1:9" ht="12.75">
      <c r="A38" s="164" t="s">
        <v>180</v>
      </c>
      <c r="B38" s="158"/>
      <c r="C38" s="158"/>
      <c r="D38" s="5"/>
      <c r="E38" s="3"/>
      <c r="F38" s="3"/>
      <c r="G38" s="3"/>
      <c r="H38" s="3"/>
      <c r="I38" s="3"/>
    </row>
    <row r="39" spans="1:9" ht="22.5">
      <c r="A39" s="165" t="s">
        <v>181</v>
      </c>
      <c r="B39" s="158">
        <v>0</v>
      </c>
      <c r="C39" s="158">
        <v>0</v>
      </c>
      <c r="D39" s="5"/>
      <c r="E39" s="5"/>
      <c r="F39" s="5"/>
      <c r="G39" s="5"/>
      <c r="H39" s="5"/>
      <c r="I39" s="5"/>
    </row>
    <row r="40" spans="1:9" ht="12.75">
      <c r="A40" s="164" t="s">
        <v>182</v>
      </c>
      <c r="B40" s="158">
        <v>0</v>
      </c>
      <c r="C40" s="158">
        <v>0</v>
      </c>
      <c r="D40" s="5"/>
      <c r="E40" s="5"/>
      <c r="F40" s="5"/>
      <c r="G40" s="5"/>
      <c r="H40" s="5"/>
      <c r="I40" s="5"/>
    </row>
    <row r="41" spans="1:9" ht="12.75">
      <c r="A41" s="159" t="s">
        <v>149</v>
      </c>
      <c r="B41" s="156">
        <v>0</v>
      </c>
      <c r="C41" s="156">
        <v>0</v>
      </c>
      <c r="D41" s="5"/>
      <c r="E41" s="5"/>
      <c r="F41" s="5"/>
      <c r="G41" s="5"/>
      <c r="H41" s="5"/>
      <c r="I41" s="5"/>
    </row>
    <row r="42" spans="1:9" ht="12.75">
      <c r="A42" s="155" t="s">
        <v>183</v>
      </c>
      <c r="B42" s="156">
        <v>0</v>
      </c>
      <c r="C42" s="156">
        <v>0</v>
      </c>
      <c r="D42" s="5"/>
      <c r="E42" s="5"/>
      <c r="F42" s="5"/>
      <c r="G42" s="5"/>
      <c r="H42" s="5"/>
      <c r="I42" s="5"/>
    </row>
    <row r="43" spans="1:9" ht="12.75">
      <c r="A43" s="166" t="s">
        <v>184</v>
      </c>
      <c r="B43" s="156"/>
      <c r="C43" s="156"/>
      <c r="D43" s="5"/>
      <c r="E43" s="5"/>
      <c r="F43" s="5"/>
      <c r="G43" s="5"/>
      <c r="H43" s="5"/>
      <c r="I43" s="5"/>
    </row>
    <row r="44" spans="1:9" ht="12.75">
      <c r="A44" s="160" t="s">
        <v>163</v>
      </c>
      <c r="B44" s="156"/>
      <c r="C44" s="156"/>
      <c r="D44" s="5"/>
      <c r="E44" s="5"/>
      <c r="F44" s="5"/>
      <c r="G44" s="5"/>
      <c r="H44" s="5"/>
      <c r="I44" s="5"/>
    </row>
    <row r="45" spans="1:9" ht="12.75">
      <c r="A45" s="160" t="s">
        <v>164</v>
      </c>
      <c r="B45" s="156"/>
      <c r="C45" s="156"/>
      <c r="D45" s="5"/>
      <c r="E45" s="5"/>
      <c r="F45" s="5"/>
      <c r="G45" s="5"/>
      <c r="H45" s="5"/>
      <c r="I45" s="5"/>
    </row>
    <row r="46" spans="1:9" ht="12.75">
      <c r="A46" s="155" t="s">
        <v>116</v>
      </c>
      <c r="B46" s="156">
        <v>0</v>
      </c>
      <c r="C46" s="156">
        <v>0</v>
      </c>
      <c r="D46" s="5"/>
      <c r="E46" s="5"/>
      <c r="F46" s="5"/>
      <c r="G46" s="5"/>
      <c r="H46" s="5"/>
      <c r="I46" s="5"/>
    </row>
    <row r="47" spans="1:4" s="200" customFormat="1" ht="20.25" customHeight="1">
      <c r="A47" s="197" t="s">
        <v>254</v>
      </c>
      <c r="B47" s="198"/>
      <c r="C47" s="196">
        <v>461</v>
      </c>
      <c r="D47" s="30" t="e">
        <f>#REF!/#REF!</f>
        <v>#REF!</v>
      </c>
    </row>
    <row r="48" spans="1:9" ht="19.5" customHeight="1">
      <c r="A48" s="161" t="s">
        <v>185</v>
      </c>
      <c r="B48" s="156">
        <v>14756</v>
      </c>
      <c r="C48" s="156">
        <v>23828</v>
      </c>
      <c r="D48" s="5"/>
      <c r="E48" s="5"/>
      <c r="F48" s="5"/>
      <c r="G48" s="5"/>
      <c r="H48" s="5"/>
      <c r="I48" s="5"/>
    </row>
    <row r="49" ht="11.25">
      <c r="A49" s="11"/>
    </row>
    <row r="50" ht="11.25">
      <c r="A50" s="11"/>
    </row>
    <row r="51" ht="11.25">
      <c r="A51" s="11"/>
    </row>
    <row r="52" ht="11.25">
      <c r="A52" s="11"/>
    </row>
    <row r="53" ht="11.25">
      <c r="A53" s="11"/>
    </row>
    <row r="54" ht="11.25">
      <c r="A54" s="11"/>
    </row>
    <row r="55" ht="11.25">
      <c r="A55" s="11"/>
    </row>
    <row r="56" ht="11.25">
      <c r="A56" s="11"/>
    </row>
    <row r="57" ht="11.25">
      <c r="A57" s="11"/>
    </row>
  </sheetData>
  <sheetProtection/>
  <mergeCells count="3">
    <mergeCell ref="A3:I3"/>
    <mergeCell ref="A1:H1"/>
    <mergeCell ref="A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D8" sqref="D8"/>
    </sheetView>
  </sheetViews>
  <sheetFormatPr defaultColWidth="9.140625" defaultRowHeight="12.75"/>
  <cols>
    <col min="5" max="5" width="11.8515625" style="0" customWidth="1"/>
    <col min="11" max="16384" width="9.140625" style="231" customWidth="1"/>
  </cols>
  <sheetData>
    <row r="1" spans="3:8" ht="15.75">
      <c r="C1" s="235" t="s">
        <v>277</v>
      </c>
      <c r="D1" s="208"/>
      <c r="E1" s="208"/>
      <c r="F1" s="208"/>
      <c r="G1" s="208"/>
      <c r="H1" s="208"/>
    </row>
    <row r="2" ht="15.75">
      <c r="C2" s="231"/>
    </row>
    <row r="3" spans="1:8" ht="15.75">
      <c r="A3" s="239" t="s">
        <v>266</v>
      </c>
      <c r="B3" s="239"/>
      <c r="C3" s="239"/>
      <c r="D3" s="239"/>
      <c r="E3" s="239"/>
      <c r="F3" s="239"/>
      <c r="G3" s="239"/>
      <c r="H3" s="239"/>
    </row>
    <row r="4" ht="15.75">
      <c r="C4" s="231"/>
    </row>
    <row r="5" ht="15.75">
      <c r="C5" s="231"/>
    </row>
    <row r="6" ht="15.75">
      <c r="C6" s="231" t="s">
        <v>271</v>
      </c>
    </row>
    <row r="7" ht="15.75">
      <c r="C7" s="230" t="s">
        <v>272</v>
      </c>
    </row>
    <row r="8" ht="15.75">
      <c r="C8" s="232"/>
    </row>
    <row r="9" ht="15.75">
      <c r="C9" s="232"/>
    </row>
    <row r="10" spans="3:10" ht="15.75">
      <c r="C10" s="232" t="s">
        <v>273</v>
      </c>
      <c r="F10" s="236" t="s">
        <v>274</v>
      </c>
      <c r="G10" s="208"/>
      <c r="H10" s="208"/>
      <c r="I10" s="208"/>
      <c r="J10" s="208"/>
    </row>
    <row r="11" ht="15.75">
      <c r="C11" s="232"/>
    </row>
    <row r="12" ht="15.75">
      <c r="C12" s="232"/>
    </row>
    <row r="13" ht="15.75">
      <c r="C13" s="232"/>
    </row>
    <row r="14" spans="3:9" ht="15.75">
      <c r="C14" s="232" t="s">
        <v>275</v>
      </c>
      <c r="F14" s="237">
        <v>0</v>
      </c>
      <c r="G14" s="238"/>
      <c r="H14" s="238"/>
      <c r="I14" s="238"/>
    </row>
    <row r="15" ht="15.75">
      <c r="C15" s="232"/>
    </row>
    <row r="16" spans="3:10" ht="15.75">
      <c r="C16" s="234" t="s">
        <v>244</v>
      </c>
      <c r="F16" s="236" t="s">
        <v>274</v>
      </c>
      <c r="G16" s="208"/>
      <c r="H16" s="208"/>
      <c r="I16" s="208"/>
      <c r="J16" s="208"/>
    </row>
    <row r="17" ht="15.75">
      <c r="C17" s="234"/>
    </row>
    <row r="18" spans="3:7" ht="15.75">
      <c r="C18" s="234" t="s">
        <v>276</v>
      </c>
      <c r="F18" s="237">
        <v>738</v>
      </c>
      <c r="G18" s="238"/>
    </row>
    <row r="19" ht="12.75"/>
    <row r="20" ht="12.75"/>
    <row r="21" ht="12.75"/>
    <row r="22" ht="15.75"/>
    <row r="23" ht="15.75"/>
  </sheetData>
  <sheetProtection/>
  <mergeCells count="6">
    <mergeCell ref="C1:H1"/>
    <mergeCell ref="F10:J10"/>
    <mergeCell ref="F18:G18"/>
    <mergeCell ref="F16:J16"/>
    <mergeCell ref="F14:I14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1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79.57421875" style="0" customWidth="1"/>
    <col min="2" max="2" width="0" style="24" hidden="1" customWidth="1"/>
    <col min="3" max="3" width="13.140625" style="0" customWidth="1"/>
    <col min="4" max="4" width="9.57421875" style="0" customWidth="1"/>
    <col min="5" max="5" width="0.13671875" style="0" customWidth="1"/>
    <col min="6" max="10" width="9.140625" style="0" hidden="1" customWidth="1"/>
  </cols>
  <sheetData>
    <row r="1" spans="1:6" s="201" customFormat="1" ht="10.5" customHeight="1">
      <c r="A1" s="203"/>
      <c r="B1" s="203"/>
      <c r="C1" s="203"/>
      <c r="D1" s="203"/>
      <c r="E1" s="203"/>
      <c r="F1" s="203"/>
    </row>
    <row r="2" spans="1:6" s="201" customFormat="1" ht="11.25">
      <c r="A2" s="203" t="s">
        <v>278</v>
      </c>
      <c r="B2" s="203"/>
      <c r="C2" s="203"/>
      <c r="D2" s="203"/>
      <c r="E2" s="203"/>
      <c r="F2" s="203"/>
    </row>
    <row r="3" ht="6" customHeight="1" hidden="1">
      <c r="A3" s="23" t="s">
        <v>24</v>
      </c>
    </row>
    <row r="4" spans="1:3" ht="19.5" customHeight="1">
      <c r="A4" s="204" t="s">
        <v>255</v>
      </c>
      <c r="B4" s="204"/>
      <c r="C4" s="204"/>
    </row>
    <row r="5" spans="1:3" ht="19.5" customHeight="1">
      <c r="A5" s="204" t="s">
        <v>249</v>
      </c>
      <c r="B5" s="204"/>
      <c r="C5" s="204"/>
    </row>
    <row r="6" spans="1:4" ht="21" customHeight="1">
      <c r="A6" s="25"/>
      <c r="C6" s="205" t="s">
        <v>1</v>
      </c>
      <c r="D6" s="206"/>
    </row>
    <row r="7" spans="1:5" ht="54.75" customHeight="1">
      <c r="A7" s="26" t="s">
        <v>25</v>
      </c>
      <c r="B7" s="26" t="s">
        <v>26</v>
      </c>
      <c r="C7" s="7" t="s">
        <v>20</v>
      </c>
      <c r="D7" s="7" t="s">
        <v>21</v>
      </c>
      <c r="E7" s="27"/>
    </row>
    <row r="8" spans="1:9" ht="13.5" customHeight="1">
      <c r="A8" s="28" t="s">
        <v>28</v>
      </c>
      <c r="B8" s="29" t="e">
        <f>B9+B33+B48+B59</f>
        <v>#REF!</v>
      </c>
      <c r="C8" s="29"/>
      <c r="D8" s="29"/>
      <c r="E8" s="31"/>
      <c r="F8" s="32"/>
      <c r="G8" s="32"/>
      <c r="H8" s="32"/>
      <c r="I8" s="32"/>
    </row>
    <row r="9" spans="1:9" ht="13.5" customHeight="1">
      <c r="A9" s="33" t="s">
        <v>29</v>
      </c>
      <c r="B9" s="29" t="e">
        <f>B10+B27</f>
        <v>#REF!</v>
      </c>
      <c r="C9" s="29">
        <f>C10+C27</f>
        <v>12341</v>
      </c>
      <c r="D9" s="29">
        <f>SUM(D27+D10)</f>
        <v>19896</v>
      </c>
      <c r="E9" s="34" t="s">
        <v>30</v>
      </c>
      <c r="F9" s="32"/>
      <c r="G9" s="32"/>
      <c r="H9" s="32"/>
      <c r="I9" s="32"/>
    </row>
    <row r="10" spans="1:9" s="39" customFormat="1" ht="13.5" customHeight="1">
      <c r="A10" s="35" t="s">
        <v>31</v>
      </c>
      <c r="B10" s="36" t="e">
        <f>B11+B22+B23+B24+B25+#REF!</f>
        <v>#REF!</v>
      </c>
      <c r="C10" s="36">
        <f>C11+C23+C24</f>
        <v>11806</v>
      </c>
      <c r="D10" s="36">
        <f>SUM(D26+D25+D24+D23+D22+D11)</f>
        <v>14375</v>
      </c>
      <c r="E10" s="37" t="s">
        <v>32</v>
      </c>
      <c r="F10" s="38"/>
      <c r="G10" s="38"/>
      <c r="H10" s="38"/>
      <c r="I10" s="38"/>
    </row>
    <row r="11" spans="1:9" s="44" customFormat="1" ht="13.5" customHeight="1">
      <c r="A11" s="40" t="s">
        <v>33</v>
      </c>
      <c r="B11" s="41">
        <f>B12+B13+B18+B19+B20+B21</f>
        <v>290009</v>
      </c>
      <c r="C11" s="41">
        <v>6162</v>
      </c>
      <c r="D11" s="41">
        <v>7147</v>
      </c>
      <c r="E11" s="42"/>
      <c r="F11" s="43"/>
      <c r="G11" s="43"/>
      <c r="H11" s="43"/>
      <c r="I11" s="43"/>
    </row>
    <row r="12" spans="1:9" ht="13.5" customHeight="1">
      <c r="A12" s="45" t="s">
        <v>34</v>
      </c>
      <c r="B12" s="46">
        <v>62425</v>
      </c>
      <c r="C12" s="46"/>
      <c r="D12" s="46"/>
      <c r="E12" s="47"/>
      <c r="F12" s="32"/>
      <c r="G12" s="32"/>
      <c r="H12" s="32"/>
      <c r="I12" s="32"/>
    </row>
    <row r="13" spans="1:9" ht="13.5" customHeight="1">
      <c r="A13" s="45" t="s">
        <v>35</v>
      </c>
      <c r="B13" s="46">
        <f>SUM(B14:B17)</f>
        <v>68541</v>
      </c>
      <c r="C13" s="46"/>
      <c r="D13" s="46"/>
      <c r="E13" s="48"/>
      <c r="F13" s="32"/>
      <c r="G13" s="32"/>
      <c r="H13" s="32"/>
      <c r="I13" s="32"/>
    </row>
    <row r="14" spans="1:9" ht="13.5" customHeight="1">
      <c r="A14" s="49" t="s">
        <v>36</v>
      </c>
      <c r="B14" s="46">
        <v>14937</v>
      </c>
      <c r="C14" s="46"/>
      <c r="D14" s="46"/>
      <c r="E14" s="47"/>
      <c r="F14" s="32"/>
      <c r="G14" s="32"/>
      <c r="H14" s="32"/>
      <c r="I14" s="32"/>
    </row>
    <row r="15" spans="1:9" ht="13.5" customHeight="1">
      <c r="A15" s="49" t="s">
        <v>37</v>
      </c>
      <c r="B15" s="46">
        <v>35072</v>
      </c>
      <c r="C15" s="46"/>
      <c r="D15" s="46"/>
      <c r="E15" s="47"/>
      <c r="F15" s="32"/>
      <c r="G15" s="32"/>
      <c r="H15" s="32"/>
      <c r="I15" s="32"/>
    </row>
    <row r="16" spans="1:9" ht="13.5" customHeight="1">
      <c r="A16" s="49" t="s">
        <v>38</v>
      </c>
      <c r="B16" s="46">
        <v>100</v>
      </c>
      <c r="C16" s="46"/>
      <c r="D16" s="46"/>
      <c r="E16" s="47"/>
      <c r="F16" s="32"/>
      <c r="G16" s="32"/>
      <c r="H16" s="32"/>
      <c r="I16" s="32"/>
    </row>
    <row r="17" spans="1:9" ht="13.5" customHeight="1">
      <c r="A17" s="49" t="s">
        <v>39</v>
      </c>
      <c r="B17" s="46">
        <v>18432</v>
      </c>
      <c r="C17" s="46"/>
      <c r="D17" s="46"/>
      <c r="E17" s="47"/>
      <c r="F17" s="32"/>
      <c r="G17" s="32"/>
      <c r="H17" s="32"/>
      <c r="I17" s="32"/>
    </row>
    <row r="18" spans="1:9" ht="13.5" customHeight="1">
      <c r="A18" s="45" t="s">
        <v>40</v>
      </c>
      <c r="B18" s="46">
        <v>7223</v>
      </c>
      <c r="C18" s="46"/>
      <c r="D18" s="46"/>
      <c r="E18" s="47"/>
      <c r="F18" s="32"/>
      <c r="G18" s="32"/>
      <c r="H18" s="32"/>
      <c r="I18" s="32"/>
    </row>
    <row r="19" spans="1:9" ht="13.5" customHeight="1">
      <c r="A19" s="45" t="s">
        <v>41</v>
      </c>
      <c r="B19" s="50">
        <v>173076</v>
      </c>
      <c r="C19" s="50"/>
      <c r="D19" s="50"/>
      <c r="E19" s="47"/>
      <c r="F19" s="32"/>
      <c r="G19" s="32"/>
      <c r="H19" s="32"/>
      <c r="I19" s="32"/>
    </row>
    <row r="20" spans="1:9" ht="13.5" customHeight="1">
      <c r="A20" s="45" t="s">
        <v>42</v>
      </c>
      <c r="B20" s="46">
        <v>161</v>
      </c>
      <c r="C20" s="46"/>
      <c r="D20" s="46"/>
      <c r="E20" s="47"/>
      <c r="F20" s="32"/>
      <c r="G20" s="32"/>
      <c r="H20" s="32"/>
      <c r="I20" s="32"/>
    </row>
    <row r="21" spans="1:9" ht="13.5" customHeight="1">
      <c r="A21" s="51" t="s">
        <v>43</v>
      </c>
      <c r="B21" s="41">
        <v>-21417</v>
      </c>
      <c r="C21" s="41"/>
      <c r="D21" s="41"/>
      <c r="E21" s="47"/>
      <c r="F21" s="32"/>
      <c r="G21" s="32"/>
      <c r="H21" s="32"/>
      <c r="I21" s="32"/>
    </row>
    <row r="22" spans="1:9" s="44" customFormat="1" ht="13.5" customHeight="1">
      <c r="A22" s="52" t="s">
        <v>44</v>
      </c>
      <c r="B22" s="41">
        <v>45148</v>
      </c>
      <c r="C22" s="41"/>
      <c r="D22" s="41"/>
      <c r="E22" s="53"/>
      <c r="F22" s="43"/>
      <c r="G22" s="43"/>
      <c r="H22" s="43"/>
      <c r="I22" s="43"/>
    </row>
    <row r="23" spans="1:9" s="44" customFormat="1" ht="25.5" customHeight="1">
      <c r="A23" s="52" t="s">
        <v>45</v>
      </c>
      <c r="B23" s="41">
        <v>22868</v>
      </c>
      <c r="C23" s="41">
        <v>4444</v>
      </c>
      <c r="D23" s="41">
        <v>4318</v>
      </c>
      <c r="E23" s="53"/>
      <c r="F23" s="43"/>
      <c r="G23" s="43"/>
      <c r="H23" s="43"/>
      <c r="I23" s="43"/>
    </row>
    <row r="24" spans="1:9" s="44" customFormat="1" ht="13.5" customHeight="1">
      <c r="A24" s="52" t="s">
        <v>46</v>
      </c>
      <c r="B24" s="41">
        <v>3049</v>
      </c>
      <c r="C24" s="41">
        <v>1200</v>
      </c>
      <c r="D24" s="41">
        <v>1200</v>
      </c>
      <c r="E24" s="54"/>
      <c r="F24" s="43"/>
      <c r="G24" s="43"/>
      <c r="H24" s="43"/>
      <c r="I24" s="43"/>
    </row>
    <row r="25" spans="1:9" s="44" customFormat="1" ht="13.5" customHeight="1">
      <c r="A25" s="52" t="s">
        <v>47</v>
      </c>
      <c r="B25" s="41"/>
      <c r="C25" s="41"/>
      <c r="D25" s="41">
        <v>1710</v>
      </c>
      <c r="E25" s="43" t="s">
        <v>32</v>
      </c>
      <c r="F25" s="43"/>
      <c r="G25" s="43"/>
      <c r="H25" s="43"/>
      <c r="I25" s="43"/>
    </row>
    <row r="26" spans="1:9" s="44" customFormat="1" ht="13.5" customHeight="1">
      <c r="A26" s="52" t="s">
        <v>48</v>
      </c>
      <c r="B26" s="41"/>
      <c r="C26" s="41"/>
      <c r="D26" s="41"/>
      <c r="E26" s="43"/>
      <c r="F26" s="43"/>
      <c r="G26" s="43"/>
      <c r="H26" s="43"/>
      <c r="I26" s="43"/>
    </row>
    <row r="27" spans="1:9" s="39" customFormat="1" ht="13.5" customHeight="1">
      <c r="A27" s="55" t="s">
        <v>49</v>
      </c>
      <c r="B27" s="36">
        <f>SUM(B28:B31)</f>
        <v>12326</v>
      </c>
      <c r="C27" s="36">
        <v>535</v>
      </c>
      <c r="D27" s="36">
        <v>5521</v>
      </c>
      <c r="E27" s="56">
        <v>26389</v>
      </c>
      <c r="F27" s="38"/>
      <c r="G27" s="38"/>
      <c r="H27" s="38"/>
      <c r="I27" s="38"/>
    </row>
    <row r="28" spans="1:9" ht="13.5" customHeight="1">
      <c r="A28" s="57" t="s">
        <v>50</v>
      </c>
      <c r="B28" s="46">
        <v>6600</v>
      </c>
      <c r="C28" s="46"/>
      <c r="D28" s="46"/>
      <c r="E28" s="58"/>
      <c r="F28" s="32"/>
      <c r="G28" s="32"/>
      <c r="H28" s="32"/>
      <c r="I28" s="32"/>
    </row>
    <row r="29" spans="1:9" ht="13.5" customHeight="1">
      <c r="A29" s="57" t="s">
        <v>51</v>
      </c>
      <c r="B29" s="46"/>
      <c r="C29" s="46"/>
      <c r="D29" s="46"/>
      <c r="E29" s="58"/>
      <c r="F29" s="32"/>
      <c r="G29" s="32"/>
      <c r="H29" s="32"/>
      <c r="I29" s="32"/>
    </row>
    <row r="30" spans="1:9" ht="13.5" customHeight="1">
      <c r="A30" s="57" t="s">
        <v>52</v>
      </c>
      <c r="B30" s="46">
        <v>2000</v>
      </c>
      <c r="C30" s="46"/>
      <c r="D30" s="46"/>
      <c r="E30" s="58"/>
      <c r="F30" s="32"/>
      <c r="G30" s="32"/>
      <c r="H30" s="32"/>
      <c r="I30" s="32"/>
    </row>
    <row r="31" spans="1:9" ht="13.5" customHeight="1">
      <c r="A31" s="59" t="s">
        <v>53</v>
      </c>
      <c r="B31" s="46">
        <v>3726</v>
      </c>
      <c r="C31" s="46">
        <v>535</v>
      </c>
      <c r="D31" s="46">
        <v>5521</v>
      </c>
      <c r="E31" s="58"/>
      <c r="F31" s="32"/>
      <c r="G31" s="32"/>
      <c r="H31" s="32"/>
      <c r="I31" s="32"/>
    </row>
    <row r="32" spans="1:9" ht="13.5" customHeight="1">
      <c r="A32" s="59" t="s">
        <v>250</v>
      </c>
      <c r="B32" s="46"/>
      <c r="C32" s="46"/>
      <c r="D32" s="46"/>
      <c r="E32" s="58"/>
      <c r="F32" s="32"/>
      <c r="G32" s="32"/>
      <c r="H32" s="32"/>
      <c r="I32" s="32"/>
    </row>
    <row r="33" spans="1:9" ht="13.5" customHeight="1">
      <c r="A33" s="60" t="s">
        <v>54</v>
      </c>
      <c r="B33" s="61">
        <f>B34+B38+B40+B41+B43</f>
        <v>407350</v>
      </c>
      <c r="C33" s="61">
        <f>C34+C38+C40+C41+C43+C47</f>
        <v>500</v>
      </c>
      <c r="D33" s="61">
        <f>D34+D38+D40+D41+D43+D47</f>
        <v>521</v>
      </c>
      <c r="E33" s="62"/>
      <c r="F33" s="62"/>
      <c r="G33" s="62"/>
      <c r="H33" s="62"/>
      <c r="I33" s="32"/>
    </row>
    <row r="34" spans="1:9" ht="13.5" customHeight="1">
      <c r="A34" s="63" t="s">
        <v>55</v>
      </c>
      <c r="B34" s="46">
        <f>SUM(B35:B37)</f>
        <v>228800</v>
      </c>
      <c r="C34" s="46">
        <v>400</v>
      </c>
      <c r="D34" s="46">
        <v>401</v>
      </c>
      <c r="E34" s="32"/>
      <c r="F34" s="32"/>
      <c r="G34" s="32"/>
      <c r="H34" s="32"/>
      <c r="I34" s="32"/>
    </row>
    <row r="35" spans="1:9" ht="13.5" customHeight="1">
      <c r="A35" s="64" t="s">
        <v>56</v>
      </c>
      <c r="B35" s="46">
        <v>225000</v>
      </c>
      <c r="C35" s="46"/>
      <c r="D35" s="46">
        <v>251</v>
      </c>
      <c r="E35" s="32"/>
      <c r="F35" s="32"/>
      <c r="G35" s="32"/>
      <c r="H35" s="32"/>
      <c r="I35" s="32"/>
    </row>
    <row r="36" spans="1:9" ht="13.5" customHeight="1">
      <c r="A36" s="64" t="s">
        <v>57</v>
      </c>
      <c r="B36" s="46">
        <v>1300</v>
      </c>
      <c r="C36" s="46"/>
      <c r="D36" s="46">
        <v>150</v>
      </c>
      <c r="E36" s="32"/>
      <c r="F36" s="32"/>
      <c r="G36" s="32"/>
      <c r="H36" s="32"/>
      <c r="I36" s="32"/>
    </row>
    <row r="37" spans="1:9" ht="13.5" customHeight="1">
      <c r="A37" s="64" t="s">
        <v>58</v>
      </c>
      <c r="B37" s="46">
        <v>2500</v>
      </c>
      <c r="C37" s="46"/>
      <c r="D37" s="46">
        <v>349</v>
      </c>
      <c r="E37" s="65"/>
      <c r="F37" s="32"/>
      <c r="G37" s="32"/>
      <c r="H37" s="32"/>
      <c r="I37" s="32"/>
    </row>
    <row r="38" spans="1:9" ht="13.5" customHeight="1">
      <c r="A38" s="63" t="s">
        <v>59</v>
      </c>
      <c r="B38" s="46">
        <v>65000</v>
      </c>
      <c r="C38" s="46"/>
      <c r="D38" s="46"/>
      <c r="E38" s="32"/>
      <c r="F38" s="32"/>
      <c r="G38" s="32"/>
      <c r="H38" s="32"/>
      <c r="I38" s="32"/>
    </row>
    <row r="39" spans="1:9" ht="13.5" customHeight="1">
      <c r="A39" s="64" t="s">
        <v>60</v>
      </c>
      <c r="B39" s="46">
        <v>65000</v>
      </c>
      <c r="C39" s="46"/>
      <c r="D39" s="46"/>
      <c r="E39" s="32"/>
      <c r="F39" s="32"/>
      <c r="G39" s="32"/>
      <c r="H39" s="32"/>
      <c r="I39" s="32"/>
    </row>
    <row r="40" spans="1:9" ht="13.5" customHeight="1">
      <c r="A40" s="63" t="s">
        <v>61</v>
      </c>
      <c r="B40" s="46">
        <v>11200</v>
      </c>
      <c r="C40" s="46">
        <v>100</v>
      </c>
      <c r="D40" s="46">
        <v>100</v>
      </c>
      <c r="E40" s="32"/>
      <c r="F40" s="32"/>
      <c r="G40" s="32"/>
      <c r="H40" s="32"/>
      <c r="I40" s="32"/>
    </row>
    <row r="41" spans="1:9" ht="13.5" customHeight="1">
      <c r="A41" s="63" t="s">
        <v>62</v>
      </c>
      <c r="B41" s="46">
        <v>100000</v>
      </c>
      <c r="C41" s="46"/>
      <c r="D41" s="46"/>
      <c r="E41" s="32"/>
      <c r="F41" s="32"/>
      <c r="G41" s="32"/>
      <c r="H41" s="32"/>
      <c r="I41" s="32"/>
    </row>
    <row r="42" spans="1:9" ht="13.5" customHeight="1">
      <c r="A42" s="64" t="s">
        <v>63</v>
      </c>
      <c r="B42" s="46">
        <v>100000</v>
      </c>
      <c r="C42" s="46"/>
      <c r="D42" s="46"/>
      <c r="E42" s="32"/>
      <c r="F42" s="32"/>
      <c r="G42" s="32"/>
      <c r="H42" s="32"/>
      <c r="I42" s="32"/>
    </row>
    <row r="43" spans="1:9" ht="13.5" customHeight="1">
      <c r="A43" s="63" t="s">
        <v>64</v>
      </c>
      <c r="B43" s="46">
        <f>SUM(B44:B46)</f>
        <v>2350</v>
      </c>
      <c r="C43" s="46"/>
      <c r="D43" s="46">
        <v>20</v>
      </c>
      <c r="E43" s="66"/>
      <c r="F43" s="66"/>
      <c r="G43" s="66"/>
      <c r="H43" s="66"/>
      <c r="I43" s="32"/>
    </row>
    <row r="44" spans="1:9" ht="13.5" customHeight="1">
      <c r="A44" s="67" t="s">
        <v>65</v>
      </c>
      <c r="B44" s="46">
        <v>2000</v>
      </c>
      <c r="C44" s="46"/>
      <c r="D44" s="46">
        <v>20</v>
      </c>
      <c r="E44" s="32"/>
      <c r="F44" s="32"/>
      <c r="G44" s="32"/>
      <c r="H44" s="32"/>
      <c r="I44" s="32"/>
    </row>
    <row r="45" spans="1:9" ht="13.5" customHeight="1">
      <c r="A45" s="67" t="s">
        <v>66</v>
      </c>
      <c r="B45" s="46">
        <v>200</v>
      </c>
      <c r="C45" s="46"/>
      <c r="D45" s="46"/>
      <c r="E45" s="32"/>
      <c r="F45" s="32"/>
      <c r="G45" s="32"/>
      <c r="H45" s="32"/>
      <c r="I45" s="32"/>
    </row>
    <row r="46" spans="1:9" ht="13.5" customHeight="1">
      <c r="A46" s="67" t="s">
        <v>67</v>
      </c>
      <c r="B46" s="46">
        <v>150</v>
      </c>
      <c r="C46" s="46"/>
      <c r="D46" s="46"/>
      <c r="E46" s="32"/>
      <c r="F46" s="32"/>
      <c r="G46" s="32"/>
      <c r="H46" s="32"/>
      <c r="I46" s="32"/>
    </row>
    <row r="47" spans="1:9" ht="13.5" customHeight="1">
      <c r="A47" s="67" t="s">
        <v>68</v>
      </c>
      <c r="B47" s="46"/>
      <c r="C47" s="46"/>
      <c r="D47" s="46"/>
      <c r="E47" s="32"/>
      <c r="F47" s="32"/>
      <c r="G47" s="32"/>
      <c r="H47" s="32"/>
      <c r="I47" s="32"/>
    </row>
    <row r="48" spans="1:9" ht="15.75" customHeight="1">
      <c r="A48" s="33" t="s">
        <v>69</v>
      </c>
      <c r="B48" s="61">
        <f>SUM(B49:B58)</f>
        <v>87792</v>
      </c>
      <c r="C48" s="61">
        <v>730</v>
      </c>
      <c r="D48" s="61">
        <v>1160</v>
      </c>
      <c r="E48" s="62"/>
      <c r="F48" s="62"/>
      <c r="G48" s="62"/>
      <c r="H48" s="62"/>
      <c r="I48" s="62"/>
    </row>
    <row r="49" spans="1:9" ht="14.25" customHeight="1" hidden="1">
      <c r="A49" s="68" t="s">
        <v>70</v>
      </c>
      <c r="B49" s="46">
        <v>760</v>
      </c>
      <c r="C49" s="46"/>
      <c r="D49" s="46"/>
      <c r="E49" s="32"/>
      <c r="F49" s="32"/>
      <c r="G49" s="32"/>
      <c r="H49" s="32"/>
      <c r="I49" s="32"/>
    </row>
    <row r="50" spans="1:9" ht="7.5" customHeight="1" hidden="1">
      <c r="A50" s="68" t="s">
        <v>71</v>
      </c>
      <c r="B50" s="46">
        <v>61999</v>
      </c>
      <c r="C50" s="46"/>
      <c r="D50" s="46"/>
      <c r="E50" s="32"/>
      <c r="F50" s="32"/>
      <c r="G50" s="32"/>
      <c r="H50" s="32"/>
      <c r="I50" s="32"/>
    </row>
    <row r="51" spans="1:10" s="18" customFormat="1" ht="7.5" customHeight="1" hidden="1">
      <c r="A51" s="68" t="s">
        <v>72</v>
      </c>
      <c r="B51" s="46"/>
      <c r="C51" s="46"/>
      <c r="D51" s="46"/>
      <c r="E51" s="69"/>
      <c r="F51" s="69"/>
      <c r="G51" s="69"/>
      <c r="H51" s="69"/>
      <c r="I51" s="69"/>
      <c r="J51"/>
    </row>
    <row r="52" spans="1:9" ht="7.5" customHeight="1" hidden="1">
      <c r="A52" s="68" t="s">
        <v>73</v>
      </c>
      <c r="B52" s="46"/>
      <c r="C52" s="46"/>
      <c r="D52" s="46"/>
      <c r="E52" s="32"/>
      <c r="F52" s="32"/>
      <c r="G52" s="32"/>
      <c r="H52" s="32"/>
      <c r="I52" s="32"/>
    </row>
    <row r="53" spans="1:9" ht="7.5" customHeight="1" hidden="1">
      <c r="A53" s="68" t="s">
        <v>74</v>
      </c>
      <c r="B53" s="46">
        <v>18754</v>
      </c>
      <c r="C53" s="46"/>
      <c r="D53" s="46"/>
      <c r="E53" s="32"/>
      <c r="F53" s="32"/>
      <c r="G53" s="32"/>
      <c r="H53" s="32"/>
      <c r="I53" s="32"/>
    </row>
    <row r="54" spans="1:9" ht="15.75" customHeight="1" hidden="1">
      <c r="A54" s="68" t="s">
        <v>75</v>
      </c>
      <c r="B54" s="46">
        <v>5739</v>
      </c>
      <c r="C54" s="46"/>
      <c r="D54" s="46"/>
      <c r="E54" s="32"/>
      <c r="F54" s="32"/>
      <c r="G54" s="32"/>
      <c r="H54" s="32"/>
      <c r="I54" s="32"/>
    </row>
    <row r="55" spans="1:9" ht="7.5" customHeight="1" hidden="1">
      <c r="A55" s="68" t="s">
        <v>76</v>
      </c>
      <c r="B55" s="46"/>
      <c r="C55" s="46"/>
      <c r="D55" s="46"/>
      <c r="E55" s="32"/>
      <c r="F55" s="32"/>
      <c r="G55" s="32"/>
      <c r="H55" s="32"/>
      <c r="I55" s="32"/>
    </row>
    <row r="56" spans="1:9" ht="7.5" customHeight="1" hidden="1">
      <c r="A56" s="68" t="s">
        <v>77</v>
      </c>
      <c r="B56" s="46"/>
      <c r="C56" s="46"/>
      <c r="D56" s="46"/>
      <c r="E56" s="32"/>
      <c r="F56" s="32"/>
      <c r="G56" s="32"/>
      <c r="H56" s="32"/>
      <c r="I56" s="32"/>
    </row>
    <row r="57" spans="1:9" ht="7.5" customHeight="1" hidden="1">
      <c r="A57" s="68" t="s">
        <v>78</v>
      </c>
      <c r="B57" s="46"/>
      <c r="C57" s="46"/>
      <c r="D57" s="46"/>
      <c r="E57" s="32"/>
      <c r="F57" s="32"/>
      <c r="G57" s="32"/>
      <c r="H57" s="32"/>
      <c r="I57" s="32"/>
    </row>
    <row r="58" spans="1:9" ht="7.5" customHeight="1" hidden="1">
      <c r="A58" s="68" t="s">
        <v>79</v>
      </c>
      <c r="B58" s="46">
        <v>540</v>
      </c>
      <c r="C58" s="46"/>
      <c r="D58" s="46"/>
      <c r="E58" s="32"/>
      <c r="F58" s="32"/>
      <c r="G58" s="32"/>
      <c r="H58" s="32"/>
      <c r="I58" s="32"/>
    </row>
    <row r="59" spans="1:9" ht="13.5" customHeight="1">
      <c r="A59" s="33" t="s">
        <v>80</v>
      </c>
      <c r="B59" s="61">
        <f>SUM(B60:B62)</f>
        <v>737</v>
      </c>
      <c r="C59" s="61"/>
      <c r="D59" s="61">
        <v>0</v>
      </c>
      <c r="E59" s="32"/>
      <c r="F59" s="32"/>
      <c r="G59" s="32"/>
      <c r="H59" s="32"/>
      <c r="I59" s="32"/>
    </row>
    <row r="60" spans="1:9" ht="13.5" customHeight="1">
      <c r="A60" s="68" t="s">
        <v>81</v>
      </c>
      <c r="B60" s="46"/>
      <c r="C60" s="46"/>
      <c r="D60" s="46"/>
      <c r="E60" s="32"/>
      <c r="F60" s="32"/>
      <c r="G60" s="32"/>
      <c r="H60" s="32"/>
      <c r="I60" s="32"/>
    </row>
    <row r="61" spans="1:9" ht="13.5" customHeight="1">
      <c r="A61" s="68" t="s">
        <v>82</v>
      </c>
      <c r="B61" s="46"/>
      <c r="C61" s="46"/>
      <c r="D61" s="46"/>
      <c r="E61" s="32"/>
      <c r="F61" s="32"/>
      <c r="G61" s="32"/>
      <c r="H61" s="32"/>
      <c r="I61" s="32"/>
    </row>
    <row r="62" spans="1:9" ht="13.5" customHeight="1">
      <c r="A62" s="68" t="s">
        <v>83</v>
      </c>
      <c r="B62" s="46">
        <v>737</v>
      </c>
      <c r="C62" s="46"/>
      <c r="D62" s="46"/>
      <c r="E62" s="32"/>
      <c r="F62" s="32"/>
      <c r="G62" s="32"/>
      <c r="H62" s="32"/>
      <c r="I62" s="32"/>
    </row>
    <row r="63" spans="1:9" ht="13.5" customHeight="1">
      <c r="A63" s="57"/>
      <c r="B63" s="46"/>
      <c r="C63" s="46"/>
      <c r="D63" s="46"/>
      <c r="E63" s="32"/>
      <c r="F63" s="32"/>
      <c r="G63" s="32"/>
      <c r="H63" s="32"/>
      <c r="I63" s="32"/>
    </row>
    <row r="64" spans="1:9" ht="18.75" customHeight="1">
      <c r="A64" s="70" t="s">
        <v>84</v>
      </c>
      <c r="B64" s="29">
        <f>B65+B68</f>
        <v>317118</v>
      </c>
      <c r="C64" s="29">
        <v>307</v>
      </c>
      <c r="D64" s="29">
        <f>D65+D69</f>
        <v>820</v>
      </c>
      <c r="E64" s="32"/>
      <c r="F64" s="32"/>
      <c r="G64" s="32"/>
      <c r="H64" s="32"/>
      <c r="I64" s="32"/>
    </row>
    <row r="65" spans="1:9" ht="18.75" customHeight="1">
      <c r="A65" s="71" t="s">
        <v>85</v>
      </c>
      <c r="B65" s="29">
        <f>SUM(B66:B66)</f>
        <v>317118</v>
      </c>
      <c r="C65" s="29">
        <v>307</v>
      </c>
      <c r="D65" s="29">
        <v>820</v>
      </c>
      <c r="E65" s="32"/>
      <c r="F65" s="32"/>
      <c r="G65" s="32"/>
      <c r="H65" s="32"/>
      <c r="I65" s="32"/>
    </row>
    <row r="66" spans="1:9" ht="13.5" customHeight="1">
      <c r="A66" s="63" t="s">
        <v>86</v>
      </c>
      <c r="B66" s="72">
        <v>317118</v>
      </c>
      <c r="C66" s="72">
        <v>307</v>
      </c>
      <c r="D66" s="72">
        <v>820</v>
      </c>
      <c r="E66" s="32"/>
      <c r="F66" s="32"/>
      <c r="G66" s="32"/>
      <c r="H66" s="32"/>
      <c r="I66" s="32"/>
    </row>
    <row r="67" spans="1:9" ht="13.5" customHeight="1">
      <c r="A67" s="68" t="s">
        <v>87</v>
      </c>
      <c r="B67" s="72"/>
      <c r="C67" s="72"/>
      <c r="D67" s="72"/>
      <c r="E67" s="32"/>
      <c r="F67" s="32"/>
      <c r="G67" s="32"/>
      <c r="H67" s="32"/>
      <c r="I67" s="32"/>
    </row>
    <row r="68" spans="1:9" ht="18.75" customHeight="1">
      <c r="A68" s="71" t="s">
        <v>88</v>
      </c>
      <c r="B68" s="29">
        <v>0</v>
      </c>
      <c r="C68" s="29"/>
      <c r="D68" s="29">
        <v>0</v>
      </c>
      <c r="E68" s="32"/>
      <c r="F68" s="32"/>
      <c r="G68" s="32"/>
      <c r="H68" s="32"/>
      <c r="I68" s="32"/>
    </row>
    <row r="69" spans="1:9" ht="18.75" customHeight="1">
      <c r="A69" s="71" t="s">
        <v>251</v>
      </c>
      <c r="B69" s="29"/>
      <c r="C69" s="29"/>
      <c r="D69" s="29">
        <v>0</v>
      </c>
      <c r="E69" s="32"/>
      <c r="F69" s="32"/>
      <c r="G69" s="32"/>
      <c r="H69" s="32"/>
      <c r="I69" s="32"/>
    </row>
    <row r="70" spans="1:9" ht="13.5" customHeight="1">
      <c r="A70" s="73" t="s">
        <v>89</v>
      </c>
      <c r="B70" s="29" t="e">
        <f>B8+B64</f>
        <v>#REF!</v>
      </c>
      <c r="C70" s="29">
        <f>C9+C33+C48+C65+C69</f>
        <v>13878</v>
      </c>
      <c r="D70" s="29">
        <f>D9+D33+D48+D65+D69</f>
        <v>22397</v>
      </c>
      <c r="E70" s="32"/>
      <c r="F70" s="32"/>
      <c r="G70" s="32"/>
      <c r="H70" s="32"/>
      <c r="I70" s="32"/>
    </row>
    <row r="71" spans="1:9" ht="16.5" customHeight="1">
      <c r="A71" s="28" t="s">
        <v>90</v>
      </c>
      <c r="B71" s="29">
        <f>B72+B81+B82+B87+B88</f>
        <v>766639</v>
      </c>
      <c r="C71" s="29"/>
      <c r="D71" s="29"/>
      <c r="E71" s="32"/>
      <c r="F71" s="32"/>
      <c r="G71" s="32"/>
      <c r="H71" s="32"/>
      <c r="I71" s="32"/>
    </row>
    <row r="72" spans="1:9" ht="16.5" customHeight="1">
      <c r="A72" s="60" t="s">
        <v>91</v>
      </c>
      <c r="B72" s="46">
        <v>301856</v>
      </c>
      <c r="C72" s="61">
        <f>SUM(C73:C80)</f>
        <v>5645</v>
      </c>
      <c r="D72" s="61">
        <f>SUM(D73:D80)</f>
        <v>9305</v>
      </c>
      <c r="E72" s="32">
        <v>19366</v>
      </c>
      <c r="F72" s="32"/>
      <c r="G72" s="32"/>
      <c r="H72" s="32"/>
      <c r="I72" s="32"/>
    </row>
    <row r="73" spans="1:9" ht="16.5" customHeight="1">
      <c r="A73" s="74" t="s">
        <v>92</v>
      </c>
      <c r="B73" s="46"/>
      <c r="C73" s="46">
        <v>2287</v>
      </c>
      <c r="D73" s="46">
        <v>5719</v>
      </c>
      <c r="E73" s="32"/>
      <c r="F73" s="32"/>
      <c r="G73" s="32"/>
      <c r="H73" s="32"/>
      <c r="I73" s="32"/>
    </row>
    <row r="74" spans="1:9" ht="16.5" customHeight="1">
      <c r="A74" s="74" t="s">
        <v>93</v>
      </c>
      <c r="B74" s="46"/>
      <c r="C74" s="46">
        <v>120</v>
      </c>
      <c r="D74" s="46">
        <v>0</v>
      </c>
      <c r="E74" s="32"/>
      <c r="F74" s="32"/>
      <c r="G74" s="32"/>
      <c r="H74" s="32"/>
      <c r="I74" s="32"/>
    </row>
    <row r="75" spans="1:9" ht="16.5" customHeight="1">
      <c r="A75" s="74" t="s">
        <v>94</v>
      </c>
      <c r="B75" s="46"/>
      <c r="C75" s="46">
        <v>96</v>
      </c>
      <c r="D75" s="46">
        <v>56</v>
      </c>
      <c r="E75" s="32"/>
      <c r="F75" s="32"/>
      <c r="G75" s="32"/>
      <c r="H75" s="32"/>
      <c r="I75" s="32"/>
    </row>
    <row r="76" spans="1:9" ht="16.5" customHeight="1">
      <c r="A76" s="74" t="s">
        <v>95</v>
      </c>
      <c r="B76" s="46"/>
      <c r="C76" s="46"/>
      <c r="D76" s="46"/>
      <c r="E76" s="32"/>
      <c r="F76" s="32"/>
      <c r="G76" s="32"/>
      <c r="H76" s="32"/>
      <c r="I76" s="32"/>
    </row>
    <row r="77" spans="1:9" ht="16.5" customHeight="1">
      <c r="A77" s="74" t="s">
        <v>96</v>
      </c>
      <c r="B77" s="46"/>
      <c r="C77" s="46"/>
      <c r="D77" s="46"/>
      <c r="E77" s="32"/>
      <c r="F77" s="32"/>
      <c r="G77" s="32"/>
      <c r="H77" s="32"/>
      <c r="I77" s="32"/>
    </row>
    <row r="78" spans="1:9" ht="16.5" customHeight="1">
      <c r="A78" s="74" t="s">
        <v>97</v>
      </c>
      <c r="B78" s="46"/>
      <c r="C78" s="46">
        <v>156</v>
      </c>
      <c r="D78" s="46">
        <v>38</v>
      </c>
      <c r="E78" s="32"/>
      <c r="F78" s="32"/>
      <c r="G78" s="32"/>
      <c r="H78" s="32"/>
      <c r="I78" s="32"/>
    </row>
    <row r="79" spans="1:9" ht="16.5" customHeight="1">
      <c r="A79" s="74" t="s">
        <v>98</v>
      </c>
      <c r="B79" s="46"/>
      <c r="C79" s="46">
        <v>2986</v>
      </c>
      <c r="D79" s="46">
        <v>2442</v>
      </c>
      <c r="E79" s="32"/>
      <c r="F79" s="32"/>
      <c r="G79" s="32"/>
      <c r="H79" s="32"/>
      <c r="I79" s="32"/>
    </row>
    <row r="80" spans="1:9" ht="16.5" customHeight="1">
      <c r="A80" s="74" t="s">
        <v>99</v>
      </c>
      <c r="B80" s="46"/>
      <c r="C80" s="46"/>
      <c r="D80" s="46">
        <v>1050</v>
      </c>
      <c r="E80" s="32"/>
      <c r="F80" s="32"/>
      <c r="G80" s="32"/>
      <c r="H80" s="32"/>
      <c r="I80" s="32"/>
    </row>
    <row r="81" spans="1:9" ht="13.5" customHeight="1">
      <c r="A81" s="60" t="s">
        <v>100</v>
      </c>
      <c r="B81" s="46">
        <v>80868</v>
      </c>
      <c r="C81" s="61">
        <v>1524</v>
      </c>
      <c r="D81" s="61">
        <v>1910</v>
      </c>
      <c r="E81" s="32">
        <v>2614</v>
      </c>
      <c r="F81" s="32"/>
      <c r="G81" s="32"/>
      <c r="H81" s="32"/>
      <c r="I81" s="32"/>
    </row>
    <row r="82" spans="1:9" ht="14.25" customHeight="1">
      <c r="A82" s="60" t="s">
        <v>101</v>
      </c>
      <c r="B82" s="46">
        <v>339134</v>
      </c>
      <c r="C82" s="61">
        <f>SUM(C83:C86)</f>
        <v>3570</v>
      </c>
      <c r="D82" s="61">
        <f>SUM(D83:D86)</f>
        <v>4079</v>
      </c>
      <c r="E82" s="32">
        <v>4409</v>
      </c>
      <c r="F82" s="32"/>
      <c r="G82" s="32"/>
      <c r="H82" s="32"/>
      <c r="I82" s="32"/>
    </row>
    <row r="83" spans="1:9" ht="14.25" customHeight="1">
      <c r="A83" s="74" t="s">
        <v>102</v>
      </c>
      <c r="B83" s="46"/>
      <c r="C83" s="46">
        <v>1115</v>
      </c>
      <c r="D83" s="46">
        <v>1679</v>
      </c>
      <c r="E83" s="32"/>
      <c r="F83" s="32"/>
      <c r="G83" s="32"/>
      <c r="H83" s="32"/>
      <c r="I83" s="32"/>
    </row>
    <row r="84" spans="1:9" ht="14.25" customHeight="1">
      <c r="A84" s="74" t="s">
        <v>103</v>
      </c>
      <c r="B84" s="46"/>
      <c r="C84" s="46">
        <v>325</v>
      </c>
      <c r="D84" s="46">
        <v>325</v>
      </c>
      <c r="E84" s="32"/>
      <c r="F84" s="32"/>
      <c r="G84" s="32"/>
      <c r="H84" s="32"/>
      <c r="I84" s="32"/>
    </row>
    <row r="85" spans="1:9" ht="14.25" customHeight="1">
      <c r="A85" s="74" t="s">
        <v>104</v>
      </c>
      <c r="B85" s="46"/>
      <c r="C85" s="46">
        <v>1370</v>
      </c>
      <c r="D85" s="46">
        <v>1354</v>
      </c>
      <c r="E85" s="32"/>
      <c r="F85" s="32"/>
      <c r="G85" s="32"/>
      <c r="H85" s="32"/>
      <c r="I85" s="32"/>
    </row>
    <row r="86" spans="1:9" ht="14.25" customHeight="1">
      <c r="A86" s="74" t="s">
        <v>105</v>
      </c>
      <c r="B86" s="46"/>
      <c r="C86" s="46">
        <v>760</v>
      </c>
      <c r="D86" s="46">
        <v>721</v>
      </c>
      <c r="E86" s="32"/>
      <c r="F86" s="32"/>
      <c r="G86" s="32"/>
      <c r="H86" s="32"/>
      <c r="I86" s="32"/>
    </row>
    <row r="87" spans="1:9" ht="15" customHeight="1">
      <c r="A87" s="60" t="s">
        <v>106</v>
      </c>
      <c r="B87" s="46">
        <v>10683</v>
      </c>
      <c r="C87" s="61">
        <v>1693</v>
      </c>
      <c r="D87" s="61">
        <v>2572</v>
      </c>
      <c r="E87" s="32"/>
      <c r="F87" s="32"/>
      <c r="G87" s="32"/>
      <c r="H87" s="32"/>
      <c r="I87" s="32"/>
    </row>
    <row r="88" spans="1:9" ht="14.25" customHeight="1">
      <c r="A88" s="60" t="s">
        <v>107</v>
      </c>
      <c r="B88" s="46">
        <f>SUM(B89:B92)</f>
        <v>34098</v>
      </c>
      <c r="C88" s="61">
        <v>1446</v>
      </c>
      <c r="D88" s="61">
        <v>3672</v>
      </c>
      <c r="E88" s="32" t="s">
        <v>108</v>
      </c>
      <c r="F88" s="32"/>
      <c r="G88" s="32"/>
      <c r="H88" s="32"/>
      <c r="I88" s="32"/>
    </row>
    <row r="89" spans="1:9" ht="13.5" customHeight="1">
      <c r="A89" s="75" t="s">
        <v>109</v>
      </c>
      <c r="B89" s="46">
        <v>14643</v>
      </c>
      <c r="C89" s="46"/>
      <c r="D89" s="46"/>
      <c r="E89" s="32"/>
      <c r="F89" s="32"/>
      <c r="G89" s="32"/>
      <c r="H89" s="32"/>
      <c r="I89" s="32"/>
    </row>
    <row r="90" spans="1:9" ht="13.5" customHeight="1">
      <c r="A90" s="68" t="s">
        <v>110</v>
      </c>
      <c r="B90" s="46">
        <v>4455</v>
      </c>
      <c r="C90" s="46"/>
      <c r="D90" s="46"/>
      <c r="E90" s="32"/>
      <c r="F90" s="32"/>
      <c r="G90" s="32"/>
      <c r="H90" s="32"/>
      <c r="I90" s="32"/>
    </row>
    <row r="91" spans="1:9" ht="13.5" customHeight="1">
      <c r="A91" s="68" t="s">
        <v>111</v>
      </c>
      <c r="B91" s="46">
        <v>15000</v>
      </c>
      <c r="C91" s="46"/>
      <c r="D91" s="46"/>
      <c r="E91" s="32"/>
      <c r="F91" s="32"/>
      <c r="G91" s="32"/>
      <c r="H91" s="32"/>
      <c r="I91" s="32"/>
    </row>
    <row r="92" spans="1:9" ht="13.5" customHeight="1">
      <c r="A92" s="68" t="s">
        <v>112</v>
      </c>
      <c r="B92" s="46"/>
      <c r="C92" s="46"/>
      <c r="D92" s="46"/>
      <c r="E92" s="32">
        <v>17096</v>
      </c>
      <c r="F92" s="32"/>
      <c r="G92" s="32"/>
      <c r="H92" s="32"/>
      <c r="I92" s="32"/>
    </row>
    <row r="93" spans="1:9" ht="16.5" customHeight="1">
      <c r="A93" s="70" t="s">
        <v>113</v>
      </c>
      <c r="B93" s="76">
        <f>SUM(B94:B96)</f>
        <v>0</v>
      </c>
      <c r="C93" s="76"/>
      <c r="D93" s="76">
        <f>SUM(D94:D96)</f>
        <v>0</v>
      </c>
      <c r="E93" s="32"/>
      <c r="F93" s="32"/>
      <c r="G93" s="32"/>
      <c r="H93" s="32"/>
      <c r="I93" s="32"/>
    </row>
    <row r="94" spans="1:9" ht="16.5" customHeight="1">
      <c r="A94" s="71" t="s">
        <v>114</v>
      </c>
      <c r="B94" s="76">
        <v>0</v>
      </c>
      <c r="C94" s="76"/>
      <c r="D94" s="76">
        <v>0</v>
      </c>
      <c r="E94" s="32"/>
      <c r="F94" s="32"/>
      <c r="G94" s="32"/>
      <c r="H94" s="32"/>
      <c r="I94" s="32"/>
    </row>
    <row r="95" spans="1:9" ht="14.25" customHeight="1">
      <c r="A95" s="77" t="s">
        <v>115</v>
      </c>
      <c r="B95" s="76"/>
      <c r="C95" s="76"/>
      <c r="D95" s="76"/>
      <c r="E95" s="32"/>
      <c r="F95" s="32"/>
      <c r="G95" s="32"/>
      <c r="H95" s="32"/>
      <c r="I95" s="32"/>
    </row>
    <row r="96" spans="1:9" ht="16.5" customHeight="1">
      <c r="A96" s="71" t="s">
        <v>116</v>
      </c>
      <c r="B96" s="76">
        <v>0</v>
      </c>
      <c r="C96" s="76"/>
      <c r="D96" s="76">
        <v>0</v>
      </c>
      <c r="E96" s="32"/>
      <c r="F96" s="32"/>
      <c r="G96" s="32"/>
      <c r="H96" s="32"/>
      <c r="I96" s="32"/>
    </row>
    <row r="97" spans="1:4" s="200" customFormat="1" ht="20.25" customHeight="1">
      <c r="A97" s="197" t="s">
        <v>254</v>
      </c>
      <c r="B97" s="198"/>
      <c r="C97" s="199"/>
      <c r="D97" s="196">
        <v>461</v>
      </c>
    </row>
    <row r="98" spans="1:10" ht="18.75" customHeight="1">
      <c r="A98" s="73" t="s">
        <v>117</v>
      </c>
      <c r="B98" s="29">
        <f>B71+B93</f>
        <v>766639</v>
      </c>
      <c r="C98" s="29">
        <f>C72+C81+C82+C87+C88</f>
        <v>13878</v>
      </c>
      <c r="D98" s="29">
        <f>D72+D81+D82+D87+D88+D97</f>
        <v>21999</v>
      </c>
      <c r="E98" s="29" t="e">
        <f aca="true" t="shared" si="0" ref="E98:J98">E72+E81+E82+E87+E88</f>
        <v>#VALUE!</v>
      </c>
      <c r="F98" s="29">
        <f t="shared" si="0"/>
        <v>0</v>
      </c>
      <c r="G98" s="29">
        <f t="shared" si="0"/>
        <v>0</v>
      </c>
      <c r="H98" s="29">
        <f t="shared" si="0"/>
        <v>0</v>
      </c>
      <c r="I98" s="29">
        <f t="shared" si="0"/>
        <v>0</v>
      </c>
      <c r="J98" s="29">
        <f t="shared" si="0"/>
        <v>0</v>
      </c>
    </row>
    <row r="99" spans="1:5" ht="13.5" customHeight="1">
      <c r="A99" s="5"/>
      <c r="B99" s="78"/>
      <c r="E99">
        <v>449386</v>
      </c>
    </row>
    <row r="100" spans="1:3" ht="13.5" customHeight="1">
      <c r="A100" s="79"/>
      <c r="B100" s="80" t="e">
        <f>B8-B98</f>
        <v>#REF!</v>
      </c>
      <c r="C100" s="81"/>
    </row>
    <row r="101" spans="1:2" ht="13.5" customHeight="1">
      <c r="A101" s="5"/>
      <c r="B101" s="78"/>
    </row>
    <row r="102" spans="1:2" ht="13.5" customHeight="1">
      <c r="A102" s="5"/>
      <c r="B102" s="78"/>
    </row>
    <row r="103" spans="1:2" ht="13.5" customHeight="1">
      <c r="A103" s="5"/>
      <c r="B103" s="78"/>
    </row>
    <row r="104" spans="1:2" ht="13.5" customHeight="1">
      <c r="A104" s="5"/>
      <c r="B104" s="78"/>
    </row>
    <row r="105" spans="1:2" ht="13.5" customHeight="1">
      <c r="A105" s="5"/>
      <c r="B105" s="78"/>
    </row>
    <row r="106" spans="1:2" ht="13.5" customHeight="1">
      <c r="A106" s="5"/>
      <c r="B106" s="78"/>
    </row>
    <row r="107" spans="1:2" ht="13.5" customHeight="1">
      <c r="A107" s="5"/>
      <c r="B107" s="78"/>
    </row>
    <row r="108" spans="1:2" ht="12.75">
      <c r="A108" s="5"/>
      <c r="B108" s="78"/>
    </row>
    <row r="109" spans="1:2" ht="12.75">
      <c r="A109" s="5"/>
      <c r="B109" s="78"/>
    </row>
    <row r="110" spans="1:2" ht="12.75">
      <c r="A110" s="5"/>
      <c r="B110" s="78"/>
    </row>
    <row r="111" spans="1:2" ht="12.75">
      <c r="A111" s="5"/>
      <c r="B111" s="78"/>
    </row>
  </sheetData>
  <sheetProtection/>
  <mergeCells count="5">
    <mergeCell ref="A5:C5"/>
    <mergeCell ref="C6:D6"/>
    <mergeCell ref="A4:C4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25">
      <selection activeCell="C49" sqref="C49"/>
    </sheetView>
  </sheetViews>
  <sheetFormatPr defaultColWidth="9.140625" defaultRowHeight="12.75"/>
  <cols>
    <col min="1" max="1" width="63.140625" style="0" customWidth="1"/>
    <col min="2" max="3" width="9.28125" style="82" customWidth="1"/>
    <col min="4" max="4" width="0.2890625" style="0" customWidth="1"/>
    <col min="5" max="10" width="9.140625" style="0" hidden="1" customWidth="1"/>
  </cols>
  <sheetData>
    <row r="1" spans="1:4" s="201" customFormat="1" ht="10.5" customHeight="1">
      <c r="A1" s="203"/>
      <c r="B1" s="203"/>
      <c r="C1" s="203"/>
      <c r="D1" s="203"/>
    </row>
    <row r="2" spans="1:4" s="201" customFormat="1" ht="11.25">
      <c r="A2" s="203" t="s">
        <v>279</v>
      </c>
      <c r="B2" s="203"/>
      <c r="C2" s="203"/>
      <c r="D2" s="203"/>
    </row>
    <row r="3" spans="1:10" s="24" customFormat="1" ht="12.75">
      <c r="A3" s="207"/>
      <c r="B3" s="207"/>
      <c r="C3" s="207"/>
      <c r="D3" s="207"/>
      <c r="E3" s="207"/>
      <c r="F3" s="207"/>
      <c r="G3" s="207"/>
      <c r="H3" s="207"/>
      <c r="I3" s="207"/>
      <c r="J3" s="207"/>
    </row>
    <row r="4" spans="1:3" ht="24.75" customHeight="1">
      <c r="A4" s="204" t="s">
        <v>256</v>
      </c>
      <c r="B4" s="204"/>
      <c r="C4" s="208"/>
    </row>
    <row r="5" spans="1:3" ht="44.25" customHeight="1">
      <c r="A5" s="204" t="s">
        <v>247</v>
      </c>
      <c r="B5" s="204"/>
      <c r="C5" s="208"/>
    </row>
    <row r="6" spans="1:3" ht="12.75">
      <c r="A6" s="23"/>
      <c r="C6" s="83"/>
    </row>
    <row r="7" spans="1:5" ht="52.5" customHeight="1">
      <c r="A7" s="84" t="s">
        <v>118</v>
      </c>
      <c r="B7" s="7" t="s">
        <v>20</v>
      </c>
      <c r="C7" s="7" t="s">
        <v>21</v>
      </c>
      <c r="D7" s="85"/>
      <c r="E7" s="86"/>
    </row>
    <row r="8" spans="1:5" ht="16.5" customHeight="1">
      <c r="A8" s="28" t="s">
        <v>119</v>
      </c>
      <c r="B8" s="29">
        <v>878</v>
      </c>
      <c r="C8" s="87">
        <v>1431</v>
      </c>
      <c r="D8" s="88"/>
      <c r="E8" s="89"/>
    </row>
    <row r="9" spans="1:5" ht="16.5" customHeight="1">
      <c r="A9" s="71" t="s">
        <v>120</v>
      </c>
      <c r="B9" s="90"/>
      <c r="C9" s="91">
        <v>553</v>
      </c>
      <c r="D9" s="92"/>
      <c r="E9" s="93"/>
    </row>
    <row r="10" spans="1:5" ht="13.5" customHeight="1">
      <c r="A10" s="63" t="s">
        <v>121</v>
      </c>
      <c r="B10" s="90"/>
      <c r="C10" s="91"/>
      <c r="D10" s="94"/>
      <c r="E10" s="93"/>
    </row>
    <row r="11" spans="1:5" ht="13.5" customHeight="1">
      <c r="A11" s="95" t="s">
        <v>122</v>
      </c>
      <c r="B11" s="96"/>
      <c r="C11" s="97">
        <v>553</v>
      </c>
      <c r="D11" s="98">
        <v>1636</v>
      </c>
      <c r="E11" s="99"/>
    </row>
    <row r="12" spans="1:5" ht="16.5" customHeight="1">
      <c r="A12" s="100" t="s">
        <v>123</v>
      </c>
      <c r="B12" s="90"/>
      <c r="C12" s="91"/>
      <c r="D12" s="101"/>
      <c r="E12" s="93"/>
    </row>
    <row r="13" spans="1:5" ht="13.5" customHeight="1">
      <c r="A13" s="68" t="s">
        <v>124</v>
      </c>
      <c r="B13" s="90"/>
      <c r="C13" s="91"/>
      <c r="D13" s="102"/>
      <c r="E13" s="93"/>
    </row>
    <row r="14" spans="1:5" ht="13.5" customHeight="1">
      <c r="A14" s="68" t="s">
        <v>125</v>
      </c>
      <c r="B14" s="96"/>
      <c r="C14" s="97"/>
      <c r="D14" s="102"/>
      <c r="E14" s="99"/>
    </row>
    <row r="15" spans="1:5" ht="13.5" customHeight="1">
      <c r="A15" s="68" t="s">
        <v>126</v>
      </c>
      <c r="B15" s="96"/>
      <c r="C15" s="97"/>
      <c r="D15" s="102"/>
      <c r="E15" s="99"/>
    </row>
    <row r="16" spans="1:5" ht="13.5" customHeight="1">
      <c r="A16" s="68" t="s">
        <v>127</v>
      </c>
      <c r="B16" s="96"/>
      <c r="C16" s="97"/>
      <c r="D16" s="102"/>
      <c r="E16" s="99"/>
    </row>
    <row r="17" spans="1:5" ht="13.5" customHeight="1">
      <c r="A17" s="68" t="s">
        <v>128</v>
      </c>
      <c r="B17" s="96"/>
      <c r="C17" s="97"/>
      <c r="D17" s="102"/>
      <c r="E17" s="99"/>
    </row>
    <row r="18" spans="1:5" ht="16.5" customHeight="1">
      <c r="A18" s="100" t="s">
        <v>129</v>
      </c>
      <c r="B18" s="90"/>
      <c r="C18" s="91"/>
      <c r="D18" s="101"/>
      <c r="E18" s="93"/>
    </row>
    <row r="19" spans="1:5" ht="13.5" customHeight="1">
      <c r="A19" s="68" t="s">
        <v>130</v>
      </c>
      <c r="B19" s="96"/>
      <c r="C19" s="97"/>
      <c r="D19" s="102"/>
      <c r="E19" s="99"/>
    </row>
    <row r="20" spans="1:5" ht="13.5" customHeight="1">
      <c r="A20" s="68" t="s">
        <v>131</v>
      </c>
      <c r="B20" s="96"/>
      <c r="C20" s="97"/>
      <c r="D20" s="102"/>
      <c r="E20" s="99"/>
    </row>
    <row r="21" spans="1:5" ht="14.25" customHeight="1">
      <c r="A21" s="68" t="s">
        <v>132</v>
      </c>
      <c r="B21" s="96"/>
      <c r="C21" s="97"/>
      <c r="D21" s="102"/>
      <c r="E21" s="99"/>
    </row>
    <row r="22" spans="1:5" ht="16.5" customHeight="1">
      <c r="A22" s="70" t="s">
        <v>84</v>
      </c>
      <c r="B22" s="90"/>
      <c r="C22" s="91"/>
      <c r="D22" s="103"/>
      <c r="E22" s="93"/>
    </row>
    <row r="23" spans="1:5" ht="16.5" customHeight="1">
      <c r="A23" s="71" t="s">
        <v>85</v>
      </c>
      <c r="B23" s="90">
        <v>878</v>
      </c>
      <c r="C23" s="91">
        <v>878</v>
      </c>
      <c r="D23" s="92"/>
      <c r="E23" s="93"/>
    </row>
    <row r="24" spans="1:5" ht="16.5" customHeight="1">
      <c r="A24" s="63" t="s">
        <v>133</v>
      </c>
      <c r="B24" s="90">
        <v>878</v>
      </c>
      <c r="C24" s="91">
        <v>878</v>
      </c>
      <c r="D24" s="94"/>
      <c r="E24" s="93"/>
    </row>
    <row r="25" spans="1:5" ht="16.5" customHeight="1">
      <c r="A25" s="68" t="s">
        <v>134</v>
      </c>
      <c r="B25" s="90"/>
      <c r="C25" s="91"/>
      <c r="D25" s="102"/>
      <c r="E25" s="93"/>
    </row>
    <row r="26" spans="1:5" ht="16.5" customHeight="1">
      <c r="A26" s="71" t="s">
        <v>88</v>
      </c>
      <c r="B26" s="90">
        <v>0</v>
      </c>
      <c r="C26" s="91"/>
      <c r="D26" s="92"/>
      <c r="E26" s="93"/>
    </row>
    <row r="27" spans="1:5" ht="16.5" customHeight="1">
      <c r="A27" s="73" t="s">
        <v>135</v>
      </c>
      <c r="B27" s="90">
        <f>B22+B8</f>
        <v>878</v>
      </c>
      <c r="C27" s="91">
        <v>1431</v>
      </c>
      <c r="D27" s="104"/>
      <c r="E27" s="93"/>
    </row>
    <row r="28" spans="1:5" ht="16.5" customHeight="1">
      <c r="A28" s="28" t="s">
        <v>136</v>
      </c>
      <c r="B28" s="90"/>
      <c r="C28" s="91"/>
      <c r="D28" s="105"/>
      <c r="E28" s="93"/>
    </row>
    <row r="29" spans="1:5" ht="16.5" customHeight="1">
      <c r="A29" s="71" t="s">
        <v>137</v>
      </c>
      <c r="B29" s="90">
        <v>878</v>
      </c>
      <c r="C29" s="91">
        <v>1829</v>
      </c>
      <c r="D29" s="92"/>
      <c r="E29" s="93"/>
    </row>
    <row r="30" spans="1:5" ht="16.5" customHeight="1">
      <c r="A30" s="106" t="s">
        <v>138</v>
      </c>
      <c r="B30" s="90">
        <v>878</v>
      </c>
      <c r="C30" s="91">
        <v>1829</v>
      </c>
      <c r="D30" s="107"/>
      <c r="E30" s="93"/>
    </row>
    <row r="31" spans="1:5" ht="13.5" customHeight="1">
      <c r="A31" s="108" t="s">
        <v>139</v>
      </c>
      <c r="B31" s="90">
        <v>0</v>
      </c>
      <c r="C31" s="91"/>
      <c r="D31" s="109"/>
      <c r="E31" s="93"/>
    </row>
    <row r="32" spans="1:5" ht="13.5" customHeight="1">
      <c r="A32" s="110" t="s">
        <v>140</v>
      </c>
      <c r="B32" s="90">
        <v>0</v>
      </c>
      <c r="C32" s="91"/>
      <c r="D32" s="111"/>
      <c r="E32" s="93"/>
    </row>
    <row r="33" spans="1:8" ht="13.5" customHeight="1">
      <c r="A33" s="108" t="s">
        <v>141</v>
      </c>
      <c r="B33" s="90">
        <v>0</v>
      </c>
      <c r="C33" s="91"/>
      <c r="D33" s="109"/>
      <c r="E33" s="93"/>
      <c r="G33" s="2"/>
      <c r="H33" s="2"/>
    </row>
    <row r="34" spans="1:3" ht="13.5" customHeight="1">
      <c r="A34" s="106" t="s">
        <v>142</v>
      </c>
      <c r="B34" s="90"/>
      <c r="C34" s="91"/>
    </row>
    <row r="35" spans="1:3" ht="13.5" customHeight="1">
      <c r="A35" s="71" t="s">
        <v>143</v>
      </c>
      <c r="B35" s="90"/>
      <c r="C35" s="91"/>
    </row>
    <row r="36" spans="1:3" ht="13.5" customHeight="1">
      <c r="A36" s="106" t="s">
        <v>144</v>
      </c>
      <c r="B36" s="90"/>
      <c r="C36" s="91"/>
    </row>
    <row r="37" spans="1:3" ht="13.5" customHeight="1">
      <c r="A37" s="106" t="s">
        <v>145</v>
      </c>
      <c r="B37" s="112">
        <v>0</v>
      </c>
      <c r="C37" s="112">
        <v>0</v>
      </c>
    </row>
    <row r="38" spans="1:3" ht="13.5" customHeight="1">
      <c r="A38" s="71" t="s">
        <v>146</v>
      </c>
      <c r="B38" s="90">
        <f>SUM(B39+B40)</f>
        <v>0</v>
      </c>
      <c r="C38" s="112">
        <v>0</v>
      </c>
    </row>
    <row r="39" spans="1:3" ht="13.5" customHeight="1">
      <c r="A39" s="106" t="s">
        <v>147</v>
      </c>
      <c r="B39" s="96">
        <v>0</v>
      </c>
      <c r="C39" s="112">
        <v>0</v>
      </c>
    </row>
    <row r="40" spans="1:3" ht="13.5" customHeight="1">
      <c r="A40" s="106" t="s">
        <v>148</v>
      </c>
      <c r="B40" s="90">
        <f>SUM(B41:B43)</f>
        <v>0</v>
      </c>
      <c r="C40" s="112">
        <v>0</v>
      </c>
    </row>
    <row r="41" spans="1:3" ht="13.5" customHeight="1">
      <c r="A41" s="113"/>
      <c r="B41" s="96"/>
      <c r="C41" s="97"/>
    </row>
    <row r="42" spans="1:3" ht="13.5" customHeight="1">
      <c r="A42" s="113"/>
      <c r="B42" s="96"/>
      <c r="C42" s="97"/>
    </row>
    <row r="43" spans="1:3" ht="13.5" customHeight="1">
      <c r="A43" s="114"/>
      <c r="B43" s="96"/>
      <c r="C43" s="97"/>
    </row>
    <row r="44" spans="1:3" ht="13.5" customHeight="1">
      <c r="A44" s="70" t="s">
        <v>149</v>
      </c>
      <c r="B44" s="115">
        <v>0</v>
      </c>
      <c r="C44" s="112">
        <v>0</v>
      </c>
    </row>
    <row r="45" spans="1:3" ht="13.5" customHeight="1">
      <c r="A45" s="71" t="s">
        <v>114</v>
      </c>
      <c r="B45" s="116">
        <v>0</v>
      </c>
      <c r="C45" s="112">
        <v>0</v>
      </c>
    </row>
    <row r="46" spans="1:3" ht="13.5" customHeight="1">
      <c r="A46" s="77" t="s">
        <v>150</v>
      </c>
      <c r="B46" s="116"/>
      <c r="C46" s="117"/>
    </row>
    <row r="47" spans="1:3" ht="13.5" customHeight="1">
      <c r="A47" s="71" t="s">
        <v>116</v>
      </c>
      <c r="B47" s="116">
        <v>0</v>
      </c>
      <c r="C47" s="112">
        <v>0</v>
      </c>
    </row>
    <row r="48" spans="1:3" ht="13.5" customHeight="1">
      <c r="A48" s="73" t="s">
        <v>151</v>
      </c>
      <c r="B48" s="115">
        <v>878</v>
      </c>
      <c r="C48" s="118">
        <f>C29+C35</f>
        <v>1829</v>
      </c>
    </row>
    <row r="49" spans="1:5" ht="13.5" customHeight="1">
      <c r="A49" s="119"/>
      <c r="B49" s="120"/>
      <c r="C49" s="119"/>
      <c r="D49" s="107"/>
      <c r="E49" s="93"/>
    </row>
    <row r="50" spans="1:5" ht="13.5" customHeight="1">
      <c r="A50" s="121"/>
      <c r="B50" s="122"/>
      <c r="C50" s="121"/>
      <c r="D50" s="123"/>
      <c r="E50" s="124"/>
    </row>
    <row r="51" spans="1:5" s="1" customFormat="1" ht="13.5" customHeight="1">
      <c r="A51" s="125"/>
      <c r="B51" s="122"/>
      <c r="C51" s="125"/>
      <c r="D51" s="126"/>
      <c r="E51" s="81"/>
    </row>
    <row r="52" spans="1:5" s="1" customFormat="1" ht="13.5" customHeight="1">
      <c r="A52" s="125"/>
      <c r="B52" s="122"/>
      <c r="C52" s="125"/>
      <c r="D52" s="126"/>
      <c r="E52" s="81"/>
    </row>
    <row r="53" spans="1:5" s="1" customFormat="1" ht="16.5" customHeight="1">
      <c r="A53" s="125"/>
      <c r="B53" s="122"/>
      <c r="C53" s="125"/>
      <c r="D53" s="127"/>
      <c r="E53" s="80"/>
    </row>
    <row r="54" spans="2:5" s="1" customFormat="1" ht="16.5" customHeight="1">
      <c r="B54" s="128"/>
      <c r="C54" s="128"/>
      <c r="D54" s="129"/>
      <c r="E54" s="80"/>
    </row>
    <row r="55" spans="1:5" s="131" customFormat="1" ht="13.5" customHeight="1">
      <c r="A55" s="1"/>
      <c r="B55" s="128"/>
      <c r="C55" s="128"/>
      <c r="D55" s="130"/>
      <c r="E55" s="81"/>
    </row>
    <row r="56" spans="1:8" s="134" customFormat="1" ht="13.5" customHeight="1">
      <c r="A56"/>
      <c r="B56" s="82"/>
      <c r="C56" s="82"/>
      <c r="D56" s="132"/>
      <c r="E56" s="133"/>
      <c r="H56" s="131"/>
    </row>
    <row r="57" spans="1:7" s="134" customFormat="1" ht="13.5" customHeight="1">
      <c r="A57"/>
      <c r="B57" s="82"/>
      <c r="C57" s="82"/>
      <c r="D57" s="135"/>
      <c r="E57" s="136"/>
      <c r="G57" s="131"/>
    </row>
    <row r="58" spans="1:7" s="134" customFormat="1" ht="13.5" customHeight="1">
      <c r="A58"/>
      <c r="B58" s="82"/>
      <c r="C58" s="82"/>
      <c r="D58" s="135"/>
      <c r="E58" s="136"/>
      <c r="G58" s="131"/>
    </row>
    <row r="59" spans="1:7" s="134" customFormat="1" ht="13.5" customHeight="1">
      <c r="A59"/>
      <c r="B59" s="82"/>
      <c r="C59" s="82"/>
      <c r="D59" s="107"/>
      <c r="E59" s="137"/>
      <c r="G59" s="131"/>
    </row>
    <row r="60" spans="1:5" s="134" customFormat="1" ht="13.5" customHeight="1">
      <c r="A60"/>
      <c r="B60" s="82"/>
      <c r="C60" s="82"/>
      <c r="D60" s="92"/>
      <c r="E60" s="93"/>
    </row>
    <row r="61" spans="1:5" s="134" customFormat="1" ht="13.5" customHeight="1">
      <c r="A61"/>
      <c r="B61" s="82"/>
      <c r="C61" s="82"/>
      <c r="D61" s="107"/>
      <c r="E61" s="99"/>
    </row>
    <row r="62" spans="1:5" s="134" customFormat="1" ht="13.5" customHeight="1">
      <c r="A62"/>
      <c r="B62" s="82"/>
      <c r="C62" s="82"/>
      <c r="D62" s="107"/>
      <c r="E62" s="93"/>
    </row>
    <row r="63" spans="4:5" ht="13.5" customHeight="1">
      <c r="D63" s="138"/>
      <c r="E63" s="139"/>
    </row>
    <row r="64" spans="4:5" ht="13.5" customHeight="1">
      <c r="D64" s="138"/>
      <c r="E64" s="139"/>
    </row>
    <row r="65" spans="4:5" ht="13.5" customHeight="1">
      <c r="D65" s="140"/>
      <c r="E65" s="139"/>
    </row>
    <row r="66" spans="4:5" ht="16.5" customHeight="1">
      <c r="D66" s="141"/>
      <c r="E66" s="142"/>
    </row>
    <row r="67" spans="4:5" ht="13.5" customHeight="1">
      <c r="D67" s="92"/>
      <c r="E67" s="143"/>
    </row>
    <row r="68" spans="4:5" ht="13.5" customHeight="1">
      <c r="D68" s="144"/>
      <c r="E68" s="143"/>
    </row>
    <row r="69" spans="4:5" ht="13.5" customHeight="1">
      <c r="D69" s="92"/>
      <c r="E69" s="143"/>
    </row>
    <row r="70" spans="4:5" ht="18" customHeight="1">
      <c r="D70" s="145"/>
      <c r="E70" s="146"/>
    </row>
    <row r="71" spans="4:5" ht="12.75">
      <c r="D71" s="5"/>
      <c r="E71" s="147"/>
    </row>
    <row r="72" spans="4:5" ht="12.75">
      <c r="D72" s="121"/>
      <c r="E72" s="148"/>
    </row>
    <row r="73" spans="4:5" ht="12.75">
      <c r="D73" s="149"/>
      <c r="E73" s="148"/>
    </row>
    <row r="74" spans="4:5" ht="12.75">
      <c r="D74" s="149"/>
      <c r="E74" s="148"/>
    </row>
    <row r="75" spans="4:5" ht="12.75">
      <c r="D75" s="149"/>
      <c r="E75" s="148"/>
    </row>
  </sheetData>
  <sheetProtection/>
  <mergeCells count="5">
    <mergeCell ref="A3:J3"/>
    <mergeCell ref="A4:C4"/>
    <mergeCell ref="A5:C5"/>
    <mergeCell ref="A1:D1"/>
    <mergeCell ref="A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3.8515625" style="13" customWidth="1"/>
    <col min="2" max="2" width="29.7109375" style="0" customWidth="1"/>
    <col min="3" max="3" width="17.57421875" style="0" customWidth="1"/>
    <col min="4" max="4" width="21.28125" style="0" customWidth="1"/>
    <col min="5" max="11" width="9.140625" style="0" hidden="1" customWidth="1"/>
  </cols>
  <sheetData>
    <row r="1" spans="1:11" ht="12.75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5" customHeight="1">
      <c r="A2" s="240" t="s">
        <v>280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27.75" customHeight="1">
      <c r="A3" s="225" t="s">
        <v>256</v>
      </c>
      <c r="B3" s="226"/>
      <c r="C3" s="226"/>
      <c r="D3" s="226"/>
      <c r="E3" s="227"/>
      <c r="F3" s="227"/>
      <c r="G3" s="227"/>
      <c r="H3" s="227"/>
      <c r="I3" s="227"/>
      <c r="J3" s="227"/>
      <c r="K3" s="227"/>
    </row>
    <row r="4" spans="1:11" ht="12.75">
      <c r="A4" s="195"/>
      <c r="B4" s="4"/>
      <c r="C4" s="4"/>
      <c r="D4" s="4"/>
      <c r="E4" s="4"/>
      <c r="F4" s="4"/>
      <c r="G4" s="4"/>
      <c r="H4" s="4"/>
      <c r="I4" s="5"/>
      <c r="J4" s="5"/>
      <c r="K4" s="5"/>
    </row>
    <row r="5" spans="1:11" ht="12.75">
      <c r="A5" s="225" t="s">
        <v>248</v>
      </c>
      <c r="B5" s="226"/>
      <c r="C5" s="226"/>
      <c r="D5" s="226"/>
      <c r="E5" s="227"/>
      <c r="F5" s="227"/>
      <c r="G5" s="227"/>
      <c r="H5" s="227"/>
      <c r="I5" s="227"/>
      <c r="J5" s="227"/>
      <c r="K5" s="227"/>
    </row>
    <row r="6" spans="1:11" ht="31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42">
      <c r="A7" s="21" t="s">
        <v>186</v>
      </c>
      <c r="B7" s="6" t="s">
        <v>243</v>
      </c>
      <c r="C7" s="6" t="s">
        <v>197</v>
      </c>
      <c r="D7" s="189" t="s">
        <v>21</v>
      </c>
      <c r="E7" s="189" t="s">
        <v>22</v>
      </c>
      <c r="F7" s="189" t="s">
        <v>27</v>
      </c>
      <c r="G7" s="189" t="s">
        <v>23</v>
      </c>
      <c r="H7" s="189" t="s">
        <v>21</v>
      </c>
      <c r="I7" s="189" t="s">
        <v>22</v>
      </c>
      <c r="J7" s="189" t="s">
        <v>27</v>
      </c>
      <c r="K7" s="189" t="s">
        <v>23</v>
      </c>
    </row>
    <row r="8" spans="1:11" s="191" customFormat="1" ht="12.75">
      <c r="A8" s="22" t="s">
        <v>200</v>
      </c>
      <c r="B8" s="190" t="s">
        <v>6</v>
      </c>
      <c r="C8" s="19">
        <v>0</v>
      </c>
      <c r="D8" s="19">
        <f aca="true" t="shared" si="0" ref="D8:K8">SUM(D9:D11)</f>
        <v>624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</row>
    <row r="9" spans="1:11" ht="12.75">
      <c r="A9" s="22" t="s">
        <v>201</v>
      </c>
      <c r="B9" s="22" t="s">
        <v>259</v>
      </c>
      <c r="C9" s="22">
        <v>0</v>
      </c>
      <c r="D9" s="22">
        <v>228</v>
      </c>
      <c r="E9" s="22"/>
      <c r="F9" s="22"/>
      <c r="G9" s="22"/>
      <c r="H9" s="22"/>
      <c r="I9" s="22"/>
      <c r="J9" s="22"/>
      <c r="K9" s="22"/>
    </row>
    <row r="10" spans="1:11" ht="12.75">
      <c r="A10" s="22" t="s">
        <v>203</v>
      </c>
      <c r="B10" s="22" t="s">
        <v>260</v>
      </c>
      <c r="C10" s="22">
        <v>0</v>
      </c>
      <c r="D10" s="22">
        <v>196</v>
      </c>
      <c r="E10" s="22"/>
      <c r="F10" s="22"/>
      <c r="G10" s="22"/>
      <c r="H10" s="22"/>
      <c r="I10" s="22"/>
      <c r="J10" s="22"/>
      <c r="K10" s="22"/>
    </row>
    <row r="11" spans="1:11" ht="12.75">
      <c r="A11" s="22" t="s">
        <v>205</v>
      </c>
      <c r="B11" s="22" t="s">
        <v>261</v>
      </c>
      <c r="C11" s="22">
        <v>0</v>
      </c>
      <c r="D11" s="22">
        <v>200</v>
      </c>
      <c r="E11" s="22"/>
      <c r="F11" s="22"/>
      <c r="G11" s="22"/>
      <c r="H11" s="22"/>
      <c r="I11" s="22"/>
      <c r="J11" s="22"/>
      <c r="K11" s="22"/>
    </row>
    <row r="12" spans="1:11" s="191" customFormat="1" ht="12.75">
      <c r="A12" s="22" t="s">
        <v>207</v>
      </c>
      <c r="B12" s="19" t="s">
        <v>16</v>
      </c>
      <c r="C12" s="19">
        <v>0</v>
      </c>
      <c r="D12" s="19">
        <v>587</v>
      </c>
      <c r="E12" s="19"/>
      <c r="F12" s="19"/>
      <c r="G12" s="19"/>
      <c r="H12" s="19"/>
      <c r="I12" s="19"/>
      <c r="J12" s="19"/>
      <c r="K12" s="19"/>
    </row>
    <row r="13" spans="1:11" s="191" customFormat="1" ht="12.75">
      <c r="A13" s="22" t="s">
        <v>208</v>
      </c>
      <c r="B13" s="19" t="s">
        <v>262</v>
      </c>
      <c r="C13" s="19">
        <v>878</v>
      </c>
      <c r="D13" s="19">
        <v>0</v>
      </c>
      <c r="E13" s="19" t="e">
        <f>SUM(#REF!)</f>
        <v>#REF!</v>
      </c>
      <c r="F13" s="19" t="e">
        <f>SUM(#REF!)</f>
        <v>#REF!</v>
      </c>
      <c r="G13" s="19" t="e">
        <f>SUM(#REF!)</f>
        <v>#REF!</v>
      </c>
      <c r="H13" s="19" t="e">
        <f>SUM(#REF!)</f>
        <v>#REF!</v>
      </c>
      <c r="I13" s="19" t="e">
        <f>SUM(#REF!)</f>
        <v>#REF!</v>
      </c>
      <c r="J13" s="19" t="e">
        <f>SUM(#REF!)</f>
        <v>#REF!</v>
      </c>
      <c r="K13" s="19" t="e">
        <f>SUM(#REF!)</f>
        <v>#REF!</v>
      </c>
    </row>
    <row r="14" spans="1:11" s="191" customFormat="1" ht="12.75">
      <c r="A14" s="22" t="s">
        <v>209</v>
      </c>
      <c r="B14" s="19" t="s">
        <v>263</v>
      </c>
      <c r="C14" s="19"/>
      <c r="D14" s="19">
        <v>220</v>
      </c>
      <c r="E14" s="19"/>
      <c r="F14" s="19"/>
      <c r="G14" s="19"/>
      <c r="H14" s="19"/>
      <c r="I14" s="19"/>
      <c r="J14" s="19"/>
      <c r="K14" s="19"/>
    </row>
    <row r="15" spans="1:11" ht="28.5" customHeight="1">
      <c r="A15" s="22" t="s">
        <v>211</v>
      </c>
      <c r="B15" s="19" t="s">
        <v>244</v>
      </c>
      <c r="C15" s="19">
        <v>878</v>
      </c>
      <c r="D15" s="19">
        <v>1431</v>
      </c>
      <c r="E15" s="19"/>
      <c r="F15" s="19"/>
      <c r="G15" s="19"/>
      <c r="H15" s="19"/>
      <c r="I15" s="22"/>
      <c r="J15" s="22"/>
      <c r="K15" s="22"/>
    </row>
    <row r="16" spans="1:11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</sheetData>
  <sheetProtection/>
  <mergeCells count="4">
    <mergeCell ref="A2:K2"/>
    <mergeCell ref="A1:K1"/>
    <mergeCell ref="A3:K3"/>
    <mergeCell ref="A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B2" sqref="B2:K2"/>
    </sheetView>
  </sheetViews>
  <sheetFormatPr defaultColWidth="9.140625" defaultRowHeight="12.75"/>
  <cols>
    <col min="1" max="1" width="3.7109375" style="0" customWidth="1"/>
    <col min="2" max="2" width="29.7109375" style="0" customWidth="1"/>
    <col min="3" max="3" width="12.421875" style="0" customWidth="1"/>
    <col min="4" max="4" width="17.8515625" style="0" customWidth="1"/>
    <col min="5" max="11" width="9.140625" style="0" hidden="1" customWidth="1"/>
  </cols>
  <sheetData>
    <row r="1" spans="1:11" ht="12.75">
      <c r="A1" s="5"/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>
      <c r="A2" s="5"/>
      <c r="B2" s="228" t="s">
        <v>281</v>
      </c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5"/>
      <c r="B3" s="225" t="s">
        <v>256</v>
      </c>
      <c r="C3" s="225"/>
      <c r="D3" s="225"/>
      <c r="E3" s="225"/>
      <c r="F3" s="225"/>
      <c r="G3" s="225"/>
      <c r="H3" s="225"/>
      <c r="I3" s="225"/>
      <c r="J3" s="227"/>
      <c r="K3" s="227"/>
    </row>
    <row r="4" spans="1:11" ht="12.75">
      <c r="A4" s="5"/>
      <c r="B4" s="225"/>
      <c r="C4" s="225"/>
      <c r="D4" s="225"/>
      <c r="E4" s="225"/>
      <c r="F4" s="225"/>
      <c r="G4" s="225"/>
      <c r="H4" s="225"/>
      <c r="I4" s="225"/>
      <c r="J4" s="227"/>
      <c r="K4" s="227"/>
    </row>
    <row r="5" spans="1:11" ht="12.75">
      <c r="A5" s="5"/>
      <c r="B5" s="225" t="s">
        <v>253</v>
      </c>
      <c r="C5" s="225"/>
      <c r="D5" s="225"/>
      <c r="E5" s="225"/>
      <c r="F5" s="225"/>
      <c r="G5" s="225"/>
      <c r="H5" s="225"/>
      <c r="I5" s="225"/>
      <c r="J5" s="227"/>
      <c r="K5" s="227"/>
    </row>
    <row r="6" spans="1:11" ht="12.75">
      <c r="A6" s="5"/>
      <c r="B6" s="4"/>
      <c r="C6" s="4"/>
      <c r="D6" s="4"/>
      <c r="E6" s="4"/>
      <c r="F6" s="4"/>
      <c r="G6" s="4"/>
      <c r="H6" s="4"/>
      <c r="I6" s="4"/>
      <c r="J6" s="20"/>
      <c r="K6" s="20"/>
    </row>
    <row r="7" spans="1:11" ht="12.75">
      <c r="A7" s="5"/>
      <c r="B7" s="4"/>
      <c r="C7" s="4"/>
      <c r="D7" s="4"/>
      <c r="E7" s="4"/>
      <c r="F7" s="4"/>
      <c r="G7" s="4"/>
      <c r="H7" s="4"/>
      <c r="I7" s="4"/>
      <c r="J7" s="20"/>
      <c r="K7" s="20"/>
    </row>
    <row r="8" spans="1:11" ht="12.75">
      <c r="A8" s="5"/>
      <c r="B8" s="4"/>
      <c r="C8" s="4"/>
      <c r="D8" s="4"/>
      <c r="E8" s="4"/>
      <c r="F8" s="4"/>
      <c r="G8" s="4"/>
      <c r="H8" s="4"/>
      <c r="I8" s="4"/>
      <c r="J8" s="20"/>
      <c r="K8" s="20"/>
    </row>
    <row r="9" spans="1:11" ht="12.75">
      <c r="A9" s="5"/>
      <c r="B9" s="5"/>
      <c r="C9" s="5"/>
      <c r="D9" s="5"/>
      <c r="E9" s="5"/>
      <c r="F9" s="5"/>
      <c r="G9" s="5"/>
      <c r="H9" s="5"/>
      <c r="I9" s="188" t="s">
        <v>245</v>
      </c>
      <c r="J9" s="5"/>
      <c r="K9" s="5"/>
    </row>
    <row r="10" spans="1:11" ht="42">
      <c r="A10" s="22" t="s">
        <v>186</v>
      </c>
      <c r="B10" s="6" t="s">
        <v>2</v>
      </c>
      <c r="C10" s="6" t="s">
        <v>197</v>
      </c>
      <c r="D10" s="189" t="s">
        <v>21</v>
      </c>
      <c r="E10" s="189" t="s">
        <v>22</v>
      </c>
      <c r="F10" s="189" t="s">
        <v>27</v>
      </c>
      <c r="G10" s="189" t="s">
        <v>23</v>
      </c>
      <c r="H10" s="189" t="s">
        <v>21</v>
      </c>
      <c r="I10" s="189" t="s">
        <v>22</v>
      </c>
      <c r="J10" s="189" t="s">
        <v>27</v>
      </c>
      <c r="K10" s="189" t="s">
        <v>23</v>
      </c>
    </row>
    <row r="11" spans="1:11" ht="12.75">
      <c r="A11" s="22">
        <v>1</v>
      </c>
      <c r="B11" s="16" t="s">
        <v>6</v>
      </c>
      <c r="C11" s="14">
        <v>1</v>
      </c>
      <c r="D11" s="14">
        <v>6</v>
      </c>
      <c r="E11" s="14"/>
      <c r="F11" s="14"/>
      <c r="G11" s="14"/>
      <c r="H11" s="14"/>
      <c r="I11" s="14"/>
      <c r="J11" s="14"/>
      <c r="K11" s="14"/>
    </row>
    <row r="12" spans="1:11" ht="12.75">
      <c r="A12" s="22">
        <v>2</v>
      </c>
      <c r="B12" s="22" t="s">
        <v>246</v>
      </c>
      <c r="C12" s="14">
        <v>2</v>
      </c>
      <c r="D12" s="14">
        <v>2</v>
      </c>
      <c r="E12" s="14"/>
      <c r="F12" s="14"/>
      <c r="G12" s="14"/>
      <c r="H12" s="14"/>
      <c r="I12" s="14"/>
      <c r="J12" s="14"/>
      <c r="K12" s="14"/>
    </row>
    <row r="13" spans="1:11" ht="12.75">
      <c r="A13" s="22">
        <v>3</v>
      </c>
      <c r="B13" s="19" t="s">
        <v>244</v>
      </c>
      <c r="C13" s="15">
        <f aca="true" t="shared" si="0" ref="C13:K13">SUM(C11:C12)</f>
        <v>3</v>
      </c>
      <c r="D13" s="15">
        <f t="shared" si="0"/>
        <v>8</v>
      </c>
      <c r="E13" s="15">
        <f t="shared" si="0"/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</row>
    <row r="14" spans="1:11" ht="12.75">
      <c r="A14" s="5"/>
      <c r="B14" s="192"/>
      <c r="C14" s="192"/>
      <c r="D14" s="192"/>
      <c r="E14" s="192"/>
      <c r="F14" s="192"/>
      <c r="G14" s="192"/>
      <c r="H14" s="192"/>
      <c r="I14" s="192"/>
      <c r="J14" s="192"/>
      <c r="K14" s="192"/>
    </row>
    <row r="15" spans="1:11" ht="12.75">
      <c r="A15" s="5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12.75">
      <c r="A16" s="5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12.75">
      <c r="A17" s="5"/>
      <c r="B17" s="193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2.75">
      <c r="A18" s="5"/>
      <c r="B18" s="193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12.75">
      <c r="A19" s="5"/>
      <c r="B19" s="193"/>
      <c r="C19" s="17"/>
      <c r="D19" s="17"/>
      <c r="E19" s="17"/>
      <c r="F19" s="17"/>
      <c r="G19" s="17"/>
      <c r="H19" s="17"/>
      <c r="I19" s="17"/>
      <c r="J19" s="17"/>
      <c r="K19" s="17"/>
    </row>
    <row r="20" spans="2:11" ht="12.75">
      <c r="B20" s="194"/>
      <c r="C20" s="194"/>
      <c r="D20" s="194"/>
      <c r="E20" s="194"/>
      <c r="F20" s="194"/>
      <c r="G20" s="194"/>
      <c r="H20" s="194"/>
      <c r="I20" s="194"/>
      <c r="J20" s="194"/>
      <c r="K20" s="194"/>
    </row>
    <row r="21" spans="2:11" ht="12.75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2:11" ht="12.75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1" ht="12.7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 ht="12.75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2:11" ht="12.75">
      <c r="B25" s="194"/>
      <c r="C25" s="194"/>
      <c r="D25" s="194"/>
      <c r="E25" s="194"/>
      <c r="F25" s="194"/>
      <c r="G25" s="194"/>
      <c r="H25" s="194"/>
      <c r="I25" s="194"/>
      <c r="J25" s="194"/>
      <c r="K25" s="194"/>
    </row>
    <row r="26" spans="2:11" ht="12.75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 ht="12.75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1" ht="12.75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ht="12.75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 ht="12.7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 ht="12.7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 ht="12.7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ht="12.7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ht="12.7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ht="12.7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ht="12.7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ht="12.7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ht="12.7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ht="12.7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ht="12.7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ht="12.7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ht="12.7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ht="12.7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ht="12.7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ht="12.75">
      <c r="B45" s="194"/>
      <c r="C45" s="194"/>
      <c r="D45" s="194"/>
      <c r="E45" s="194"/>
      <c r="F45" s="194"/>
      <c r="G45" s="194"/>
      <c r="H45" s="194"/>
      <c r="I45" s="1"/>
      <c r="J45" s="1"/>
      <c r="K45" s="1"/>
    </row>
  </sheetData>
  <sheetProtection/>
  <mergeCells count="4">
    <mergeCell ref="B1:K1"/>
    <mergeCell ref="B3:K4"/>
    <mergeCell ref="B5:K5"/>
    <mergeCell ref="B2:K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A1">
      <selection activeCell="I10" sqref="I10"/>
    </sheetView>
  </sheetViews>
  <sheetFormatPr defaultColWidth="9.140625" defaultRowHeight="12.75"/>
  <sheetData>
    <row r="1" spans="4:9" ht="12.75">
      <c r="D1" s="242" t="s">
        <v>284</v>
      </c>
      <c r="E1" s="208"/>
      <c r="F1" s="208"/>
      <c r="G1" s="208"/>
      <c r="H1" s="208"/>
      <c r="I1" s="208"/>
    </row>
    <row r="2" ht="12.75">
      <c r="A2" s="241" t="s">
        <v>282</v>
      </c>
    </row>
  </sheetData>
  <sheetProtection/>
  <mergeCells count="1">
    <mergeCell ref="D1:I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A1">
      <selection activeCell="A2" sqref="A2:Q2"/>
    </sheetView>
  </sheetViews>
  <sheetFormatPr defaultColWidth="9.140625" defaultRowHeight="12.75"/>
  <cols>
    <col min="1" max="1" width="2.57421875" style="82" customWidth="1"/>
    <col min="2" max="2" width="6.00390625" style="82" customWidth="1"/>
    <col min="3" max="3" width="13.7109375" style="82" customWidth="1"/>
    <col min="4" max="4" width="8.28125" style="82" customWidth="1"/>
    <col min="5" max="5" width="9.421875" style="82" customWidth="1"/>
    <col min="6" max="6" width="9.8515625" style="82" customWidth="1"/>
    <col min="7" max="7" width="9.28125" style="82" customWidth="1"/>
    <col min="8" max="8" width="7.57421875" style="82" customWidth="1"/>
    <col min="9" max="9" width="9.00390625" style="82" customWidth="1"/>
    <col min="10" max="10" width="7.8515625" style="82" customWidth="1"/>
    <col min="11" max="11" width="9.28125" style="82" customWidth="1"/>
    <col min="12" max="12" width="7.00390625" style="82" customWidth="1"/>
    <col min="13" max="13" width="7.140625" style="82" customWidth="1"/>
    <col min="14" max="15" width="8.00390625" style="82" customWidth="1"/>
    <col min="16" max="16" width="6.28125" style="82" customWidth="1"/>
    <col min="17" max="17" width="6.7109375" style="82" customWidth="1"/>
    <col min="18" max="16384" width="9.140625" style="82" customWidth="1"/>
  </cols>
  <sheetData>
    <row r="1" spans="1:17" s="201" customFormat="1" ht="10.5" customHeight="1">
      <c r="A1" s="203"/>
      <c r="B1" s="203"/>
      <c r="C1" s="203"/>
      <c r="D1" s="203"/>
      <c r="E1" s="229"/>
      <c r="F1" s="229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</row>
    <row r="2" spans="1:17" s="201" customFormat="1" ht="11.25" customHeight="1">
      <c r="A2" s="203" t="s">
        <v>283</v>
      </c>
      <c r="B2" s="203"/>
      <c r="C2" s="203"/>
      <c r="D2" s="203"/>
      <c r="E2" s="229"/>
      <c r="F2" s="229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</row>
    <row r="3" spans="1:17" ht="11.25">
      <c r="A3" s="216" t="s">
        <v>264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Q3" s="82" t="s">
        <v>1</v>
      </c>
    </row>
    <row r="4" spans="1:13" ht="12" thickBot="1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</row>
    <row r="5" spans="1:17" ht="13.5" thickBot="1">
      <c r="A5" s="219" t="s">
        <v>186</v>
      </c>
      <c r="B5" s="167"/>
      <c r="C5" s="167"/>
      <c r="D5" s="209"/>
      <c r="E5" s="210"/>
      <c r="F5" s="209" t="s">
        <v>187</v>
      </c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</row>
    <row r="6" spans="1:17" ht="24" customHeight="1" thickBot="1">
      <c r="A6" s="220"/>
      <c r="B6" s="168" t="s">
        <v>188</v>
      </c>
      <c r="C6" s="168" t="s">
        <v>189</v>
      </c>
      <c r="D6" s="209" t="s">
        <v>190</v>
      </c>
      <c r="E6" s="210"/>
      <c r="F6" s="209" t="s">
        <v>4</v>
      </c>
      <c r="G6" s="210"/>
      <c r="H6" s="209" t="s">
        <v>191</v>
      </c>
      <c r="I6" s="210"/>
      <c r="J6" s="209" t="s">
        <v>192</v>
      </c>
      <c r="K6" s="210"/>
      <c r="L6" s="209" t="s">
        <v>193</v>
      </c>
      <c r="M6" s="213"/>
      <c r="N6" s="209" t="s">
        <v>194</v>
      </c>
      <c r="O6" s="213"/>
      <c r="P6" s="209" t="s">
        <v>195</v>
      </c>
      <c r="Q6" s="210"/>
    </row>
    <row r="7" spans="1:17" ht="57.75" customHeight="1" thickBot="1">
      <c r="A7" s="220"/>
      <c r="B7" s="168" t="s">
        <v>196</v>
      </c>
      <c r="C7" s="169"/>
      <c r="D7" s="168" t="s">
        <v>197</v>
      </c>
      <c r="E7" s="168" t="s">
        <v>198</v>
      </c>
      <c r="F7" s="170" t="s">
        <v>197</v>
      </c>
      <c r="G7" s="170" t="s">
        <v>198</v>
      </c>
      <c r="H7" s="170" t="s">
        <v>197</v>
      </c>
      <c r="I7" s="170" t="s">
        <v>198</v>
      </c>
      <c r="J7" s="170" t="s">
        <v>197</v>
      </c>
      <c r="K7" s="170" t="s">
        <v>198</v>
      </c>
      <c r="L7" s="170" t="s">
        <v>197</v>
      </c>
      <c r="M7" s="170" t="s">
        <v>198</v>
      </c>
      <c r="N7" s="170" t="s">
        <v>197</v>
      </c>
      <c r="O7" s="170" t="s">
        <v>198</v>
      </c>
      <c r="P7" s="170" t="s">
        <v>197</v>
      </c>
      <c r="Q7" s="170" t="s">
        <v>198</v>
      </c>
    </row>
    <row r="8" spans="1:17" ht="12" customHeight="1" hidden="1">
      <c r="A8" s="221"/>
      <c r="B8" s="171"/>
      <c r="C8" s="171"/>
      <c r="D8" s="171"/>
      <c r="E8" s="172"/>
      <c r="F8" s="214" t="s">
        <v>199</v>
      </c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</row>
    <row r="9" spans="1:17" ht="24" customHeight="1" thickBot="1" thickTop="1">
      <c r="A9" s="173" t="s">
        <v>200</v>
      </c>
      <c r="B9" s="173">
        <v>11130</v>
      </c>
      <c r="C9" s="173" t="s">
        <v>5</v>
      </c>
      <c r="D9" s="174">
        <v>5906</v>
      </c>
      <c r="E9" s="175">
        <f aca="true" t="shared" si="0" ref="E9:E34">G9+I9+K9+M9+O9+Q9</f>
        <v>8618</v>
      </c>
      <c r="F9" s="176">
        <v>2986</v>
      </c>
      <c r="G9" s="177">
        <v>3591</v>
      </c>
      <c r="H9" s="176">
        <v>806</v>
      </c>
      <c r="I9" s="176">
        <v>772</v>
      </c>
      <c r="J9" s="178">
        <v>667</v>
      </c>
      <c r="K9" s="178">
        <v>583</v>
      </c>
      <c r="L9" s="176"/>
      <c r="M9" s="176"/>
      <c r="N9" s="176">
        <v>1446</v>
      </c>
      <c r="O9" s="176">
        <v>3672</v>
      </c>
      <c r="P9" s="176"/>
      <c r="Q9" s="176"/>
    </row>
    <row r="10" spans="1:17" ht="24" customHeight="1" thickBot="1">
      <c r="A10" s="179" t="s">
        <v>201</v>
      </c>
      <c r="B10" s="180">
        <v>13320</v>
      </c>
      <c r="C10" s="180" t="s">
        <v>202</v>
      </c>
      <c r="D10" s="181"/>
      <c r="E10" s="175">
        <f t="shared" si="0"/>
        <v>44</v>
      </c>
      <c r="F10" s="176"/>
      <c r="G10" s="176"/>
      <c r="H10" s="176"/>
      <c r="I10" s="176"/>
      <c r="J10" s="176"/>
      <c r="K10" s="176">
        <v>44</v>
      </c>
      <c r="L10" s="176"/>
      <c r="M10" s="176"/>
      <c r="N10" s="176"/>
      <c r="O10" s="176"/>
      <c r="P10" s="176"/>
      <c r="Q10" s="176"/>
    </row>
    <row r="11" spans="1:17" ht="24" customHeight="1" thickBot="1">
      <c r="A11" s="179" t="s">
        <v>203</v>
      </c>
      <c r="B11" s="180">
        <v>11350</v>
      </c>
      <c r="C11" s="180" t="s">
        <v>204</v>
      </c>
      <c r="D11" s="181"/>
      <c r="E11" s="175">
        <f t="shared" si="0"/>
        <v>8</v>
      </c>
      <c r="F11" s="176"/>
      <c r="G11" s="176"/>
      <c r="H11" s="176"/>
      <c r="I11" s="176"/>
      <c r="J11" s="176"/>
      <c r="K11" s="176">
        <v>8</v>
      </c>
      <c r="L11" s="176"/>
      <c r="M11" s="176"/>
      <c r="N11" s="176"/>
      <c r="O11" s="176"/>
      <c r="P11" s="176"/>
      <c r="Q11" s="176"/>
    </row>
    <row r="12" spans="1:17" ht="24" customHeight="1" thickBot="1">
      <c r="A12" s="179" t="s">
        <v>205</v>
      </c>
      <c r="B12" s="180">
        <v>32020</v>
      </c>
      <c r="C12" s="180" t="s">
        <v>206</v>
      </c>
      <c r="D12" s="181"/>
      <c r="E12" s="175">
        <f t="shared" si="0"/>
        <v>0</v>
      </c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</row>
    <row r="13" spans="1:17" ht="24" customHeight="1" thickBot="1">
      <c r="A13" s="179" t="s">
        <v>207</v>
      </c>
      <c r="B13" s="180">
        <v>41231</v>
      </c>
      <c r="C13" s="180" t="s">
        <v>6</v>
      </c>
      <c r="D13" s="181">
        <v>603</v>
      </c>
      <c r="E13" s="175">
        <f t="shared" si="0"/>
        <v>5010</v>
      </c>
      <c r="F13" s="176">
        <v>475</v>
      </c>
      <c r="G13" s="176">
        <v>3885</v>
      </c>
      <c r="H13" s="176">
        <v>128</v>
      </c>
      <c r="I13" s="176">
        <v>578</v>
      </c>
      <c r="J13" s="178"/>
      <c r="K13" s="178">
        <v>547</v>
      </c>
      <c r="L13" s="176"/>
      <c r="M13" s="176"/>
      <c r="N13" s="176"/>
      <c r="O13" s="176"/>
      <c r="P13" s="176"/>
      <c r="Q13" s="176"/>
    </row>
    <row r="14" spans="1:17" ht="24" customHeight="1" thickBot="1">
      <c r="A14" s="179" t="s">
        <v>208</v>
      </c>
      <c r="B14" s="180">
        <v>45160</v>
      </c>
      <c r="C14" s="180" t="s">
        <v>7</v>
      </c>
      <c r="D14" s="181"/>
      <c r="E14" s="175">
        <f t="shared" si="0"/>
        <v>0</v>
      </c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</row>
    <row r="15" spans="1:17" ht="24" customHeight="1" thickBot="1">
      <c r="A15" s="179" t="s">
        <v>209</v>
      </c>
      <c r="B15" s="180">
        <v>51040</v>
      </c>
      <c r="C15" s="180" t="s">
        <v>210</v>
      </c>
      <c r="D15" s="181"/>
      <c r="E15" s="175">
        <f t="shared" si="0"/>
        <v>0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</row>
    <row r="16" spans="1:17" ht="24" customHeight="1" thickBot="1">
      <c r="A16" s="179" t="s">
        <v>211</v>
      </c>
      <c r="B16" s="180">
        <v>52020</v>
      </c>
      <c r="C16" s="180" t="s">
        <v>8</v>
      </c>
      <c r="D16" s="181"/>
      <c r="E16" s="175">
        <f t="shared" si="0"/>
        <v>0</v>
      </c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</row>
    <row r="17" spans="1:17" ht="24" customHeight="1" thickBot="1">
      <c r="A17" s="179" t="s">
        <v>212</v>
      </c>
      <c r="B17" s="180">
        <v>63020</v>
      </c>
      <c r="C17" s="180" t="s">
        <v>9</v>
      </c>
      <c r="D17" s="181"/>
      <c r="E17" s="175">
        <f t="shared" si="0"/>
        <v>109</v>
      </c>
      <c r="F17" s="176"/>
      <c r="G17" s="176"/>
      <c r="H17" s="176"/>
      <c r="I17" s="176"/>
      <c r="J17" s="176"/>
      <c r="K17" s="176">
        <v>109</v>
      </c>
      <c r="L17" s="176"/>
      <c r="M17" s="176"/>
      <c r="N17" s="176"/>
      <c r="O17" s="176"/>
      <c r="P17" s="176"/>
      <c r="Q17" s="176"/>
    </row>
    <row r="18" spans="1:17" ht="24" customHeight="1" thickBot="1">
      <c r="A18" s="179" t="s">
        <v>213</v>
      </c>
      <c r="B18" s="180">
        <v>64010</v>
      </c>
      <c r="C18" s="180" t="s">
        <v>10</v>
      </c>
      <c r="D18" s="181">
        <v>605</v>
      </c>
      <c r="E18" s="175">
        <f t="shared" si="0"/>
        <v>643</v>
      </c>
      <c r="F18" s="176"/>
      <c r="G18" s="176"/>
      <c r="H18" s="176"/>
      <c r="I18" s="176"/>
      <c r="J18" s="176">
        <v>605</v>
      </c>
      <c r="K18" s="176">
        <v>643</v>
      </c>
      <c r="L18" s="176"/>
      <c r="M18" s="176"/>
      <c r="N18" s="176"/>
      <c r="O18" s="176"/>
      <c r="P18" s="176"/>
      <c r="Q18" s="176"/>
    </row>
    <row r="19" spans="1:17" ht="24" customHeight="1" thickBot="1">
      <c r="A19" s="179" t="s">
        <v>214</v>
      </c>
      <c r="B19" s="180">
        <v>66010</v>
      </c>
      <c r="C19" s="180" t="s">
        <v>11</v>
      </c>
      <c r="D19" s="181">
        <v>527</v>
      </c>
      <c r="E19" s="175">
        <f t="shared" si="0"/>
        <v>80</v>
      </c>
      <c r="F19" s="176"/>
      <c r="G19" s="176"/>
      <c r="H19" s="176"/>
      <c r="I19" s="176"/>
      <c r="J19" s="176">
        <v>527</v>
      </c>
      <c r="K19" s="176">
        <v>80</v>
      </c>
      <c r="L19" s="176"/>
      <c r="M19" s="176"/>
      <c r="N19" s="176"/>
      <c r="O19" s="176"/>
      <c r="P19" s="176"/>
      <c r="Q19" s="176"/>
    </row>
    <row r="20" spans="1:17" ht="41.25" customHeight="1" thickBot="1">
      <c r="A20" s="179" t="s">
        <v>215</v>
      </c>
      <c r="B20" s="180">
        <v>66020</v>
      </c>
      <c r="C20" s="180" t="s">
        <v>216</v>
      </c>
      <c r="D20" s="181">
        <v>330</v>
      </c>
      <c r="E20" s="175">
        <f t="shared" si="0"/>
        <v>144</v>
      </c>
      <c r="F20" s="176">
        <v>0</v>
      </c>
      <c r="G20" s="176"/>
      <c r="H20" s="176"/>
      <c r="I20" s="176"/>
      <c r="J20" s="176">
        <v>330</v>
      </c>
      <c r="K20" s="176">
        <v>144</v>
      </c>
      <c r="L20" s="176"/>
      <c r="M20" s="176"/>
      <c r="N20" s="176"/>
      <c r="O20" s="176"/>
      <c r="P20" s="176"/>
      <c r="Q20" s="176"/>
    </row>
    <row r="21" spans="1:17" ht="24" customHeight="1" thickBot="1">
      <c r="A21" s="179" t="s">
        <v>217</v>
      </c>
      <c r="B21" s="180">
        <v>72111</v>
      </c>
      <c r="C21" s="180" t="s">
        <v>12</v>
      </c>
      <c r="D21" s="181"/>
      <c r="E21" s="175">
        <f t="shared" si="0"/>
        <v>0</v>
      </c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</row>
    <row r="22" spans="1:17" ht="24" customHeight="1" thickBot="1">
      <c r="A22" s="179">
        <v>374</v>
      </c>
      <c r="B22" s="180">
        <v>72311</v>
      </c>
      <c r="C22" s="180" t="s">
        <v>13</v>
      </c>
      <c r="D22" s="181"/>
      <c r="E22" s="175">
        <f t="shared" si="0"/>
        <v>0</v>
      </c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</row>
    <row r="23" spans="1:17" ht="24" customHeight="1" thickBot="1">
      <c r="A23" s="179" t="s">
        <v>218</v>
      </c>
      <c r="B23" s="180">
        <v>74031</v>
      </c>
      <c r="C23" s="180" t="s">
        <v>14</v>
      </c>
      <c r="D23" s="181"/>
      <c r="E23" s="175">
        <f t="shared" si="0"/>
        <v>0</v>
      </c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</row>
    <row r="24" spans="1:17" ht="24" customHeight="1" thickBot="1">
      <c r="A24" s="179" t="s">
        <v>219</v>
      </c>
      <c r="B24" s="180">
        <v>76062</v>
      </c>
      <c r="C24" s="180" t="s">
        <v>15</v>
      </c>
      <c r="D24" s="181"/>
      <c r="E24" s="175">
        <f t="shared" si="0"/>
        <v>0</v>
      </c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</row>
    <row r="25" spans="1:17" ht="24" customHeight="1" thickBot="1">
      <c r="A25" s="179" t="s">
        <v>220</v>
      </c>
      <c r="B25" s="180">
        <v>81030</v>
      </c>
      <c r="C25" s="180" t="s">
        <v>221</v>
      </c>
      <c r="D25" s="181"/>
      <c r="E25" s="175">
        <f t="shared" si="0"/>
        <v>0</v>
      </c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</row>
    <row r="26" spans="1:17" ht="24" customHeight="1" thickBot="1">
      <c r="A26" s="179" t="s">
        <v>222</v>
      </c>
      <c r="B26" s="180">
        <v>82042</v>
      </c>
      <c r="C26" s="180" t="s">
        <v>16</v>
      </c>
      <c r="D26" s="181">
        <v>479</v>
      </c>
      <c r="E26" s="175">
        <f t="shared" si="0"/>
        <v>400</v>
      </c>
      <c r="F26" s="176">
        <v>157</v>
      </c>
      <c r="G26" s="182"/>
      <c r="H26" s="176">
        <v>43</v>
      </c>
      <c r="I26" s="176"/>
      <c r="J26" s="176">
        <v>279</v>
      </c>
      <c r="K26" s="176">
        <v>400</v>
      </c>
      <c r="L26" s="176"/>
      <c r="M26" s="176"/>
      <c r="N26" s="176"/>
      <c r="O26" s="176"/>
      <c r="P26" s="176"/>
      <c r="Q26" s="176"/>
    </row>
    <row r="27" spans="1:17" ht="21.75" customHeight="1" thickBot="1">
      <c r="A27" s="179" t="s">
        <v>223</v>
      </c>
      <c r="B27" s="180">
        <v>82092</v>
      </c>
      <c r="C27" s="180" t="s">
        <v>17</v>
      </c>
      <c r="D27" s="181">
        <v>222</v>
      </c>
      <c r="E27" s="175">
        <f t="shared" si="0"/>
        <v>251</v>
      </c>
      <c r="F27" s="176"/>
      <c r="G27" s="182"/>
      <c r="H27" s="176"/>
      <c r="I27" s="176"/>
      <c r="J27" s="176">
        <v>222</v>
      </c>
      <c r="K27" s="176">
        <v>251</v>
      </c>
      <c r="L27" s="176"/>
      <c r="M27" s="176"/>
      <c r="N27" s="176"/>
      <c r="O27" s="176"/>
      <c r="P27" s="176"/>
      <c r="Q27" s="176"/>
    </row>
    <row r="28" spans="1:17" ht="21.75" customHeight="1" thickBot="1">
      <c r="A28" s="179" t="s">
        <v>224</v>
      </c>
      <c r="B28" s="180">
        <v>91110</v>
      </c>
      <c r="C28" s="180" t="s">
        <v>252</v>
      </c>
      <c r="D28" s="181"/>
      <c r="E28" s="175">
        <f t="shared" si="0"/>
        <v>0</v>
      </c>
      <c r="F28" s="176"/>
      <c r="G28" s="182"/>
      <c r="H28" s="176"/>
      <c r="I28" s="176"/>
      <c r="J28" s="176"/>
      <c r="K28" s="176"/>
      <c r="L28" s="176"/>
      <c r="M28" s="176"/>
      <c r="N28" s="176"/>
      <c r="O28" s="176"/>
      <c r="P28" s="176"/>
      <c r="Q28" s="176"/>
    </row>
    <row r="29" spans="1:17" ht="24" customHeight="1" thickBot="1">
      <c r="A29" s="179" t="s">
        <v>226</v>
      </c>
      <c r="B29" s="180">
        <v>96015</v>
      </c>
      <c r="C29" s="180" t="s">
        <v>225</v>
      </c>
      <c r="D29" s="181"/>
      <c r="E29" s="175">
        <f t="shared" si="0"/>
        <v>61</v>
      </c>
      <c r="F29" s="176"/>
      <c r="G29" s="177"/>
      <c r="H29" s="176"/>
      <c r="I29" s="176"/>
      <c r="J29" s="176"/>
      <c r="K29" s="176">
        <v>61</v>
      </c>
      <c r="L29" s="176"/>
      <c r="M29" s="176"/>
      <c r="N29" s="176"/>
      <c r="O29" s="176"/>
      <c r="P29" s="176"/>
      <c r="Q29" s="176"/>
    </row>
    <row r="30" spans="1:17" ht="24" customHeight="1" thickBot="1">
      <c r="A30" s="179" t="s">
        <v>228</v>
      </c>
      <c r="B30" s="180">
        <v>102030</v>
      </c>
      <c r="C30" s="180" t="s">
        <v>227</v>
      </c>
      <c r="D30" s="181"/>
      <c r="E30" s="175">
        <f t="shared" si="0"/>
        <v>0</v>
      </c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</row>
    <row r="31" spans="1:17" ht="24" customHeight="1" thickBot="1">
      <c r="A31" s="179" t="s">
        <v>230</v>
      </c>
      <c r="B31" s="180">
        <v>104042</v>
      </c>
      <c r="C31" s="180" t="s">
        <v>229</v>
      </c>
      <c r="D31" s="181"/>
      <c r="E31" s="175">
        <f t="shared" si="0"/>
        <v>0</v>
      </c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</row>
    <row r="32" spans="1:17" ht="24" customHeight="1" thickBot="1">
      <c r="A32" s="179" t="s">
        <v>232</v>
      </c>
      <c r="B32" s="180">
        <v>104051</v>
      </c>
      <c r="C32" s="180" t="s">
        <v>231</v>
      </c>
      <c r="D32" s="181"/>
      <c r="E32" s="175">
        <f t="shared" si="0"/>
        <v>203</v>
      </c>
      <c r="F32" s="176"/>
      <c r="G32" s="176"/>
      <c r="H32" s="176"/>
      <c r="I32" s="176"/>
      <c r="J32" s="176"/>
      <c r="K32" s="176">
        <v>203</v>
      </c>
      <c r="L32" s="176"/>
      <c r="M32" s="176"/>
      <c r="N32" s="176"/>
      <c r="O32" s="176"/>
      <c r="P32" s="176"/>
      <c r="Q32" s="176"/>
    </row>
    <row r="33" spans="1:17" ht="24" customHeight="1" thickBot="1">
      <c r="A33" s="179">
        <v>25</v>
      </c>
      <c r="B33" s="180">
        <v>107755</v>
      </c>
      <c r="C33" s="180" t="s">
        <v>265</v>
      </c>
      <c r="D33" s="181">
        <v>3514</v>
      </c>
      <c r="E33" s="175">
        <f t="shared" si="0"/>
        <v>3395</v>
      </c>
      <c r="F33" s="176">
        <v>2027</v>
      </c>
      <c r="G33" s="176">
        <v>1829</v>
      </c>
      <c r="H33" s="176">
        <v>547</v>
      </c>
      <c r="I33" s="176">
        <v>560</v>
      </c>
      <c r="J33" s="176">
        <v>940</v>
      </c>
      <c r="K33" s="176">
        <v>1006</v>
      </c>
      <c r="L33" s="176"/>
      <c r="M33" s="176"/>
      <c r="N33" s="176"/>
      <c r="O33" s="176"/>
      <c r="P33" s="176"/>
      <c r="Q33" s="176"/>
    </row>
    <row r="34" spans="1:17" ht="24" customHeight="1" thickBot="1">
      <c r="A34" s="179">
        <v>26</v>
      </c>
      <c r="B34" s="180">
        <v>107060</v>
      </c>
      <c r="C34" s="180" t="s">
        <v>233</v>
      </c>
      <c r="D34" s="181">
        <v>1693</v>
      </c>
      <c r="E34" s="175">
        <f t="shared" si="0"/>
        <v>2572</v>
      </c>
      <c r="F34" s="176"/>
      <c r="G34" s="176"/>
      <c r="H34" s="176"/>
      <c r="I34" s="176"/>
      <c r="J34" s="176"/>
      <c r="K34" s="176"/>
      <c r="L34" s="176">
        <v>1693</v>
      </c>
      <c r="M34" s="176">
        <v>2572</v>
      </c>
      <c r="N34" s="176"/>
      <c r="O34" s="176"/>
      <c r="P34" s="176"/>
      <c r="Q34" s="176"/>
    </row>
    <row r="35" spans="1:17" ht="24" customHeight="1" thickBot="1">
      <c r="A35" s="179">
        <v>27</v>
      </c>
      <c r="B35" s="184"/>
      <c r="C35" s="184" t="s">
        <v>235</v>
      </c>
      <c r="D35" s="181">
        <f aca="true" t="shared" si="1" ref="D35:Q35">SUM(D9:D34)</f>
        <v>13879</v>
      </c>
      <c r="E35" s="181">
        <f t="shared" si="1"/>
        <v>21538</v>
      </c>
      <c r="F35" s="181">
        <f t="shared" si="1"/>
        <v>5645</v>
      </c>
      <c r="G35" s="181">
        <f t="shared" si="1"/>
        <v>9305</v>
      </c>
      <c r="H35" s="181">
        <f t="shared" si="1"/>
        <v>1524</v>
      </c>
      <c r="I35" s="181">
        <f t="shared" si="1"/>
        <v>1910</v>
      </c>
      <c r="J35" s="181">
        <f t="shared" si="1"/>
        <v>3570</v>
      </c>
      <c r="K35" s="181">
        <f t="shared" si="1"/>
        <v>4079</v>
      </c>
      <c r="L35" s="181">
        <f t="shared" si="1"/>
        <v>1693</v>
      </c>
      <c r="M35" s="181">
        <f t="shared" si="1"/>
        <v>2572</v>
      </c>
      <c r="N35" s="181">
        <f t="shared" si="1"/>
        <v>1446</v>
      </c>
      <c r="O35" s="181">
        <f t="shared" si="1"/>
        <v>3672</v>
      </c>
      <c r="P35" s="181">
        <f t="shared" si="1"/>
        <v>0</v>
      </c>
      <c r="Q35" s="181">
        <f t="shared" si="1"/>
        <v>0</v>
      </c>
    </row>
    <row r="36" ht="12" thickBot="1">
      <c r="A36" s="8"/>
    </row>
    <row r="37" spans="1:17" ht="12" thickBot="1">
      <c r="A37" s="222" t="s">
        <v>186</v>
      </c>
      <c r="B37" s="167"/>
      <c r="C37" s="167"/>
      <c r="D37" s="211" t="s">
        <v>190</v>
      </c>
      <c r="E37" s="212"/>
      <c r="F37" s="213" t="s">
        <v>187</v>
      </c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</row>
    <row r="38" spans="1:17" ht="21.75" thickBot="1">
      <c r="A38" s="223"/>
      <c r="B38" s="168" t="s">
        <v>236</v>
      </c>
      <c r="C38" s="168" t="s">
        <v>237</v>
      </c>
      <c r="D38" s="212"/>
      <c r="E38" s="212"/>
      <c r="F38" s="211" t="s">
        <v>3</v>
      </c>
      <c r="G38" s="212"/>
      <c r="H38" s="209" t="s">
        <v>0</v>
      </c>
      <c r="I38" s="210"/>
      <c r="J38" s="211" t="s">
        <v>18</v>
      </c>
      <c r="K38" s="212"/>
      <c r="L38" s="211" t="s">
        <v>19</v>
      </c>
      <c r="M38" s="212"/>
      <c r="N38" s="211" t="s">
        <v>238</v>
      </c>
      <c r="O38" s="212"/>
      <c r="P38" s="185"/>
      <c r="Q38" s="185"/>
    </row>
    <row r="39" spans="1:17" ht="53.25" thickBot="1">
      <c r="A39" s="223"/>
      <c r="B39" s="169"/>
      <c r="C39" s="169"/>
      <c r="D39" s="185" t="s">
        <v>197</v>
      </c>
      <c r="E39" s="185" t="s">
        <v>198</v>
      </c>
      <c r="F39" s="185" t="s">
        <v>197</v>
      </c>
      <c r="G39" s="185" t="s">
        <v>198</v>
      </c>
      <c r="H39" s="185" t="s">
        <v>197</v>
      </c>
      <c r="I39" s="185" t="s">
        <v>198</v>
      </c>
      <c r="J39" s="186" t="s">
        <v>197</v>
      </c>
      <c r="K39" s="186" t="s">
        <v>198</v>
      </c>
      <c r="L39" s="185" t="s">
        <v>197</v>
      </c>
      <c r="M39" s="185" t="s">
        <v>198</v>
      </c>
      <c r="N39" s="185" t="s">
        <v>197</v>
      </c>
      <c r="O39" s="185" t="s">
        <v>198</v>
      </c>
      <c r="P39" s="185"/>
      <c r="Q39" s="185"/>
    </row>
    <row r="40" spans="1:17" ht="12" thickBot="1">
      <c r="A40" s="224"/>
      <c r="B40" s="171"/>
      <c r="C40" s="171"/>
      <c r="D40" s="187"/>
      <c r="E40" s="187"/>
      <c r="F40" s="213" t="s">
        <v>199</v>
      </c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</row>
    <row r="41" spans="1:17" ht="27.75" customHeight="1" thickBot="1">
      <c r="A41" s="179" t="s">
        <v>200</v>
      </c>
      <c r="B41" s="180">
        <v>11130</v>
      </c>
      <c r="C41" s="180" t="s">
        <v>5</v>
      </c>
      <c r="D41" s="181">
        <v>100</v>
      </c>
      <c r="E41" s="181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</row>
    <row r="42" spans="1:17" ht="21" customHeight="1" thickBot="1">
      <c r="A42" s="179" t="s">
        <v>201</v>
      </c>
      <c r="B42" s="180">
        <v>13320</v>
      </c>
      <c r="C42" s="180" t="s">
        <v>202</v>
      </c>
      <c r="D42" s="181"/>
      <c r="E42" s="181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</row>
    <row r="43" spans="1:17" ht="21" customHeight="1" thickBot="1">
      <c r="A43" s="179" t="s">
        <v>203</v>
      </c>
      <c r="B43" s="180">
        <v>11350</v>
      </c>
      <c r="C43" s="180" t="s">
        <v>204</v>
      </c>
      <c r="D43" s="181"/>
      <c r="E43" s="181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</row>
    <row r="44" spans="1:17" ht="21" customHeight="1" thickBot="1">
      <c r="A44" s="179" t="s">
        <v>205</v>
      </c>
      <c r="B44" s="180">
        <v>32020</v>
      </c>
      <c r="C44" s="180" t="s">
        <v>206</v>
      </c>
      <c r="D44" s="181"/>
      <c r="E44" s="181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</row>
    <row r="45" spans="1:17" ht="21" customHeight="1" thickBot="1">
      <c r="A45" s="179" t="s">
        <v>207</v>
      </c>
      <c r="B45" s="180">
        <v>413231</v>
      </c>
      <c r="C45" s="180" t="s">
        <v>6</v>
      </c>
      <c r="D45" s="181"/>
      <c r="E45" s="181">
        <v>624</v>
      </c>
      <c r="F45" s="176"/>
      <c r="G45" s="176">
        <v>624</v>
      </c>
      <c r="H45" s="176"/>
      <c r="I45" s="176"/>
      <c r="J45" s="176"/>
      <c r="K45" s="176"/>
      <c r="L45" s="176"/>
      <c r="M45" s="176"/>
      <c r="N45" s="176"/>
      <c r="O45" s="176"/>
      <c r="P45" s="176"/>
      <c r="Q45" s="176"/>
    </row>
    <row r="46" spans="1:17" ht="21" customHeight="1" thickBot="1">
      <c r="A46" s="179" t="s">
        <v>208</v>
      </c>
      <c r="B46" s="180">
        <v>45160</v>
      </c>
      <c r="C46" s="180" t="s">
        <v>7</v>
      </c>
      <c r="D46" s="181"/>
      <c r="E46" s="181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</row>
    <row r="47" spans="1:17" ht="21" customHeight="1" thickBot="1">
      <c r="A47" s="179" t="s">
        <v>209</v>
      </c>
      <c r="B47" s="180">
        <v>51040</v>
      </c>
      <c r="C47" s="180" t="s">
        <v>210</v>
      </c>
      <c r="D47" s="181"/>
      <c r="E47" s="181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</row>
    <row r="48" spans="1:17" ht="21" customHeight="1" thickBot="1">
      <c r="A48" s="179" t="s">
        <v>211</v>
      </c>
      <c r="B48" s="180">
        <v>52020</v>
      </c>
      <c r="C48" s="180" t="s">
        <v>8</v>
      </c>
      <c r="D48" s="181"/>
      <c r="E48" s="181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</row>
    <row r="49" spans="1:17" ht="21" customHeight="1" thickBot="1">
      <c r="A49" s="179" t="s">
        <v>212</v>
      </c>
      <c r="B49" s="180">
        <v>63020</v>
      </c>
      <c r="C49" s="180" t="s">
        <v>9</v>
      </c>
      <c r="D49" s="181"/>
      <c r="E49" s="181">
        <v>220</v>
      </c>
      <c r="F49" s="176"/>
      <c r="G49" s="176">
        <v>220</v>
      </c>
      <c r="H49" s="176"/>
      <c r="I49" s="176"/>
      <c r="J49" s="176"/>
      <c r="K49" s="176"/>
      <c r="L49" s="176"/>
      <c r="M49" s="176"/>
      <c r="N49" s="176"/>
      <c r="O49" s="176"/>
      <c r="P49" s="176"/>
      <c r="Q49" s="176"/>
    </row>
    <row r="50" spans="1:17" ht="21" customHeight="1" thickBot="1">
      <c r="A50" s="179" t="s">
        <v>213</v>
      </c>
      <c r="B50" s="180">
        <v>64010</v>
      </c>
      <c r="C50" s="180" t="s">
        <v>10</v>
      </c>
      <c r="D50" s="176"/>
      <c r="E50" s="181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</row>
    <row r="51" spans="1:17" ht="21" customHeight="1" thickBot="1">
      <c r="A51" s="179" t="s">
        <v>214</v>
      </c>
      <c r="B51" s="180">
        <v>66010</v>
      </c>
      <c r="C51" s="180" t="s">
        <v>11</v>
      </c>
      <c r="D51" s="176">
        <v>128</v>
      </c>
      <c r="E51" s="181">
        <f>SUM(G51+I51)</f>
        <v>0</v>
      </c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</row>
    <row r="52" spans="1:17" ht="21" customHeight="1" thickBot="1">
      <c r="A52" s="179" t="s">
        <v>215</v>
      </c>
      <c r="B52" s="180">
        <v>66020</v>
      </c>
      <c r="C52" s="180" t="s">
        <v>239</v>
      </c>
      <c r="D52" s="181">
        <v>150</v>
      </c>
      <c r="E52" s="181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</row>
    <row r="53" spans="1:17" ht="21" customHeight="1" thickBot="1">
      <c r="A53" s="179" t="s">
        <v>217</v>
      </c>
      <c r="B53" s="180">
        <v>72111</v>
      </c>
      <c r="C53" s="180" t="s">
        <v>12</v>
      </c>
      <c r="D53" s="176"/>
      <c r="E53" s="181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</row>
    <row r="54" spans="1:17" ht="21" customHeight="1" thickBot="1">
      <c r="A54" s="179" t="s">
        <v>240</v>
      </c>
      <c r="B54" s="180">
        <v>72311</v>
      </c>
      <c r="C54" s="180" t="s">
        <v>13</v>
      </c>
      <c r="D54" s="176"/>
      <c r="E54" s="181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</row>
    <row r="55" spans="1:17" ht="21" customHeight="1" thickBot="1">
      <c r="A55" s="179" t="s">
        <v>218</v>
      </c>
      <c r="B55" s="180">
        <v>74031</v>
      </c>
      <c r="C55" s="180" t="s">
        <v>14</v>
      </c>
      <c r="D55" s="176"/>
      <c r="E55" s="181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</row>
    <row r="56" spans="1:17" ht="21" customHeight="1" thickBot="1">
      <c r="A56" s="179" t="s">
        <v>219</v>
      </c>
      <c r="B56" s="180">
        <v>76062</v>
      </c>
      <c r="C56" s="180" t="s">
        <v>15</v>
      </c>
      <c r="D56" s="176"/>
      <c r="E56" s="181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1:17" ht="21" customHeight="1" thickBot="1">
      <c r="A57" s="179" t="s">
        <v>220</v>
      </c>
      <c r="B57" s="180">
        <v>81030</v>
      </c>
      <c r="C57" s="180" t="s">
        <v>221</v>
      </c>
      <c r="D57" s="176"/>
      <c r="E57" s="181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</row>
    <row r="58" spans="1:17" ht="21" customHeight="1" thickBot="1">
      <c r="A58" s="179" t="s">
        <v>222</v>
      </c>
      <c r="B58" s="180">
        <v>82042</v>
      </c>
      <c r="C58" s="180" t="s">
        <v>16</v>
      </c>
      <c r="D58" s="181">
        <v>500</v>
      </c>
      <c r="E58" s="181">
        <v>587</v>
      </c>
      <c r="F58" s="181"/>
      <c r="G58" s="181">
        <v>587</v>
      </c>
      <c r="H58" s="181"/>
      <c r="I58" s="181"/>
      <c r="J58" s="181"/>
      <c r="K58" s="181"/>
      <c r="L58" s="181"/>
      <c r="M58" s="181"/>
      <c r="N58" s="181"/>
      <c r="O58" s="181"/>
      <c r="P58" s="181"/>
      <c r="Q58" s="181"/>
    </row>
    <row r="59" spans="1:17" ht="21" customHeight="1" thickBot="1">
      <c r="A59" s="179" t="s">
        <v>223</v>
      </c>
      <c r="B59" s="180">
        <v>82092</v>
      </c>
      <c r="C59" s="180" t="s">
        <v>17</v>
      </c>
      <c r="D59" s="181"/>
      <c r="E59" s="181"/>
      <c r="F59" s="181"/>
      <c r="G59" s="176"/>
      <c r="H59" s="181"/>
      <c r="I59" s="181"/>
      <c r="J59" s="181"/>
      <c r="K59" s="181"/>
      <c r="L59" s="181"/>
      <c r="M59" s="181"/>
      <c r="N59" s="181"/>
      <c r="O59" s="181"/>
      <c r="P59" s="181"/>
      <c r="Q59" s="181"/>
    </row>
    <row r="60" spans="1:17" ht="21" customHeight="1" thickBot="1">
      <c r="A60" s="179" t="s">
        <v>224</v>
      </c>
      <c r="B60" s="180">
        <v>96015</v>
      </c>
      <c r="C60" s="180" t="s">
        <v>241</v>
      </c>
      <c r="D60" s="181"/>
      <c r="E60" s="181">
        <f>SUM(G60+I60)</f>
        <v>0</v>
      </c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</row>
    <row r="61" spans="1:17" ht="21" customHeight="1" thickBot="1">
      <c r="A61" s="179" t="s">
        <v>226</v>
      </c>
      <c r="B61" s="180">
        <v>102030</v>
      </c>
      <c r="C61" s="180" t="s">
        <v>227</v>
      </c>
      <c r="D61" s="181"/>
      <c r="E61" s="181">
        <f>SUM(G61+I61)</f>
        <v>0</v>
      </c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21" customHeight="1" thickBot="1">
      <c r="A62" s="179" t="s">
        <v>228</v>
      </c>
      <c r="B62" s="180">
        <v>104042</v>
      </c>
      <c r="C62" s="180" t="s">
        <v>229</v>
      </c>
      <c r="D62" s="181"/>
      <c r="E62" s="181">
        <f>SUM(G62+I62)</f>
        <v>0</v>
      </c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</row>
    <row r="63" spans="1:17" ht="21" customHeight="1" thickBot="1">
      <c r="A63" s="179" t="s">
        <v>230</v>
      </c>
      <c r="B63" s="180">
        <v>104051</v>
      </c>
      <c r="C63" s="180" t="s">
        <v>231</v>
      </c>
      <c r="D63" s="181"/>
      <c r="E63" s="181">
        <f>SUM(G63+I63)</f>
        <v>0</v>
      </c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</row>
    <row r="64" spans="1:17" ht="21" customHeight="1" thickBot="1">
      <c r="A64" s="179" t="s">
        <v>232</v>
      </c>
      <c r="B64" s="180">
        <v>107060</v>
      </c>
      <c r="C64" s="180" t="s">
        <v>233</v>
      </c>
      <c r="D64" s="181"/>
      <c r="E64" s="181">
        <f>SUM(G64+I64)</f>
        <v>0</v>
      </c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</row>
    <row r="65" spans="1:17" ht="21" customHeight="1" thickBot="1">
      <c r="A65" s="183" t="s">
        <v>234</v>
      </c>
      <c r="B65" s="180"/>
      <c r="C65" s="184" t="s">
        <v>242</v>
      </c>
      <c r="D65" s="181">
        <f>SUM(D41:D63)</f>
        <v>878</v>
      </c>
      <c r="E65" s="181">
        <f>SUM(E41:E64)</f>
        <v>1431</v>
      </c>
      <c r="F65" s="181">
        <f>SUM(F41:F64)</f>
        <v>0</v>
      </c>
      <c r="G65" s="181">
        <f>SUM(G41:G64)</f>
        <v>1431</v>
      </c>
      <c r="H65" s="181">
        <f>SUM(H41:H64)</f>
        <v>0</v>
      </c>
      <c r="I65" s="181">
        <f>SUM(I41:I64)</f>
        <v>0</v>
      </c>
      <c r="J65" s="181"/>
      <c r="K65" s="181"/>
      <c r="L65" s="181"/>
      <c r="M65" s="181"/>
      <c r="N65" s="181"/>
      <c r="O65" s="181"/>
      <c r="P65" s="181"/>
      <c r="Q65" s="181"/>
    </row>
    <row r="66" ht="11.25">
      <c r="A66" s="8"/>
    </row>
  </sheetData>
  <sheetProtection/>
  <mergeCells count="23">
    <mergeCell ref="L6:M6"/>
    <mergeCell ref="N6:O6"/>
    <mergeCell ref="P6:Q6"/>
    <mergeCell ref="A37:A40"/>
    <mergeCell ref="D37:E38"/>
    <mergeCell ref="F37:Q37"/>
    <mergeCell ref="F38:G38"/>
    <mergeCell ref="H38:I38"/>
    <mergeCell ref="J38:K38"/>
    <mergeCell ref="J6:K6"/>
    <mergeCell ref="L38:M38"/>
    <mergeCell ref="N38:O38"/>
    <mergeCell ref="F40:Q40"/>
    <mergeCell ref="F8:Q8"/>
    <mergeCell ref="A3:M4"/>
    <mergeCell ref="A5:A8"/>
    <mergeCell ref="D5:E5"/>
    <mergeCell ref="F5:Q5"/>
    <mergeCell ref="D6:E6"/>
    <mergeCell ref="F6:G6"/>
    <mergeCell ref="H6:I6"/>
    <mergeCell ref="A1:Q1"/>
    <mergeCell ref="A2:Q2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komuves.monika</dc:creator>
  <cp:keywords/>
  <dc:description/>
  <cp:lastModifiedBy>Iroda-8596</cp:lastModifiedBy>
  <cp:lastPrinted>2017-05-25T13:44:22Z</cp:lastPrinted>
  <dcterms:created xsi:type="dcterms:W3CDTF">2010-01-27T15:10:55Z</dcterms:created>
  <dcterms:modified xsi:type="dcterms:W3CDTF">2017-05-25T14:15:45Z</dcterms:modified>
  <cp:category/>
  <cp:version/>
  <cp:contentType/>
  <cp:contentStatus/>
</cp:coreProperties>
</file>