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7755" tabRatio="641" activeTab="0"/>
  </bookViews>
  <sheets>
    <sheet name="önkormányzat" sheetId="1" r:id="rId1"/>
    <sheet name="melléklet1" sheetId="2" r:id="rId2"/>
    <sheet name="melléklet2" sheetId="3" r:id="rId3"/>
    <sheet name="melléklet3" sheetId="4" r:id="rId4"/>
    <sheet name="melléklet4" sheetId="5" r:id="rId5"/>
    <sheet name="melléklet5" sheetId="6" r:id="rId6"/>
    <sheet name="melléklet6" sheetId="7" r:id="rId7"/>
    <sheet name="melléklet7" sheetId="8" r:id="rId8"/>
    <sheet name="melléklet8" sheetId="9" r:id="rId9"/>
    <sheet name="melléklet9" sheetId="10" r:id="rId10"/>
    <sheet name="melléklet10" sheetId="11" r:id="rId11"/>
  </sheets>
  <definedNames/>
  <calcPr fullCalcOnLoad="1"/>
</workbook>
</file>

<file path=xl/sharedStrings.xml><?xml version="1.0" encoding="utf-8"?>
<sst xmlns="http://schemas.openxmlformats.org/spreadsheetml/2006/main" count="597" uniqueCount="371">
  <si>
    <t>Megvalósítási terv</t>
  </si>
  <si>
    <t>főkönyvi szám</t>
  </si>
  <si>
    <t>megnevezés</t>
  </si>
  <si>
    <t>DOLOGI KIADÁSOK ÖSSZESEN</t>
  </si>
  <si>
    <t>BEVÉTELEK ÖSSZESEN</t>
  </si>
  <si>
    <t>Személyi juttatások összesen</t>
  </si>
  <si>
    <t>Munkaadókat terhelő járulékok összesen</t>
  </si>
  <si>
    <t>Anyagbeszerzések összesen</t>
  </si>
  <si>
    <t>karbantartási, kisjavítási szolgáltatás</t>
  </si>
  <si>
    <t>KIADÁSOK ÖSSZESEN</t>
  </si>
  <si>
    <t>összesen</t>
  </si>
  <si>
    <t>Nem lakóingatlan bérbeadása, üzemeltetése</t>
  </si>
  <si>
    <t>intézményi működési bevételek összesen</t>
  </si>
  <si>
    <t>külső személyi juttatások összesen</t>
  </si>
  <si>
    <t>Közvilágítás</t>
  </si>
  <si>
    <t>Város- községgazdálkodási szolgáltatás</t>
  </si>
  <si>
    <t>Önkormányzatok, valalmint többcélú kistér önk.támogatása</t>
  </si>
  <si>
    <t>KIADÁSOK ÖSSZESEN:</t>
  </si>
  <si>
    <t>műk.c.támog.ért.bev.elk.áll.pénzalaptól</t>
  </si>
  <si>
    <t>műk.c.támog.ért.bev.elk. alaptól összesen</t>
  </si>
  <si>
    <t>Alaptevékenységei: az alapító okiratban szakmai alapfeladatként meghatározott tevékenységei szakfeladatonként</t>
  </si>
  <si>
    <t>Állami támogatás összesen</t>
  </si>
  <si>
    <t>Egyes szociális feladatok kiegészítő támogatása</t>
  </si>
  <si>
    <t>szociális ellátások</t>
  </si>
  <si>
    <t>Személyi juttatások
 összesen</t>
  </si>
  <si>
    <t>Munkaadókat terhelő
 járulékok összesen</t>
  </si>
  <si>
    <t>Önkormányzat</t>
  </si>
  <si>
    <t>ÖSSZESEN:</t>
  </si>
  <si>
    <t>főkönyvi
 szám</t>
  </si>
  <si>
    <t>kiadás
 E Ft-ban</t>
  </si>
  <si>
    <t>bevétel
 E Ft-ban</t>
  </si>
  <si>
    <t>bevétel 
E Ft-ban</t>
  </si>
  <si>
    <t>főkönyvi 
szám</t>
  </si>
  <si>
    <t>kiadás 
E Ft-ban</t>
  </si>
  <si>
    <t>Beruházások</t>
  </si>
  <si>
    <t>1.</t>
  </si>
  <si>
    <t>2.</t>
  </si>
  <si>
    <t>5.</t>
  </si>
  <si>
    <t>6.</t>
  </si>
  <si>
    <t>7.</t>
  </si>
  <si>
    <t>8.</t>
  </si>
  <si>
    <t>Személyi juttatások</t>
  </si>
  <si>
    <t>adatok:EFt-ban</t>
  </si>
  <si>
    <t>Megnevezés</t>
  </si>
  <si>
    <t xml:space="preserve">Megnevezés </t>
  </si>
  <si>
    <t>Munkaadókat terhelő járulékok</t>
  </si>
  <si>
    <t>Dologi kiadások</t>
  </si>
  <si>
    <t>Ellátottak pénzbeli juttatásai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</si>
  <si>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</si>
  <si>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</si>
  <si>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</si>
  <si>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</si>
  <si>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MINDÖSSZESEN</t>
  </si>
  <si>
    <t>KIADÁSOK MINDÖSSZESEN</t>
  </si>
  <si>
    <t>Működési és felhalmozási célú bevételi és kiadási előirányzatok mérlegszerű bemutatása</t>
  </si>
  <si>
    <t>adatok: E Ft-ban</t>
  </si>
  <si>
    <t>SZAKFELADAT</t>
  </si>
  <si>
    <t>Bevételek összesen</t>
  </si>
  <si>
    <t>Szakfeladat</t>
  </si>
  <si>
    <t>Kiadások
 összesen</t>
  </si>
  <si>
    <t>kiemelt előirányzatok és azon belül kötelező feladatok</t>
  </si>
  <si>
    <t xml:space="preserve">Mötv. 2011. évi CLXXXIX. Tv. 13. § (1) a helyi közügyek, valamint a helyben biztosítható közfeladatok </t>
  </si>
  <si>
    <t>körében ellátandó helyi önkormányzati feladatok különösen:(kötelező feladatok)</t>
  </si>
  <si>
    <t>településfejlesztés, településrendezés</t>
  </si>
  <si>
    <t>településüzemeltetés (köztemetők kialakítása és fenntartása, a közvilágításról való</t>
  </si>
  <si>
    <t>gondoskodás, kéményseprő-ipari szolgáltatás biztosítása, a helyi közutak és tartozékainak</t>
  </si>
  <si>
    <t>kialakítása és fenntartása, közparkok és egyéb közterületek kialakítása és fenntartása,</t>
  </si>
  <si>
    <t>gépjárművek parkolásának biztosítása)</t>
  </si>
  <si>
    <t xml:space="preserve">3. </t>
  </si>
  <si>
    <t>a közterületek, valamint az önkormányzat tulajdonában álló közintézmény elnevezése</t>
  </si>
  <si>
    <t xml:space="preserve">4. </t>
  </si>
  <si>
    <t>egészségügyi alapellátás, az egészséges életmód segítését célzó szolgáltatások</t>
  </si>
  <si>
    <t xml:space="preserve">környezet-egészségügy (köztisztaság, települési környezet tisztaságának biztosítása, </t>
  </si>
  <si>
    <t>rovar- és rágcsálóírtás)</t>
  </si>
  <si>
    <t>Óvodai ellátás</t>
  </si>
  <si>
    <t>kulturális szolgáltatás, különösen a nyilvános könyvtári ellátás biztosítása, filmszínház,</t>
  </si>
  <si>
    <t>előadó-művészeti szervezet támogatása, a kulturális örökség helyi védelme, a helyi</t>
  </si>
  <si>
    <t>közművelődési tevékenység támogatása</t>
  </si>
  <si>
    <t>szociális, gyermekjóléti szolgáltatások és ellátások</t>
  </si>
  <si>
    <t>9.</t>
  </si>
  <si>
    <t>lakás- és helyiséggazdálkodás</t>
  </si>
  <si>
    <t>10.</t>
  </si>
  <si>
    <t xml:space="preserve">a területén hajléktalanná vált személyek ellátásának és rehabilitációjának, valamint a </t>
  </si>
  <si>
    <t>hajléktalanná válás megelőzésének biztosítása</t>
  </si>
  <si>
    <t>11.</t>
  </si>
  <si>
    <t>helyi környezet- és természetvédelem, vízgazdálkodás, vízkárelhárítás</t>
  </si>
  <si>
    <t>12.</t>
  </si>
  <si>
    <t>honvédelem, polgári védelem, katasztrófavédelem, helyi közfoglalkoztatás</t>
  </si>
  <si>
    <t>13.</t>
  </si>
  <si>
    <t>helyi adóval, gazdaságszervezéssel és turizmussal kapcsolatos feladatok</t>
  </si>
  <si>
    <t>14.</t>
  </si>
  <si>
    <t>a kistermelők, őstermelők számára - jogszabályban meghatározott termékeik - értékesítési</t>
  </si>
  <si>
    <t>lehetőségeinek biztosítása, ideértve a hétvégi árusítás lehetőségét is</t>
  </si>
  <si>
    <t>15.</t>
  </si>
  <si>
    <t>sport, ifjúsági ügyek</t>
  </si>
  <si>
    <t>16.</t>
  </si>
  <si>
    <t>nemzetiségi ügyek</t>
  </si>
  <si>
    <t>17.</t>
  </si>
  <si>
    <t>közreműködés a település közbiztonságának biztosításában</t>
  </si>
  <si>
    <t>18.</t>
  </si>
  <si>
    <t>helyi közösségi közlekedés biztosítása</t>
  </si>
  <si>
    <t>19.</t>
  </si>
  <si>
    <t>hulladékgazdálkodás</t>
  </si>
  <si>
    <t>20.</t>
  </si>
  <si>
    <t>távhőszolgáltatás</t>
  </si>
  <si>
    <t xml:space="preserve">21. </t>
  </si>
  <si>
    <t xml:space="preserve">víziközmű-szolgáltatás, amennyiben a víziközmű-szolgáltatásról szóló törvény </t>
  </si>
  <si>
    <t>rendelkezései szerint a helyi önkomrányzat ellátásért felelősnek minősül</t>
  </si>
  <si>
    <t>Pénzeszköz átadás mindösszesen:</t>
  </si>
  <si>
    <t>Beruházások összesen:</t>
  </si>
  <si>
    <t>Felújítás</t>
  </si>
  <si>
    <t>Mindösszesen:</t>
  </si>
  <si>
    <t>Előirányzat-felhasználási ütemterv</t>
  </si>
  <si>
    <t>(ezer forintban)</t>
  </si>
  <si>
    <t>BEVÉTELEK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</si>
  <si>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</si>
  <si>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</si>
  <si>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</si>
  <si>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</si>
  <si>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</si>
  <si>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</si>
  <si>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</si>
  <si>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</si>
  <si>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</si>
  <si>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</si>
  <si>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</si>
  <si>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</si>
  <si>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</si>
  <si>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Átvett pénzeszköz</t>
  </si>
  <si>
    <t xml:space="preserve">      fejlesztési célra</t>
  </si>
  <si>
    <t xml:space="preserve">      működési célra</t>
  </si>
  <si>
    <t>Bevételek összesen:</t>
  </si>
  <si>
    <t>KIADÁSOK</t>
  </si>
  <si>
    <t>Személyi juttatás</t>
  </si>
  <si>
    <t>Kiadások összesen:</t>
  </si>
  <si>
    <t xml:space="preserve">Intézmény </t>
  </si>
  <si>
    <t>A hosszú távú kötelezettség-vállalás megnevezése</t>
  </si>
  <si>
    <t>követő év</t>
  </si>
  <si>
    <t>megnevezése</t>
  </si>
  <si>
    <t>évben</t>
  </si>
  <si>
    <t>Bevétel adatok Eft-ban</t>
  </si>
  <si>
    <t>Helyi adóból származó bevételek</t>
  </si>
  <si>
    <t>Gépjárműadó</t>
  </si>
  <si>
    <t>Kamatbevétel</t>
  </si>
  <si>
    <t>Vagyon bérbeadásból származó bevétel</t>
  </si>
  <si>
    <t>Egyéb sajátos bevétel</t>
  </si>
  <si>
    <t>Saját bevételek összesen:</t>
  </si>
  <si>
    <t>Önállóan működő és gazdálkodó költségvetési szerv költségvetése</t>
  </si>
  <si>
    <t>CSABASZABADI KÖZSÉG ÖNKORMÁNYZAT</t>
  </si>
  <si>
    <t>Települési hulladék kezelés</t>
  </si>
  <si>
    <t>képviselők t.díja</t>
  </si>
  <si>
    <t>egyéb állományba nem tartozók</t>
  </si>
  <si>
    <t>rendkívüli gyermekvédelmi támogatás</t>
  </si>
  <si>
    <t>falugondnoki szolg.</t>
  </si>
  <si>
    <t>Csabaszabadi Község Önkormányzat költségvetési bevételek és kiadások előirányzat csoportok,</t>
  </si>
  <si>
    <t>ivóvízminőségjavító társulás eu önerő alap</t>
  </si>
  <si>
    <t>(fő)</t>
  </si>
  <si>
    <t>Terület</t>
  </si>
  <si>
    <t>Teljes munkaidős</t>
  </si>
  <si>
    <t>részmunkaidős</t>
  </si>
  <si>
    <t>megbízott</t>
  </si>
  <si>
    <t>egyéb /választott tisztségviselő</t>
  </si>
  <si>
    <t>Községgazdálkodás</t>
  </si>
  <si>
    <t xml:space="preserve">ebből </t>
  </si>
  <si>
    <t>közalkalmazott</t>
  </si>
  <si>
    <t>Munkatörvénykönyves</t>
  </si>
  <si>
    <t>Igazgatás</t>
  </si>
  <si>
    <t>köztisztviselő</t>
  </si>
  <si>
    <t>Megjegyzés: Újkígyós Ph-nál</t>
  </si>
  <si>
    <t>Szociális/falugondnoki</t>
  </si>
  <si>
    <t>Polgármester</t>
  </si>
  <si>
    <t>Képviselő</t>
  </si>
  <si>
    <t>Csabaszabadi Község Önkormányzat</t>
  </si>
  <si>
    <t>Működési célú pénzeszköz átadás államháztartáson  belül</t>
  </si>
  <si>
    <t>Működési célú pénzeszköz átadás államháztartáson belül összesen:</t>
  </si>
  <si>
    <t>Felújítások összesen:</t>
  </si>
  <si>
    <t>DOLOGI KIADÁSOK ÖSSZESEN:</t>
  </si>
  <si>
    <t>Könyvtári szolgáltatás</t>
  </si>
  <si>
    <t>Kiegészítő támogatás 4.mell.szerint</t>
  </si>
  <si>
    <t>Csabaszabadi Község Önkormányzat 2014. évi költségvetési rendeletének megalapozásához</t>
  </si>
  <si>
    <t>K334</t>
  </si>
  <si>
    <t>K33</t>
  </si>
  <si>
    <t>Szolgáltatási kiadások</t>
  </si>
  <si>
    <t>K351</t>
  </si>
  <si>
    <t>működési c. előzetesen felsz. Áfa</t>
  </si>
  <si>
    <t>K35</t>
  </si>
  <si>
    <t>Különféle befizetések és egyéb dologi kiad.</t>
  </si>
  <si>
    <t>B402</t>
  </si>
  <si>
    <t xml:space="preserve"> szolgáltatások  bérleti díj</t>
  </si>
  <si>
    <t>K331</t>
  </si>
  <si>
    <t>villanyáram</t>
  </si>
  <si>
    <t>közüzemi díjak</t>
  </si>
  <si>
    <t>illetmények</t>
  </si>
  <si>
    <t>béren kívüli juttatás</t>
  </si>
  <si>
    <t>K11</t>
  </si>
  <si>
    <t>a, szociális hozzájárulási adó</t>
  </si>
  <si>
    <t>d, egészségügyi hozzájárulás</t>
  </si>
  <si>
    <t>K311</t>
  </si>
  <si>
    <t>Szakmai anyagok beszerzése</t>
  </si>
  <si>
    <t>b, vegyszerbeszerzés</t>
  </si>
  <si>
    <t>e, szakmai anyagok vásárlása készlet</t>
  </si>
  <si>
    <t>K312</t>
  </si>
  <si>
    <t>Üzemeltetési anyagok beszerzése</t>
  </si>
  <si>
    <t>d, hajtó- és kenőanyag beszerzés</t>
  </si>
  <si>
    <t>e, munkaruha</t>
  </si>
  <si>
    <t>Közüzemi díjak</t>
  </si>
  <si>
    <t>gázdíj</t>
  </si>
  <si>
    <t>vízdíj</t>
  </si>
  <si>
    <t>Karbantartási, kisjavítási szolgáltatások</t>
  </si>
  <si>
    <t>K337</t>
  </si>
  <si>
    <t>Egyéb szolgáltatások</t>
  </si>
  <si>
    <t>működési c. előzetesen felszámított áfa</t>
  </si>
  <si>
    <t>Működési c. előzetesen felszámított áfa</t>
  </si>
  <si>
    <t>g, munkáltatót terhelő szja</t>
  </si>
  <si>
    <t>illetmény</t>
  </si>
  <si>
    <t>szabadság megváltás</t>
  </si>
  <si>
    <t>végkielégítés</t>
  </si>
  <si>
    <t>közlekedési költségtérítés</t>
  </si>
  <si>
    <t>egyéb költségtérítés</t>
  </si>
  <si>
    <t>K12</t>
  </si>
  <si>
    <t>g, munkáltató terhelő szja</t>
  </si>
  <si>
    <t>a, gyógyszer</t>
  </si>
  <si>
    <t>c, könyv- folyóirat</t>
  </si>
  <si>
    <t>b, irodaszer</t>
  </si>
  <si>
    <t>nem adatátv. C. távközlési díjak</t>
  </si>
  <si>
    <t>K322</t>
  </si>
  <si>
    <t>Egyéb kommunikációs szolgáltatások</t>
  </si>
  <si>
    <t>egyéb szolgáltatások</t>
  </si>
  <si>
    <t>Kiküldetés kiadásai</t>
  </si>
  <si>
    <t>K341</t>
  </si>
  <si>
    <t>Kiküldetések kiadásai</t>
  </si>
  <si>
    <t>működési c.előzetesen felszámított áfa</t>
  </si>
  <si>
    <t>Működési c.előzetesen felszámított áfa</t>
  </si>
  <si>
    <t>c-d, egyéb dologi kiadások1-2 ft</t>
  </si>
  <si>
    <t>K355</t>
  </si>
  <si>
    <t>Egyéb dologi kiadások</t>
  </si>
  <si>
    <t>bérleti és lízing díjak alföldvíz</t>
  </si>
  <si>
    <t>K333</t>
  </si>
  <si>
    <t>K511</t>
  </si>
  <si>
    <t>B63</t>
  </si>
  <si>
    <t xml:space="preserve">Egyéb működési c.átvett </t>
  </si>
  <si>
    <t>K64</t>
  </si>
  <si>
    <t>egyéb TE beszerzése ivővízminőségjavító</t>
  </si>
  <si>
    <t>c, magánszemélyek kommunális adója</t>
  </si>
  <si>
    <t>B34</t>
  </si>
  <si>
    <t>Vagyoni típusú adók</t>
  </si>
  <si>
    <t>g, helyi iparűzési adó állandó jelleggel</t>
  </si>
  <si>
    <t>B35</t>
  </si>
  <si>
    <t>Termékek és szolgáltatások adói</t>
  </si>
  <si>
    <t>b, gépjárműadó önkr. Megillető rész</t>
  </si>
  <si>
    <t>B354</t>
  </si>
  <si>
    <t>Gépjárműadók</t>
  </si>
  <si>
    <t>B36</t>
  </si>
  <si>
    <t>Egyéb közhatalmi bevételek</t>
  </si>
  <si>
    <t>KÖZHATALMI BEVÉTELEK</t>
  </si>
  <si>
    <t>Szolgáltatások ellenértéke</t>
  </si>
  <si>
    <t>B410</t>
  </si>
  <si>
    <t>Egyéb működési bevétel 1-2 ft</t>
  </si>
  <si>
    <t>c, termőföld bérbeadásából származó szja</t>
  </si>
  <si>
    <t>B311</t>
  </si>
  <si>
    <t>Magánszemélyek jövedelemadói</t>
  </si>
  <si>
    <t>műk.c.pée.átadás békés-manifest, civil</t>
  </si>
  <si>
    <t>külterület</t>
  </si>
  <si>
    <t>közművelődés</t>
  </si>
  <si>
    <t>Munkanélküli aktív korúak ellátásai</t>
  </si>
  <si>
    <t>K45</t>
  </si>
  <si>
    <t xml:space="preserve">foglalkoztatást helyettesítő támogatás </t>
  </si>
  <si>
    <t>Szoctv.35§(1)bek</t>
  </si>
  <si>
    <t>foglalkoztatással, munkanélk.kapcs.ellátások</t>
  </si>
  <si>
    <t>Lakásfenntartással, lakhatással összegfüggő ellátások</t>
  </si>
  <si>
    <t>c, lakásfennt.tám(Szoctv.38.§(1)bek.a)ésb)</t>
  </si>
  <si>
    <t>K46</t>
  </si>
  <si>
    <t>Lakhatással kapcsolatos elltások</t>
  </si>
  <si>
    <t>Betegséggel kapcsolatos pénzbeli elltások, támogatások</t>
  </si>
  <si>
    <t>Fogyatékossággal összefüggő pénzbeli ellátások, támogatások</t>
  </si>
  <si>
    <t>i, helyi megállap.áp.díj Szoctv.43/B.</t>
  </si>
  <si>
    <t>K44</t>
  </si>
  <si>
    <t>Betegséggel kapcsolatos ellátások</t>
  </si>
  <si>
    <t>Egyéb nem intézményi elltások</t>
  </si>
  <si>
    <t>K48</t>
  </si>
  <si>
    <t>g, helyi önk.által folyósított ellátások</t>
  </si>
  <si>
    <t>p, átmeneti segély Szoctv.45§</t>
  </si>
  <si>
    <t>q, temetési segély Szoctv.46§</t>
  </si>
  <si>
    <t>o, rszs Szoctv.37§(1)bek a-d p.</t>
  </si>
  <si>
    <t>v, köztemetés Szoctv.48§</t>
  </si>
  <si>
    <t>Betegséggel kapcsolatos pénzbeli ellátások,támogatások</t>
  </si>
  <si>
    <t>j, helyi megáll.közgyógy.el.Szoctv.50§.(3)bek</t>
  </si>
  <si>
    <t>x, gyermekvédelmi támogatás</t>
  </si>
  <si>
    <t>K48 Egyéb nem intézményi ellátások</t>
  </si>
  <si>
    <t>K2</t>
  </si>
  <si>
    <t>e, táppénz hozzájárulás</t>
  </si>
  <si>
    <t>B16</t>
  </si>
  <si>
    <t>Start-munka program- Téli közfoglalkoztatás</t>
  </si>
  <si>
    <t>Külső személyi juttatások</t>
  </si>
  <si>
    <t>Egyéb szolgáltatási díjak</t>
  </si>
  <si>
    <t>Működési célú előzetesen felsz. Áfa</t>
  </si>
  <si>
    <t>műk.c.egyéb pe.átad.összesen</t>
  </si>
  <si>
    <t>K4</t>
  </si>
  <si>
    <t>egyéb tárgyi eszköz beszerzés</t>
  </si>
  <si>
    <t>TE beszerzés</t>
  </si>
  <si>
    <t>szolgáltatások ellenértéke</t>
  </si>
  <si>
    <t>egyéb műk.bev. 1-2 ft-os kerekítsé</t>
  </si>
  <si>
    <t>műk.c.támbev.áht-n belül</t>
  </si>
  <si>
    <t>B1</t>
  </si>
  <si>
    <t>ÖNKORMÁNYZATOK MŰKÖDÉSI TÁMOG.</t>
  </si>
  <si>
    <t>B3</t>
  </si>
  <si>
    <t>egyes jövpótló</t>
  </si>
  <si>
    <t>B116</t>
  </si>
  <si>
    <t>helyi önkormányzatok kiegészítő támogatásai</t>
  </si>
  <si>
    <t>Bérleti és lízing díjak</t>
  </si>
  <si>
    <t>Kiküldetés kiadásia</t>
  </si>
  <si>
    <t>B11</t>
  </si>
  <si>
    <t>pénzmaradvány fejlesztési</t>
  </si>
  <si>
    <t>kiegészítő támogatás</t>
  </si>
  <si>
    <t>Bevételek finanszírozással együtt</t>
  </si>
  <si>
    <t>Önkormányzatok működési támogatásai</t>
  </si>
  <si>
    <t>Helyi önkormányzatok kieg.támogatás működési</t>
  </si>
  <si>
    <t>Közhatalmi bevételek</t>
  </si>
  <si>
    <t>Egyéb műk.c. támogatások</t>
  </si>
  <si>
    <t>Egyéb műk.c. kiadások</t>
  </si>
  <si>
    <t>Működési bevételek</t>
  </si>
  <si>
    <t>Működési c. átvett pénzeszközök</t>
  </si>
  <si>
    <t>Felhalmozási c. pénzmaradvány</t>
  </si>
  <si>
    <t>CSABASZABADI KÖZSÉG ÖNKORMÁNYZAT 2014. ÉVI BEVÉTELEINEK ALAKULÁSA</t>
  </si>
  <si>
    <t>Műk.c.átvett pénzeszköz</t>
  </si>
  <si>
    <t>finanszírozási bevételek pénzbaradvány feljesztési célra</t>
  </si>
  <si>
    <t>CSABASZABADI KÖZSÉG ÖNKORMÁNYZAT 2014. ÉVI KIADÁSAINAK ALAKULÁSA</t>
  </si>
  <si>
    <t>önként vállalt feladatok kimutatása 2014. évben</t>
  </si>
  <si>
    <t>Csabaszabadi Község Önkormányzat 2014. évi pénzeszköz átadási kötelezettségei</t>
  </si>
  <si>
    <t>Békés-manifest tagi-kölcsön nyújtása 2013 és 2014 évre</t>
  </si>
  <si>
    <t>Non-profit szervezeteknek támogatás</t>
  </si>
  <si>
    <t xml:space="preserve">Betervezett ivóvíz rekonstrukció </t>
  </si>
  <si>
    <t>Csabaszabadi Község Önkormányzat 2014. évi felhalmozási kiadásai</t>
  </si>
  <si>
    <t>Csabaszabadi Községi Önkormányzat dolgozói létszámának meghatározása 2014. évi költségvetéshez</t>
  </si>
  <si>
    <t>2014. évre</t>
  </si>
  <si>
    <t>Önk.műk.támogatása</t>
  </si>
  <si>
    <t>Műk.c. támogatások</t>
  </si>
  <si>
    <t>Kiegészítő támogatás</t>
  </si>
  <si>
    <t>fejlesztési célra</t>
  </si>
  <si>
    <t>működési célra</t>
  </si>
  <si>
    <t>Pénzmaradvány fejl. Igényb</t>
  </si>
  <si>
    <t>Külső személyi juttatás</t>
  </si>
  <si>
    <t>Munkaadókat terh. Járulék</t>
  </si>
  <si>
    <t>Ellátottak pénzbeli juttatás</t>
  </si>
  <si>
    <t>Egyéb műk. C. kiadás</t>
  </si>
  <si>
    <t>2014. évi és azt követő kötelezettségvállalásai</t>
  </si>
  <si>
    <t>Csabaszabadi Község Önkormányzata saját bevételeinek részletezése az adósságot keletkeztető ügyletekből származó 2014. évi fizetési kötelezettség megállapításához</t>
  </si>
  <si>
    <t xml:space="preserve">m, egyéb késedelmi </t>
  </si>
  <si>
    <t>külső személyi egyszerűsített foglalkoztatás</t>
  </si>
  <si>
    <t>egyéb járulék</t>
  </si>
  <si>
    <t>TE beszerzés alföldvíz rekonstrukció, fénymá
soló, számítógép</t>
  </si>
  <si>
    <t>áfa</t>
  </si>
  <si>
    <t xml:space="preserve">Helyi önkormányztok kieg.támogatás </t>
  </si>
  <si>
    <t xml:space="preserve">Helyi önkormányzatok kieg.tám </t>
  </si>
  <si>
    <t>Fénymásoló, számítógép</t>
  </si>
  <si>
    <t>tartalék</t>
  </si>
  <si>
    <t>2014. évi mód. előirányzat</t>
  </si>
  <si>
    <t>2014. évi mód. előriányzat</t>
  </si>
  <si>
    <t>mód. Ei.</t>
  </si>
  <si>
    <t>mód.ei.</t>
  </si>
  <si>
    <t>Tartalékok</t>
  </si>
  <si>
    <t>10. melléklet a 8/2014.(IX.17)Ör.rendelethez</t>
  </si>
  <si>
    <t>9. melléklet a 8/2014.(IX.17)Ör.rendelethez</t>
  </si>
  <si>
    <t>8.melléklet a 8/2014.(IX.17)Ör.rendelethez</t>
  </si>
  <si>
    <t>7. melléklet a 8/2014.(IX.17)Ör.rendelethez</t>
  </si>
  <si>
    <t>6. melléklet a 8/2014.(IX.17)Ör.rendelethez</t>
  </si>
  <si>
    <t>5. melléklet a 8./2014.(IX.17)Ör.rendelethez</t>
  </si>
  <si>
    <t>4. melléklet a 8./2014.(IX.17)Ör.rendelethez</t>
  </si>
  <si>
    <t>3. melléklet a 8/2014.(IX.17)Ör.rendelethez</t>
  </si>
  <si>
    <t>2. melléklet a 8./2014.(IX.17)Ör.rendelethez</t>
  </si>
  <si>
    <t>1. melléklet a 8./2014.(IX.17)Ör.rendelethez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</si>
</sst>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\ _F_t_-;\-* #,##0.00\ _F_t_-;_-* \-??\ _F_t_-;_-@_-"/>
    <numFmt numFmtId="167" formatCode="_-* #,##0\ _F_t_-;\-* #,##0\ _F_t_-;_-* \-??\ _F_t_-;_-@_-"/>
    <numFmt numFmtId="16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7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ont="0" applyFill="0" applyBorder="0" applyAlignment="0" applyProtection="0"/>
  </cellStyleXfs>
  <cellXfs count="2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4" fontId="1" fillId="0" borderId="10" xfId="40" applyNumberFormat="1" applyFont="1" applyBorder="1" applyAlignment="1">
      <alignment/>
    </xf>
    <xf numFmtId="164" fontId="1" fillId="0" borderId="0" xfId="40" applyNumberFormat="1" applyFont="1" applyAlignment="1">
      <alignment/>
    </xf>
    <xf numFmtId="0" fontId="0" fillId="0" borderId="11" xfId="0" applyBorder="1" applyAlignment="1">
      <alignment/>
    </xf>
    <xf numFmtId="164" fontId="1" fillId="0" borderId="11" xfId="40" applyNumberFormat="1" applyFont="1" applyBorder="1" applyAlignment="1">
      <alignment/>
    </xf>
    <xf numFmtId="0" fontId="0" fillId="0" borderId="12" xfId="0" applyBorder="1" applyAlignment="1">
      <alignment/>
    </xf>
    <xf numFmtId="164" fontId="1" fillId="0" borderId="13" xfId="40" applyNumberFormat="1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0" xfId="40" applyNumberFormat="1" applyFont="1" applyBorder="1" applyAlignment="1">
      <alignment/>
    </xf>
    <xf numFmtId="164" fontId="1" fillId="0" borderId="10" xfId="4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2" fillId="0" borderId="10" xfId="40" applyNumberFormat="1" applyFont="1" applyBorder="1" applyAlignment="1">
      <alignment/>
    </xf>
    <xf numFmtId="164" fontId="1" fillId="0" borderId="10" xfId="40" applyNumberFormat="1" applyFont="1" applyBorder="1" applyAlignment="1">
      <alignment/>
    </xf>
    <xf numFmtId="164" fontId="1" fillId="0" borderId="11" xfId="40" applyNumberFormat="1" applyFont="1" applyBorder="1" applyAlignment="1">
      <alignment/>
    </xf>
    <xf numFmtId="0" fontId="2" fillId="0" borderId="14" xfId="0" applyFont="1" applyBorder="1" applyAlignment="1">
      <alignment/>
    </xf>
    <xf numFmtId="164" fontId="1" fillId="0" borderId="14" xfId="40" applyNumberFormat="1" applyFont="1" applyBorder="1" applyAlignment="1">
      <alignment/>
    </xf>
    <xf numFmtId="164" fontId="1" fillId="0" borderId="15" xfId="4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4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20" xfId="0" applyFont="1" applyBorder="1" applyAlignment="1">
      <alignment/>
    </xf>
    <xf numFmtId="164" fontId="3" fillId="0" borderId="20" xfId="40" applyNumberFormat="1" applyFont="1" applyBorder="1" applyAlignment="1">
      <alignment/>
    </xf>
    <xf numFmtId="164" fontId="3" fillId="0" borderId="13" xfId="40" applyNumberFormat="1" applyFont="1" applyBorder="1" applyAlignment="1">
      <alignment/>
    </xf>
    <xf numFmtId="164" fontId="6" fillId="0" borderId="20" xfId="4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6" fillId="0" borderId="13" xfId="40" applyNumberFormat="1" applyFont="1" applyBorder="1" applyAlignment="1">
      <alignment/>
    </xf>
    <xf numFmtId="164" fontId="3" fillId="0" borderId="13" xfId="40" applyNumberFormat="1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9" xfId="0" applyFont="1" applyBorder="1" applyAlignment="1">
      <alignment/>
    </xf>
    <xf numFmtId="164" fontId="5" fillId="0" borderId="13" xfId="40" applyNumberFormat="1" applyFont="1" applyBorder="1" applyAlignment="1">
      <alignment/>
    </xf>
    <xf numFmtId="0" fontId="5" fillId="0" borderId="21" xfId="0" applyFont="1" applyBorder="1" applyAlignment="1">
      <alignment/>
    </xf>
    <xf numFmtId="164" fontId="5" fillId="0" borderId="22" xfId="40" applyNumberFormat="1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10" xfId="0" applyBorder="1" applyAlignment="1">
      <alignment wrapText="1"/>
    </xf>
    <xf numFmtId="164" fontId="6" fillId="0" borderId="0" xfId="40" applyNumberFormat="1" applyFont="1" applyBorder="1" applyAlignment="1">
      <alignment/>
    </xf>
    <xf numFmtId="164" fontId="11" fillId="0" borderId="10" xfId="40" applyNumberFormat="1" applyFont="1" applyBorder="1" applyAlignment="1">
      <alignment/>
    </xf>
    <xf numFmtId="164" fontId="1" fillId="0" borderId="10" xfId="4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11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3" fillId="0" borderId="0" xfId="40" applyNumberFormat="1" applyFont="1" applyBorder="1" applyAlignment="1">
      <alignment/>
    </xf>
    <xf numFmtId="164" fontId="3" fillId="0" borderId="0" xfId="4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4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34" borderId="10" xfId="0" applyFont="1" applyFill="1" applyBorder="1" applyAlignment="1">
      <alignment/>
    </xf>
    <xf numFmtId="164" fontId="2" fillId="0" borderId="10" xfId="4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8" xfId="0" applyFont="1" applyFill="1" applyBorder="1" applyAlignment="1">
      <alignment wrapText="1"/>
    </xf>
    <xf numFmtId="0" fontId="12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12" fillId="0" borderId="27" xfId="0" applyFont="1" applyFill="1" applyBorder="1" applyAlignment="1">
      <alignment wrapText="1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0" fillId="0" borderId="30" xfId="0" applyBorder="1" applyAlignment="1">
      <alignment/>
    </xf>
    <xf numFmtId="164" fontId="1" fillId="0" borderId="16" xfId="40" applyNumberFormat="1" applyFont="1" applyBorder="1" applyAlignment="1">
      <alignment/>
    </xf>
    <xf numFmtId="164" fontId="2" fillId="0" borderId="31" xfId="40" applyNumberFormat="1" applyFont="1" applyBorder="1" applyAlignment="1">
      <alignment/>
    </xf>
    <xf numFmtId="0" fontId="2" fillId="0" borderId="32" xfId="0" applyFont="1" applyBorder="1" applyAlignment="1">
      <alignment/>
    </xf>
    <xf numFmtId="164" fontId="2" fillId="0" borderId="19" xfId="40" applyNumberFormat="1" applyFont="1" applyBorder="1" applyAlignment="1">
      <alignment/>
    </xf>
    <xf numFmtId="164" fontId="5" fillId="0" borderId="13" xfId="40" applyNumberFormat="1" applyFont="1" applyBorder="1" applyAlignment="1">
      <alignment/>
    </xf>
    <xf numFmtId="0" fontId="2" fillId="0" borderId="0" xfId="0" applyFont="1" applyAlignment="1">
      <alignment/>
    </xf>
    <xf numFmtId="164" fontId="1" fillId="0" borderId="0" xfId="40" applyNumberFormat="1" applyFont="1" applyAlignment="1">
      <alignment/>
    </xf>
    <xf numFmtId="164" fontId="2" fillId="0" borderId="0" xfId="40" applyNumberFormat="1" applyFont="1" applyAlignment="1">
      <alignment/>
    </xf>
    <xf numFmtId="164" fontId="2" fillId="0" borderId="0" xfId="0" applyNumberFormat="1" applyFont="1" applyAlignment="1">
      <alignment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9" fillId="0" borderId="37" xfId="0" applyNumberFormat="1" applyFont="1" applyBorder="1" applyAlignment="1">
      <alignment/>
    </xf>
    <xf numFmtId="0" fontId="0" fillId="0" borderId="41" xfId="0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14" fillId="0" borderId="43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0" fontId="9" fillId="0" borderId="46" xfId="0" applyFont="1" applyBorder="1" applyAlignment="1">
      <alignment/>
    </xf>
    <xf numFmtId="3" fontId="9" fillId="0" borderId="47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3" fontId="15" fillId="0" borderId="48" xfId="0" applyNumberFormat="1" applyFont="1" applyBorder="1" applyAlignment="1">
      <alignment/>
    </xf>
    <xf numFmtId="3" fontId="9" fillId="0" borderId="49" xfId="0" applyNumberFormat="1" applyFont="1" applyBorder="1" applyAlignment="1">
      <alignment/>
    </xf>
    <xf numFmtId="0" fontId="0" fillId="0" borderId="45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9" fillId="0" borderId="34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wrapText="1"/>
    </xf>
    <xf numFmtId="0" fontId="9" fillId="0" borderId="33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35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35" borderId="58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Border="1" applyAlignment="1">
      <alignment/>
    </xf>
    <xf numFmtId="0" fontId="16" fillId="0" borderId="64" xfId="0" applyFont="1" applyBorder="1" applyAlignment="1">
      <alignment/>
    </xf>
    <xf numFmtId="0" fontId="16" fillId="0" borderId="43" xfId="0" applyFont="1" applyBorder="1" applyAlignment="1">
      <alignment/>
    </xf>
    <xf numFmtId="0" fontId="16" fillId="35" borderId="43" xfId="0" applyFont="1" applyFill="1" applyBorder="1" applyAlignment="1">
      <alignment/>
    </xf>
    <xf numFmtId="0" fontId="16" fillId="0" borderId="40" xfId="0" applyFont="1" applyBorder="1" applyAlignment="1">
      <alignment/>
    </xf>
    <xf numFmtId="0" fontId="16" fillId="0" borderId="65" xfId="0" applyFont="1" applyBorder="1" applyAlignment="1">
      <alignment/>
    </xf>
    <xf numFmtId="0" fontId="16" fillId="0" borderId="66" xfId="0" applyFont="1" applyBorder="1" applyAlignment="1">
      <alignment/>
    </xf>
    <xf numFmtId="0" fontId="16" fillId="0" borderId="67" xfId="0" applyFont="1" applyBorder="1" applyAlignment="1">
      <alignment/>
    </xf>
    <xf numFmtId="0" fontId="16" fillId="0" borderId="61" xfId="0" applyFont="1" applyBorder="1" applyAlignment="1">
      <alignment/>
    </xf>
    <xf numFmtId="0" fontId="16" fillId="0" borderId="68" xfId="0" applyFont="1" applyBorder="1" applyAlignment="1">
      <alignment/>
    </xf>
    <xf numFmtId="0" fontId="16" fillId="0" borderId="69" xfId="0" applyFont="1" applyBorder="1" applyAlignment="1">
      <alignment/>
    </xf>
    <xf numFmtId="0" fontId="16" fillId="0" borderId="70" xfId="0" applyFont="1" applyBorder="1" applyAlignment="1">
      <alignment/>
    </xf>
    <xf numFmtId="164" fontId="10" fillId="0" borderId="10" xfId="4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40" applyNumberFormat="1" applyFont="1" applyBorder="1" applyAlignment="1">
      <alignment/>
    </xf>
    <xf numFmtId="164" fontId="1" fillId="0" borderId="10" xfId="40" applyNumberFormat="1" applyFont="1" applyBorder="1" applyAlignment="1">
      <alignment horizontal="center" vertical="center" wrapText="1"/>
    </xf>
    <xf numFmtId="164" fontId="2" fillId="0" borderId="10" xfId="4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7" fillId="0" borderId="27" xfId="0" applyFont="1" applyBorder="1" applyAlignment="1">
      <alignment/>
    </xf>
    <xf numFmtId="0" fontId="11" fillId="0" borderId="16" xfId="0" applyFont="1" applyBorder="1" applyAlignment="1">
      <alignment/>
    </xf>
    <xf numFmtId="0" fontId="17" fillId="0" borderId="31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61" xfId="0" applyFont="1" applyBorder="1" applyAlignment="1">
      <alignment/>
    </xf>
    <xf numFmtId="0" fontId="19" fillId="0" borderId="70" xfId="0" applyFont="1" applyBorder="1" applyAlignment="1">
      <alignment/>
    </xf>
    <xf numFmtId="0" fontId="0" fillId="0" borderId="71" xfId="0" applyBorder="1" applyAlignment="1">
      <alignment/>
    </xf>
    <xf numFmtId="0" fontId="17" fillId="0" borderId="72" xfId="0" applyFont="1" applyBorder="1" applyAlignment="1">
      <alignment/>
    </xf>
    <xf numFmtId="0" fontId="20" fillId="0" borderId="67" xfId="0" applyFont="1" applyBorder="1" applyAlignment="1">
      <alignment/>
    </xf>
    <xf numFmtId="0" fontId="20" fillId="0" borderId="32" xfId="0" applyFont="1" applyBorder="1" applyAlignment="1">
      <alignment/>
    </xf>
    <xf numFmtId="0" fontId="0" fillId="0" borderId="21" xfId="0" applyBorder="1" applyAlignment="1">
      <alignment/>
    </xf>
    <xf numFmtId="0" fontId="0" fillId="0" borderId="73" xfId="0" applyFill="1" applyBorder="1" applyAlignment="1">
      <alignment/>
    </xf>
    <xf numFmtId="0" fontId="0" fillId="0" borderId="32" xfId="0" applyBorder="1" applyAlignment="1">
      <alignment/>
    </xf>
    <xf numFmtId="0" fontId="0" fillId="0" borderId="73" xfId="0" applyBorder="1" applyAlignment="1">
      <alignment/>
    </xf>
    <xf numFmtId="0" fontId="21" fillId="0" borderId="21" xfId="0" applyFont="1" applyBorder="1" applyAlignment="1">
      <alignment/>
    </xf>
    <xf numFmtId="0" fontId="11" fillId="0" borderId="24" xfId="0" applyFont="1" applyBorder="1" applyAlignment="1">
      <alignment/>
    </xf>
    <xf numFmtId="0" fontId="0" fillId="0" borderId="74" xfId="0" applyBorder="1" applyAlignment="1">
      <alignment/>
    </xf>
    <xf numFmtId="0" fontId="17" fillId="0" borderId="25" xfId="0" applyFont="1" applyBorder="1" applyAlignment="1">
      <alignment/>
    </xf>
    <xf numFmtId="0" fontId="20" fillId="0" borderId="71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72" xfId="0" applyFont="1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11" fillId="0" borderId="67" xfId="0" applyFont="1" applyFill="1" applyBorder="1" applyAlignment="1">
      <alignment/>
    </xf>
    <xf numFmtId="0" fontId="0" fillId="0" borderId="61" xfId="0" applyBorder="1" applyAlignment="1">
      <alignment/>
    </xf>
    <xf numFmtId="0" fontId="0" fillId="0" borderId="61" xfId="0" applyFill="1" applyBorder="1" applyAlignment="1">
      <alignment/>
    </xf>
    <xf numFmtId="0" fontId="17" fillId="0" borderId="70" xfId="0" applyFont="1" applyBorder="1" applyAlignment="1">
      <alignment/>
    </xf>
    <xf numFmtId="164" fontId="1" fillId="0" borderId="10" xfId="40" applyNumberFormat="1" applyFont="1" applyBorder="1" applyAlignment="1">
      <alignment horizontal="right"/>
    </xf>
    <xf numFmtId="164" fontId="2" fillId="0" borderId="10" xfId="4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64" fontId="1" fillId="0" borderId="10" xfId="40" applyNumberFormat="1" applyFont="1" applyBorder="1" applyAlignment="1">
      <alignment horizontal="right"/>
    </xf>
    <xf numFmtId="164" fontId="1" fillId="0" borderId="11" xfId="4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4" xfId="0" applyFill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64" fontId="2" fillId="0" borderId="10" xfId="40" applyNumberFormat="1" applyFont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/>
    </xf>
    <xf numFmtId="164" fontId="2" fillId="0" borderId="11" xfId="40" applyNumberFormat="1" applyFont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64" fontId="5" fillId="0" borderId="20" xfId="40" applyNumberFormat="1" applyFont="1" applyBorder="1" applyAlignment="1">
      <alignment/>
    </xf>
    <xf numFmtId="0" fontId="12" fillId="0" borderId="26" xfId="0" applyFont="1" applyFill="1" applyBorder="1" applyAlignment="1">
      <alignment wrapText="1"/>
    </xf>
    <xf numFmtId="0" fontId="23" fillId="0" borderId="0" xfId="0" applyFont="1" applyAlignment="1">
      <alignment/>
    </xf>
    <xf numFmtId="0" fontId="22" fillId="0" borderId="75" xfId="0" applyFont="1" applyBorder="1" applyAlignment="1">
      <alignment horizontal="center"/>
    </xf>
    <xf numFmtId="0" fontId="23" fillId="0" borderId="12" xfId="0" applyFont="1" applyFill="1" applyBorder="1" applyAlignment="1">
      <alignment wrapText="1"/>
    </xf>
    <xf numFmtId="0" fontId="23" fillId="0" borderId="12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3" fillId="0" borderId="76" xfId="0" applyFont="1" applyBorder="1" applyAlignment="1">
      <alignment wrapText="1"/>
    </xf>
    <xf numFmtId="0" fontId="23" fillId="0" borderId="31" xfId="0" applyFont="1" applyBorder="1" applyAlignment="1">
      <alignment wrapText="1"/>
    </xf>
    <xf numFmtId="0" fontId="23" fillId="0" borderId="16" xfId="0" applyFont="1" applyBorder="1" applyAlignment="1">
      <alignment/>
    </xf>
    <xf numFmtId="164" fontId="23" fillId="0" borderId="10" xfId="40" applyNumberFormat="1" applyFont="1" applyBorder="1" applyAlignment="1">
      <alignment/>
    </xf>
    <xf numFmtId="164" fontId="23" fillId="0" borderId="77" xfId="40" applyNumberFormat="1" applyFont="1" applyBorder="1" applyAlignment="1">
      <alignment/>
    </xf>
    <xf numFmtId="164" fontId="22" fillId="0" borderId="31" xfId="0" applyNumberFormat="1" applyFont="1" applyBorder="1" applyAlignment="1">
      <alignment/>
    </xf>
    <xf numFmtId="0" fontId="22" fillId="0" borderId="19" xfId="0" applyFont="1" applyBorder="1" applyAlignment="1">
      <alignment/>
    </xf>
    <xf numFmtId="164" fontId="22" fillId="0" borderId="20" xfId="40" applyNumberFormat="1" applyFont="1" applyBorder="1" applyAlignment="1">
      <alignment/>
    </xf>
    <xf numFmtId="164" fontId="22" fillId="0" borderId="13" xfId="0" applyNumberFormat="1" applyFont="1" applyBorder="1" applyAlignment="1">
      <alignment/>
    </xf>
    <xf numFmtId="0" fontId="1" fillId="0" borderId="75" xfId="0" applyFont="1" applyBorder="1" applyAlignment="1">
      <alignment horizontal="center" wrapText="1"/>
    </xf>
    <xf numFmtId="0" fontId="0" fillId="0" borderId="37" xfId="0" applyBorder="1" applyAlignment="1">
      <alignment/>
    </xf>
    <xf numFmtId="3" fontId="0" fillId="0" borderId="78" xfId="0" applyNumberFormat="1" applyBorder="1" applyAlignment="1">
      <alignment/>
    </xf>
    <xf numFmtId="164" fontId="0" fillId="0" borderId="0" xfId="0" applyNumberFormat="1" applyAlignment="1">
      <alignment/>
    </xf>
    <xf numFmtId="0" fontId="2" fillId="0" borderId="26" xfId="0" applyFont="1" applyBorder="1" applyAlignment="1">
      <alignment horizontal="center" wrapText="1"/>
    </xf>
    <xf numFmtId="0" fontId="1" fillId="0" borderId="79" xfId="0" applyFont="1" applyBorder="1" applyAlignment="1">
      <alignment horizontal="center" wrapText="1"/>
    </xf>
    <xf numFmtId="164" fontId="1" fillId="0" borderId="77" xfId="4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5"/>
  <sheetViews>
    <sheetView tabSelected="1" zoomScalePageLayoutView="0" workbookViewId="0" topLeftCell="A1">
      <selection activeCell="D253" sqref="D253"/>
    </sheetView>
  </sheetViews>
  <sheetFormatPr defaultColWidth="9.140625" defaultRowHeight="15"/>
  <cols>
    <col min="1" max="1" width="13.8515625" style="0" customWidth="1"/>
    <col min="2" max="2" width="39.00390625" style="0" bestFit="1" customWidth="1"/>
    <col min="3" max="3" width="14.28125" style="0" bestFit="1" customWidth="1"/>
    <col min="4" max="4" width="15.57421875" style="0" bestFit="1" customWidth="1"/>
  </cols>
  <sheetData>
    <row r="1" spans="1:4" ht="15">
      <c r="A1" s="237" t="s">
        <v>0</v>
      </c>
      <c r="B1" s="237"/>
      <c r="C1" s="237"/>
      <c r="D1" s="237"/>
    </row>
    <row r="2" spans="1:4" ht="15">
      <c r="A2" s="237" t="s">
        <v>179</v>
      </c>
      <c r="B2" s="237"/>
      <c r="C2" s="237"/>
      <c r="D2" s="237"/>
    </row>
    <row r="3" spans="1:4" ht="15">
      <c r="A3" s="237" t="s">
        <v>147</v>
      </c>
      <c r="B3" s="237"/>
      <c r="C3" s="237"/>
      <c r="D3" s="237"/>
    </row>
    <row r="5" spans="1:4" ht="15">
      <c r="A5" s="237" t="s">
        <v>148</v>
      </c>
      <c r="B5" s="237"/>
      <c r="C5" s="237"/>
      <c r="D5" s="237"/>
    </row>
    <row r="6" spans="1:4" ht="28.5" customHeight="1">
      <c r="A6" s="238" t="s">
        <v>20</v>
      </c>
      <c r="B6" s="238"/>
      <c r="C6" s="238"/>
      <c r="D6" s="238"/>
    </row>
    <row r="9" spans="1:4" ht="15">
      <c r="A9">
        <v>51030</v>
      </c>
      <c r="B9" s="32" t="s">
        <v>149</v>
      </c>
      <c r="C9" s="5"/>
      <c r="D9" s="32">
        <v>381103</v>
      </c>
    </row>
    <row r="11" spans="1:4" ht="30">
      <c r="A11" s="30" t="s">
        <v>28</v>
      </c>
      <c r="B11" s="31" t="s">
        <v>2</v>
      </c>
      <c r="C11" s="30" t="s">
        <v>29</v>
      </c>
      <c r="D11" s="30" t="s">
        <v>30</v>
      </c>
    </row>
    <row r="12" spans="1:4" ht="15">
      <c r="A12" s="3" t="s">
        <v>180</v>
      </c>
      <c r="B12" s="3" t="s">
        <v>8</v>
      </c>
      <c r="C12" s="4">
        <v>50</v>
      </c>
      <c r="D12" s="4"/>
    </row>
    <row r="13" spans="1:4" s="1" customFormat="1" ht="15">
      <c r="A13" s="2" t="s">
        <v>181</v>
      </c>
      <c r="B13" s="2" t="s">
        <v>182</v>
      </c>
      <c r="C13" s="11">
        <f>SUM(C12)</f>
        <v>50</v>
      </c>
      <c r="D13" s="11"/>
    </row>
    <row r="14" spans="1:4" ht="15">
      <c r="A14" s="3"/>
      <c r="B14" s="3"/>
      <c r="C14" s="4"/>
      <c r="D14" s="4"/>
    </row>
    <row r="15" spans="1:4" ht="15">
      <c r="A15" s="3" t="s">
        <v>183</v>
      </c>
      <c r="B15" s="3" t="s">
        <v>184</v>
      </c>
      <c r="C15" s="4">
        <v>14</v>
      </c>
      <c r="D15" s="4"/>
    </row>
    <row r="16" spans="1:4" s="1" customFormat="1" ht="15">
      <c r="A16" s="2" t="s">
        <v>185</v>
      </c>
      <c r="B16" s="2" t="s">
        <v>186</v>
      </c>
      <c r="C16" s="11">
        <f>SUM(C15:C15)</f>
        <v>14</v>
      </c>
      <c r="D16" s="11"/>
    </row>
    <row r="17" spans="1:4" ht="15">
      <c r="A17" s="3"/>
      <c r="B17" s="3"/>
      <c r="C17" s="4"/>
      <c r="D17" s="4"/>
    </row>
    <row r="18" spans="1:4" s="1" customFormat="1" ht="15">
      <c r="A18" s="2"/>
      <c r="B18" s="2" t="s">
        <v>3</v>
      </c>
      <c r="C18" s="11">
        <f>C16+C13</f>
        <v>64</v>
      </c>
      <c r="D18" s="11"/>
    </row>
    <row r="19" spans="1:4" ht="15.75" thickBot="1">
      <c r="A19" s="6"/>
      <c r="B19" s="10"/>
      <c r="C19" s="7"/>
      <c r="D19" s="7"/>
    </row>
    <row r="20" spans="1:4" ht="15.75" thickBot="1">
      <c r="A20" s="33"/>
      <c r="B20" s="34" t="s">
        <v>9</v>
      </c>
      <c r="C20" s="38">
        <f>C18</f>
        <v>64</v>
      </c>
      <c r="D20" s="40"/>
    </row>
    <row r="21" spans="1:4" ht="15">
      <c r="A21" s="66"/>
      <c r="C21" s="5"/>
      <c r="D21" s="5"/>
    </row>
    <row r="24" spans="1:4" ht="15">
      <c r="A24">
        <v>13350</v>
      </c>
      <c r="B24" s="32" t="s">
        <v>11</v>
      </c>
      <c r="D24" s="32">
        <v>680002</v>
      </c>
    </row>
    <row r="25" spans="1:4" ht="30">
      <c r="A25" s="30" t="s">
        <v>28</v>
      </c>
      <c r="B25" s="31" t="s">
        <v>2</v>
      </c>
      <c r="C25" s="30" t="s">
        <v>33</v>
      </c>
      <c r="D25" s="30" t="s">
        <v>30</v>
      </c>
    </row>
    <row r="26" spans="1:4" ht="15">
      <c r="A26" s="67"/>
      <c r="B26" s="17"/>
      <c r="C26" s="18"/>
      <c r="D26" s="19"/>
    </row>
    <row r="27" spans="1:4" ht="15">
      <c r="A27" s="64" t="s">
        <v>187</v>
      </c>
      <c r="B27" s="156" t="s">
        <v>188</v>
      </c>
      <c r="C27" s="15"/>
      <c r="D27" s="15">
        <v>600</v>
      </c>
    </row>
    <row r="28" spans="1:4" ht="15.75" thickBot="1">
      <c r="A28" s="64"/>
      <c r="B28" s="2" t="s">
        <v>12</v>
      </c>
      <c r="C28" s="15"/>
      <c r="D28" s="14">
        <f>SUM(D27:D27)</f>
        <v>600</v>
      </c>
    </row>
    <row r="29" spans="1:4" ht="15.75" thickBot="1">
      <c r="A29" s="42"/>
      <c r="B29" s="35" t="s">
        <v>4</v>
      </c>
      <c r="C29" s="36"/>
      <c r="D29" s="41">
        <f>D28</f>
        <v>600</v>
      </c>
    </row>
    <row r="30" spans="1:4" ht="15">
      <c r="A30" s="63"/>
      <c r="B30" s="60"/>
      <c r="C30" s="61"/>
      <c r="D30" s="62"/>
    </row>
    <row r="31" spans="1:4" ht="15">
      <c r="A31" s="63"/>
      <c r="B31" s="60"/>
      <c r="C31" s="61"/>
      <c r="D31" s="62"/>
    </row>
    <row r="33" spans="1:4" ht="15">
      <c r="A33">
        <v>64010</v>
      </c>
      <c r="B33" s="32" t="s">
        <v>14</v>
      </c>
      <c r="D33" s="32">
        <v>841402</v>
      </c>
    </row>
    <row r="34" spans="1:4" ht="30">
      <c r="A34" s="30" t="s">
        <v>28</v>
      </c>
      <c r="B34" s="31" t="s">
        <v>2</v>
      </c>
      <c r="C34" s="30" t="s">
        <v>29</v>
      </c>
      <c r="D34" s="30" t="s">
        <v>30</v>
      </c>
    </row>
    <row r="35" spans="1:4" ht="15">
      <c r="A35" s="3" t="s">
        <v>189</v>
      </c>
      <c r="B35" s="3" t="s">
        <v>190</v>
      </c>
      <c r="C35" s="15">
        <v>1000</v>
      </c>
      <c r="D35" s="15"/>
    </row>
    <row r="36" spans="1:4" ht="15">
      <c r="A36" s="3" t="s">
        <v>189</v>
      </c>
      <c r="B36" s="2" t="s">
        <v>191</v>
      </c>
      <c r="C36" s="15">
        <f>SUM(C35:C35)</f>
        <v>1000</v>
      </c>
      <c r="D36" s="15"/>
    </row>
    <row r="37" spans="1:4" ht="15">
      <c r="A37" s="3"/>
      <c r="B37" s="3"/>
      <c r="C37" s="15"/>
      <c r="D37" s="15"/>
    </row>
    <row r="38" spans="1:4" ht="15">
      <c r="A38" s="3" t="s">
        <v>183</v>
      </c>
      <c r="B38" s="3" t="s">
        <v>184</v>
      </c>
      <c r="C38" s="15">
        <v>270</v>
      </c>
      <c r="D38" s="15"/>
    </row>
    <row r="39" spans="1:4" ht="15">
      <c r="A39" s="2" t="s">
        <v>185</v>
      </c>
      <c r="B39" s="2" t="s">
        <v>186</v>
      </c>
      <c r="C39" s="15">
        <f>SUM(C38:C38)</f>
        <v>270</v>
      </c>
      <c r="D39" s="15"/>
    </row>
    <row r="40" spans="1:4" ht="15">
      <c r="A40" s="3"/>
      <c r="B40" s="3"/>
      <c r="C40" s="15"/>
      <c r="D40" s="15"/>
    </row>
    <row r="41" spans="1:4" ht="15">
      <c r="A41" s="3"/>
      <c r="B41" s="2" t="s">
        <v>3</v>
      </c>
      <c r="C41" s="15">
        <f>C39+C36</f>
        <v>1270</v>
      </c>
      <c r="D41" s="15"/>
    </row>
    <row r="42" spans="1:4" ht="15.75" thickBot="1">
      <c r="A42" s="6"/>
      <c r="B42" s="6"/>
      <c r="C42" s="16"/>
      <c r="D42" s="16"/>
    </row>
    <row r="43" spans="1:4" ht="15.75" thickBot="1">
      <c r="A43" s="33"/>
      <c r="B43" s="34" t="s">
        <v>9</v>
      </c>
      <c r="C43" s="38">
        <f>C41</f>
        <v>1270</v>
      </c>
      <c r="D43" s="40"/>
    </row>
    <row r="44" spans="1:4" ht="15">
      <c r="A44" s="22"/>
      <c r="B44" s="24"/>
      <c r="C44" s="23"/>
      <c r="D44" s="23"/>
    </row>
    <row r="45" spans="1:4" ht="15">
      <c r="A45">
        <v>66020</v>
      </c>
      <c r="B45" s="32" t="s">
        <v>15</v>
      </c>
      <c r="D45" s="32">
        <v>841403</v>
      </c>
    </row>
    <row r="46" spans="1:4" ht="30">
      <c r="A46" s="30" t="s">
        <v>32</v>
      </c>
      <c r="B46" s="31" t="s">
        <v>2</v>
      </c>
      <c r="C46" s="30" t="s">
        <v>29</v>
      </c>
      <c r="D46" s="30" t="s">
        <v>30</v>
      </c>
    </row>
    <row r="47" spans="1:4" ht="15">
      <c r="A47" s="3"/>
      <c r="B47" s="3" t="s">
        <v>192</v>
      </c>
      <c r="C47" s="191">
        <v>4574</v>
      </c>
      <c r="D47" s="15"/>
    </row>
    <row r="48" spans="1:4" ht="15">
      <c r="A48" s="3"/>
      <c r="B48" s="3" t="s">
        <v>193</v>
      </c>
      <c r="C48" s="191">
        <v>100</v>
      </c>
      <c r="D48" s="15"/>
    </row>
    <row r="49" spans="1:4" s="1" customFormat="1" ht="15">
      <c r="A49" s="2" t="s">
        <v>194</v>
      </c>
      <c r="B49" s="2" t="s">
        <v>5</v>
      </c>
      <c r="C49" s="192">
        <f>SUM(C47:C48)</f>
        <v>4674</v>
      </c>
      <c r="D49" s="11"/>
    </row>
    <row r="50" spans="1:4" s="1" customFormat="1" ht="15">
      <c r="A50" s="2"/>
      <c r="B50" s="2"/>
      <c r="C50" s="192"/>
      <c r="D50" s="11"/>
    </row>
    <row r="51" spans="1:4" s="1" customFormat="1" ht="15">
      <c r="A51" s="2" t="s">
        <v>219</v>
      </c>
      <c r="B51" s="2" t="s">
        <v>348</v>
      </c>
      <c r="C51" s="192">
        <v>937</v>
      </c>
      <c r="D51" s="11"/>
    </row>
    <row r="52" spans="1:4" s="1" customFormat="1" ht="15">
      <c r="A52" s="2"/>
      <c r="B52" s="2"/>
      <c r="C52" s="192"/>
      <c r="D52" s="11"/>
    </row>
    <row r="53" spans="1:4" s="1" customFormat="1" ht="15">
      <c r="A53" s="2"/>
      <c r="B53" s="2"/>
      <c r="C53" s="192"/>
      <c r="D53" s="11"/>
    </row>
    <row r="54" spans="1:4" s="1" customFormat="1" ht="15">
      <c r="A54" s="2"/>
      <c r="B54" s="156" t="s">
        <v>195</v>
      </c>
      <c r="C54" s="194">
        <v>1235</v>
      </c>
      <c r="D54" s="11"/>
    </row>
    <row r="55" spans="1:4" ht="15">
      <c r="A55" s="3"/>
      <c r="B55" s="3" t="s">
        <v>196</v>
      </c>
      <c r="C55" s="191">
        <v>20</v>
      </c>
      <c r="D55" s="15"/>
    </row>
    <row r="56" spans="1:4" ht="15">
      <c r="A56" s="3"/>
      <c r="B56" s="3" t="s">
        <v>349</v>
      </c>
      <c r="C56" s="191">
        <v>50</v>
      </c>
      <c r="D56" s="15"/>
    </row>
    <row r="57" spans="1:4" ht="15">
      <c r="A57" s="3"/>
      <c r="B57" s="3" t="s">
        <v>213</v>
      </c>
      <c r="C57" s="191">
        <v>20</v>
      </c>
      <c r="D57" s="15"/>
    </row>
    <row r="58" spans="1:4" s="1" customFormat="1" ht="15">
      <c r="A58" s="2"/>
      <c r="B58" s="2" t="s">
        <v>6</v>
      </c>
      <c r="C58" s="192">
        <f>SUM(C54:C57)</f>
        <v>1325</v>
      </c>
      <c r="D58" s="11"/>
    </row>
    <row r="59" spans="1:4" ht="15">
      <c r="A59" s="3"/>
      <c r="B59" s="2"/>
      <c r="C59" s="191"/>
      <c r="D59" s="15"/>
    </row>
    <row r="60" spans="1:4" ht="15">
      <c r="A60" s="3"/>
      <c r="B60" s="3" t="s">
        <v>199</v>
      </c>
      <c r="C60" s="191">
        <v>115</v>
      </c>
      <c r="D60" s="15"/>
    </row>
    <row r="61" spans="1:4" ht="15">
      <c r="A61" s="3"/>
      <c r="B61" s="3" t="s">
        <v>200</v>
      </c>
      <c r="C61" s="191">
        <v>700</v>
      </c>
      <c r="D61" s="15"/>
    </row>
    <row r="62" spans="1:4" s="1" customFormat="1" ht="15">
      <c r="A62" s="2" t="s">
        <v>197</v>
      </c>
      <c r="B62" s="2" t="s">
        <v>198</v>
      </c>
      <c r="C62" s="192">
        <f>SUM(C60:C61)</f>
        <v>815</v>
      </c>
      <c r="D62" s="11"/>
    </row>
    <row r="63" spans="1:4" ht="15">
      <c r="A63" s="3"/>
      <c r="B63" s="3"/>
      <c r="C63" s="191"/>
      <c r="D63" s="15"/>
    </row>
    <row r="64" spans="1:4" ht="15">
      <c r="A64" s="3"/>
      <c r="B64" s="3" t="s">
        <v>203</v>
      </c>
      <c r="C64" s="191">
        <v>1200</v>
      </c>
      <c r="D64" s="15"/>
    </row>
    <row r="65" spans="1:4" ht="15">
      <c r="A65" s="3"/>
      <c r="B65" s="3" t="s">
        <v>204</v>
      </c>
      <c r="C65" s="191">
        <v>75</v>
      </c>
      <c r="D65" s="15"/>
    </row>
    <row r="66" spans="1:4" s="1" customFormat="1" ht="15">
      <c r="A66" s="2" t="s">
        <v>201</v>
      </c>
      <c r="B66" s="2" t="s">
        <v>202</v>
      </c>
      <c r="C66" s="192">
        <f>SUM(C64:C65)</f>
        <v>1275</v>
      </c>
      <c r="D66" s="11"/>
    </row>
    <row r="67" spans="1:4" ht="15">
      <c r="A67" s="3"/>
      <c r="B67" s="3"/>
      <c r="C67" s="191"/>
      <c r="D67" s="15"/>
    </row>
    <row r="68" spans="1:4" ht="15">
      <c r="A68" s="3"/>
      <c r="B68" s="3" t="s">
        <v>206</v>
      </c>
      <c r="C68" s="191">
        <v>20</v>
      </c>
      <c r="D68" s="15"/>
    </row>
    <row r="69" spans="1:4" ht="15">
      <c r="A69" s="3"/>
      <c r="B69" s="3" t="s">
        <v>190</v>
      </c>
      <c r="C69" s="191">
        <v>20</v>
      </c>
      <c r="D69" s="15"/>
    </row>
    <row r="70" spans="1:4" ht="15">
      <c r="A70" s="3"/>
      <c r="B70" s="3" t="s">
        <v>207</v>
      </c>
      <c r="C70" s="191">
        <v>40</v>
      </c>
      <c r="D70" s="15"/>
    </row>
    <row r="71" spans="1:4" s="1" customFormat="1" ht="15">
      <c r="A71" s="2" t="s">
        <v>189</v>
      </c>
      <c r="B71" s="2" t="s">
        <v>205</v>
      </c>
      <c r="C71" s="192">
        <f>SUM(C68:C70)</f>
        <v>80</v>
      </c>
      <c r="D71" s="11"/>
    </row>
    <row r="72" spans="1:4" ht="15">
      <c r="A72" s="3"/>
      <c r="B72" s="3"/>
      <c r="C72" s="191"/>
      <c r="D72" s="15"/>
    </row>
    <row r="73" spans="1:4" ht="15">
      <c r="A73" s="3"/>
      <c r="B73" s="3" t="s">
        <v>208</v>
      </c>
      <c r="C73" s="191">
        <v>1000</v>
      </c>
      <c r="D73" s="15"/>
    </row>
    <row r="74" spans="1:4" ht="15">
      <c r="A74" s="154" t="s">
        <v>180</v>
      </c>
      <c r="B74" s="154" t="s">
        <v>208</v>
      </c>
      <c r="C74" s="192">
        <f>SUM(C73)</f>
        <v>1000</v>
      </c>
      <c r="D74" s="15"/>
    </row>
    <row r="75" spans="1:4" ht="15">
      <c r="A75" s="3"/>
      <c r="B75" s="3"/>
      <c r="C75" s="191"/>
      <c r="D75" s="15"/>
    </row>
    <row r="76" spans="1:4" ht="15">
      <c r="A76" s="3"/>
      <c r="B76" s="3" t="s">
        <v>210</v>
      </c>
      <c r="C76" s="193">
        <v>1400</v>
      </c>
      <c r="D76" s="15"/>
    </row>
    <row r="77" spans="1:4" ht="15">
      <c r="A77" s="154" t="s">
        <v>209</v>
      </c>
      <c r="B77" s="154" t="s">
        <v>210</v>
      </c>
      <c r="C77" s="196">
        <f>SUM(C76)</f>
        <v>1400</v>
      </c>
      <c r="D77" s="15"/>
    </row>
    <row r="78" spans="1:4" ht="15">
      <c r="A78" s="154"/>
      <c r="B78" s="154"/>
      <c r="C78" s="196"/>
      <c r="D78" s="15"/>
    </row>
    <row r="79" spans="1:4" ht="15">
      <c r="A79" s="3"/>
      <c r="B79" s="3" t="s">
        <v>211</v>
      </c>
      <c r="C79" s="191">
        <v>1240</v>
      </c>
      <c r="D79" s="15"/>
    </row>
    <row r="80" spans="1:4" s="1" customFormat="1" ht="15">
      <c r="A80" s="2" t="s">
        <v>183</v>
      </c>
      <c r="B80" s="2" t="s">
        <v>212</v>
      </c>
      <c r="C80" s="192">
        <f>SUM(C79)</f>
        <v>1240</v>
      </c>
      <c r="D80" s="11"/>
    </row>
    <row r="81" spans="1:4" s="1" customFormat="1" ht="15">
      <c r="A81" s="2"/>
      <c r="B81" s="2" t="s">
        <v>3</v>
      </c>
      <c r="C81" s="192">
        <f>C80+C77+C74+C71+C66+C62</f>
        <v>5810</v>
      </c>
      <c r="D81" s="11"/>
    </row>
    <row r="82" spans="1:4" ht="15.75" thickBot="1">
      <c r="A82" s="6"/>
      <c r="B82" s="6"/>
      <c r="C82" s="195"/>
      <c r="D82" s="16"/>
    </row>
    <row r="83" spans="1:4" ht="15.75" thickBot="1">
      <c r="A83" s="43"/>
      <c r="B83" s="45" t="s">
        <v>9</v>
      </c>
      <c r="C83" s="46">
        <f>C81+C58+C49+C51</f>
        <v>12746</v>
      </c>
      <c r="D83" s="44"/>
    </row>
    <row r="84" spans="1:4" ht="15">
      <c r="A84" s="68"/>
      <c r="B84" s="68"/>
      <c r="C84" s="69"/>
      <c r="D84" s="69"/>
    </row>
    <row r="86" spans="1:4" ht="15">
      <c r="A86">
        <v>11130</v>
      </c>
      <c r="B86" s="32" t="s">
        <v>16</v>
      </c>
      <c r="C86" s="26"/>
      <c r="D86" s="32">
        <v>8419019</v>
      </c>
    </row>
    <row r="87" spans="1:4" ht="30">
      <c r="A87" s="30" t="s">
        <v>32</v>
      </c>
      <c r="B87" s="31" t="s">
        <v>2</v>
      </c>
      <c r="C87" s="30" t="s">
        <v>29</v>
      </c>
      <c r="D87" s="30" t="s">
        <v>30</v>
      </c>
    </row>
    <row r="88" spans="1:4" ht="15">
      <c r="A88" s="3"/>
      <c r="B88" s="3" t="s">
        <v>214</v>
      </c>
      <c r="C88" s="158">
        <v>3518</v>
      </c>
      <c r="D88" s="30"/>
    </row>
    <row r="89" spans="1:4" ht="15">
      <c r="A89" s="3"/>
      <c r="B89" s="3" t="s">
        <v>215</v>
      </c>
      <c r="C89" s="158">
        <v>271</v>
      </c>
      <c r="D89" s="30"/>
    </row>
    <row r="90" spans="1:4" ht="15">
      <c r="A90" s="3"/>
      <c r="B90" s="3" t="s">
        <v>216</v>
      </c>
      <c r="C90" s="158">
        <v>813</v>
      </c>
      <c r="D90" s="30"/>
    </row>
    <row r="91" spans="1:4" ht="15">
      <c r="A91" s="3"/>
      <c r="B91" s="3" t="s">
        <v>193</v>
      </c>
      <c r="C91" s="158">
        <v>200</v>
      </c>
      <c r="D91" s="30"/>
    </row>
    <row r="92" spans="1:4" ht="15">
      <c r="A92" s="3"/>
      <c r="B92" s="3" t="s">
        <v>217</v>
      </c>
      <c r="C92" s="158">
        <v>777</v>
      </c>
      <c r="D92" s="30"/>
    </row>
    <row r="93" spans="1:4" ht="15">
      <c r="A93" s="3"/>
      <c r="B93" s="3" t="s">
        <v>218</v>
      </c>
      <c r="C93" s="158">
        <v>812</v>
      </c>
      <c r="D93" s="30"/>
    </row>
    <row r="94" spans="1:4" ht="15">
      <c r="A94" s="2" t="s">
        <v>194</v>
      </c>
      <c r="B94" s="2" t="s">
        <v>5</v>
      </c>
      <c r="C94" s="159">
        <f>SUM(C88:C93)</f>
        <v>6391</v>
      </c>
      <c r="D94" s="30"/>
    </row>
    <row r="95" spans="1:4" ht="15">
      <c r="A95" s="3"/>
      <c r="B95" s="3"/>
      <c r="C95" s="158"/>
      <c r="D95" s="30"/>
    </row>
    <row r="96" spans="1:4" ht="15">
      <c r="A96" s="3"/>
      <c r="B96" s="3" t="s">
        <v>150</v>
      </c>
      <c r="C96" s="158">
        <v>1544</v>
      </c>
      <c r="D96" s="30"/>
    </row>
    <row r="97" spans="1:4" ht="15">
      <c r="A97" s="3"/>
      <c r="B97" s="3" t="s">
        <v>151</v>
      </c>
      <c r="C97" s="158">
        <v>300</v>
      </c>
      <c r="D97" s="30"/>
    </row>
    <row r="98" spans="1:4" ht="15">
      <c r="A98" s="2" t="s">
        <v>219</v>
      </c>
      <c r="B98" s="2" t="s">
        <v>13</v>
      </c>
      <c r="C98" s="159">
        <f>SUM(C96:C97)</f>
        <v>1844</v>
      </c>
      <c r="D98" s="30"/>
    </row>
    <row r="99" spans="1:4" ht="15">
      <c r="A99" s="3"/>
      <c r="B99" s="3"/>
      <c r="C99" s="158"/>
      <c r="D99" s="30"/>
    </row>
    <row r="100" spans="1:4" ht="15">
      <c r="A100" s="3"/>
      <c r="B100" s="3" t="s">
        <v>195</v>
      </c>
      <c r="C100" s="158">
        <v>1250</v>
      </c>
      <c r="D100" s="30"/>
    </row>
    <row r="101" spans="1:4" ht="15">
      <c r="A101" s="3"/>
      <c r="B101" s="3" t="s">
        <v>196</v>
      </c>
      <c r="C101" s="158">
        <v>70</v>
      </c>
      <c r="D101" s="30"/>
    </row>
    <row r="102" spans="1:4" ht="15">
      <c r="A102" s="3"/>
      <c r="B102" s="3" t="s">
        <v>220</v>
      </c>
      <c r="C102" s="158">
        <v>40</v>
      </c>
      <c r="D102" s="30"/>
    </row>
    <row r="103" spans="1:4" ht="15">
      <c r="A103" s="2"/>
      <c r="B103" s="2" t="s">
        <v>6</v>
      </c>
      <c r="C103" s="159">
        <f>SUM(C100:C102)</f>
        <v>1360</v>
      </c>
      <c r="D103" s="30"/>
    </row>
    <row r="104" spans="1:4" ht="15">
      <c r="A104" s="3"/>
      <c r="B104" s="2"/>
      <c r="C104" s="158"/>
      <c r="D104" s="30"/>
    </row>
    <row r="105" spans="1:4" ht="15">
      <c r="A105" s="3"/>
      <c r="B105" s="156" t="s">
        <v>221</v>
      </c>
      <c r="C105" s="158">
        <v>15</v>
      </c>
      <c r="D105" s="30"/>
    </row>
    <row r="106" spans="1:4" ht="15">
      <c r="A106" s="3"/>
      <c r="B106" s="156" t="s">
        <v>222</v>
      </c>
      <c r="C106" s="158">
        <v>80</v>
      </c>
      <c r="D106" s="30"/>
    </row>
    <row r="107" spans="1:4" ht="15">
      <c r="A107" s="3"/>
      <c r="B107" s="3" t="s">
        <v>200</v>
      </c>
      <c r="C107" s="158">
        <v>800</v>
      </c>
      <c r="D107" s="30"/>
    </row>
    <row r="108" spans="1:4" ht="15">
      <c r="A108" s="2" t="s">
        <v>197</v>
      </c>
      <c r="B108" s="2" t="s">
        <v>7</v>
      </c>
      <c r="C108" s="159">
        <f>SUM(C105:C107)</f>
        <v>895</v>
      </c>
      <c r="D108" s="30"/>
    </row>
    <row r="109" spans="1:4" ht="15">
      <c r="A109" s="3"/>
      <c r="B109" s="3"/>
      <c r="C109" s="158"/>
      <c r="D109" s="30"/>
    </row>
    <row r="110" spans="1:4" ht="15">
      <c r="A110" s="3"/>
      <c r="B110" s="3" t="s">
        <v>223</v>
      </c>
      <c r="C110" s="158">
        <v>500</v>
      </c>
      <c r="D110" s="30"/>
    </row>
    <row r="111" spans="1:4" ht="15">
      <c r="A111" s="154" t="s">
        <v>201</v>
      </c>
      <c r="B111" s="154" t="s">
        <v>202</v>
      </c>
      <c r="C111" s="159">
        <f>SUM(C110)</f>
        <v>500</v>
      </c>
      <c r="D111" s="30"/>
    </row>
    <row r="112" spans="1:4" ht="15">
      <c r="A112" s="2"/>
      <c r="B112" s="2"/>
      <c r="C112" s="158"/>
      <c r="D112" s="30"/>
    </row>
    <row r="113" spans="1:4" ht="15">
      <c r="A113" s="3"/>
      <c r="B113" s="3" t="s">
        <v>224</v>
      </c>
      <c r="C113" s="158">
        <v>400</v>
      </c>
      <c r="D113" s="30"/>
    </row>
    <row r="114" spans="1:4" ht="15">
      <c r="A114" s="154" t="s">
        <v>225</v>
      </c>
      <c r="B114" s="154" t="s">
        <v>226</v>
      </c>
      <c r="C114" s="159">
        <f>SUM(C113)</f>
        <v>400</v>
      </c>
      <c r="D114" s="30"/>
    </row>
    <row r="115" spans="1:4" ht="15">
      <c r="A115" s="3"/>
      <c r="B115" s="3"/>
      <c r="C115" s="158"/>
      <c r="D115" s="30"/>
    </row>
    <row r="116" spans="1:4" ht="15">
      <c r="A116" s="3"/>
      <c r="B116" s="3" t="s">
        <v>206</v>
      </c>
      <c r="C116" s="158">
        <v>450</v>
      </c>
      <c r="D116" s="30"/>
    </row>
    <row r="117" spans="1:4" ht="15">
      <c r="A117" s="2"/>
      <c r="B117" s="156" t="s">
        <v>190</v>
      </c>
      <c r="C117" s="158">
        <v>300</v>
      </c>
      <c r="D117" s="30"/>
    </row>
    <row r="118" spans="1:4" ht="15">
      <c r="A118" s="6"/>
      <c r="B118" s="197" t="s">
        <v>207</v>
      </c>
      <c r="C118" s="198">
        <v>40</v>
      </c>
      <c r="D118" s="30"/>
    </row>
    <row r="119" spans="1:4" ht="15">
      <c r="A119" s="154" t="s">
        <v>189</v>
      </c>
      <c r="B119" s="154" t="s">
        <v>205</v>
      </c>
      <c r="C119" s="200">
        <f>SUM(C116:C118)</f>
        <v>790</v>
      </c>
      <c r="D119" s="30"/>
    </row>
    <row r="120" spans="1:4" ht="15">
      <c r="A120" s="154"/>
      <c r="B120" s="154"/>
      <c r="C120" s="200"/>
      <c r="D120" s="30"/>
    </row>
    <row r="121" spans="1:4" ht="15">
      <c r="A121" s="154"/>
      <c r="B121" s="201" t="s">
        <v>236</v>
      </c>
      <c r="C121" s="202">
        <v>600</v>
      </c>
      <c r="D121" s="30"/>
    </row>
    <row r="122" spans="1:4" ht="15">
      <c r="A122" s="154" t="s">
        <v>237</v>
      </c>
      <c r="B122" s="154" t="s">
        <v>236</v>
      </c>
      <c r="C122" s="200">
        <f>SUM(C121)</f>
        <v>600</v>
      </c>
      <c r="D122" s="30"/>
    </row>
    <row r="123" spans="1:4" ht="15">
      <c r="A123" s="201"/>
      <c r="B123" s="201"/>
      <c r="C123" s="202"/>
      <c r="D123" s="30"/>
    </row>
    <row r="124" spans="1:4" ht="15">
      <c r="A124" s="201"/>
      <c r="B124" s="3" t="s">
        <v>227</v>
      </c>
      <c r="C124" s="202">
        <v>1500</v>
      </c>
      <c r="D124" s="30"/>
    </row>
    <row r="125" spans="1:4" ht="15">
      <c r="A125" s="154" t="s">
        <v>209</v>
      </c>
      <c r="B125" s="154" t="s">
        <v>210</v>
      </c>
      <c r="C125" s="200">
        <f>SUM(C124)</f>
        <v>1500</v>
      </c>
      <c r="D125" s="30"/>
    </row>
    <row r="126" spans="1:4" ht="15">
      <c r="A126" s="201"/>
      <c r="B126" s="201"/>
      <c r="C126" s="202"/>
      <c r="D126" s="30"/>
    </row>
    <row r="127" spans="1:4" ht="15">
      <c r="A127" s="201"/>
      <c r="B127" s="3" t="s">
        <v>228</v>
      </c>
      <c r="C127" s="202">
        <v>400</v>
      </c>
      <c r="D127" s="30"/>
    </row>
    <row r="128" spans="1:4" ht="15">
      <c r="A128" s="154" t="s">
        <v>229</v>
      </c>
      <c r="B128" s="154" t="s">
        <v>230</v>
      </c>
      <c r="C128" s="200">
        <f>SUM(C127)</f>
        <v>400</v>
      </c>
      <c r="D128" s="30"/>
    </row>
    <row r="129" spans="1:4" ht="15">
      <c r="A129" s="154"/>
      <c r="B129" s="154"/>
      <c r="C129" s="200"/>
      <c r="D129" s="30"/>
    </row>
    <row r="130" spans="1:4" ht="15">
      <c r="A130" s="154"/>
      <c r="B130" s="3" t="s">
        <v>231</v>
      </c>
      <c r="C130" s="202">
        <v>1100</v>
      </c>
      <c r="D130" s="30"/>
    </row>
    <row r="131" spans="1:4" ht="15">
      <c r="A131" s="154" t="s">
        <v>183</v>
      </c>
      <c r="B131" s="154" t="s">
        <v>232</v>
      </c>
      <c r="C131" s="200">
        <f>SUM(C130)</f>
        <v>1100</v>
      </c>
      <c r="D131" s="30"/>
    </row>
    <row r="132" spans="1:4" ht="15">
      <c r="A132" s="154"/>
      <c r="B132" s="154"/>
      <c r="C132" s="200"/>
      <c r="D132" s="30"/>
    </row>
    <row r="133" spans="1:4" ht="15">
      <c r="A133" s="154"/>
      <c r="B133" s="3" t="s">
        <v>233</v>
      </c>
      <c r="C133" s="202">
        <v>600</v>
      </c>
      <c r="D133" s="30"/>
    </row>
    <row r="134" spans="1:4" ht="15">
      <c r="A134" s="154" t="s">
        <v>234</v>
      </c>
      <c r="B134" s="154" t="s">
        <v>235</v>
      </c>
      <c r="C134" s="200">
        <f>SUM(C133)</f>
        <v>600</v>
      </c>
      <c r="D134" s="30"/>
    </row>
    <row r="135" spans="2:4" ht="15">
      <c r="B135" s="199" t="s">
        <v>3</v>
      </c>
      <c r="C135" s="94">
        <f>C134+C131+C128+C125+C122+C119+C114+C111+C108</f>
        <v>6785</v>
      </c>
      <c r="D135" s="30"/>
    </row>
    <row r="136" spans="1:4" ht="15">
      <c r="A136" s="2"/>
      <c r="C136" s="30"/>
      <c r="D136" s="30"/>
    </row>
    <row r="137" spans="1:4" ht="15">
      <c r="A137" s="30"/>
      <c r="B137" s="31"/>
      <c r="C137" s="30"/>
      <c r="D137" s="30"/>
    </row>
    <row r="138" spans="1:4" ht="15">
      <c r="A138" s="154" t="s">
        <v>238</v>
      </c>
      <c r="B138" s="154" t="s">
        <v>261</v>
      </c>
      <c r="C138" s="30">
        <v>1490</v>
      </c>
      <c r="D138" s="30"/>
    </row>
    <row r="139" spans="1:4" ht="15">
      <c r="A139" s="2"/>
      <c r="B139" s="2"/>
      <c r="C139" s="30"/>
      <c r="D139" s="30"/>
    </row>
    <row r="140" spans="1:4" ht="15">
      <c r="A140" s="203" t="s">
        <v>241</v>
      </c>
      <c r="B140" s="204" t="s">
        <v>242</v>
      </c>
      <c r="C140" s="205">
        <v>2228</v>
      </c>
      <c r="D140" s="30"/>
    </row>
    <row r="141" spans="1:4" ht="45">
      <c r="A141" s="30"/>
      <c r="B141" s="203" t="s">
        <v>350</v>
      </c>
      <c r="C141" s="30">
        <v>1895</v>
      </c>
      <c r="D141" s="30"/>
    </row>
    <row r="142" spans="1:4" ht="15.75" thickBot="1">
      <c r="A142" s="6"/>
      <c r="B142" s="6" t="s">
        <v>351</v>
      </c>
      <c r="C142" s="16">
        <v>510</v>
      </c>
      <c r="D142" s="16"/>
    </row>
    <row r="143" spans="1:4" ht="15.75" thickBot="1">
      <c r="A143" s="33"/>
      <c r="B143" s="34" t="s">
        <v>9</v>
      </c>
      <c r="C143" s="38">
        <f>C140+C138+C135+C103+C98+C94+C141+C142</f>
        <v>22503</v>
      </c>
      <c r="D143" s="40"/>
    </row>
    <row r="144" spans="1:2" ht="15">
      <c r="A144" s="1"/>
      <c r="B144" s="1"/>
    </row>
    <row r="145" spans="1:4" ht="15">
      <c r="A145" s="2" t="s">
        <v>239</v>
      </c>
      <c r="B145" s="2" t="s">
        <v>240</v>
      </c>
      <c r="C145" s="3"/>
      <c r="D145" s="74">
        <v>1390</v>
      </c>
    </row>
    <row r="146" spans="1:4" ht="15">
      <c r="A146" s="2"/>
      <c r="B146" s="2"/>
      <c r="C146" s="3"/>
      <c r="D146" s="53"/>
    </row>
    <row r="147" spans="1:4" ht="15">
      <c r="A147" s="2"/>
      <c r="B147" s="156" t="s">
        <v>258</v>
      </c>
      <c r="C147" s="3"/>
      <c r="D147" s="53">
        <v>200</v>
      </c>
    </row>
    <row r="148" spans="1:4" ht="15">
      <c r="A148" s="2" t="s">
        <v>259</v>
      </c>
      <c r="B148" s="2" t="s">
        <v>260</v>
      </c>
      <c r="C148" s="3"/>
      <c r="D148" s="74">
        <f>SUM(D147)</f>
        <v>200</v>
      </c>
    </row>
    <row r="149" spans="1:4" ht="15">
      <c r="A149" s="2"/>
      <c r="B149" s="2"/>
      <c r="C149" s="3"/>
      <c r="D149" s="53"/>
    </row>
    <row r="150" spans="1:4" ht="15">
      <c r="A150" s="64"/>
      <c r="B150" s="3" t="s">
        <v>243</v>
      </c>
      <c r="C150" s="3"/>
      <c r="D150" s="53">
        <v>900</v>
      </c>
    </row>
    <row r="151" spans="1:4" ht="15">
      <c r="A151" s="64" t="s">
        <v>244</v>
      </c>
      <c r="B151" s="154" t="s">
        <v>245</v>
      </c>
      <c r="C151" s="3"/>
      <c r="D151" s="74">
        <f>SUM(D150)</f>
        <v>900</v>
      </c>
    </row>
    <row r="152" spans="1:4" ht="15">
      <c r="A152" s="2"/>
      <c r="B152" s="2"/>
      <c r="C152" s="3"/>
      <c r="D152" s="53"/>
    </row>
    <row r="153" spans="1:4" ht="15">
      <c r="A153" s="64"/>
      <c r="B153" s="3" t="s">
        <v>246</v>
      </c>
      <c r="C153" s="3"/>
      <c r="D153" s="53">
        <v>5000</v>
      </c>
    </row>
    <row r="154" spans="1:4" ht="15">
      <c r="A154" s="64" t="s">
        <v>247</v>
      </c>
      <c r="B154" s="154" t="s">
        <v>248</v>
      </c>
      <c r="C154" s="3"/>
      <c r="D154" s="74">
        <f>SUM(D153)</f>
        <v>5000</v>
      </c>
    </row>
    <row r="155" spans="1:4" ht="15">
      <c r="A155" s="2"/>
      <c r="B155" s="2"/>
      <c r="C155" s="3"/>
      <c r="D155" s="53"/>
    </row>
    <row r="156" spans="1:4" ht="15">
      <c r="A156" s="64"/>
      <c r="B156" s="3" t="s">
        <v>249</v>
      </c>
      <c r="C156" s="3"/>
      <c r="D156" s="4">
        <v>450</v>
      </c>
    </row>
    <row r="157" spans="1:4" ht="15">
      <c r="A157" s="64" t="s">
        <v>250</v>
      </c>
      <c r="B157" s="154" t="s">
        <v>251</v>
      </c>
      <c r="C157" s="3"/>
      <c r="D157" s="11">
        <f>SUM(D156)</f>
        <v>450</v>
      </c>
    </row>
    <row r="158" spans="1:4" ht="15">
      <c r="A158" s="64"/>
      <c r="B158" s="154"/>
      <c r="C158" s="3"/>
      <c r="D158" s="11"/>
    </row>
    <row r="159" spans="1:4" ht="15">
      <c r="A159" s="64"/>
      <c r="B159" s="197" t="s">
        <v>347</v>
      </c>
      <c r="C159" s="3"/>
      <c r="D159" s="157">
        <v>140</v>
      </c>
    </row>
    <row r="160" spans="1:4" ht="15">
      <c r="A160" s="64" t="s">
        <v>252</v>
      </c>
      <c r="B160" s="154" t="s">
        <v>253</v>
      </c>
      <c r="C160" s="3"/>
      <c r="D160" s="11">
        <f>SUM(D159)</f>
        <v>140</v>
      </c>
    </row>
    <row r="161" spans="1:4" ht="15">
      <c r="A161" s="64"/>
      <c r="B161" s="154" t="s">
        <v>254</v>
      </c>
      <c r="C161" s="3"/>
      <c r="D161" s="11">
        <f>D160+D157+D151+D154+D148</f>
        <v>6690</v>
      </c>
    </row>
    <row r="162" spans="1:4" ht="15">
      <c r="A162" s="64"/>
      <c r="B162" s="154"/>
      <c r="C162" s="3"/>
      <c r="D162" s="11"/>
    </row>
    <row r="163" spans="1:4" ht="15">
      <c r="A163" s="64" t="s">
        <v>187</v>
      </c>
      <c r="B163" s="154" t="s">
        <v>255</v>
      </c>
      <c r="C163" s="3"/>
      <c r="D163" s="11">
        <v>650</v>
      </c>
    </row>
    <row r="164" spans="1:4" ht="15">
      <c r="A164" s="64"/>
      <c r="B164" s="154"/>
      <c r="C164" s="3"/>
      <c r="D164" s="11"/>
    </row>
    <row r="165" spans="1:4" ht="15">
      <c r="A165" s="64" t="s">
        <v>256</v>
      </c>
      <c r="B165" s="154" t="s">
        <v>257</v>
      </c>
      <c r="C165" s="3"/>
      <c r="D165" s="11">
        <v>1</v>
      </c>
    </row>
    <row r="166" spans="1:4" ht="15">
      <c r="A166" s="64"/>
      <c r="B166" s="154"/>
      <c r="C166" s="3"/>
      <c r="D166" s="11"/>
    </row>
    <row r="167" spans="1:4" ht="15">
      <c r="A167" s="64" t="s">
        <v>311</v>
      </c>
      <c r="B167" s="21" t="s">
        <v>21</v>
      </c>
      <c r="C167" s="6"/>
      <c r="D167" s="7">
        <v>13512</v>
      </c>
    </row>
    <row r="168" spans="1:4" ht="15">
      <c r="A168" s="64"/>
      <c r="B168" s="3" t="s">
        <v>262</v>
      </c>
      <c r="C168" s="3"/>
      <c r="D168" s="4">
        <v>219</v>
      </c>
    </row>
    <row r="169" spans="1:4" ht="15">
      <c r="A169" s="64"/>
      <c r="B169" s="2" t="s">
        <v>263</v>
      </c>
      <c r="C169" s="3"/>
      <c r="D169" s="4">
        <v>409</v>
      </c>
    </row>
    <row r="170" spans="1:3" ht="15">
      <c r="A170" s="65"/>
      <c r="B170" s="10" t="s">
        <v>178</v>
      </c>
      <c r="C170" s="6"/>
    </row>
    <row r="171" spans="1:4" ht="15">
      <c r="A171" s="6"/>
      <c r="B171" s="3"/>
      <c r="C171" s="3"/>
      <c r="D171" s="3"/>
    </row>
    <row r="172" spans="1:4" ht="15">
      <c r="A172" s="6"/>
      <c r="B172" s="3"/>
      <c r="C172" s="3"/>
      <c r="D172" s="4"/>
    </row>
    <row r="173" spans="1:4" ht="15.75" thickBot="1">
      <c r="A173" s="6"/>
      <c r="B173" s="21" t="s">
        <v>22</v>
      </c>
      <c r="C173" s="6"/>
      <c r="D173" s="7">
        <v>6100</v>
      </c>
    </row>
    <row r="174" spans="1:4" ht="15.75" thickBot="1">
      <c r="A174" s="42"/>
      <c r="B174" s="48" t="s">
        <v>4</v>
      </c>
      <c r="C174" s="47"/>
      <c r="D174" s="37">
        <f>D145+D161+D163+D165+D167+D173+D168+D169</f>
        <v>28971</v>
      </c>
    </row>
    <row r="175" spans="1:4" ht="15">
      <c r="A175" s="63"/>
      <c r="B175" s="70"/>
      <c r="C175" s="63"/>
      <c r="D175" s="61"/>
    </row>
    <row r="176" ht="14.25" customHeight="1"/>
    <row r="178" spans="1:2" ht="15">
      <c r="A178" s="32">
        <v>105010</v>
      </c>
      <c r="B178" s="32" t="s">
        <v>264</v>
      </c>
    </row>
    <row r="179" spans="1:4" ht="30">
      <c r="A179" s="30" t="s">
        <v>28</v>
      </c>
      <c r="B179" s="31" t="s">
        <v>2</v>
      </c>
      <c r="C179" s="30" t="s">
        <v>29</v>
      </c>
      <c r="D179" s="30" t="s">
        <v>31</v>
      </c>
    </row>
    <row r="180" spans="1:4" ht="15">
      <c r="A180" s="3" t="s">
        <v>265</v>
      </c>
      <c r="B180" s="3" t="s">
        <v>266</v>
      </c>
      <c r="C180" s="4">
        <v>4700</v>
      </c>
      <c r="D180" s="4"/>
    </row>
    <row r="181" spans="1:4" ht="15">
      <c r="A181" s="3"/>
      <c r="B181" s="206" t="s">
        <v>267</v>
      </c>
      <c r="C181" s="4"/>
      <c r="D181" s="4"/>
    </row>
    <row r="182" spans="1:4" ht="15">
      <c r="A182" s="3" t="s">
        <v>265</v>
      </c>
      <c r="B182" s="2" t="s">
        <v>268</v>
      </c>
      <c r="C182" s="11">
        <f>SUM(C180:C181)</f>
        <v>4700</v>
      </c>
      <c r="D182" s="4"/>
    </row>
    <row r="183" spans="1:4" ht="15.75" thickBot="1">
      <c r="A183" s="6"/>
      <c r="B183" s="6"/>
      <c r="C183" s="7"/>
      <c r="D183" s="7"/>
    </row>
    <row r="184" spans="1:4" ht="15.75" thickBot="1">
      <c r="A184" s="33"/>
      <c r="B184" s="49" t="s">
        <v>17</v>
      </c>
      <c r="C184" s="38">
        <f>C182</f>
        <v>4700</v>
      </c>
      <c r="D184" s="40"/>
    </row>
    <row r="185" spans="1:4" ht="15">
      <c r="A185" s="59"/>
      <c r="B185" s="68"/>
      <c r="C185" s="51"/>
      <c r="D185" s="51"/>
    </row>
    <row r="187" spans="1:2" ht="15">
      <c r="A187" s="32">
        <v>106020</v>
      </c>
      <c r="B187" s="32" t="s">
        <v>269</v>
      </c>
    </row>
    <row r="188" spans="1:4" ht="30">
      <c r="A188" s="31" t="s">
        <v>1</v>
      </c>
      <c r="B188" s="31" t="s">
        <v>2</v>
      </c>
      <c r="C188" s="30" t="s">
        <v>29</v>
      </c>
      <c r="D188" s="30" t="s">
        <v>30</v>
      </c>
    </row>
    <row r="189" spans="1:4" ht="15">
      <c r="A189" s="3"/>
      <c r="B189" s="3" t="s">
        <v>270</v>
      </c>
      <c r="C189" s="4">
        <v>2000</v>
      </c>
      <c r="D189" s="4"/>
    </row>
    <row r="190" spans="1:4" ht="15">
      <c r="A190" s="3" t="s">
        <v>271</v>
      </c>
      <c r="B190" s="2" t="s">
        <v>272</v>
      </c>
      <c r="C190" s="11">
        <f>SUM(C189)</f>
        <v>2000</v>
      </c>
      <c r="D190" s="4"/>
    </row>
    <row r="191" spans="1:4" ht="15.75" thickBot="1">
      <c r="A191" s="6"/>
      <c r="B191" s="6"/>
      <c r="C191" s="7"/>
      <c r="D191" s="7"/>
    </row>
    <row r="192" spans="1:4" ht="15.75" thickBot="1">
      <c r="A192" s="33"/>
      <c r="B192" s="49" t="s">
        <v>17</v>
      </c>
      <c r="C192" s="38">
        <f>C190</f>
        <v>2000</v>
      </c>
      <c r="D192" s="40"/>
    </row>
    <row r="193" spans="1:4" ht="15">
      <c r="A193" s="59"/>
      <c r="B193" s="68"/>
      <c r="C193" s="51"/>
      <c r="D193" s="51"/>
    </row>
    <row r="194" spans="1:2" ht="15">
      <c r="A194">
        <v>101150</v>
      </c>
      <c r="B194" t="s">
        <v>273</v>
      </c>
    </row>
    <row r="195" spans="1:2" ht="15">
      <c r="A195" s="32">
        <v>101231</v>
      </c>
      <c r="B195" s="32" t="s">
        <v>274</v>
      </c>
    </row>
    <row r="196" spans="1:4" ht="30">
      <c r="A196" s="30" t="s">
        <v>28</v>
      </c>
      <c r="B196" s="31" t="s">
        <v>2</v>
      </c>
      <c r="C196" s="30" t="s">
        <v>33</v>
      </c>
      <c r="D196" s="30" t="s">
        <v>30</v>
      </c>
    </row>
    <row r="197" spans="1:4" ht="15">
      <c r="A197" s="3"/>
      <c r="B197" s="3" t="s">
        <v>275</v>
      </c>
      <c r="C197" s="4">
        <v>80</v>
      </c>
      <c r="D197" s="4"/>
    </row>
    <row r="198" spans="1:4" ht="15">
      <c r="A198" s="3" t="s">
        <v>276</v>
      </c>
      <c r="B198" s="2" t="s">
        <v>277</v>
      </c>
      <c r="C198" s="4">
        <f>SUM(C197:C197)</f>
        <v>80</v>
      </c>
      <c r="D198" s="4"/>
    </row>
    <row r="199" spans="1:4" ht="15.75" thickBot="1">
      <c r="A199" s="6"/>
      <c r="B199" s="6"/>
      <c r="C199" s="7"/>
      <c r="D199" s="7"/>
    </row>
    <row r="200" spans="1:4" ht="15.75" thickBot="1">
      <c r="A200" s="33"/>
      <c r="B200" s="49" t="s">
        <v>17</v>
      </c>
      <c r="C200" s="38">
        <f>C198</f>
        <v>80</v>
      </c>
      <c r="D200" s="9"/>
    </row>
    <row r="202" spans="1:2" ht="15">
      <c r="A202" s="25"/>
      <c r="B202" s="32" t="s">
        <v>278</v>
      </c>
    </row>
    <row r="203" spans="1:4" ht="30">
      <c r="A203" s="30" t="s">
        <v>28</v>
      </c>
      <c r="B203" s="31" t="s">
        <v>2</v>
      </c>
      <c r="C203" s="30" t="s">
        <v>33</v>
      </c>
      <c r="D203" s="30" t="s">
        <v>30</v>
      </c>
    </row>
    <row r="204" spans="1:4" ht="15">
      <c r="A204" s="3" t="s">
        <v>279</v>
      </c>
      <c r="B204" s="3" t="s">
        <v>280</v>
      </c>
      <c r="C204" s="30"/>
      <c r="D204" s="30"/>
    </row>
    <row r="205" spans="1:4" ht="15">
      <c r="A205" s="3">
        <v>107060</v>
      </c>
      <c r="B205" s="156" t="s">
        <v>281</v>
      </c>
      <c r="C205" s="30">
        <v>1100</v>
      </c>
      <c r="D205" s="30"/>
    </row>
    <row r="206" spans="1:4" ht="15">
      <c r="A206" s="6">
        <v>103010</v>
      </c>
      <c r="B206" s="207" t="s">
        <v>282</v>
      </c>
      <c r="C206" s="30">
        <v>200</v>
      </c>
      <c r="D206" s="30"/>
    </row>
    <row r="207" spans="1:4" ht="15">
      <c r="A207" s="6"/>
      <c r="B207" s="207" t="s">
        <v>283</v>
      </c>
      <c r="C207" s="30">
        <v>600</v>
      </c>
      <c r="D207" s="30"/>
    </row>
    <row r="208" spans="1:4" ht="15">
      <c r="A208" s="6"/>
      <c r="B208" s="207"/>
      <c r="C208" s="4"/>
      <c r="D208" s="4"/>
    </row>
    <row r="209" spans="1:4" ht="15">
      <c r="A209" s="6">
        <v>107060</v>
      </c>
      <c r="B209" s="207" t="s">
        <v>284</v>
      </c>
      <c r="C209" s="4">
        <v>500</v>
      </c>
      <c r="D209" s="4"/>
    </row>
    <row r="210" spans="1:4" ht="15.75" thickBot="1">
      <c r="A210" s="6"/>
      <c r="B210" s="6"/>
      <c r="C210" s="7"/>
      <c r="D210" s="7"/>
    </row>
    <row r="211" spans="1:4" ht="15.75" thickBot="1">
      <c r="A211" s="33"/>
      <c r="B211" s="49" t="s">
        <v>17</v>
      </c>
      <c r="C211" s="214">
        <f>SUM(C205:C210)</f>
        <v>2400</v>
      </c>
      <c r="D211" s="9"/>
    </row>
    <row r="213" spans="1:2" ht="15">
      <c r="A213" s="32">
        <v>101150</v>
      </c>
      <c r="B213" s="32" t="s">
        <v>285</v>
      </c>
    </row>
    <row r="214" spans="1:4" ht="30">
      <c r="A214" s="30" t="s">
        <v>32</v>
      </c>
      <c r="B214" s="31" t="s">
        <v>2</v>
      </c>
      <c r="C214" s="30" t="s">
        <v>29</v>
      </c>
      <c r="D214" s="30" t="s">
        <v>31</v>
      </c>
    </row>
    <row r="215" spans="1:4" ht="15">
      <c r="A215" s="3"/>
      <c r="B215" s="3" t="s">
        <v>286</v>
      </c>
      <c r="C215" s="4">
        <v>50</v>
      </c>
      <c r="D215" s="4"/>
    </row>
    <row r="216" spans="1:4" ht="15">
      <c r="A216" s="3" t="s">
        <v>276</v>
      </c>
      <c r="B216" s="2" t="s">
        <v>277</v>
      </c>
      <c r="C216" s="11">
        <f>SUM(C215)</f>
        <v>50</v>
      </c>
      <c r="D216" s="4"/>
    </row>
    <row r="217" spans="1:4" ht="15.75" thickBot="1">
      <c r="A217" s="6"/>
      <c r="B217" s="6"/>
      <c r="C217" s="7"/>
      <c r="D217" s="7"/>
    </row>
    <row r="218" spans="1:4" ht="15.75" thickBot="1">
      <c r="A218" s="33"/>
      <c r="B218" s="49" t="s">
        <v>17</v>
      </c>
      <c r="C218" s="38">
        <f>C216</f>
        <v>50</v>
      </c>
      <c r="D218" s="9"/>
    </row>
    <row r="219" spans="1:4" ht="15">
      <c r="A219" s="59"/>
      <c r="B219" s="68"/>
      <c r="C219" s="51"/>
      <c r="D219" s="51"/>
    </row>
    <row r="220" spans="1:4" ht="15">
      <c r="A220">
        <v>104051</v>
      </c>
      <c r="B220" s="32" t="s">
        <v>152</v>
      </c>
      <c r="D220" s="25">
        <v>882124</v>
      </c>
    </row>
    <row r="221" spans="1:4" ht="30">
      <c r="A221" s="30" t="s">
        <v>28</v>
      </c>
      <c r="B221" s="31" t="s">
        <v>2</v>
      </c>
      <c r="C221" s="30" t="s">
        <v>33</v>
      </c>
      <c r="D221" s="30" t="s">
        <v>31</v>
      </c>
    </row>
    <row r="222" spans="1:4" ht="15">
      <c r="A222" s="3"/>
      <c r="B222" s="3" t="s">
        <v>287</v>
      </c>
      <c r="C222" s="4">
        <v>250</v>
      </c>
      <c r="D222" s="4"/>
    </row>
    <row r="223" spans="1:4" ht="15">
      <c r="A223" s="3" t="s">
        <v>279</v>
      </c>
      <c r="B223" s="2" t="s">
        <v>288</v>
      </c>
      <c r="C223" s="4">
        <f>SUM(C222:C222)</f>
        <v>250</v>
      </c>
      <c r="D223" s="4"/>
    </row>
    <row r="224" spans="1:4" ht="15.75" thickBot="1">
      <c r="A224" s="6"/>
      <c r="B224" s="6"/>
      <c r="C224" s="7"/>
      <c r="D224" s="7"/>
    </row>
    <row r="225" spans="1:4" ht="15.75" thickBot="1">
      <c r="A225" s="33"/>
      <c r="B225" s="49" t="s">
        <v>17</v>
      </c>
      <c r="C225" s="38">
        <f>C223</f>
        <v>250</v>
      </c>
      <c r="D225" s="40"/>
    </row>
    <row r="226" spans="1:4" ht="15">
      <c r="A226" s="59"/>
      <c r="B226" s="68"/>
      <c r="C226" s="51"/>
      <c r="D226" s="51"/>
    </row>
    <row r="228" spans="1:2" ht="15">
      <c r="A228" s="32">
        <v>41232</v>
      </c>
      <c r="B228" s="32" t="s">
        <v>292</v>
      </c>
    </row>
    <row r="229" spans="1:4" ht="30">
      <c r="A229" s="30" t="s">
        <v>32</v>
      </c>
      <c r="B229" s="31" t="s">
        <v>2</v>
      </c>
      <c r="C229" s="30" t="s">
        <v>29</v>
      </c>
      <c r="D229" s="30" t="s">
        <v>30</v>
      </c>
    </row>
    <row r="230" spans="1:4" ht="15">
      <c r="A230" s="3"/>
      <c r="B230" s="3" t="s">
        <v>192</v>
      </c>
      <c r="C230" s="12">
        <v>4200</v>
      </c>
      <c r="D230" s="2"/>
    </row>
    <row r="231" spans="1:4" ht="15">
      <c r="A231" s="3" t="s">
        <v>194</v>
      </c>
      <c r="B231" s="2" t="s">
        <v>5</v>
      </c>
      <c r="C231" s="15">
        <f>SUM(C230:C230)</f>
        <v>4200</v>
      </c>
      <c r="D231" s="15"/>
    </row>
    <row r="232" spans="1:4" ht="15">
      <c r="A232" s="3"/>
      <c r="B232" s="3"/>
      <c r="C232" s="15"/>
      <c r="D232" s="15"/>
    </row>
    <row r="233" spans="1:4" ht="15">
      <c r="A233" s="3"/>
      <c r="B233" s="3"/>
      <c r="C233" s="15"/>
      <c r="D233" s="15"/>
    </row>
    <row r="234" spans="1:4" ht="15">
      <c r="A234" s="3"/>
      <c r="B234" s="156" t="s">
        <v>195</v>
      </c>
      <c r="C234" s="15">
        <v>1135</v>
      </c>
      <c r="D234" s="15"/>
    </row>
    <row r="235" spans="1:4" ht="15">
      <c r="A235" s="3"/>
      <c r="B235" s="3" t="s">
        <v>290</v>
      </c>
      <c r="C235" s="15">
        <v>20</v>
      </c>
      <c r="D235" s="15"/>
    </row>
    <row r="236" spans="1:4" ht="15">
      <c r="A236" s="3"/>
      <c r="B236" s="3"/>
      <c r="C236" s="15"/>
      <c r="D236" s="15"/>
    </row>
    <row r="237" spans="1:4" ht="15">
      <c r="A237" s="3" t="s">
        <v>289</v>
      </c>
      <c r="B237" s="2" t="s">
        <v>6</v>
      </c>
      <c r="C237" s="15">
        <f>SUM(C234:C236)</f>
        <v>1155</v>
      </c>
      <c r="D237" s="15"/>
    </row>
    <row r="238" spans="1:4" ht="15">
      <c r="A238" s="3"/>
      <c r="B238" s="2"/>
      <c r="C238" s="15"/>
      <c r="D238" s="15"/>
    </row>
    <row r="239" spans="1:4" ht="15">
      <c r="A239" s="3"/>
      <c r="B239" s="3" t="s">
        <v>200</v>
      </c>
      <c r="C239" s="15">
        <v>220</v>
      </c>
      <c r="D239" s="15"/>
    </row>
    <row r="240" spans="1:4" ht="15">
      <c r="A240" s="2" t="s">
        <v>197</v>
      </c>
      <c r="B240" s="2" t="s">
        <v>7</v>
      </c>
      <c r="C240" s="11">
        <f>SUM(C239)</f>
        <v>220</v>
      </c>
      <c r="D240" s="15"/>
    </row>
    <row r="241" spans="1:4" ht="15">
      <c r="A241" s="6"/>
      <c r="B241" s="10"/>
      <c r="C241" s="16"/>
      <c r="D241" s="16"/>
    </row>
    <row r="242" spans="1:4" ht="15">
      <c r="A242" s="3"/>
      <c r="B242" s="3" t="s">
        <v>204</v>
      </c>
      <c r="C242" s="16">
        <v>100</v>
      </c>
      <c r="D242" s="16"/>
    </row>
    <row r="243" spans="1:4" ht="15">
      <c r="A243" s="2" t="s">
        <v>201</v>
      </c>
      <c r="B243" s="2" t="s">
        <v>202</v>
      </c>
      <c r="C243" s="208">
        <f>SUM(C242)</f>
        <v>100</v>
      </c>
      <c r="D243" s="16"/>
    </row>
    <row r="244" spans="1:4" ht="15">
      <c r="A244" s="6"/>
      <c r="B244" s="10"/>
      <c r="C244" s="16"/>
      <c r="D244" s="16"/>
    </row>
    <row r="245" spans="1:4" ht="15">
      <c r="A245" s="154"/>
      <c r="B245" s="3" t="s">
        <v>231</v>
      </c>
      <c r="C245" s="16">
        <v>85</v>
      </c>
      <c r="D245" s="16"/>
    </row>
    <row r="246" spans="1:4" ht="15">
      <c r="A246" s="154" t="s">
        <v>183</v>
      </c>
      <c r="B246" s="154" t="s">
        <v>232</v>
      </c>
      <c r="C246" s="208">
        <f>SUM(C245)</f>
        <v>85</v>
      </c>
      <c r="D246" s="16"/>
    </row>
    <row r="247" spans="1:4" ht="15">
      <c r="A247" s="6"/>
      <c r="B247" s="10"/>
      <c r="C247" s="16"/>
      <c r="D247" s="16"/>
    </row>
    <row r="248" spans="1:4" ht="15">
      <c r="A248" s="6"/>
      <c r="B248" s="10"/>
      <c r="C248" s="16"/>
      <c r="D248" s="16"/>
    </row>
    <row r="249" spans="1:4" ht="15.75" thickBot="1">
      <c r="A249" s="6"/>
      <c r="B249" s="6" t="s">
        <v>176</v>
      </c>
      <c r="C249" s="16">
        <f>C246+C243+C240</f>
        <v>405</v>
      </c>
      <c r="D249" s="16"/>
    </row>
    <row r="250" spans="1:4" ht="15.75" thickBot="1">
      <c r="A250" s="43"/>
      <c r="B250" s="45" t="s">
        <v>9</v>
      </c>
      <c r="C250" s="46">
        <f>C237+C231+C249</f>
        <v>5760</v>
      </c>
      <c r="D250" s="44"/>
    </row>
    <row r="252" spans="1:4" ht="15">
      <c r="A252" s="64" t="s">
        <v>291</v>
      </c>
      <c r="B252" s="3" t="s">
        <v>18</v>
      </c>
      <c r="C252" s="3"/>
      <c r="D252" s="4">
        <v>9261</v>
      </c>
    </row>
    <row r="253" spans="1:4" ht="15">
      <c r="A253" s="64"/>
      <c r="B253" s="20" t="s">
        <v>19</v>
      </c>
      <c r="C253" s="4"/>
      <c r="D253" s="4">
        <f>SUM(D252:D252)</f>
        <v>9261</v>
      </c>
    </row>
    <row r="254" spans="1:4" ht="15.75" thickBot="1">
      <c r="A254" s="64"/>
      <c r="B254" s="3"/>
      <c r="C254" s="4"/>
      <c r="D254" s="4"/>
    </row>
    <row r="255" spans="1:4" ht="15.75" thickBot="1">
      <c r="A255" s="42"/>
      <c r="B255" s="48" t="s">
        <v>4</v>
      </c>
      <c r="C255" s="36"/>
      <c r="D255" s="37">
        <f>D253</f>
        <v>9261</v>
      </c>
    </row>
    <row r="256" spans="1:4" ht="15">
      <c r="A256" s="63"/>
      <c r="B256" s="70"/>
      <c r="C256" s="61"/>
      <c r="D256" s="61"/>
    </row>
    <row r="257" spans="1:4" ht="15">
      <c r="A257">
        <v>107055</v>
      </c>
      <c r="B257" s="32" t="s">
        <v>153</v>
      </c>
      <c r="D257" s="32">
        <v>889928</v>
      </c>
    </row>
    <row r="258" spans="1:4" ht="30">
      <c r="A258" s="30" t="s">
        <v>32</v>
      </c>
      <c r="B258" s="31" t="s">
        <v>2</v>
      </c>
      <c r="C258" s="30" t="s">
        <v>29</v>
      </c>
      <c r="D258" s="30" t="s">
        <v>30</v>
      </c>
    </row>
    <row r="259" spans="1:4" ht="15">
      <c r="A259" s="3"/>
      <c r="B259" s="3" t="s">
        <v>192</v>
      </c>
      <c r="C259" s="15">
        <v>1534</v>
      </c>
      <c r="D259" s="15"/>
    </row>
    <row r="260" spans="1:4" ht="15">
      <c r="A260" s="3"/>
      <c r="B260" s="3" t="s">
        <v>193</v>
      </c>
      <c r="C260" s="15">
        <v>100</v>
      </c>
      <c r="D260" s="15"/>
    </row>
    <row r="261" spans="1:4" ht="15">
      <c r="A261" s="2" t="s">
        <v>194</v>
      </c>
      <c r="B261" s="2" t="s">
        <v>5</v>
      </c>
      <c r="C261" s="11">
        <f>SUM(C259:C260)</f>
        <v>1634</v>
      </c>
      <c r="D261" s="11"/>
    </row>
    <row r="262" spans="1:4" ht="15">
      <c r="A262" s="2"/>
      <c r="B262" s="2"/>
      <c r="C262" s="11"/>
      <c r="D262" s="11"/>
    </row>
    <row r="263" spans="1:4" ht="15">
      <c r="A263" s="2"/>
      <c r="B263" s="2"/>
      <c r="C263" s="11"/>
      <c r="D263" s="11"/>
    </row>
    <row r="264" spans="1:4" ht="15">
      <c r="A264" s="2"/>
      <c r="B264" s="156" t="s">
        <v>195</v>
      </c>
      <c r="C264" s="157">
        <v>414</v>
      </c>
      <c r="D264" s="11"/>
    </row>
    <row r="265" spans="1:4" ht="15">
      <c r="A265" s="2"/>
      <c r="B265" s="3" t="s">
        <v>196</v>
      </c>
      <c r="C265" s="11">
        <v>20</v>
      </c>
      <c r="D265" s="11"/>
    </row>
    <row r="266" spans="1:4" ht="15">
      <c r="A266" s="3"/>
      <c r="B266" s="3" t="s">
        <v>213</v>
      </c>
      <c r="C266" s="15">
        <v>20</v>
      </c>
      <c r="D266" s="15"/>
    </row>
    <row r="267" spans="1:4" ht="15">
      <c r="A267" s="2" t="s">
        <v>289</v>
      </c>
      <c r="B267" s="2" t="s">
        <v>6</v>
      </c>
      <c r="C267" s="11">
        <f>SUM(C264:C266)</f>
        <v>454</v>
      </c>
      <c r="D267" s="11"/>
    </row>
    <row r="268" spans="1:4" ht="15">
      <c r="A268" s="3"/>
      <c r="B268" s="2"/>
      <c r="C268" s="15"/>
      <c r="D268" s="15"/>
    </row>
    <row r="269" spans="1:4" ht="15">
      <c r="A269" s="3"/>
      <c r="B269" s="3" t="s">
        <v>200</v>
      </c>
      <c r="C269" s="15">
        <v>30</v>
      </c>
      <c r="D269" s="15"/>
    </row>
    <row r="270" spans="1:4" ht="15">
      <c r="A270" s="2" t="s">
        <v>197</v>
      </c>
      <c r="B270" s="2" t="s">
        <v>7</v>
      </c>
      <c r="C270" s="11">
        <f>SUM(C269)</f>
        <v>30</v>
      </c>
      <c r="D270" s="15"/>
    </row>
    <row r="271" spans="1:4" ht="15">
      <c r="A271" s="2"/>
      <c r="B271" s="2"/>
      <c r="C271" s="11"/>
      <c r="D271" s="11"/>
    </row>
    <row r="272" spans="1:4" ht="15">
      <c r="A272" s="3"/>
      <c r="B272" s="3" t="s">
        <v>203</v>
      </c>
      <c r="C272" s="15">
        <v>900</v>
      </c>
      <c r="D272" s="15"/>
    </row>
    <row r="273" spans="1:4" ht="15">
      <c r="A273" s="3"/>
      <c r="B273" s="3" t="s">
        <v>204</v>
      </c>
      <c r="C273" s="15">
        <v>50</v>
      </c>
      <c r="D273" s="15"/>
    </row>
    <row r="274" spans="1:4" ht="15">
      <c r="A274" s="2" t="s">
        <v>201</v>
      </c>
      <c r="B274" s="2" t="s">
        <v>202</v>
      </c>
      <c r="C274" s="11">
        <f>SUM(C272:C273)</f>
        <v>950</v>
      </c>
      <c r="D274" s="15"/>
    </row>
    <row r="275" spans="1:4" ht="15">
      <c r="A275" s="2"/>
      <c r="B275" s="2"/>
      <c r="C275" s="11"/>
      <c r="D275" s="11"/>
    </row>
    <row r="276" spans="1:4" ht="15">
      <c r="A276" s="3"/>
      <c r="B276" s="3" t="s">
        <v>208</v>
      </c>
      <c r="C276" s="157">
        <v>30</v>
      </c>
      <c r="D276" s="11"/>
    </row>
    <row r="277" spans="1:4" ht="15">
      <c r="A277" s="154" t="s">
        <v>180</v>
      </c>
      <c r="B277" s="154" t="s">
        <v>208</v>
      </c>
      <c r="C277" s="11">
        <f>SUM(C276)</f>
        <v>30</v>
      </c>
      <c r="D277" s="11"/>
    </row>
    <row r="278" spans="1:4" ht="15">
      <c r="A278" s="3"/>
      <c r="B278" s="3"/>
      <c r="C278" s="11"/>
      <c r="D278" s="11"/>
    </row>
    <row r="279" spans="1:4" ht="15">
      <c r="A279" s="3"/>
      <c r="B279" s="3" t="s">
        <v>210</v>
      </c>
      <c r="C279" s="157">
        <v>30</v>
      </c>
      <c r="D279" s="11"/>
    </row>
    <row r="280" spans="1:4" ht="15">
      <c r="A280" s="154" t="s">
        <v>209</v>
      </c>
      <c r="B280" s="154" t="s">
        <v>210</v>
      </c>
      <c r="C280" s="11">
        <f>SUM(C279)</f>
        <v>30</v>
      </c>
      <c r="D280" s="11"/>
    </row>
    <row r="281" spans="1:4" ht="15">
      <c r="A281" s="2"/>
      <c r="B281" s="2"/>
      <c r="C281" s="11"/>
      <c r="D281" s="11"/>
    </row>
    <row r="282" spans="1:4" ht="15">
      <c r="A282" s="154"/>
      <c r="B282" s="3" t="s">
        <v>231</v>
      </c>
      <c r="C282" s="15">
        <v>280</v>
      </c>
      <c r="D282" s="15"/>
    </row>
    <row r="283" spans="1:4" ht="15">
      <c r="A283" s="154" t="s">
        <v>183</v>
      </c>
      <c r="B283" s="154" t="s">
        <v>232</v>
      </c>
      <c r="C283" s="11">
        <f>SUM(C282)</f>
        <v>280</v>
      </c>
      <c r="D283" s="15"/>
    </row>
    <row r="284" spans="1:4" ht="15">
      <c r="A284" s="2"/>
      <c r="B284" s="2"/>
      <c r="C284" s="11"/>
      <c r="D284" s="11"/>
    </row>
    <row r="285" spans="1:4" ht="15">
      <c r="A285" s="2"/>
      <c r="B285" s="2" t="s">
        <v>3</v>
      </c>
      <c r="C285" s="11">
        <f>C283+C280+C277+C274+C270</f>
        <v>1320</v>
      </c>
      <c r="D285" s="11"/>
    </row>
    <row r="286" spans="1:4" ht="15.75" thickBot="1">
      <c r="A286" s="6"/>
      <c r="B286" s="6"/>
      <c r="C286" s="16"/>
      <c r="D286" s="16"/>
    </row>
    <row r="287" spans="1:4" ht="15.75" thickBot="1">
      <c r="A287" s="43"/>
      <c r="B287" s="45" t="s">
        <v>9</v>
      </c>
      <c r="C287" s="46">
        <f>C285+C267+C261</f>
        <v>3408</v>
      </c>
      <c r="D287" s="44"/>
    </row>
    <row r="289" spans="1:4" ht="15">
      <c r="A289">
        <v>82044</v>
      </c>
      <c r="B289" s="32" t="s">
        <v>177</v>
      </c>
      <c r="D289" s="32">
        <v>910123</v>
      </c>
    </row>
    <row r="290" spans="1:4" ht="30">
      <c r="A290" s="30" t="s">
        <v>28</v>
      </c>
      <c r="B290" s="31" t="s">
        <v>2</v>
      </c>
      <c r="C290" s="30" t="s">
        <v>29</v>
      </c>
      <c r="D290" s="30" t="s">
        <v>30</v>
      </c>
    </row>
    <row r="291" spans="1:4" ht="15">
      <c r="A291" s="3"/>
      <c r="B291" s="3" t="s">
        <v>200</v>
      </c>
      <c r="C291" s="15">
        <v>400</v>
      </c>
      <c r="D291" s="15"/>
    </row>
    <row r="292" spans="1:4" ht="15">
      <c r="A292" s="2" t="s">
        <v>197</v>
      </c>
      <c r="B292" s="2" t="s">
        <v>7</v>
      </c>
      <c r="C292" s="15">
        <f>SUM(C291:C291)</f>
        <v>400</v>
      </c>
      <c r="D292" s="15"/>
    </row>
    <row r="293" spans="1:4" ht="15">
      <c r="A293" s="3"/>
      <c r="B293" s="3"/>
      <c r="C293" s="15"/>
      <c r="D293" s="15"/>
    </row>
    <row r="294" spans="1:4" ht="15">
      <c r="A294" s="154"/>
      <c r="B294" s="3" t="s">
        <v>231</v>
      </c>
      <c r="C294" s="15">
        <v>20</v>
      </c>
      <c r="D294" s="15"/>
    </row>
    <row r="295" spans="1:4" ht="15">
      <c r="A295" s="154" t="s">
        <v>183</v>
      </c>
      <c r="B295" s="154" t="s">
        <v>232</v>
      </c>
      <c r="C295" s="15">
        <f>SUM(C294:C294)</f>
        <v>20</v>
      </c>
      <c r="D295" s="15"/>
    </row>
    <row r="296" spans="1:4" ht="15">
      <c r="A296" s="3"/>
      <c r="B296" s="3"/>
      <c r="C296" s="15"/>
      <c r="D296" s="15"/>
    </row>
    <row r="297" spans="1:4" ht="15">
      <c r="A297" s="3"/>
      <c r="B297" s="2" t="s">
        <v>3</v>
      </c>
      <c r="C297" s="15">
        <f>C295+C292</f>
        <v>420</v>
      </c>
      <c r="D297" s="15"/>
    </row>
    <row r="298" spans="1:4" ht="15.75" thickBot="1">
      <c r="A298" s="6"/>
      <c r="B298" s="6"/>
      <c r="C298" s="16"/>
      <c r="D298" s="16"/>
    </row>
    <row r="299" spans="1:4" ht="15.75" thickBot="1">
      <c r="A299" s="33"/>
      <c r="B299" s="34" t="s">
        <v>9</v>
      </c>
      <c r="C299" s="38">
        <f>C297</f>
        <v>420</v>
      </c>
      <c r="D299" s="40"/>
    </row>
    <row r="301" spans="1:4" ht="15">
      <c r="A301" s="3" t="s">
        <v>194</v>
      </c>
      <c r="B301" s="2" t="s">
        <v>5</v>
      </c>
      <c r="C301" s="39">
        <f>C49+C94+C231+C261</f>
        <v>16899</v>
      </c>
      <c r="D301" s="3"/>
    </row>
    <row r="302" spans="1:4" ht="15">
      <c r="A302" s="3" t="s">
        <v>219</v>
      </c>
      <c r="B302" s="2" t="s">
        <v>293</v>
      </c>
      <c r="C302" s="39">
        <f>C98+C51</f>
        <v>2781</v>
      </c>
      <c r="D302" s="3"/>
    </row>
    <row r="303" spans="1:4" ht="15">
      <c r="A303" s="3" t="s">
        <v>289</v>
      </c>
      <c r="B303" s="2" t="s">
        <v>6</v>
      </c>
      <c r="C303" s="39">
        <f>C58+C103+C267+C237</f>
        <v>4294</v>
      </c>
      <c r="D303" s="3"/>
    </row>
    <row r="304" spans="1:4" ht="15">
      <c r="A304" s="3" t="s">
        <v>197</v>
      </c>
      <c r="B304" s="2" t="s">
        <v>198</v>
      </c>
      <c r="C304" s="39">
        <f>C62+C108+C240+C292+C270</f>
        <v>2360</v>
      </c>
      <c r="D304" s="3"/>
    </row>
    <row r="305" spans="1:4" ht="15">
      <c r="A305" s="3" t="s">
        <v>201</v>
      </c>
      <c r="B305" s="2" t="s">
        <v>202</v>
      </c>
      <c r="C305" s="39">
        <f>C66+C111+C243+C274</f>
        <v>2825</v>
      </c>
      <c r="D305" s="3"/>
    </row>
    <row r="306" spans="1:4" ht="15">
      <c r="A306" s="3" t="s">
        <v>225</v>
      </c>
      <c r="B306" s="2" t="s">
        <v>226</v>
      </c>
      <c r="C306" s="39">
        <f>C114</f>
        <v>400</v>
      </c>
      <c r="D306" s="3"/>
    </row>
    <row r="307" spans="1:4" ht="15">
      <c r="A307" s="3" t="s">
        <v>189</v>
      </c>
      <c r="B307" s="2" t="s">
        <v>205</v>
      </c>
      <c r="C307" s="39">
        <f>C36+C71+C119</f>
        <v>1870</v>
      </c>
      <c r="D307" s="3"/>
    </row>
    <row r="308" spans="1:4" ht="15">
      <c r="A308" s="3" t="s">
        <v>237</v>
      </c>
      <c r="B308" s="2" t="s">
        <v>309</v>
      </c>
      <c r="C308" s="39">
        <f>C122</f>
        <v>600</v>
      </c>
      <c r="D308" s="3"/>
    </row>
    <row r="309" spans="1:4" ht="15">
      <c r="A309" s="156" t="s">
        <v>180</v>
      </c>
      <c r="B309" s="2" t="s">
        <v>208</v>
      </c>
      <c r="C309" s="39">
        <f>C13+C74+C277</f>
        <v>1080</v>
      </c>
      <c r="D309" s="3"/>
    </row>
    <row r="310" spans="1:4" ht="15">
      <c r="A310" s="3" t="s">
        <v>209</v>
      </c>
      <c r="B310" s="2" t="s">
        <v>294</v>
      </c>
      <c r="C310" s="39">
        <f>C77+C125+C280</f>
        <v>2930</v>
      </c>
      <c r="D310" s="3"/>
    </row>
    <row r="311" spans="1:4" ht="15">
      <c r="A311" s="3" t="s">
        <v>229</v>
      </c>
      <c r="B311" s="2" t="s">
        <v>310</v>
      </c>
      <c r="C311" s="39">
        <f>C128</f>
        <v>400</v>
      </c>
      <c r="D311" s="3"/>
    </row>
    <row r="312" spans="1:4" ht="15">
      <c r="A312" s="3" t="s">
        <v>183</v>
      </c>
      <c r="B312" s="2" t="s">
        <v>295</v>
      </c>
      <c r="C312" s="39">
        <f>C16+C39+C131+C246+C283+C295+C80</f>
        <v>3009</v>
      </c>
      <c r="D312" s="3"/>
    </row>
    <row r="313" spans="1:4" ht="15">
      <c r="A313" s="209" t="s">
        <v>234</v>
      </c>
      <c r="B313" s="210" t="s">
        <v>235</v>
      </c>
      <c r="C313" s="39">
        <f>C134</f>
        <v>600</v>
      </c>
      <c r="D313" s="3"/>
    </row>
    <row r="314" spans="1:4" ht="15">
      <c r="A314" s="3"/>
      <c r="B314" s="2" t="s">
        <v>3</v>
      </c>
      <c r="C314" s="200">
        <f>SUM(C304:C313)</f>
        <v>16074</v>
      </c>
      <c r="D314" s="3"/>
    </row>
    <row r="315" spans="1:4" ht="15">
      <c r="A315" s="3"/>
      <c r="B315" s="3"/>
      <c r="C315" s="3"/>
      <c r="D315" s="3"/>
    </row>
    <row r="316" spans="1:4" ht="15">
      <c r="A316" s="73" t="s">
        <v>238</v>
      </c>
      <c r="B316" s="73" t="s">
        <v>296</v>
      </c>
      <c r="C316" s="3">
        <f>C138</f>
        <v>1490</v>
      </c>
      <c r="D316" s="3"/>
    </row>
    <row r="317" spans="1:4" ht="15">
      <c r="A317" s="3" t="s">
        <v>297</v>
      </c>
      <c r="B317" s="73" t="s">
        <v>23</v>
      </c>
      <c r="C317" s="39">
        <f>C184+C192+C200+C211+C218+C225</f>
        <v>9480</v>
      </c>
      <c r="D317" s="3"/>
    </row>
    <row r="318" spans="1:4" ht="15">
      <c r="A318" s="3"/>
      <c r="B318" s="73"/>
      <c r="C318" s="3"/>
      <c r="D318" s="3"/>
    </row>
    <row r="319" spans="1:4" ht="15">
      <c r="A319" s="3" t="s">
        <v>241</v>
      </c>
      <c r="B319" s="2" t="s">
        <v>298</v>
      </c>
      <c r="C319" s="39">
        <f>C140+C141+C142</f>
        <v>4633</v>
      </c>
      <c r="D319" s="3"/>
    </row>
    <row r="320" spans="1:4" ht="15">
      <c r="A320" s="3"/>
      <c r="B320" s="2" t="s">
        <v>299</v>
      </c>
      <c r="C320" s="3"/>
      <c r="D320" s="3"/>
    </row>
    <row r="321" spans="1:4" ht="15">
      <c r="A321" s="3"/>
      <c r="B321" s="213" t="s">
        <v>9</v>
      </c>
      <c r="C321" s="39">
        <f>C301+C302+C303+C314+C316+C317+C319</f>
        <v>55651</v>
      </c>
      <c r="D321" s="3"/>
    </row>
    <row r="322" spans="1:4" ht="15">
      <c r="A322" s="3"/>
      <c r="B322" s="3"/>
      <c r="C322" s="3"/>
      <c r="D322" s="3"/>
    </row>
    <row r="323" spans="1:4" ht="15">
      <c r="A323" s="64" t="s">
        <v>187</v>
      </c>
      <c r="B323" s="3" t="s">
        <v>300</v>
      </c>
      <c r="C323" s="3"/>
      <c r="D323" s="39">
        <f>D28+D163</f>
        <v>1250</v>
      </c>
    </row>
    <row r="324" spans="1:4" ht="15">
      <c r="A324" s="64" t="s">
        <v>256</v>
      </c>
      <c r="B324" s="156" t="s">
        <v>301</v>
      </c>
      <c r="C324" s="3"/>
      <c r="D324" s="39">
        <f>D165</f>
        <v>1</v>
      </c>
    </row>
    <row r="325" spans="1:4" ht="15">
      <c r="A325" s="2" t="s">
        <v>239</v>
      </c>
      <c r="B325" s="2" t="s">
        <v>240</v>
      </c>
      <c r="C325" s="3"/>
      <c r="D325" s="39">
        <f>D145</f>
        <v>1390</v>
      </c>
    </row>
    <row r="326" spans="1:4" ht="15">
      <c r="A326" s="64" t="s">
        <v>291</v>
      </c>
      <c r="B326" s="3" t="s">
        <v>302</v>
      </c>
      <c r="C326" s="3"/>
      <c r="D326" s="39">
        <f>D253</f>
        <v>9261</v>
      </c>
    </row>
    <row r="327" spans="1:4" ht="15">
      <c r="A327" s="3" t="s">
        <v>303</v>
      </c>
      <c r="B327" s="3" t="s">
        <v>304</v>
      </c>
      <c r="C327" s="3"/>
      <c r="D327" s="39">
        <f>D167+D173+D168+D169</f>
        <v>20240</v>
      </c>
    </row>
    <row r="328" spans="1:4" ht="15">
      <c r="A328" s="3" t="s">
        <v>305</v>
      </c>
      <c r="B328" s="206" t="s">
        <v>254</v>
      </c>
      <c r="C328" s="3"/>
      <c r="D328" s="39">
        <f>D161</f>
        <v>6690</v>
      </c>
    </row>
    <row r="329" spans="1:4" ht="15">
      <c r="A329" s="3"/>
      <c r="B329" s="2" t="s">
        <v>306</v>
      </c>
      <c r="C329" s="3"/>
      <c r="D329" s="3"/>
    </row>
    <row r="330" spans="1:4" ht="15">
      <c r="A330" s="212" t="s">
        <v>307</v>
      </c>
      <c r="B330" s="211" t="s">
        <v>308</v>
      </c>
      <c r="C330" s="3"/>
      <c r="D330" s="3"/>
    </row>
    <row r="331" spans="2:4" ht="15">
      <c r="B331" s="197" t="s">
        <v>4</v>
      </c>
      <c r="D331" s="94">
        <f>SUM(D323:D330)</f>
        <v>38832</v>
      </c>
    </row>
    <row r="332" spans="2:4" ht="15">
      <c r="B332" s="197" t="s">
        <v>312</v>
      </c>
      <c r="D332">
        <v>2228</v>
      </c>
    </row>
    <row r="333" spans="2:4" ht="15">
      <c r="B333" s="197" t="s">
        <v>313</v>
      </c>
      <c r="D333">
        <v>15072</v>
      </c>
    </row>
    <row r="334" spans="2:3" ht="15">
      <c r="B334" s="197" t="s">
        <v>355</v>
      </c>
      <c r="C334">
        <v>481</v>
      </c>
    </row>
    <row r="335" spans="2:4" ht="15">
      <c r="B335" t="s">
        <v>314</v>
      </c>
      <c r="C335" s="233">
        <f>C334+C321</f>
        <v>56132</v>
      </c>
      <c r="D335" s="94">
        <f>SUM(D331:D334)</f>
        <v>56132</v>
      </c>
    </row>
  </sheetData>
  <sheetProtection/>
  <mergeCells count="5">
    <mergeCell ref="A1:D1"/>
    <mergeCell ref="A2:D2"/>
    <mergeCell ref="A3:D3"/>
    <mergeCell ref="A6:D6"/>
    <mergeCell ref="A5:D5"/>
  </mergeCells>
  <printOptions/>
  <pageMargins left="0.7" right="0.7" top="0.75" bottom="0.75" header="0.3" footer="0.3"/>
  <pageSetup horizontalDpi="600" verticalDpi="600" orientation="portrait" paperSize="9" r:id="rId1"/>
  <headerFooter>
    <oddFooter>&amp;L&amp;Z&amp;F&amp;C&amp;P&amp;R&amp;A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3.57421875" style="0" customWidth="1"/>
    <col min="2" max="2" width="46.8515625" style="0" bestFit="1" customWidth="1"/>
  </cols>
  <sheetData>
    <row r="1" ht="15">
      <c r="D1" t="s">
        <v>362</v>
      </c>
    </row>
    <row r="4" spans="1:8" ht="18.75">
      <c r="A4" s="240" t="s">
        <v>172</v>
      </c>
      <c r="B4" s="240"/>
      <c r="C4" s="240"/>
      <c r="D4" s="240"/>
      <c r="E4" s="240"/>
      <c r="F4" s="240"/>
      <c r="G4" s="240"/>
      <c r="H4" s="240"/>
    </row>
    <row r="5" spans="1:8" ht="18.75">
      <c r="A5" s="240" t="s">
        <v>345</v>
      </c>
      <c r="B5" s="240"/>
      <c r="C5" s="240"/>
      <c r="D5" s="240"/>
      <c r="E5" s="240"/>
      <c r="F5" s="240"/>
      <c r="G5" s="240"/>
      <c r="H5" s="240"/>
    </row>
    <row r="8" ht="15.75" thickBot="1"/>
    <row r="9" spans="1:8" ht="15">
      <c r="A9" s="126" t="s">
        <v>135</v>
      </c>
      <c r="B9" s="127" t="s">
        <v>136</v>
      </c>
      <c r="C9" s="128">
        <v>2010</v>
      </c>
      <c r="D9" s="129">
        <v>2011</v>
      </c>
      <c r="E9" s="71">
        <v>2012</v>
      </c>
      <c r="F9" s="130">
        <v>2013</v>
      </c>
      <c r="G9" s="72" t="s">
        <v>137</v>
      </c>
      <c r="H9" s="131" t="s">
        <v>10</v>
      </c>
    </row>
    <row r="10" spans="1:8" ht="15.75" thickBot="1">
      <c r="A10" s="132" t="s">
        <v>138</v>
      </c>
      <c r="B10" s="133"/>
      <c r="C10" s="134" t="s">
        <v>139</v>
      </c>
      <c r="D10" s="135" t="s">
        <v>139</v>
      </c>
      <c r="E10" s="136" t="s">
        <v>139</v>
      </c>
      <c r="F10" s="137" t="s">
        <v>139</v>
      </c>
      <c r="G10" s="138" t="s">
        <v>139</v>
      </c>
      <c r="H10" s="139"/>
    </row>
    <row r="11" spans="1:8" ht="15">
      <c r="A11" s="140" t="s">
        <v>26</v>
      </c>
      <c r="B11" s="141"/>
      <c r="C11" s="142"/>
      <c r="D11" s="141"/>
      <c r="E11" s="143"/>
      <c r="F11" s="8"/>
      <c r="G11" s="144"/>
      <c r="H11" s="145">
        <f>SUM(C11:G11)</f>
        <v>0</v>
      </c>
    </row>
    <row r="12" spans="1:8" ht="15.75" thickBot="1">
      <c r="A12" s="146"/>
      <c r="B12" s="147"/>
      <c r="C12" s="147">
        <f aca="true" t="shared" si="0" ref="C12:H12">SUM(C11:C11)</f>
        <v>0</v>
      </c>
      <c r="D12" s="147">
        <f t="shared" si="0"/>
        <v>0</v>
      </c>
      <c r="E12" s="148">
        <f t="shared" si="0"/>
        <v>0</v>
      </c>
      <c r="F12" s="148">
        <f t="shared" si="0"/>
        <v>0</v>
      </c>
      <c r="G12" s="149">
        <f t="shared" si="0"/>
        <v>0</v>
      </c>
      <c r="H12" s="150">
        <f t="shared" si="0"/>
        <v>0</v>
      </c>
    </row>
  </sheetData>
  <sheetProtection/>
  <mergeCells count="2"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&amp;C&amp;D&amp;R&amp;A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2.00390625" style="0" customWidth="1"/>
    <col min="2" max="2" width="12.00390625" style="0" customWidth="1"/>
  </cols>
  <sheetData>
    <row r="1" ht="15">
      <c r="A1" t="s">
        <v>361</v>
      </c>
    </row>
    <row r="5" spans="1:16" ht="67.5" customHeight="1">
      <c r="A5" s="246" t="s">
        <v>346</v>
      </c>
      <c r="B5" s="246"/>
      <c r="C5" s="24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9" spans="1:2" ht="45">
      <c r="A9" s="13" t="s">
        <v>43</v>
      </c>
      <c r="B9" s="50" t="s">
        <v>140</v>
      </c>
    </row>
    <row r="10" spans="1:2" ht="15">
      <c r="A10" s="3" t="s">
        <v>141</v>
      </c>
      <c r="B10" s="151">
        <v>6240</v>
      </c>
    </row>
    <row r="11" spans="1:2" ht="15">
      <c r="A11" s="3" t="s">
        <v>142</v>
      </c>
      <c r="B11" s="151">
        <v>450</v>
      </c>
    </row>
    <row r="12" spans="1:2" ht="15">
      <c r="A12" s="3" t="s">
        <v>143</v>
      </c>
      <c r="B12" s="151">
        <v>0</v>
      </c>
    </row>
    <row r="13" spans="1:2" ht="15">
      <c r="A13" s="3" t="s">
        <v>144</v>
      </c>
      <c r="B13" s="151">
        <v>0</v>
      </c>
    </row>
    <row r="14" spans="1:2" ht="15">
      <c r="A14" s="3" t="s">
        <v>145</v>
      </c>
      <c r="B14" s="151">
        <v>0</v>
      </c>
    </row>
    <row r="15" spans="1:2" ht="15">
      <c r="A15" s="55" t="s">
        <v>146</v>
      </c>
      <c r="B15" s="151">
        <f>SUM(B10:B14)</f>
        <v>6690</v>
      </c>
    </row>
    <row r="16" spans="1:2" ht="15">
      <c r="A16" s="152"/>
      <c r="B16" s="152"/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6.28125" style="0" customWidth="1"/>
    <col min="2" max="2" width="23.57421875" style="0" customWidth="1"/>
    <col min="3" max="3" width="38.421875" style="0" customWidth="1"/>
    <col min="4" max="4" width="22.8515625" style="0" customWidth="1"/>
  </cols>
  <sheetData>
    <row r="1" ht="15">
      <c r="C1" t="s">
        <v>370</v>
      </c>
    </row>
    <row r="2" spans="1:5" ht="23.25" customHeight="1">
      <c r="A2" s="239" t="s">
        <v>54</v>
      </c>
      <c r="B2" s="239"/>
      <c r="C2" s="239"/>
      <c r="D2" s="239"/>
      <c r="E2" s="155"/>
    </row>
    <row r="3" spans="2:4" ht="15">
      <c r="B3" s="56"/>
      <c r="D3" t="s">
        <v>42</v>
      </c>
    </row>
    <row r="5" spans="1:4" ht="30">
      <c r="A5" s="13" t="s">
        <v>43</v>
      </c>
      <c r="B5" s="57" t="s">
        <v>356</v>
      </c>
      <c r="C5" s="57" t="s">
        <v>44</v>
      </c>
      <c r="D5" s="57" t="s">
        <v>357</v>
      </c>
    </row>
    <row r="6" spans="1:4" ht="15">
      <c r="A6" s="3" t="s">
        <v>315</v>
      </c>
      <c r="B6" s="74">
        <v>20240</v>
      </c>
      <c r="C6" s="3" t="s">
        <v>41</v>
      </c>
      <c r="D6" s="74">
        <v>19680</v>
      </c>
    </row>
    <row r="7" spans="1:4" ht="15">
      <c r="A7" s="3" t="s">
        <v>316</v>
      </c>
      <c r="B7" s="74">
        <v>12667</v>
      </c>
      <c r="C7" s="3" t="s">
        <v>45</v>
      </c>
      <c r="D7" s="74">
        <v>4294</v>
      </c>
    </row>
    <row r="8" spans="1:4" ht="15">
      <c r="A8" s="3" t="s">
        <v>317</v>
      </c>
      <c r="B8" s="74">
        <v>6690</v>
      </c>
      <c r="C8" s="3" t="s">
        <v>46</v>
      </c>
      <c r="D8" s="74">
        <v>16074</v>
      </c>
    </row>
    <row r="9" spans="1:4" ht="15">
      <c r="A9" s="3" t="s">
        <v>318</v>
      </c>
      <c r="B9" s="74">
        <v>9261</v>
      </c>
      <c r="C9" s="3" t="s">
        <v>47</v>
      </c>
      <c r="D9" s="74">
        <v>9480</v>
      </c>
    </row>
    <row r="10" spans="1:4" ht="15">
      <c r="A10" s="3"/>
      <c r="B10" s="53"/>
      <c r="C10" s="3" t="s">
        <v>319</v>
      </c>
      <c r="D10" s="74">
        <v>1490</v>
      </c>
    </row>
    <row r="11" spans="1:4" ht="15">
      <c r="A11" s="3" t="s">
        <v>320</v>
      </c>
      <c r="B11" s="74">
        <v>1251</v>
      </c>
      <c r="C11" s="3" t="s">
        <v>355</v>
      </c>
      <c r="D11" s="74">
        <v>481</v>
      </c>
    </row>
    <row r="12" spans="1:4" ht="15">
      <c r="A12" s="3" t="s">
        <v>321</v>
      </c>
      <c r="B12" s="74">
        <v>1390</v>
      </c>
      <c r="D12" s="74"/>
    </row>
    <row r="13" spans="2:4" ht="15">
      <c r="B13" s="53"/>
      <c r="C13" s="3"/>
      <c r="D13" s="74"/>
    </row>
    <row r="14" spans="1:4" ht="15">
      <c r="A14" s="3"/>
      <c r="B14" s="53"/>
      <c r="C14" s="3"/>
      <c r="D14" s="53"/>
    </row>
    <row r="15" spans="1:4" ht="15">
      <c r="A15" s="58" t="s">
        <v>48</v>
      </c>
      <c r="B15" s="52">
        <f>SUM(B6:B14)</f>
        <v>51499</v>
      </c>
      <c r="C15" s="58" t="s">
        <v>49</v>
      </c>
      <c r="D15" s="52">
        <f>SUM(D6:D14)</f>
        <v>51499</v>
      </c>
    </row>
    <row r="16" spans="1:4" ht="15">
      <c r="A16" s="3"/>
      <c r="B16" s="53"/>
      <c r="C16" s="3"/>
      <c r="D16" s="53"/>
    </row>
    <row r="17" spans="1:4" ht="15">
      <c r="A17" s="3" t="s">
        <v>322</v>
      </c>
      <c r="B17" s="74">
        <v>2228</v>
      </c>
      <c r="C17" s="3" t="s">
        <v>34</v>
      </c>
      <c r="D17" s="74">
        <v>4633</v>
      </c>
    </row>
    <row r="18" spans="1:4" ht="15">
      <c r="A18" s="3" t="s">
        <v>352</v>
      </c>
      <c r="B18" s="53">
        <v>2405</v>
      </c>
      <c r="C18" s="3"/>
      <c r="D18" s="53"/>
    </row>
    <row r="19" spans="1:4" ht="15">
      <c r="A19" s="3" t="s">
        <v>50</v>
      </c>
      <c r="B19" s="52">
        <f>SUM(B17:B18)</f>
        <v>4633</v>
      </c>
      <c r="C19" s="3" t="s">
        <v>51</v>
      </c>
      <c r="D19" s="52">
        <f>SUM(D17:D18)</f>
        <v>4633</v>
      </c>
    </row>
    <row r="20" spans="1:4" ht="15">
      <c r="A20" s="3"/>
      <c r="B20" s="53"/>
      <c r="C20" s="3"/>
      <c r="D20" s="53"/>
    </row>
    <row r="21" spans="1:4" ht="15">
      <c r="A21" s="58" t="s">
        <v>52</v>
      </c>
      <c r="B21" s="52">
        <f>B19+B15</f>
        <v>56132</v>
      </c>
      <c r="C21" s="58" t="s">
        <v>53</v>
      </c>
      <c r="D21" s="52">
        <f>D19+D15</f>
        <v>56132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&amp;C&amp;D]&amp;R&amp;A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36.140625" style="216" customWidth="1"/>
    <col min="2" max="2" width="18.00390625" style="216" customWidth="1"/>
    <col min="3" max="3" width="17.8515625" style="216" customWidth="1"/>
    <col min="4" max="4" width="13.7109375" style="216" customWidth="1"/>
    <col min="5" max="5" width="15.00390625" style="216" customWidth="1"/>
    <col min="6" max="6" width="14.57421875" style="216" customWidth="1"/>
    <col min="7" max="7" width="15.8515625" style="216" customWidth="1"/>
    <col min="8" max="8" width="20.57421875" style="216" customWidth="1"/>
    <col min="9" max="9" width="14.00390625" style="216" customWidth="1"/>
    <col min="10" max="16384" width="9.140625" style="216" customWidth="1"/>
  </cols>
  <sheetData>
    <row r="1" ht="18.75">
      <c r="F1" s="216" t="s">
        <v>369</v>
      </c>
    </row>
    <row r="3" spans="1:7" ht="18.75">
      <c r="A3" s="240" t="s">
        <v>323</v>
      </c>
      <c r="B3" s="240"/>
      <c r="C3" s="240"/>
      <c r="D3" s="240"/>
      <c r="E3" s="240"/>
      <c r="F3" s="240"/>
      <c r="G3" s="240"/>
    </row>
    <row r="5" ht="19.5" thickBot="1"/>
    <row r="6" spans="1:9" ht="69.75" customHeight="1">
      <c r="A6" s="75" t="s">
        <v>56</v>
      </c>
      <c r="B6" s="76" t="s">
        <v>315</v>
      </c>
      <c r="C6" s="76" t="s">
        <v>353</v>
      </c>
      <c r="D6" s="77" t="s">
        <v>317</v>
      </c>
      <c r="E6" s="77" t="s">
        <v>318</v>
      </c>
      <c r="F6" s="78" t="s">
        <v>320</v>
      </c>
      <c r="G6" s="79" t="s">
        <v>324</v>
      </c>
      <c r="H6" s="215" t="s">
        <v>325</v>
      </c>
      <c r="I6" s="80" t="s">
        <v>57</v>
      </c>
    </row>
    <row r="7" spans="1:9" ht="18.75">
      <c r="A7" s="217"/>
      <c r="B7" s="218" t="s">
        <v>358</v>
      </c>
      <c r="C7" s="218" t="s">
        <v>359</v>
      </c>
      <c r="D7" s="219" t="s">
        <v>359</v>
      </c>
      <c r="E7" s="219" t="s">
        <v>359</v>
      </c>
      <c r="F7" s="220" t="s">
        <v>359</v>
      </c>
      <c r="G7" s="221" t="s">
        <v>359</v>
      </c>
      <c r="H7" s="221" t="s">
        <v>359</v>
      </c>
      <c r="I7" s="222" t="s">
        <v>359</v>
      </c>
    </row>
    <row r="8" spans="1:9" ht="51" customHeight="1" thickBot="1">
      <c r="A8" s="223" t="s">
        <v>26</v>
      </c>
      <c r="B8" s="224">
        <v>20240</v>
      </c>
      <c r="C8" s="224">
        <v>15072</v>
      </c>
      <c r="D8" s="224">
        <v>6690</v>
      </c>
      <c r="E8" s="224">
        <v>1390</v>
      </c>
      <c r="F8" s="224">
        <v>1251</v>
      </c>
      <c r="G8" s="225">
        <v>9261</v>
      </c>
      <c r="H8" s="225">
        <v>2228</v>
      </c>
      <c r="I8" s="226">
        <f>SUM(B8:H8)</f>
        <v>56132</v>
      </c>
    </row>
    <row r="9" spans="1:9" ht="45.75" customHeight="1" thickBot="1">
      <c r="A9" s="227" t="s">
        <v>27</v>
      </c>
      <c r="B9" s="228">
        <f aca="true" t="shared" si="0" ref="B9:H9">SUM(B8:B8)</f>
        <v>20240</v>
      </c>
      <c r="C9" s="228">
        <f t="shared" si="0"/>
        <v>15072</v>
      </c>
      <c r="D9" s="228">
        <f t="shared" si="0"/>
        <v>6690</v>
      </c>
      <c r="E9" s="228">
        <f t="shared" si="0"/>
        <v>1390</v>
      </c>
      <c r="F9" s="228">
        <f t="shared" si="0"/>
        <v>1251</v>
      </c>
      <c r="G9" s="228">
        <f t="shared" si="0"/>
        <v>9261</v>
      </c>
      <c r="H9" s="228">
        <f t="shared" si="0"/>
        <v>2228</v>
      </c>
      <c r="I9" s="229">
        <f>SUM(B9:H9)</f>
        <v>56132</v>
      </c>
    </row>
  </sheetData>
  <sheetProtection/>
  <mergeCells count="1"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9.140625" style="0" bestFit="1" customWidth="1"/>
    <col min="2" max="2" width="11.00390625" style="0" bestFit="1" customWidth="1"/>
    <col min="3" max="3" width="14.8515625" style="0" customWidth="1"/>
    <col min="4" max="4" width="13.421875" style="0" customWidth="1"/>
    <col min="5" max="5" width="14.8515625" style="0" customWidth="1"/>
    <col min="6" max="6" width="13.28125" style="0" customWidth="1"/>
    <col min="7" max="8" width="14.8515625" style="0" customWidth="1"/>
    <col min="9" max="9" width="15.00390625" style="0" customWidth="1"/>
    <col min="10" max="10" width="12.421875" style="0" bestFit="1" customWidth="1"/>
  </cols>
  <sheetData>
    <row r="1" ht="15">
      <c r="G1" t="s">
        <v>368</v>
      </c>
    </row>
    <row r="3" spans="1:10" ht="18.75">
      <c r="A3" s="240" t="s">
        <v>326</v>
      </c>
      <c r="B3" s="240"/>
      <c r="C3" s="240"/>
      <c r="D3" s="240"/>
      <c r="E3" s="240"/>
      <c r="F3" s="240"/>
      <c r="G3" s="240"/>
      <c r="H3" s="240"/>
      <c r="I3" s="240"/>
      <c r="J3" s="240"/>
    </row>
    <row r="7" ht="15">
      <c r="I7" t="s">
        <v>55</v>
      </c>
    </row>
    <row r="8" ht="15.75" thickBot="1"/>
    <row r="9" spans="1:9" ht="60">
      <c r="A9" s="81" t="s">
        <v>58</v>
      </c>
      <c r="B9" s="28" t="s">
        <v>24</v>
      </c>
      <c r="C9" s="29" t="s">
        <v>25</v>
      </c>
      <c r="D9" s="29" t="s">
        <v>46</v>
      </c>
      <c r="E9" s="29" t="s">
        <v>47</v>
      </c>
      <c r="F9" s="29" t="s">
        <v>319</v>
      </c>
      <c r="G9" s="29" t="s">
        <v>34</v>
      </c>
      <c r="H9" s="234" t="s">
        <v>360</v>
      </c>
      <c r="I9" s="82" t="s">
        <v>59</v>
      </c>
    </row>
    <row r="10" spans="1:9" ht="15">
      <c r="A10" s="83"/>
      <c r="B10" s="230" t="s">
        <v>359</v>
      </c>
      <c r="C10" s="230" t="s">
        <v>359</v>
      </c>
      <c r="D10" s="230" t="s">
        <v>359</v>
      </c>
      <c r="E10" s="230" t="s">
        <v>359</v>
      </c>
      <c r="F10" s="230" t="s">
        <v>359</v>
      </c>
      <c r="G10" s="230" t="s">
        <v>359</v>
      </c>
      <c r="H10" s="235" t="s">
        <v>359</v>
      </c>
      <c r="I10" s="84" t="s">
        <v>359</v>
      </c>
    </row>
    <row r="11" spans="1:9" ht="44.25" customHeight="1" thickBot="1">
      <c r="A11" s="85" t="s">
        <v>26</v>
      </c>
      <c r="B11" s="86">
        <v>19680</v>
      </c>
      <c r="C11" s="53">
        <v>4294</v>
      </c>
      <c r="D11" s="53">
        <v>16074</v>
      </c>
      <c r="E11" s="53">
        <v>9480</v>
      </c>
      <c r="F11" s="53">
        <v>1490</v>
      </c>
      <c r="G11" s="53">
        <v>4633</v>
      </c>
      <c r="H11" s="236">
        <v>481</v>
      </c>
      <c r="I11" s="87">
        <f>SUM(B11:H11)</f>
        <v>56132</v>
      </c>
    </row>
    <row r="12" spans="1:9" ht="42.75" customHeight="1" thickBot="1">
      <c r="A12" s="88" t="s">
        <v>27</v>
      </c>
      <c r="B12" s="89">
        <f aca="true" t="shared" si="0" ref="B12:H12">SUM(B11:B11)</f>
        <v>19680</v>
      </c>
      <c r="C12" s="89">
        <f t="shared" si="0"/>
        <v>4294</v>
      </c>
      <c r="D12" s="89">
        <f t="shared" si="0"/>
        <v>16074</v>
      </c>
      <c r="E12" s="89">
        <f t="shared" si="0"/>
        <v>9480</v>
      </c>
      <c r="F12" s="89">
        <f t="shared" si="0"/>
        <v>1490</v>
      </c>
      <c r="G12" s="89">
        <f t="shared" si="0"/>
        <v>4633</v>
      </c>
      <c r="H12" s="89">
        <f t="shared" si="0"/>
        <v>481</v>
      </c>
      <c r="I12" s="90">
        <f>SUM(B12:H12)</f>
        <v>56132</v>
      </c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6.7109375" style="0" customWidth="1"/>
    <col min="6" max="6" width="2.421875" style="0" customWidth="1"/>
    <col min="7" max="7" width="15.140625" style="0" customWidth="1"/>
  </cols>
  <sheetData>
    <row r="1" ht="15">
      <c r="E1" t="s">
        <v>367</v>
      </c>
    </row>
    <row r="3" spans="1:10" ht="15">
      <c r="A3" s="241" t="s">
        <v>154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5">
      <c r="A4" s="241" t="s">
        <v>60</v>
      </c>
      <c r="B4" s="241"/>
      <c r="C4" s="241"/>
      <c r="D4" s="241"/>
      <c r="E4" s="241"/>
      <c r="F4" s="241"/>
      <c r="G4" s="241"/>
      <c r="H4" s="241"/>
      <c r="I4" s="241"/>
      <c r="J4" s="241"/>
    </row>
    <row r="5" spans="1:10" ht="15">
      <c r="A5" s="241" t="s">
        <v>327</v>
      </c>
      <c r="B5" s="241"/>
      <c r="C5" s="241"/>
      <c r="D5" s="241"/>
      <c r="E5" s="241"/>
      <c r="F5" s="241"/>
      <c r="G5" s="241"/>
      <c r="H5" s="241"/>
      <c r="I5" s="241"/>
      <c r="J5" s="241"/>
    </row>
    <row r="7" ht="15">
      <c r="A7" t="s">
        <v>61</v>
      </c>
    </row>
    <row r="8" ht="15">
      <c r="A8" t="s">
        <v>62</v>
      </c>
    </row>
    <row r="9" spans="1:2" ht="15">
      <c r="A9" t="s">
        <v>35</v>
      </c>
      <c r="B9" t="s">
        <v>63</v>
      </c>
    </row>
    <row r="10" spans="1:2" ht="15">
      <c r="A10" t="s">
        <v>36</v>
      </c>
      <c r="B10" t="s">
        <v>64</v>
      </c>
    </row>
    <row r="11" ht="15">
      <c r="B11" t="s">
        <v>65</v>
      </c>
    </row>
    <row r="12" ht="15">
      <c r="B12" t="s">
        <v>66</v>
      </c>
    </row>
    <row r="13" ht="15">
      <c r="B13" t="s">
        <v>67</v>
      </c>
    </row>
    <row r="14" spans="1:2" ht="15">
      <c r="A14" t="s">
        <v>68</v>
      </c>
      <c r="B14" t="s">
        <v>69</v>
      </c>
    </row>
    <row r="15" spans="1:2" ht="15">
      <c r="A15" t="s">
        <v>70</v>
      </c>
      <c r="B15" t="s">
        <v>71</v>
      </c>
    </row>
    <row r="16" spans="1:2" ht="15">
      <c r="A16" t="s">
        <v>37</v>
      </c>
      <c r="B16" t="s">
        <v>72</v>
      </c>
    </row>
    <row r="17" ht="15">
      <c r="B17" t="s">
        <v>73</v>
      </c>
    </row>
    <row r="18" spans="1:2" ht="15">
      <c r="A18" t="s">
        <v>38</v>
      </c>
      <c r="B18" t="s">
        <v>74</v>
      </c>
    </row>
    <row r="19" spans="1:2" ht="15">
      <c r="A19" t="s">
        <v>39</v>
      </c>
      <c r="B19" t="s">
        <v>75</v>
      </c>
    </row>
    <row r="20" ht="15">
      <c r="B20" t="s">
        <v>76</v>
      </c>
    </row>
    <row r="21" ht="15">
      <c r="B21" t="s">
        <v>77</v>
      </c>
    </row>
    <row r="22" spans="1:2" ht="15">
      <c r="A22" t="s">
        <v>40</v>
      </c>
      <c r="B22" t="s">
        <v>78</v>
      </c>
    </row>
    <row r="23" spans="1:2" ht="15">
      <c r="A23" t="s">
        <v>79</v>
      </c>
      <c r="B23" t="s">
        <v>80</v>
      </c>
    </row>
    <row r="24" spans="1:2" ht="15">
      <c r="A24" t="s">
        <v>81</v>
      </c>
      <c r="B24" t="s">
        <v>82</v>
      </c>
    </row>
    <row r="25" ht="15">
      <c r="B25" t="s">
        <v>83</v>
      </c>
    </row>
    <row r="26" spans="1:2" ht="15">
      <c r="A26" t="s">
        <v>84</v>
      </c>
      <c r="B26" t="s">
        <v>85</v>
      </c>
    </row>
    <row r="27" spans="1:2" ht="15">
      <c r="A27" t="s">
        <v>86</v>
      </c>
      <c r="B27" t="s">
        <v>87</v>
      </c>
    </row>
    <row r="28" spans="1:2" ht="15">
      <c r="A28" t="s">
        <v>88</v>
      </c>
      <c r="B28" t="s">
        <v>89</v>
      </c>
    </row>
    <row r="29" spans="1:2" ht="15">
      <c r="A29" t="s">
        <v>90</v>
      </c>
      <c r="B29" t="s">
        <v>91</v>
      </c>
    </row>
    <row r="30" ht="15">
      <c r="B30" t="s">
        <v>92</v>
      </c>
    </row>
    <row r="31" spans="1:2" ht="15">
      <c r="A31" t="s">
        <v>93</v>
      </c>
      <c r="B31" t="s">
        <v>94</v>
      </c>
    </row>
    <row r="32" spans="1:2" ht="15">
      <c r="A32" t="s">
        <v>95</v>
      </c>
      <c r="B32" t="s">
        <v>96</v>
      </c>
    </row>
    <row r="33" spans="1:2" ht="15">
      <c r="A33" t="s">
        <v>97</v>
      </c>
      <c r="B33" t="s">
        <v>98</v>
      </c>
    </row>
    <row r="34" spans="1:2" ht="15">
      <c r="A34" t="s">
        <v>99</v>
      </c>
      <c r="B34" t="s">
        <v>100</v>
      </c>
    </row>
    <row r="35" spans="1:2" ht="15">
      <c r="A35" t="s">
        <v>101</v>
      </c>
      <c r="B35" t="s">
        <v>102</v>
      </c>
    </row>
    <row r="36" spans="1:2" ht="15">
      <c r="A36" t="s">
        <v>103</v>
      </c>
      <c r="B36" t="s">
        <v>104</v>
      </c>
    </row>
    <row r="37" spans="1:2" ht="15">
      <c r="A37" t="s">
        <v>105</v>
      </c>
      <c r="B37" t="s">
        <v>106</v>
      </c>
    </row>
    <row r="38" ht="15">
      <c r="B38" t="s">
        <v>107</v>
      </c>
    </row>
    <row r="55" ht="15">
      <c r="G55" s="92"/>
    </row>
    <row r="56" ht="15">
      <c r="G56" s="92"/>
    </row>
    <row r="57" ht="15">
      <c r="G57" s="92"/>
    </row>
    <row r="59" ht="15">
      <c r="G59" s="92"/>
    </row>
    <row r="60" ht="15">
      <c r="G60" s="92"/>
    </row>
    <row r="61" ht="15">
      <c r="G61" s="92"/>
    </row>
  </sheetData>
  <sheetProtection/>
  <mergeCells count="3">
    <mergeCell ref="A3:J3"/>
    <mergeCell ref="A4:J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1" sqref="E1"/>
    </sheetView>
  </sheetViews>
  <sheetFormatPr defaultColWidth="9.140625" defaultRowHeight="15"/>
  <cols>
    <col min="8" max="8" width="12.57421875" style="0" bestFit="1" customWidth="1"/>
  </cols>
  <sheetData>
    <row r="1" ht="15">
      <c r="E1" t="s">
        <v>366</v>
      </c>
    </row>
    <row r="4" spans="1:10" ht="15.75">
      <c r="A4" s="242" t="s">
        <v>328</v>
      </c>
      <c r="B4" s="242"/>
      <c r="C4" s="242"/>
      <c r="D4" s="242"/>
      <c r="E4" s="242"/>
      <c r="F4" s="242"/>
      <c r="G4" s="242"/>
      <c r="H4" s="242"/>
      <c r="I4" s="242"/>
      <c r="J4" s="153"/>
    </row>
    <row r="10" spans="1:8" ht="15">
      <c r="A10" s="91" t="s">
        <v>43</v>
      </c>
      <c r="H10" t="s">
        <v>55</v>
      </c>
    </row>
    <row r="13" ht="15">
      <c r="A13" s="91" t="s">
        <v>173</v>
      </c>
    </row>
    <row r="14" spans="1:8" ht="15">
      <c r="A14" t="s">
        <v>329</v>
      </c>
      <c r="H14">
        <v>1390</v>
      </c>
    </row>
    <row r="15" spans="1:8" ht="15">
      <c r="A15" t="s">
        <v>330</v>
      </c>
      <c r="H15">
        <v>100</v>
      </c>
    </row>
    <row r="16" ht="15">
      <c r="H16" s="92"/>
    </row>
    <row r="17" spans="1:8" ht="15">
      <c r="A17" s="91" t="s">
        <v>174</v>
      </c>
      <c r="H17" s="93">
        <f>SUM(H14:H16)</f>
        <v>1490</v>
      </c>
    </row>
    <row r="18" ht="15">
      <c r="H18" s="92"/>
    </row>
    <row r="19" ht="15">
      <c r="H19" s="92"/>
    </row>
    <row r="20" ht="15">
      <c r="H20" s="92"/>
    </row>
    <row r="21" ht="15">
      <c r="H21" s="93"/>
    </row>
    <row r="22" ht="15">
      <c r="H22" s="92"/>
    </row>
    <row r="26" spans="1:8" ht="15">
      <c r="A26" s="91" t="s">
        <v>108</v>
      </c>
      <c r="B26" s="91"/>
      <c r="C26" s="91"/>
      <c r="D26" s="91"/>
      <c r="E26" s="91"/>
      <c r="F26" s="91"/>
      <c r="G26" s="91"/>
      <c r="H26" s="94">
        <f>H17</f>
        <v>1490</v>
      </c>
    </row>
  </sheetData>
  <sheetProtection/>
  <mergeCells count="1"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1" sqref="E1"/>
    </sheetView>
  </sheetViews>
  <sheetFormatPr defaultColWidth="9.140625" defaultRowHeight="15"/>
  <cols>
    <col min="2" max="2" width="22.28125" style="0" bestFit="1" customWidth="1"/>
    <col min="7" max="7" width="16.140625" style="0" bestFit="1" customWidth="1"/>
  </cols>
  <sheetData>
    <row r="1" ht="15">
      <c r="E1" t="s">
        <v>365</v>
      </c>
    </row>
    <row r="5" spans="1:9" ht="15">
      <c r="A5" s="241" t="s">
        <v>332</v>
      </c>
      <c r="B5" s="241"/>
      <c r="C5" s="241"/>
      <c r="D5" s="241"/>
      <c r="E5" s="241"/>
      <c r="F5" s="241"/>
      <c r="G5" s="241"/>
      <c r="H5" s="241"/>
      <c r="I5" s="241"/>
    </row>
    <row r="8" ht="15">
      <c r="H8" t="s">
        <v>55</v>
      </c>
    </row>
    <row r="16" spans="1:7" ht="15">
      <c r="A16" s="154" t="s">
        <v>34</v>
      </c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53"/>
    </row>
    <row r="18" spans="1:7" ht="15">
      <c r="A18" s="3"/>
      <c r="B18" s="3" t="s">
        <v>155</v>
      </c>
      <c r="C18" s="3"/>
      <c r="D18" s="3"/>
      <c r="E18" s="3"/>
      <c r="F18" s="3"/>
      <c r="G18" s="53">
        <v>2228</v>
      </c>
    </row>
    <row r="19" spans="1:7" ht="15">
      <c r="A19" s="3"/>
      <c r="B19" s="3" t="s">
        <v>331</v>
      </c>
      <c r="C19" s="3"/>
      <c r="D19" s="3"/>
      <c r="E19" s="3"/>
      <c r="F19" s="3"/>
      <c r="G19" s="53">
        <v>995</v>
      </c>
    </row>
    <row r="20" spans="1:7" ht="15">
      <c r="A20" s="3"/>
      <c r="B20" s="3" t="s">
        <v>354</v>
      </c>
      <c r="C20" s="3"/>
      <c r="D20" s="3"/>
      <c r="E20" s="3"/>
      <c r="F20" s="3"/>
      <c r="G20" s="53">
        <v>1410</v>
      </c>
    </row>
    <row r="21" spans="1:7" ht="15">
      <c r="A21" s="3"/>
      <c r="B21" s="154" t="s">
        <v>109</v>
      </c>
      <c r="C21" s="154"/>
      <c r="D21" s="154"/>
      <c r="E21" s="154"/>
      <c r="F21" s="154"/>
      <c r="G21" s="74">
        <f>SUM(G17:G20)</f>
        <v>4633</v>
      </c>
    </row>
    <row r="22" spans="1:7" ht="15">
      <c r="A22" s="3"/>
      <c r="B22" s="3"/>
      <c r="C22" s="3"/>
      <c r="D22" s="3"/>
      <c r="E22" s="3"/>
      <c r="F22" s="3"/>
      <c r="G22" s="53"/>
    </row>
    <row r="23" spans="1:7" ht="15">
      <c r="A23" s="3"/>
      <c r="B23" s="3"/>
      <c r="C23" s="3"/>
      <c r="D23" s="3"/>
      <c r="E23" s="3"/>
      <c r="F23" s="3"/>
      <c r="G23" s="53"/>
    </row>
    <row r="24" spans="1:7" ht="15">
      <c r="A24" s="154" t="s">
        <v>110</v>
      </c>
      <c r="B24" s="3"/>
      <c r="C24" s="3"/>
      <c r="D24" s="3"/>
      <c r="E24" s="3"/>
      <c r="F24" s="3"/>
      <c r="G24" s="53">
        <v>0</v>
      </c>
    </row>
    <row r="25" spans="1:7" ht="15">
      <c r="A25" s="3"/>
      <c r="B25" s="3"/>
      <c r="C25" s="3"/>
      <c r="D25" s="3"/>
      <c r="E25" s="3"/>
      <c r="F25" s="3"/>
      <c r="G25" s="53"/>
    </row>
    <row r="26" spans="1:7" ht="15">
      <c r="A26" s="3"/>
      <c r="B26" s="154" t="s">
        <v>175</v>
      </c>
      <c r="C26" s="3"/>
      <c r="D26" s="3"/>
      <c r="E26" s="3"/>
      <c r="F26" s="3"/>
      <c r="G26" s="74">
        <f>SUM(G24:G25)</f>
        <v>0</v>
      </c>
    </row>
    <row r="27" spans="1:7" ht="15">
      <c r="A27" s="3"/>
      <c r="B27" s="3"/>
      <c r="C27" s="3"/>
      <c r="D27" s="3"/>
      <c r="E27" s="3"/>
      <c r="F27" s="3"/>
      <c r="G27" s="53"/>
    </row>
    <row r="28" spans="1:7" ht="15">
      <c r="A28" s="3"/>
      <c r="B28" s="154" t="s">
        <v>111</v>
      </c>
      <c r="C28" s="154"/>
      <c r="D28" s="154"/>
      <c r="E28" s="154"/>
      <c r="F28" s="154"/>
      <c r="G28" s="74">
        <f>G24+G21+G26</f>
        <v>4633</v>
      </c>
    </row>
    <row r="29" ht="15">
      <c r="G29" s="92"/>
    </row>
  </sheetData>
  <sheetProtection/>
  <mergeCells count="1"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Footer>&amp;C&amp;D&amp;R&amp;A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J19" sqref="J18:J19"/>
    </sheetView>
  </sheetViews>
  <sheetFormatPr defaultColWidth="9.140625" defaultRowHeight="15"/>
  <cols>
    <col min="1" max="1" width="38.28125" style="0" customWidth="1"/>
    <col min="2" max="2" width="20.140625" style="0" customWidth="1"/>
    <col min="3" max="3" width="15.8515625" style="0" customWidth="1"/>
    <col min="4" max="4" width="17.140625" style="0" customWidth="1"/>
    <col min="5" max="5" width="12.00390625" style="0" customWidth="1"/>
  </cols>
  <sheetData>
    <row r="1" ht="15">
      <c r="C1" t="s">
        <v>364</v>
      </c>
    </row>
    <row r="4" spans="1:6" ht="15">
      <c r="A4" s="239" t="s">
        <v>333</v>
      </c>
      <c r="B4" s="239"/>
      <c r="C4" s="239"/>
      <c r="D4" s="239"/>
      <c r="E4" s="239"/>
      <c r="F4" s="239"/>
    </row>
    <row r="6" spans="2:5" ht="15">
      <c r="B6" s="243" t="s">
        <v>156</v>
      </c>
      <c r="C6" s="243"/>
      <c r="D6" s="243"/>
      <c r="E6" s="243"/>
    </row>
    <row r="7" spans="1:6" ht="15.75" thickBot="1">
      <c r="A7" s="160" t="s">
        <v>157</v>
      </c>
      <c r="B7" s="160" t="s">
        <v>158</v>
      </c>
      <c r="C7" s="160" t="s">
        <v>159</v>
      </c>
      <c r="D7" s="160" t="s">
        <v>160</v>
      </c>
      <c r="E7" s="160" t="s">
        <v>161</v>
      </c>
      <c r="F7" s="160" t="s">
        <v>10</v>
      </c>
    </row>
    <row r="8" spans="1:6" ht="15.75">
      <c r="A8" s="161" t="s">
        <v>162</v>
      </c>
      <c r="B8" s="162">
        <v>1</v>
      </c>
      <c r="C8" s="162"/>
      <c r="D8" s="162"/>
      <c r="E8" s="162">
        <v>0</v>
      </c>
      <c r="F8" s="163">
        <f aca="true" t="shared" si="0" ref="F8:F14">SUM(B8:E8)</f>
        <v>1</v>
      </c>
    </row>
    <row r="9" spans="1:6" ht="15.75">
      <c r="A9" s="164" t="s">
        <v>163</v>
      </c>
      <c r="B9" s="3">
        <v>0</v>
      </c>
      <c r="C9" s="3"/>
      <c r="D9" s="3"/>
      <c r="E9" s="3">
        <v>0</v>
      </c>
      <c r="F9" s="165">
        <f t="shared" si="0"/>
        <v>0</v>
      </c>
    </row>
    <row r="10" spans="1:6" ht="15.75">
      <c r="A10" s="27" t="s">
        <v>164</v>
      </c>
      <c r="B10" s="3">
        <v>0</v>
      </c>
      <c r="C10" s="3"/>
      <c r="D10" s="3"/>
      <c r="E10" s="3">
        <v>0</v>
      </c>
      <c r="F10" s="165">
        <f t="shared" si="0"/>
        <v>0</v>
      </c>
    </row>
    <row r="11" spans="1:6" ht="16.5" thickBot="1">
      <c r="A11" s="166" t="s">
        <v>165</v>
      </c>
      <c r="B11" s="167">
        <v>1</v>
      </c>
      <c r="C11" s="167"/>
      <c r="D11" s="167"/>
      <c r="E11" s="167">
        <v>0</v>
      </c>
      <c r="F11" s="168">
        <f t="shared" si="0"/>
        <v>1</v>
      </c>
    </row>
    <row r="12" spans="1:6" ht="15.75">
      <c r="A12" s="161" t="s">
        <v>166</v>
      </c>
      <c r="B12" s="162">
        <v>0</v>
      </c>
      <c r="C12" s="162"/>
      <c r="D12" s="162"/>
      <c r="E12" s="162">
        <v>0</v>
      </c>
      <c r="F12" s="163">
        <f t="shared" si="0"/>
        <v>0</v>
      </c>
    </row>
    <row r="13" spans="1:6" ht="15.75">
      <c r="A13" s="164" t="s">
        <v>163</v>
      </c>
      <c r="B13" s="3">
        <v>0</v>
      </c>
      <c r="C13" s="3"/>
      <c r="D13" s="3"/>
      <c r="E13" s="3">
        <v>0</v>
      </c>
      <c r="F13" s="165">
        <f t="shared" si="0"/>
        <v>0</v>
      </c>
    </row>
    <row r="14" spans="1:6" ht="15.75">
      <c r="A14" s="27" t="s">
        <v>164</v>
      </c>
      <c r="B14" s="3">
        <v>0</v>
      </c>
      <c r="C14" s="3"/>
      <c r="D14" s="3"/>
      <c r="E14" s="3">
        <v>0</v>
      </c>
      <c r="F14" s="165">
        <f t="shared" si="0"/>
        <v>0</v>
      </c>
    </row>
    <row r="15" spans="1:6" ht="15.75">
      <c r="A15" s="169" t="s">
        <v>167</v>
      </c>
      <c r="B15" s="6">
        <v>0</v>
      </c>
      <c r="C15" s="6"/>
      <c r="D15" s="6"/>
      <c r="E15" s="6"/>
      <c r="F15" s="170"/>
    </row>
    <row r="16" spans="1:6" ht="16.5" thickBot="1">
      <c r="A16" s="171" t="s">
        <v>165</v>
      </c>
      <c r="B16" s="167">
        <v>0</v>
      </c>
      <c r="C16" s="167"/>
      <c r="D16" s="167"/>
      <c r="E16" s="167">
        <v>0</v>
      </c>
      <c r="F16" s="168">
        <f>SUM(B16:E16)</f>
        <v>0</v>
      </c>
    </row>
    <row r="17" spans="1:6" ht="16.5" thickBot="1">
      <c r="A17" s="172" t="s">
        <v>168</v>
      </c>
      <c r="B17" s="174">
        <v>1</v>
      </c>
      <c r="C17" s="175"/>
      <c r="D17" s="176"/>
      <c r="E17" s="173"/>
      <c r="F17" s="177">
        <v>1</v>
      </c>
    </row>
    <row r="18" spans="1:6" ht="15.75">
      <c r="A18" s="178" t="s">
        <v>169</v>
      </c>
      <c r="B18" s="179"/>
      <c r="C18" s="179"/>
      <c r="D18" s="179"/>
      <c r="E18" s="179"/>
      <c r="F18" s="180"/>
    </row>
    <row r="19" spans="1:6" ht="15.75">
      <c r="A19" s="164" t="s">
        <v>163</v>
      </c>
      <c r="B19" s="3">
        <v>0</v>
      </c>
      <c r="C19" s="3">
        <v>0</v>
      </c>
      <c r="D19" s="3">
        <v>0</v>
      </c>
      <c r="E19" s="3">
        <v>0</v>
      </c>
      <c r="F19" s="165">
        <f>SUM(B19:E19)</f>
        <v>0</v>
      </c>
    </row>
    <row r="20" spans="1:6" ht="15.75">
      <c r="A20" s="164" t="s">
        <v>164</v>
      </c>
      <c r="B20" s="3">
        <v>1</v>
      </c>
      <c r="C20" s="3"/>
      <c r="D20" s="3"/>
      <c r="E20" s="3">
        <v>0</v>
      </c>
      <c r="F20" s="165">
        <f>SUM(B20:E20)</f>
        <v>1</v>
      </c>
    </row>
    <row r="21" spans="1:6" ht="16.5" thickBot="1">
      <c r="A21" s="181" t="s">
        <v>165</v>
      </c>
      <c r="B21" s="182">
        <v>0</v>
      </c>
      <c r="C21" s="182"/>
      <c r="D21" s="182"/>
      <c r="E21" s="182">
        <v>0</v>
      </c>
      <c r="F21" s="183">
        <f>SUM(B21:E21)</f>
        <v>0</v>
      </c>
    </row>
    <row r="22" spans="1:6" ht="15.75">
      <c r="A22" s="184" t="s">
        <v>170</v>
      </c>
      <c r="B22" s="185"/>
      <c r="C22" s="185"/>
      <c r="D22" s="185"/>
      <c r="E22" s="186">
        <v>1</v>
      </c>
      <c r="F22" s="163">
        <f>SUM(B22:E22)</f>
        <v>1</v>
      </c>
    </row>
    <row r="23" spans="1:6" ht="16.5" thickBot="1">
      <c r="A23" s="187" t="s">
        <v>171</v>
      </c>
      <c r="B23" s="188"/>
      <c r="C23" s="188"/>
      <c r="D23" s="188"/>
      <c r="E23" s="189">
        <v>4</v>
      </c>
      <c r="F23" s="190">
        <f>SUM(B23:E23)</f>
        <v>4</v>
      </c>
    </row>
  </sheetData>
  <sheetProtection/>
  <mergeCells count="2">
    <mergeCell ref="B6:E6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24.8515625" style="0" customWidth="1"/>
    <col min="2" max="6" width="9.28125" style="0" customWidth="1"/>
    <col min="7" max="7" width="8.421875" style="0" customWidth="1"/>
    <col min="8" max="8" width="7.28125" style="0" customWidth="1"/>
    <col min="9" max="9" width="7.7109375" style="0" customWidth="1"/>
    <col min="10" max="10" width="6.57421875" style="0" customWidth="1"/>
    <col min="11" max="12" width="7.57421875" style="0" bestFit="1" customWidth="1"/>
    <col min="13" max="13" width="7.28125" style="0" customWidth="1"/>
    <col min="14" max="14" width="9.28125" style="0" customWidth="1"/>
  </cols>
  <sheetData>
    <row r="1" ht="15">
      <c r="I1" t="s">
        <v>363</v>
      </c>
    </row>
    <row r="2" spans="1:14" ht="15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15">
      <c r="A3" s="245" t="s">
        <v>334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15">
      <c r="A4" s="244" t="s">
        <v>113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ht="15.75" thickBot="1"/>
    <row r="6" spans="1:14" ht="15.75" thickBot="1">
      <c r="A6" s="95" t="s">
        <v>114</v>
      </c>
      <c r="B6" s="96" t="s">
        <v>115</v>
      </c>
      <c r="C6" s="97" t="s">
        <v>116</v>
      </c>
      <c r="D6" s="97" t="s">
        <v>117</v>
      </c>
      <c r="E6" s="97" t="s">
        <v>118</v>
      </c>
      <c r="F6" s="97" t="s">
        <v>119</v>
      </c>
      <c r="G6" s="97" t="s">
        <v>120</v>
      </c>
      <c r="H6" s="97" t="s">
        <v>121</v>
      </c>
      <c r="I6" s="97" t="s">
        <v>122</v>
      </c>
      <c r="J6" s="97" t="s">
        <v>123</v>
      </c>
      <c r="K6" s="97" t="s">
        <v>124</v>
      </c>
      <c r="L6" s="97" t="s">
        <v>125</v>
      </c>
      <c r="M6" s="98" t="s">
        <v>126</v>
      </c>
      <c r="N6" s="95" t="s">
        <v>127</v>
      </c>
    </row>
    <row r="7" spans="1:14" ht="15">
      <c r="A7" s="231" t="s">
        <v>335</v>
      </c>
      <c r="B7" s="100">
        <v>1594</v>
      </c>
      <c r="C7" s="101">
        <v>1594</v>
      </c>
      <c r="D7" s="101">
        <v>1594</v>
      </c>
      <c r="E7" s="101">
        <v>2222</v>
      </c>
      <c r="F7" s="101">
        <v>1594</v>
      </c>
      <c r="G7" s="101">
        <v>1594</v>
      </c>
      <c r="H7" s="101">
        <v>1594</v>
      </c>
      <c r="I7" s="101">
        <v>1594</v>
      </c>
      <c r="J7" s="101">
        <v>1594</v>
      </c>
      <c r="K7" s="101">
        <v>2075</v>
      </c>
      <c r="L7" s="101">
        <v>1594</v>
      </c>
      <c r="M7" s="102">
        <v>1597</v>
      </c>
      <c r="N7" s="103">
        <f aca="true" t="shared" si="0" ref="N7:N17">SUM(B7:M7)</f>
        <v>20240</v>
      </c>
    </row>
    <row r="8" spans="1:14" ht="15">
      <c r="A8" s="123" t="s">
        <v>317</v>
      </c>
      <c r="B8" s="105">
        <v>558</v>
      </c>
      <c r="C8" s="106">
        <v>558</v>
      </c>
      <c r="D8" s="106">
        <v>558</v>
      </c>
      <c r="E8" s="106">
        <v>558</v>
      </c>
      <c r="F8" s="106">
        <v>558</v>
      </c>
      <c r="G8" s="106">
        <v>558</v>
      </c>
      <c r="H8" s="106">
        <v>558</v>
      </c>
      <c r="I8" s="106">
        <v>558</v>
      </c>
      <c r="J8" s="106">
        <v>558</v>
      </c>
      <c r="K8" s="106">
        <v>558</v>
      </c>
      <c r="L8" s="106">
        <v>558</v>
      </c>
      <c r="M8" s="107">
        <v>552</v>
      </c>
      <c r="N8" s="103">
        <f t="shared" si="0"/>
        <v>6690</v>
      </c>
    </row>
    <row r="9" spans="1:14" ht="15">
      <c r="A9" s="123" t="s">
        <v>320</v>
      </c>
      <c r="B9" s="105">
        <v>162</v>
      </c>
      <c r="C9" s="106">
        <v>162</v>
      </c>
      <c r="D9" s="106">
        <v>162</v>
      </c>
      <c r="E9" s="106">
        <v>162</v>
      </c>
      <c r="F9" s="106">
        <v>162</v>
      </c>
      <c r="G9" s="106">
        <v>62</v>
      </c>
      <c r="H9" s="106">
        <v>62</v>
      </c>
      <c r="I9" s="106">
        <v>62</v>
      </c>
      <c r="J9" s="106">
        <v>62</v>
      </c>
      <c r="K9" s="106">
        <v>62</v>
      </c>
      <c r="L9" s="106">
        <v>62</v>
      </c>
      <c r="M9" s="106">
        <v>69</v>
      </c>
      <c r="N9" s="103">
        <f t="shared" si="0"/>
        <v>1251</v>
      </c>
    </row>
    <row r="10" spans="1:14" ht="15">
      <c r="A10" s="104" t="s">
        <v>128</v>
      </c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7"/>
      <c r="N10" s="103"/>
    </row>
    <row r="11" spans="1:14" ht="15">
      <c r="A11" s="104" t="s">
        <v>129</v>
      </c>
      <c r="B11" s="105">
        <v>0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8">
        <v>0</v>
      </c>
      <c r="M11" s="107">
        <v>0</v>
      </c>
      <c r="N11" s="103">
        <f t="shared" si="0"/>
        <v>0</v>
      </c>
    </row>
    <row r="12" spans="1:14" ht="15">
      <c r="A12" s="104" t="s">
        <v>130</v>
      </c>
      <c r="B12" s="105">
        <v>0</v>
      </c>
      <c r="C12" s="105">
        <v>0</v>
      </c>
      <c r="D12" s="105">
        <v>0</v>
      </c>
      <c r="E12" s="105">
        <v>0</v>
      </c>
      <c r="F12" s="105">
        <v>1390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3">
        <f t="shared" si="0"/>
        <v>1390</v>
      </c>
    </row>
    <row r="13" spans="1:14" ht="15">
      <c r="A13" s="123" t="s">
        <v>336</v>
      </c>
      <c r="B13" s="105">
        <v>450</v>
      </c>
      <c r="C13" s="105">
        <v>450</v>
      </c>
      <c r="D13" s="105">
        <v>450</v>
      </c>
      <c r="E13" s="105">
        <v>450</v>
      </c>
      <c r="F13" s="105">
        <v>450</v>
      </c>
      <c r="G13" s="105">
        <v>450</v>
      </c>
      <c r="H13" s="105">
        <v>450</v>
      </c>
      <c r="I13" s="105">
        <v>450</v>
      </c>
      <c r="J13" s="105">
        <v>450</v>
      </c>
      <c r="K13" s="105">
        <v>4311</v>
      </c>
      <c r="L13" s="105">
        <v>450</v>
      </c>
      <c r="M13" s="232">
        <v>450</v>
      </c>
      <c r="N13" s="103">
        <f t="shared" si="0"/>
        <v>9261</v>
      </c>
    </row>
    <row r="14" spans="1:14" ht="15">
      <c r="A14" s="123" t="s">
        <v>337</v>
      </c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7"/>
      <c r="N14" s="103"/>
    </row>
    <row r="15" spans="1:14" ht="15">
      <c r="A15" s="123" t="s">
        <v>338</v>
      </c>
      <c r="B15" s="105">
        <v>0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7">
        <v>0</v>
      </c>
      <c r="N15" s="103">
        <f t="shared" si="0"/>
        <v>0</v>
      </c>
    </row>
    <row r="16" spans="1:14" ht="15">
      <c r="A16" s="123" t="s">
        <v>339</v>
      </c>
      <c r="B16" s="105">
        <v>1256</v>
      </c>
      <c r="C16" s="106">
        <v>1256</v>
      </c>
      <c r="D16" s="106">
        <v>1256</v>
      </c>
      <c r="E16" s="106">
        <v>1256</v>
      </c>
      <c r="F16" s="106">
        <v>1256</v>
      </c>
      <c r="G16" s="106">
        <v>1256</v>
      </c>
      <c r="H16" s="106">
        <v>1256</v>
      </c>
      <c r="I16" s="106">
        <v>1256</v>
      </c>
      <c r="J16" s="106">
        <v>1256</v>
      </c>
      <c r="K16" s="106">
        <v>1256</v>
      </c>
      <c r="L16" s="106">
        <v>1256</v>
      </c>
      <c r="M16" s="107">
        <v>1256</v>
      </c>
      <c r="N16" s="103">
        <f t="shared" si="0"/>
        <v>15072</v>
      </c>
    </row>
    <row r="17" spans="1:14" ht="15">
      <c r="A17" s="123" t="s">
        <v>340</v>
      </c>
      <c r="B17" s="105">
        <v>0</v>
      </c>
      <c r="C17" s="106">
        <v>0</v>
      </c>
      <c r="D17" s="106">
        <v>2228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7">
        <v>0</v>
      </c>
      <c r="N17" s="103">
        <f t="shared" si="0"/>
        <v>2228</v>
      </c>
    </row>
    <row r="18" spans="1:14" ht="15.75" thickBot="1">
      <c r="A18" s="110" t="s">
        <v>131</v>
      </c>
      <c r="B18" s="111">
        <f aca="true" t="shared" si="1" ref="B18:N18">SUM(B7:B17)</f>
        <v>4020</v>
      </c>
      <c r="C18" s="112">
        <f t="shared" si="1"/>
        <v>4020</v>
      </c>
      <c r="D18" s="112">
        <f t="shared" si="1"/>
        <v>6248</v>
      </c>
      <c r="E18" s="112">
        <f t="shared" si="1"/>
        <v>4648</v>
      </c>
      <c r="F18" s="112">
        <f t="shared" si="1"/>
        <v>5410</v>
      </c>
      <c r="G18" s="112">
        <f t="shared" si="1"/>
        <v>3920</v>
      </c>
      <c r="H18" s="112">
        <f t="shared" si="1"/>
        <v>3920</v>
      </c>
      <c r="I18" s="112">
        <f t="shared" si="1"/>
        <v>3920</v>
      </c>
      <c r="J18" s="112">
        <f t="shared" si="1"/>
        <v>3920</v>
      </c>
      <c r="K18" s="113">
        <f t="shared" si="1"/>
        <v>8262</v>
      </c>
      <c r="L18" s="113">
        <f t="shared" si="1"/>
        <v>3920</v>
      </c>
      <c r="M18" s="114">
        <f t="shared" si="1"/>
        <v>3924</v>
      </c>
      <c r="N18" s="54">
        <f t="shared" si="1"/>
        <v>56132</v>
      </c>
    </row>
    <row r="19" spans="1:14" ht="15.75" thickBot="1">
      <c r="A19" s="115"/>
      <c r="B19" s="116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8"/>
      <c r="N19" s="109"/>
    </row>
    <row r="20" spans="1:14" ht="15.75" thickBot="1">
      <c r="A20" s="95" t="s">
        <v>132</v>
      </c>
      <c r="B20" s="11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  <c r="N20" s="122"/>
    </row>
    <row r="21" spans="1:14" ht="15">
      <c r="A21" s="99" t="s">
        <v>133</v>
      </c>
      <c r="B21" s="100">
        <v>1155</v>
      </c>
      <c r="C21" s="100">
        <v>1155</v>
      </c>
      <c r="D21" s="100">
        <v>1155</v>
      </c>
      <c r="E21" s="100">
        <v>1155</v>
      </c>
      <c r="F21" s="100">
        <v>1155</v>
      </c>
      <c r="G21" s="100">
        <v>1155</v>
      </c>
      <c r="H21" s="100">
        <v>1155</v>
      </c>
      <c r="I21" s="100">
        <v>1155</v>
      </c>
      <c r="J21" s="100">
        <v>1155</v>
      </c>
      <c r="K21" s="100">
        <v>4195</v>
      </c>
      <c r="L21" s="100">
        <v>1155</v>
      </c>
      <c r="M21" s="100">
        <v>1154</v>
      </c>
      <c r="N21" s="103">
        <f>SUM(B21:M21)</f>
        <v>16899</v>
      </c>
    </row>
    <row r="22" spans="1:14" ht="15">
      <c r="A22" s="123" t="s">
        <v>341</v>
      </c>
      <c r="B22" s="105">
        <v>232</v>
      </c>
      <c r="C22" s="105">
        <v>232</v>
      </c>
      <c r="D22" s="105">
        <v>232</v>
      </c>
      <c r="E22" s="105">
        <v>232</v>
      </c>
      <c r="F22" s="105">
        <v>232</v>
      </c>
      <c r="G22" s="105">
        <v>232</v>
      </c>
      <c r="H22" s="105">
        <v>232</v>
      </c>
      <c r="I22" s="105">
        <v>232</v>
      </c>
      <c r="J22" s="105">
        <v>232</v>
      </c>
      <c r="K22" s="105">
        <v>232</v>
      </c>
      <c r="L22" s="105">
        <v>232</v>
      </c>
      <c r="M22" s="105">
        <v>229</v>
      </c>
      <c r="N22" s="103">
        <f aca="true" t="shared" si="2" ref="N22:N28">SUM(B22:M22)</f>
        <v>2781</v>
      </c>
    </row>
    <row r="23" spans="1:14" ht="15">
      <c r="A23" s="123" t="s">
        <v>342</v>
      </c>
      <c r="B23" s="105">
        <v>285</v>
      </c>
      <c r="C23" s="105">
        <v>285</v>
      </c>
      <c r="D23" s="105">
        <v>285</v>
      </c>
      <c r="E23" s="105">
        <v>285</v>
      </c>
      <c r="F23" s="105">
        <v>285</v>
      </c>
      <c r="G23" s="105">
        <v>285</v>
      </c>
      <c r="H23" s="105">
        <v>285</v>
      </c>
      <c r="I23" s="105">
        <v>285</v>
      </c>
      <c r="J23" s="105">
        <v>285</v>
      </c>
      <c r="K23" s="105">
        <v>1106</v>
      </c>
      <c r="L23" s="105">
        <v>285</v>
      </c>
      <c r="M23" s="105">
        <v>338</v>
      </c>
      <c r="N23" s="103">
        <f t="shared" si="2"/>
        <v>4294</v>
      </c>
    </row>
    <row r="24" spans="1:14" ht="15">
      <c r="A24" s="123" t="s">
        <v>46</v>
      </c>
      <c r="B24" s="105">
        <v>1340</v>
      </c>
      <c r="C24" s="106">
        <v>1340</v>
      </c>
      <c r="D24" s="106">
        <v>1340</v>
      </c>
      <c r="E24" s="106">
        <v>1340</v>
      </c>
      <c r="F24" s="106">
        <v>1340</v>
      </c>
      <c r="G24" s="106">
        <v>1340</v>
      </c>
      <c r="H24" s="106">
        <v>1340</v>
      </c>
      <c r="I24" s="106">
        <v>1340</v>
      </c>
      <c r="J24" s="106">
        <v>1340</v>
      </c>
      <c r="K24" s="106">
        <v>1340</v>
      </c>
      <c r="L24" s="106">
        <v>1340</v>
      </c>
      <c r="M24" s="107">
        <v>1334</v>
      </c>
      <c r="N24" s="103">
        <f t="shared" si="2"/>
        <v>16074</v>
      </c>
    </row>
    <row r="25" spans="1:14" ht="15">
      <c r="A25" s="123" t="s">
        <v>360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>
        <v>481</v>
      </c>
      <c r="L25" s="105"/>
      <c r="M25" s="232"/>
      <c r="N25" s="103">
        <f t="shared" si="2"/>
        <v>481</v>
      </c>
    </row>
    <row r="26" spans="1:14" ht="30">
      <c r="A26" s="124" t="s">
        <v>343</v>
      </c>
      <c r="B26" s="105">
        <v>740</v>
      </c>
      <c r="C26" s="105">
        <v>740</v>
      </c>
      <c r="D26" s="105">
        <v>740</v>
      </c>
      <c r="E26" s="105">
        <v>740</v>
      </c>
      <c r="F26" s="105">
        <v>740</v>
      </c>
      <c r="G26" s="105">
        <v>740</v>
      </c>
      <c r="H26" s="105">
        <v>740</v>
      </c>
      <c r="I26" s="105">
        <v>740</v>
      </c>
      <c r="J26" s="105">
        <v>740</v>
      </c>
      <c r="K26" s="105">
        <v>740</v>
      </c>
      <c r="L26" s="105">
        <v>1340</v>
      </c>
      <c r="M26" s="105">
        <v>740</v>
      </c>
      <c r="N26" s="103">
        <f t="shared" si="2"/>
        <v>9480</v>
      </c>
    </row>
    <row r="27" spans="1:14" ht="15">
      <c r="A27" s="124" t="s">
        <v>344</v>
      </c>
      <c r="B27" s="105">
        <v>0</v>
      </c>
      <c r="C27" s="105">
        <v>0</v>
      </c>
      <c r="D27" s="105">
        <v>0</v>
      </c>
      <c r="E27" s="105">
        <v>0</v>
      </c>
      <c r="F27" s="105">
        <v>1490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3">
        <f t="shared" si="2"/>
        <v>1490</v>
      </c>
    </row>
    <row r="28" spans="1:14" ht="15.75" thickBot="1">
      <c r="A28" s="123" t="s">
        <v>34</v>
      </c>
      <c r="B28" s="105">
        <v>0</v>
      </c>
      <c r="C28" s="106">
        <v>0</v>
      </c>
      <c r="D28" s="106">
        <v>0</v>
      </c>
      <c r="E28" s="106">
        <v>0</v>
      </c>
      <c r="F28" s="106">
        <v>2228</v>
      </c>
      <c r="G28" s="106">
        <v>0</v>
      </c>
      <c r="H28" s="106">
        <v>2405</v>
      </c>
      <c r="I28" s="106">
        <v>0</v>
      </c>
      <c r="J28" s="106">
        <v>0</v>
      </c>
      <c r="K28" s="106">
        <v>0</v>
      </c>
      <c r="L28" s="106">
        <v>0</v>
      </c>
      <c r="M28" s="107">
        <v>0</v>
      </c>
      <c r="N28" s="103">
        <f t="shared" si="2"/>
        <v>4633</v>
      </c>
    </row>
    <row r="29" spans="1:14" ht="15.75" thickBot="1">
      <c r="A29" s="125" t="s">
        <v>134</v>
      </c>
      <c r="B29" s="119">
        <f aca="true" t="shared" si="3" ref="B29:N29">SUM(B21:B28)</f>
        <v>3752</v>
      </c>
      <c r="C29" s="120">
        <f t="shared" si="3"/>
        <v>3752</v>
      </c>
      <c r="D29" s="120">
        <f t="shared" si="3"/>
        <v>3752</v>
      </c>
      <c r="E29" s="120">
        <f t="shared" si="3"/>
        <v>3752</v>
      </c>
      <c r="F29" s="120">
        <f t="shared" si="3"/>
        <v>7470</v>
      </c>
      <c r="G29" s="120">
        <f t="shared" si="3"/>
        <v>3752</v>
      </c>
      <c r="H29" s="120">
        <f t="shared" si="3"/>
        <v>6157</v>
      </c>
      <c r="I29" s="120">
        <f t="shared" si="3"/>
        <v>3752</v>
      </c>
      <c r="J29" s="120">
        <f t="shared" si="3"/>
        <v>3752</v>
      </c>
      <c r="K29" s="120">
        <f t="shared" si="3"/>
        <v>8094</v>
      </c>
      <c r="L29" s="120">
        <f t="shared" si="3"/>
        <v>4352</v>
      </c>
      <c r="M29" s="121">
        <f t="shared" si="3"/>
        <v>3795</v>
      </c>
      <c r="N29" s="122">
        <f t="shared" si="3"/>
        <v>56132</v>
      </c>
    </row>
  </sheetData>
  <sheetProtection/>
  <mergeCells count="3">
    <mergeCell ref="A2:N2"/>
    <mergeCell ref="A3:N3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Footer>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penzugy_05</dc:creator>
  <cp:keywords/>
  <dc:description/>
  <cp:lastModifiedBy>Titkarsag_01</cp:lastModifiedBy>
  <cp:lastPrinted>2014-02-04T09:58:16Z</cp:lastPrinted>
  <dcterms:created xsi:type="dcterms:W3CDTF">2013-01-08T07:03:11Z</dcterms:created>
  <dcterms:modified xsi:type="dcterms:W3CDTF">2014-10-06T08:52:40Z</dcterms:modified>
  <cp:category/>
  <cp:version/>
  <cp:contentType/>
  <cp:contentStatus/>
</cp:coreProperties>
</file>