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2751E4D1-33E3-4A69-8761-F276B621CDED}" xr6:coauthVersionLast="45" xr6:coauthVersionMax="45" xr10:uidLastSave="{00000000-0000-0000-0000-000000000000}"/>
  <bookViews>
    <workbookView xWindow="15" yWindow="600" windowWidth="28785" windowHeight="15600" xr2:uid="{940C1F6E-59FE-406E-A4DE-C9DF90E72327}"/>
  </bookViews>
  <sheets>
    <sheet name="Kiadások" sheetId="1" r:id="rId1"/>
  </sheets>
  <definedNames>
    <definedName name="_xlnm.Print_Titles" localSheetId="0">Kiadások!$A:$D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1" l="1"/>
  <c r="O39" i="1"/>
  <c r="O38" i="1"/>
  <c r="O37" i="1"/>
  <c r="Q32" i="1"/>
  <c r="M32" i="1"/>
  <c r="L32" i="1"/>
  <c r="K32" i="1"/>
  <c r="J32" i="1"/>
  <c r="I32" i="1"/>
  <c r="H32" i="1"/>
  <c r="G32" i="1"/>
  <c r="E32" i="1"/>
  <c r="P31" i="1"/>
  <c r="N31" i="1"/>
  <c r="F31" i="1"/>
  <c r="F32" i="1" s="1"/>
  <c r="P30" i="1"/>
  <c r="O30" i="1"/>
  <c r="P29" i="1"/>
  <c r="O29" i="1"/>
  <c r="N29" i="1"/>
  <c r="P28" i="1"/>
  <c r="O28" i="1"/>
  <c r="N28" i="1"/>
  <c r="P27" i="1"/>
  <c r="O27" i="1"/>
  <c r="N27" i="1"/>
  <c r="N32" i="1" s="1"/>
  <c r="P26" i="1"/>
  <c r="P32" i="1" s="1"/>
  <c r="O26" i="1"/>
  <c r="N26" i="1"/>
  <c r="Q23" i="1"/>
  <c r="Q24" i="1" s="1"/>
  <c r="Q33" i="1" s="1"/>
  <c r="M23" i="1"/>
  <c r="M24" i="1" s="1"/>
  <c r="M33" i="1" s="1"/>
  <c r="L23" i="1"/>
  <c r="L24" i="1" s="1"/>
  <c r="L33" i="1" s="1"/>
  <c r="K23" i="1"/>
  <c r="J23" i="1"/>
  <c r="J24" i="1" s="1"/>
  <c r="J33" i="1" s="1"/>
  <c r="I23" i="1"/>
  <c r="I24" i="1" s="1"/>
  <c r="I33" i="1" s="1"/>
  <c r="H23" i="1"/>
  <c r="H24" i="1" s="1"/>
  <c r="H33" i="1" s="1"/>
  <c r="G23" i="1"/>
  <c r="E23" i="1"/>
  <c r="E24" i="1" s="1"/>
  <c r="E33" i="1" s="1"/>
  <c r="P22" i="1"/>
  <c r="N22" i="1"/>
  <c r="F22" i="1"/>
  <c r="O22" i="1" s="1"/>
  <c r="P21" i="1"/>
  <c r="N21" i="1"/>
  <c r="F21" i="1"/>
  <c r="O21" i="1" s="1"/>
  <c r="P20" i="1"/>
  <c r="P23" i="1" s="1"/>
  <c r="P24" i="1" s="1"/>
  <c r="P33" i="1" s="1"/>
  <c r="N20" i="1"/>
  <c r="N23" i="1" s="1"/>
  <c r="N24" i="1" s="1"/>
  <c r="N33" i="1" s="1"/>
  <c r="F20" i="1"/>
  <c r="F23" i="1" s="1"/>
  <c r="Q18" i="1"/>
  <c r="M18" i="1"/>
  <c r="L18" i="1"/>
  <c r="K18" i="1"/>
  <c r="K24" i="1" s="1"/>
  <c r="K33" i="1" s="1"/>
  <c r="J18" i="1"/>
  <c r="I18" i="1"/>
  <c r="H18" i="1"/>
  <c r="G18" i="1"/>
  <c r="G24" i="1" s="1"/>
  <c r="G33" i="1" s="1"/>
  <c r="E18" i="1"/>
  <c r="P17" i="1"/>
  <c r="N17" i="1"/>
  <c r="F17" i="1"/>
  <c r="O17" i="1" s="1"/>
  <c r="P15" i="1"/>
  <c r="P18" i="1" s="1"/>
  <c r="N15" i="1"/>
  <c r="N18" i="1" s="1"/>
  <c r="F15" i="1"/>
  <c r="O15" i="1" s="1"/>
  <c r="O18" i="1" s="1"/>
  <c r="P14" i="1"/>
  <c r="N14" i="1"/>
  <c r="F14" i="1"/>
  <c r="O14" i="1" s="1"/>
  <c r="P13" i="1"/>
  <c r="N13" i="1"/>
  <c r="F13" i="1"/>
  <c r="O13" i="1" s="1"/>
  <c r="E13" i="1"/>
  <c r="P12" i="1"/>
  <c r="O12" i="1"/>
  <c r="N12" i="1"/>
  <c r="F12" i="1"/>
  <c r="P11" i="1"/>
  <c r="O11" i="1"/>
  <c r="N11" i="1"/>
  <c r="F11" i="1"/>
  <c r="O32" i="1" l="1"/>
  <c r="F24" i="1"/>
  <c r="F33" i="1" s="1"/>
  <c r="O20" i="1"/>
  <c r="O23" i="1" s="1"/>
  <c r="O24" i="1" s="1"/>
  <c r="O33" i="1" s="1"/>
  <c r="O31" i="1"/>
  <c r="F18" i="1"/>
</calcChain>
</file>

<file path=xl/sharedStrings.xml><?xml version="1.0" encoding="utf-8"?>
<sst xmlns="http://schemas.openxmlformats.org/spreadsheetml/2006/main" count="101" uniqueCount="90">
  <si>
    <t>A</t>
  </si>
  <si>
    <t>B</t>
  </si>
  <si>
    <t>C</t>
  </si>
  <si>
    <t>D</t>
  </si>
  <si>
    <t>E</t>
  </si>
  <si>
    <t>F</t>
  </si>
  <si>
    <t>G</t>
  </si>
  <si>
    <t>H</t>
  </si>
  <si>
    <t>O</t>
  </si>
  <si>
    <t>P</t>
  </si>
  <si>
    <t>Q</t>
  </si>
  <si>
    <t>I</t>
  </si>
  <si>
    <t>J</t>
  </si>
  <si>
    <t>K</t>
  </si>
  <si>
    <t>L</t>
  </si>
  <si>
    <t>Megnevezés</t>
  </si>
  <si>
    <t>Tiszagyulaháza Község Önkormányzata</t>
  </si>
  <si>
    <t>Tiszagyulaházi Aprajafalva Óvoda</t>
  </si>
  <si>
    <t>Családsegítő és Gyermekjóléti Szolgálat, Bölcsőde</t>
  </si>
  <si>
    <t>Önkormányzat összesen</t>
  </si>
  <si>
    <t>KIADÁSOK</t>
  </si>
  <si>
    <t>2020. évi előirányzat</t>
  </si>
  <si>
    <t xml:space="preserve"> - ebből kötelező feladat</t>
  </si>
  <si>
    <t xml:space="preserve"> - ebből önként vállalt feladat</t>
  </si>
  <si>
    <t>2016. eredeti előirányzat</t>
  </si>
  <si>
    <t xml:space="preserve"> - ebből államigazgatási feladat</t>
  </si>
  <si>
    <t>1</t>
  </si>
  <si>
    <t>1.</t>
  </si>
  <si>
    <t>Működési kiadások</t>
  </si>
  <si>
    <t>2</t>
  </si>
  <si>
    <t>K1 Személyi juttatások</t>
  </si>
  <si>
    <t>3</t>
  </si>
  <si>
    <t>K2 Munkaadókat terhelő járulékok és szociális hozzájárulási adó</t>
  </si>
  <si>
    <t>4</t>
  </si>
  <si>
    <t>K3 Dologi kiadások</t>
  </si>
  <si>
    <t>5</t>
  </si>
  <si>
    <t>K4 Ellátottak pénzbeli juttatásai</t>
  </si>
  <si>
    <t>6</t>
  </si>
  <si>
    <t>K5 Egyéb működési célú kiadások</t>
  </si>
  <si>
    <t>7</t>
  </si>
  <si>
    <t xml:space="preserve">   ebből:</t>
  </si>
  <si>
    <t>Tartalékok</t>
  </si>
  <si>
    <t>8</t>
  </si>
  <si>
    <t xml:space="preserve"> - általános tartalék</t>
  </si>
  <si>
    <t>9</t>
  </si>
  <si>
    <t>Működési kiadások összesen</t>
  </si>
  <si>
    <t>10</t>
  </si>
  <si>
    <t>2.</t>
  </si>
  <si>
    <t>Felhalmozási kiadások</t>
  </si>
  <si>
    <t>11</t>
  </si>
  <si>
    <t>K6 Beruházások</t>
  </si>
  <si>
    <t>12</t>
  </si>
  <si>
    <t>K7 Felújítások</t>
  </si>
  <si>
    <t>13</t>
  </si>
  <si>
    <t>K8 Egyéb felhalmozási célú kiadások</t>
  </si>
  <si>
    <t>14</t>
  </si>
  <si>
    <t>Felhalmozási kiadások összesen</t>
  </si>
  <si>
    <t>15</t>
  </si>
  <si>
    <t>Költségvetési kiadások összesen</t>
  </si>
  <si>
    <t>16</t>
  </si>
  <si>
    <t>3.</t>
  </si>
  <si>
    <t>K9 Finanszírozási kiadások</t>
  </si>
  <si>
    <t>17</t>
  </si>
  <si>
    <t xml:space="preserve"> - Felhalmozási célú hitelek törlesztése</t>
  </si>
  <si>
    <t>18</t>
  </si>
  <si>
    <t xml:space="preserve"> - Működési célú hitelek törlesztése</t>
  </si>
  <si>
    <t>19</t>
  </si>
  <si>
    <t xml:space="preserve"> - Forgatási célú értékpapírok kiadásai</t>
  </si>
  <si>
    <t>20</t>
  </si>
  <si>
    <t xml:space="preserve"> - Befektetési célú értékpapírok kiadásai</t>
  </si>
  <si>
    <t>21</t>
  </si>
  <si>
    <t xml:space="preserve"> - Államháztartáson belüli megelőlegezések visszafizetése</t>
  </si>
  <si>
    <t>22</t>
  </si>
  <si>
    <t>Központi, irányító szervi támogatás folyósítása</t>
  </si>
  <si>
    <t>23</t>
  </si>
  <si>
    <t>Finanszírozási kiadások összesen</t>
  </si>
  <si>
    <t>24</t>
  </si>
  <si>
    <t>KIADÁSOK ÖSSZESEN</t>
  </si>
  <si>
    <t>Hajdúnánás Városi Önkormányzat</t>
  </si>
  <si>
    <t>Hajdúnánási Közös Önkormányzati Hivatal</t>
  </si>
  <si>
    <t>37</t>
  </si>
  <si>
    <t>Engedélyezett létszám:</t>
  </si>
  <si>
    <t>38</t>
  </si>
  <si>
    <t>2014. január 1-től</t>
  </si>
  <si>
    <t>39</t>
  </si>
  <si>
    <t>2014. december 1-től</t>
  </si>
  <si>
    <t>40</t>
  </si>
  <si>
    <t>2014. december 31-én</t>
  </si>
  <si>
    <t>41</t>
  </si>
  <si>
    <t>Közfoglalkoztatottak éves átlaglétszáma: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</si>
</sst>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6" fillId="0" borderId="3" xfId="0" applyFont="1" applyBorder="1"/>
    <xf numFmtId="0" fontId="7" fillId="2" borderId="1" xfId="0" applyFont="1" applyFill="1" applyBorder="1"/>
    <xf numFmtId="0" fontId="6" fillId="2" borderId="1" xfId="0" applyFont="1" applyFill="1" applyBorder="1"/>
    <xf numFmtId="3" fontId="7" fillId="2" borderId="1" xfId="0" applyNumberFormat="1" applyFont="1" applyFill="1" applyBorder="1"/>
    <xf numFmtId="0" fontId="6" fillId="0" borderId="0" xfId="0" applyFont="1"/>
    <xf numFmtId="3" fontId="5" fillId="0" borderId="1" xfId="0" applyNumberFormat="1" applyFont="1" applyBorder="1"/>
    <xf numFmtId="0" fontId="1" fillId="0" borderId="2" xfId="0" applyFont="1" applyBorder="1"/>
    <xf numFmtId="0" fontId="5" fillId="0" borderId="3" xfId="0" applyFont="1" applyBorder="1"/>
    <xf numFmtId="0" fontId="7" fillId="0" borderId="3" xfId="0" applyFont="1" applyBorder="1"/>
    <xf numFmtId="0" fontId="7" fillId="0" borderId="0" xfId="0" applyFont="1"/>
    <xf numFmtId="0" fontId="7" fillId="2" borderId="3" xfId="0" applyFont="1" applyFill="1" applyBorder="1"/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1" fillId="0" borderId="2" xfId="0" applyNumberFormat="1" applyFont="1" applyBorder="1"/>
    <xf numFmtId="3" fontId="1" fillId="0" borderId="5" xfId="0" applyNumberFormat="1" applyFont="1" applyBorder="1"/>
    <xf numFmtId="3" fontId="1" fillId="0" borderId="3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5" fillId="0" borderId="5" xfId="0" applyFont="1" applyBorder="1"/>
    <xf numFmtId="0" fontId="1" fillId="0" borderId="5" xfId="0" applyFont="1" applyBorder="1"/>
    <xf numFmtId="49" fontId="1" fillId="0" borderId="0" xfId="0" applyNumberFormat="1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9BC51-AE70-46C7-A82D-B9A2232E49D4}">
  <sheetPr>
    <tabColor theme="3" tint="0.39997558519241921"/>
  </sheetPr>
  <dimension ref="A1:Q43"/>
  <sheetViews>
    <sheetView tabSelected="1" view="pageLayout" zoomScaleNormal="100" workbookViewId="0">
      <selection activeCell="H5" sqref="H5:Q5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8.5703125" style="1" customWidth="1"/>
    <col min="4" max="4" width="64.28515625" style="1" customWidth="1"/>
    <col min="5" max="10" width="14.7109375" style="2" customWidth="1"/>
    <col min="11" max="13" width="14.85546875" style="2" hidden="1" customWidth="1"/>
    <col min="14" max="17" width="14.7109375" style="2" customWidth="1"/>
    <col min="18" max="256" width="9.140625" style="1"/>
    <col min="257" max="257" width="5.140625" style="1" customWidth="1"/>
    <col min="258" max="258" width="5.5703125" style="1" customWidth="1"/>
    <col min="259" max="259" width="8.5703125" style="1" customWidth="1"/>
    <col min="260" max="260" width="64.28515625" style="1" customWidth="1"/>
    <col min="261" max="266" width="14.7109375" style="1" customWidth="1"/>
    <col min="267" max="269" width="0" style="1" hidden="1" customWidth="1"/>
    <col min="270" max="273" width="14.7109375" style="1" customWidth="1"/>
    <col min="274" max="512" width="9.140625" style="1"/>
    <col min="513" max="513" width="5.140625" style="1" customWidth="1"/>
    <col min="514" max="514" width="5.5703125" style="1" customWidth="1"/>
    <col min="515" max="515" width="8.5703125" style="1" customWidth="1"/>
    <col min="516" max="516" width="64.28515625" style="1" customWidth="1"/>
    <col min="517" max="522" width="14.7109375" style="1" customWidth="1"/>
    <col min="523" max="525" width="0" style="1" hidden="1" customWidth="1"/>
    <col min="526" max="529" width="14.7109375" style="1" customWidth="1"/>
    <col min="530" max="768" width="9.140625" style="1"/>
    <col min="769" max="769" width="5.140625" style="1" customWidth="1"/>
    <col min="770" max="770" width="5.5703125" style="1" customWidth="1"/>
    <col min="771" max="771" width="8.5703125" style="1" customWidth="1"/>
    <col min="772" max="772" width="64.28515625" style="1" customWidth="1"/>
    <col min="773" max="778" width="14.7109375" style="1" customWidth="1"/>
    <col min="779" max="781" width="0" style="1" hidden="1" customWidth="1"/>
    <col min="782" max="785" width="14.7109375" style="1" customWidth="1"/>
    <col min="786" max="1024" width="9.140625" style="1"/>
    <col min="1025" max="1025" width="5.140625" style="1" customWidth="1"/>
    <col min="1026" max="1026" width="5.5703125" style="1" customWidth="1"/>
    <col min="1027" max="1027" width="8.5703125" style="1" customWidth="1"/>
    <col min="1028" max="1028" width="64.28515625" style="1" customWidth="1"/>
    <col min="1029" max="1034" width="14.7109375" style="1" customWidth="1"/>
    <col min="1035" max="1037" width="0" style="1" hidden="1" customWidth="1"/>
    <col min="1038" max="1041" width="14.7109375" style="1" customWidth="1"/>
    <col min="1042" max="1280" width="9.140625" style="1"/>
    <col min="1281" max="1281" width="5.140625" style="1" customWidth="1"/>
    <col min="1282" max="1282" width="5.5703125" style="1" customWidth="1"/>
    <col min="1283" max="1283" width="8.5703125" style="1" customWidth="1"/>
    <col min="1284" max="1284" width="64.28515625" style="1" customWidth="1"/>
    <col min="1285" max="1290" width="14.7109375" style="1" customWidth="1"/>
    <col min="1291" max="1293" width="0" style="1" hidden="1" customWidth="1"/>
    <col min="1294" max="1297" width="14.7109375" style="1" customWidth="1"/>
    <col min="1298" max="1536" width="9.140625" style="1"/>
    <col min="1537" max="1537" width="5.140625" style="1" customWidth="1"/>
    <col min="1538" max="1538" width="5.5703125" style="1" customWidth="1"/>
    <col min="1539" max="1539" width="8.5703125" style="1" customWidth="1"/>
    <col min="1540" max="1540" width="64.28515625" style="1" customWidth="1"/>
    <col min="1541" max="1546" width="14.7109375" style="1" customWidth="1"/>
    <col min="1547" max="1549" width="0" style="1" hidden="1" customWidth="1"/>
    <col min="1550" max="1553" width="14.7109375" style="1" customWidth="1"/>
    <col min="1554" max="1792" width="9.140625" style="1"/>
    <col min="1793" max="1793" width="5.140625" style="1" customWidth="1"/>
    <col min="1794" max="1794" width="5.5703125" style="1" customWidth="1"/>
    <col min="1795" max="1795" width="8.5703125" style="1" customWidth="1"/>
    <col min="1796" max="1796" width="64.28515625" style="1" customWidth="1"/>
    <col min="1797" max="1802" width="14.7109375" style="1" customWidth="1"/>
    <col min="1803" max="1805" width="0" style="1" hidden="1" customWidth="1"/>
    <col min="1806" max="1809" width="14.7109375" style="1" customWidth="1"/>
    <col min="1810" max="2048" width="9.140625" style="1"/>
    <col min="2049" max="2049" width="5.140625" style="1" customWidth="1"/>
    <col min="2050" max="2050" width="5.5703125" style="1" customWidth="1"/>
    <col min="2051" max="2051" width="8.5703125" style="1" customWidth="1"/>
    <col min="2052" max="2052" width="64.28515625" style="1" customWidth="1"/>
    <col min="2053" max="2058" width="14.7109375" style="1" customWidth="1"/>
    <col min="2059" max="2061" width="0" style="1" hidden="1" customWidth="1"/>
    <col min="2062" max="2065" width="14.7109375" style="1" customWidth="1"/>
    <col min="2066" max="2304" width="9.140625" style="1"/>
    <col min="2305" max="2305" width="5.140625" style="1" customWidth="1"/>
    <col min="2306" max="2306" width="5.5703125" style="1" customWidth="1"/>
    <col min="2307" max="2307" width="8.5703125" style="1" customWidth="1"/>
    <col min="2308" max="2308" width="64.28515625" style="1" customWidth="1"/>
    <col min="2309" max="2314" width="14.7109375" style="1" customWidth="1"/>
    <col min="2315" max="2317" width="0" style="1" hidden="1" customWidth="1"/>
    <col min="2318" max="2321" width="14.7109375" style="1" customWidth="1"/>
    <col min="2322" max="2560" width="9.140625" style="1"/>
    <col min="2561" max="2561" width="5.140625" style="1" customWidth="1"/>
    <col min="2562" max="2562" width="5.5703125" style="1" customWidth="1"/>
    <col min="2563" max="2563" width="8.5703125" style="1" customWidth="1"/>
    <col min="2564" max="2564" width="64.28515625" style="1" customWidth="1"/>
    <col min="2565" max="2570" width="14.7109375" style="1" customWidth="1"/>
    <col min="2571" max="2573" width="0" style="1" hidden="1" customWidth="1"/>
    <col min="2574" max="2577" width="14.7109375" style="1" customWidth="1"/>
    <col min="2578" max="2816" width="9.140625" style="1"/>
    <col min="2817" max="2817" width="5.140625" style="1" customWidth="1"/>
    <col min="2818" max="2818" width="5.5703125" style="1" customWidth="1"/>
    <col min="2819" max="2819" width="8.5703125" style="1" customWidth="1"/>
    <col min="2820" max="2820" width="64.28515625" style="1" customWidth="1"/>
    <col min="2821" max="2826" width="14.7109375" style="1" customWidth="1"/>
    <col min="2827" max="2829" width="0" style="1" hidden="1" customWidth="1"/>
    <col min="2830" max="2833" width="14.7109375" style="1" customWidth="1"/>
    <col min="2834" max="3072" width="9.140625" style="1"/>
    <col min="3073" max="3073" width="5.140625" style="1" customWidth="1"/>
    <col min="3074" max="3074" width="5.5703125" style="1" customWidth="1"/>
    <col min="3075" max="3075" width="8.5703125" style="1" customWidth="1"/>
    <col min="3076" max="3076" width="64.28515625" style="1" customWidth="1"/>
    <col min="3077" max="3082" width="14.7109375" style="1" customWidth="1"/>
    <col min="3083" max="3085" width="0" style="1" hidden="1" customWidth="1"/>
    <col min="3086" max="3089" width="14.7109375" style="1" customWidth="1"/>
    <col min="3090" max="3328" width="9.140625" style="1"/>
    <col min="3329" max="3329" width="5.140625" style="1" customWidth="1"/>
    <col min="3330" max="3330" width="5.5703125" style="1" customWidth="1"/>
    <col min="3331" max="3331" width="8.5703125" style="1" customWidth="1"/>
    <col min="3332" max="3332" width="64.28515625" style="1" customWidth="1"/>
    <col min="3333" max="3338" width="14.7109375" style="1" customWidth="1"/>
    <col min="3339" max="3341" width="0" style="1" hidden="1" customWidth="1"/>
    <col min="3342" max="3345" width="14.7109375" style="1" customWidth="1"/>
    <col min="3346" max="3584" width="9.140625" style="1"/>
    <col min="3585" max="3585" width="5.140625" style="1" customWidth="1"/>
    <col min="3586" max="3586" width="5.5703125" style="1" customWidth="1"/>
    <col min="3587" max="3587" width="8.5703125" style="1" customWidth="1"/>
    <col min="3588" max="3588" width="64.28515625" style="1" customWidth="1"/>
    <col min="3589" max="3594" width="14.7109375" style="1" customWidth="1"/>
    <col min="3595" max="3597" width="0" style="1" hidden="1" customWidth="1"/>
    <col min="3598" max="3601" width="14.7109375" style="1" customWidth="1"/>
    <col min="3602" max="3840" width="9.140625" style="1"/>
    <col min="3841" max="3841" width="5.140625" style="1" customWidth="1"/>
    <col min="3842" max="3842" width="5.5703125" style="1" customWidth="1"/>
    <col min="3843" max="3843" width="8.5703125" style="1" customWidth="1"/>
    <col min="3844" max="3844" width="64.28515625" style="1" customWidth="1"/>
    <col min="3845" max="3850" width="14.7109375" style="1" customWidth="1"/>
    <col min="3851" max="3853" width="0" style="1" hidden="1" customWidth="1"/>
    <col min="3854" max="3857" width="14.7109375" style="1" customWidth="1"/>
    <col min="3858" max="4096" width="9.140625" style="1"/>
    <col min="4097" max="4097" width="5.140625" style="1" customWidth="1"/>
    <col min="4098" max="4098" width="5.5703125" style="1" customWidth="1"/>
    <col min="4099" max="4099" width="8.5703125" style="1" customWidth="1"/>
    <col min="4100" max="4100" width="64.28515625" style="1" customWidth="1"/>
    <col min="4101" max="4106" width="14.7109375" style="1" customWidth="1"/>
    <col min="4107" max="4109" width="0" style="1" hidden="1" customWidth="1"/>
    <col min="4110" max="4113" width="14.7109375" style="1" customWidth="1"/>
    <col min="4114" max="4352" width="9.140625" style="1"/>
    <col min="4353" max="4353" width="5.140625" style="1" customWidth="1"/>
    <col min="4354" max="4354" width="5.5703125" style="1" customWidth="1"/>
    <col min="4355" max="4355" width="8.5703125" style="1" customWidth="1"/>
    <col min="4356" max="4356" width="64.28515625" style="1" customWidth="1"/>
    <col min="4357" max="4362" width="14.7109375" style="1" customWidth="1"/>
    <col min="4363" max="4365" width="0" style="1" hidden="1" customWidth="1"/>
    <col min="4366" max="4369" width="14.7109375" style="1" customWidth="1"/>
    <col min="4370" max="4608" width="9.140625" style="1"/>
    <col min="4609" max="4609" width="5.140625" style="1" customWidth="1"/>
    <col min="4610" max="4610" width="5.5703125" style="1" customWidth="1"/>
    <col min="4611" max="4611" width="8.5703125" style="1" customWidth="1"/>
    <col min="4612" max="4612" width="64.28515625" style="1" customWidth="1"/>
    <col min="4613" max="4618" width="14.7109375" style="1" customWidth="1"/>
    <col min="4619" max="4621" width="0" style="1" hidden="1" customWidth="1"/>
    <col min="4622" max="4625" width="14.7109375" style="1" customWidth="1"/>
    <col min="4626" max="4864" width="9.140625" style="1"/>
    <col min="4865" max="4865" width="5.140625" style="1" customWidth="1"/>
    <col min="4866" max="4866" width="5.5703125" style="1" customWidth="1"/>
    <col min="4867" max="4867" width="8.5703125" style="1" customWidth="1"/>
    <col min="4868" max="4868" width="64.28515625" style="1" customWidth="1"/>
    <col min="4869" max="4874" width="14.7109375" style="1" customWidth="1"/>
    <col min="4875" max="4877" width="0" style="1" hidden="1" customWidth="1"/>
    <col min="4878" max="4881" width="14.7109375" style="1" customWidth="1"/>
    <col min="4882" max="5120" width="9.140625" style="1"/>
    <col min="5121" max="5121" width="5.140625" style="1" customWidth="1"/>
    <col min="5122" max="5122" width="5.5703125" style="1" customWidth="1"/>
    <col min="5123" max="5123" width="8.5703125" style="1" customWidth="1"/>
    <col min="5124" max="5124" width="64.28515625" style="1" customWidth="1"/>
    <col min="5125" max="5130" width="14.7109375" style="1" customWidth="1"/>
    <col min="5131" max="5133" width="0" style="1" hidden="1" customWidth="1"/>
    <col min="5134" max="5137" width="14.7109375" style="1" customWidth="1"/>
    <col min="5138" max="5376" width="9.140625" style="1"/>
    <col min="5377" max="5377" width="5.140625" style="1" customWidth="1"/>
    <col min="5378" max="5378" width="5.5703125" style="1" customWidth="1"/>
    <col min="5379" max="5379" width="8.5703125" style="1" customWidth="1"/>
    <col min="5380" max="5380" width="64.28515625" style="1" customWidth="1"/>
    <col min="5381" max="5386" width="14.7109375" style="1" customWidth="1"/>
    <col min="5387" max="5389" width="0" style="1" hidden="1" customWidth="1"/>
    <col min="5390" max="5393" width="14.7109375" style="1" customWidth="1"/>
    <col min="5394" max="5632" width="9.140625" style="1"/>
    <col min="5633" max="5633" width="5.140625" style="1" customWidth="1"/>
    <col min="5634" max="5634" width="5.5703125" style="1" customWidth="1"/>
    <col min="5635" max="5635" width="8.5703125" style="1" customWidth="1"/>
    <col min="5636" max="5636" width="64.28515625" style="1" customWidth="1"/>
    <col min="5637" max="5642" width="14.7109375" style="1" customWidth="1"/>
    <col min="5643" max="5645" width="0" style="1" hidden="1" customWidth="1"/>
    <col min="5646" max="5649" width="14.7109375" style="1" customWidth="1"/>
    <col min="5650" max="5888" width="9.140625" style="1"/>
    <col min="5889" max="5889" width="5.140625" style="1" customWidth="1"/>
    <col min="5890" max="5890" width="5.5703125" style="1" customWidth="1"/>
    <col min="5891" max="5891" width="8.5703125" style="1" customWidth="1"/>
    <col min="5892" max="5892" width="64.28515625" style="1" customWidth="1"/>
    <col min="5893" max="5898" width="14.7109375" style="1" customWidth="1"/>
    <col min="5899" max="5901" width="0" style="1" hidden="1" customWidth="1"/>
    <col min="5902" max="5905" width="14.7109375" style="1" customWidth="1"/>
    <col min="5906" max="6144" width="9.140625" style="1"/>
    <col min="6145" max="6145" width="5.140625" style="1" customWidth="1"/>
    <col min="6146" max="6146" width="5.5703125" style="1" customWidth="1"/>
    <col min="6147" max="6147" width="8.5703125" style="1" customWidth="1"/>
    <col min="6148" max="6148" width="64.28515625" style="1" customWidth="1"/>
    <col min="6149" max="6154" width="14.7109375" style="1" customWidth="1"/>
    <col min="6155" max="6157" width="0" style="1" hidden="1" customWidth="1"/>
    <col min="6158" max="6161" width="14.7109375" style="1" customWidth="1"/>
    <col min="6162" max="6400" width="9.140625" style="1"/>
    <col min="6401" max="6401" width="5.140625" style="1" customWidth="1"/>
    <col min="6402" max="6402" width="5.5703125" style="1" customWidth="1"/>
    <col min="6403" max="6403" width="8.5703125" style="1" customWidth="1"/>
    <col min="6404" max="6404" width="64.28515625" style="1" customWidth="1"/>
    <col min="6405" max="6410" width="14.7109375" style="1" customWidth="1"/>
    <col min="6411" max="6413" width="0" style="1" hidden="1" customWidth="1"/>
    <col min="6414" max="6417" width="14.7109375" style="1" customWidth="1"/>
    <col min="6418" max="6656" width="9.140625" style="1"/>
    <col min="6657" max="6657" width="5.140625" style="1" customWidth="1"/>
    <col min="6658" max="6658" width="5.5703125" style="1" customWidth="1"/>
    <col min="6659" max="6659" width="8.5703125" style="1" customWidth="1"/>
    <col min="6660" max="6660" width="64.28515625" style="1" customWidth="1"/>
    <col min="6661" max="6666" width="14.7109375" style="1" customWidth="1"/>
    <col min="6667" max="6669" width="0" style="1" hidden="1" customWidth="1"/>
    <col min="6670" max="6673" width="14.7109375" style="1" customWidth="1"/>
    <col min="6674" max="6912" width="9.140625" style="1"/>
    <col min="6913" max="6913" width="5.140625" style="1" customWidth="1"/>
    <col min="6914" max="6914" width="5.5703125" style="1" customWidth="1"/>
    <col min="6915" max="6915" width="8.5703125" style="1" customWidth="1"/>
    <col min="6916" max="6916" width="64.28515625" style="1" customWidth="1"/>
    <col min="6917" max="6922" width="14.7109375" style="1" customWidth="1"/>
    <col min="6923" max="6925" width="0" style="1" hidden="1" customWidth="1"/>
    <col min="6926" max="6929" width="14.7109375" style="1" customWidth="1"/>
    <col min="6930" max="7168" width="9.140625" style="1"/>
    <col min="7169" max="7169" width="5.140625" style="1" customWidth="1"/>
    <col min="7170" max="7170" width="5.5703125" style="1" customWidth="1"/>
    <col min="7171" max="7171" width="8.5703125" style="1" customWidth="1"/>
    <col min="7172" max="7172" width="64.28515625" style="1" customWidth="1"/>
    <col min="7173" max="7178" width="14.7109375" style="1" customWidth="1"/>
    <col min="7179" max="7181" width="0" style="1" hidden="1" customWidth="1"/>
    <col min="7182" max="7185" width="14.7109375" style="1" customWidth="1"/>
    <col min="7186" max="7424" width="9.140625" style="1"/>
    <col min="7425" max="7425" width="5.140625" style="1" customWidth="1"/>
    <col min="7426" max="7426" width="5.5703125" style="1" customWidth="1"/>
    <col min="7427" max="7427" width="8.5703125" style="1" customWidth="1"/>
    <col min="7428" max="7428" width="64.28515625" style="1" customWidth="1"/>
    <col min="7429" max="7434" width="14.7109375" style="1" customWidth="1"/>
    <col min="7435" max="7437" width="0" style="1" hidden="1" customWidth="1"/>
    <col min="7438" max="7441" width="14.7109375" style="1" customWidth="1"/>
    <col min="7442" max="7680" width="9.140625" style="1"/>
    <col min="7681" max="7681" width="5.140625" style="1" customWidth="1"/>
    <col min="7682" max="7682" width="5.5703125" style="1" customWidth="1"/>
    <col min="7683" max="7683" width="8.5703125" style="1" customWidth="1"/>
    <col min="7684" max="7684" width="64.28515625" style="1" customWidth="1"/>
    <col min="7685" max="7690" width="14.7109375" style="1" customWidth="1"/>
    <col min="7691" max="7693" width="0" style="1" hidden="1" customWidth="1"/>
    <col min="7694" max="7697" width="14.7109375" style="1" customWidth="1"/>
    <col min="7698" max="7936" width="9.140625" style="1"/>
    <col min="7937" max="7937" width="5.140625" style="1" customWidth="1"/>
    <col min="7938" max="7938" width="5.5703125" style="1" customWidth="1"/>
    <col min="7939" max="7939" width="8.5703125" style="1" customWidth="1"/>
    <col min="7940" max="7940" width="64.28515625" style="1" customWidth="1"/>
    <col min="7941" max="7946" width="14.7109375" style="1" customWidth="1"/>
    <col min="7947" max="7949" width="0" style="1" hidden="1" customWidth="1"/>
    <col min="7950" max="7953" width="14.7109375" style="1" customWidth="1"/>
    <col min="7954" max="8192" width="9.140625" style="1"/>
    <col min="8193" max="8193" width="5.140625" style="1" customWidth="1"/>
    <col min="8194" max="8194" width="5.5703125" style="1" customWidth="1"/>
    <col min="8195" max="8195" width="8.5703125" style="1" customWidth="1"/>
    <col min="8196" max="8196" width="64.28515625" style="1" customWidth="1"/>
    <col min="8197" max="8202" width="14.7109375" style="1" customWidth="1"/>
    <col min="8203" max="8205" width="0" style="1" hidden="1" customWidth="1"/>
    <col min="8206" max="8209" width="14.7109375" style="1" customWidth="1"/>
    <col min="8210" max="8448" width="9.140625" style="1"/>
    <col min="8449" max="8449" width="5.140625" style="1" customWidth="1"/>
    <col min="8450" max="8450" width="5.5703125" style="1" customWidth="1"/>
    <col min="8451" max="8451" width="8.5703125" style="1" customWidth="1"/>
    <col min="8452" max="8452" width="64.28515625" style="1" customWidth="1"/>
    <col min="8453" max="8458" width="14.7109375" style="1" customWidth="1"/>
    <col min="8459" max="8461" width="0" style="1" hidden="1" customWidth="1"/>
    <col min="8462" max="8465" width="14.7109375" style="1" customWidth="1"/>
    <col min="8466" max="8704" width="9.140625" style="1"/>
    <col min="8705" max="8705" width="5.140625" style="1" customWidth="1"/>
    <col min="8706" max="8706" width="5.5703125" style="1" customWidth="1"/>
    <col min="8707" max="8707" width="8.5703125" style="1" customWidth="1"/>
    <col min="8708" max="8708" width="64.28515625" style="1" customWidth="1"/>
    <col min="8709" max="8714" width="14.7109375" style="1" customWidth="1"/>
    <col min="8715" max="8717" width="0" style="1" hidden="1" customWidth="1"/>
    <col min="8718" max="8721" width="14.7109375" style="1" customWidth="1"/>
    <col min="8722" max="8960" width="9.140625" style="1"/>
    <col min="8961" max="8961" width="5.140625" style="1" customWidth="1"/>
    <col min="8962" max="8962" width="5.5703125" style="1" customWidth="1"/>
    <col min="8963" max="8963" width="8.5703125" style="1" customWidth="1"/>
    <col min="8964" max="8964" width="64.28515625" style="1" customWidth="1"/>
    <col min="8965" max="8970" width="14.7109375" style="1" customWidth="1"/>
    <col min="8971" max="8973" width="0" style="1" hidden="1" customWidth="1"/>
    <col min="8974" max="8977" width="14.7109375" style="1" customWidth="1"/>
    <col min="8978" max="9216" width="9.140625" style="1"/>
    <col min="9217" max="9217" width="5.140625" style="1" customWidth="1"/>
    <col min="9218" max="9218" width="5.5703125" style="1" customWidth="1"/>
    <col min="9219" max="9219" width="8.5703125" style="1" customWidth="1"/>
    <col min="9220" max="9220" width="64.28515625" style="1" customWidth="1"/>
    <col min="9221" max="9226" width="14.7109375" style="1" customWidth="1"/>
    <col min="9227" max="9229" width="0" style="1" hidden="1" customWidth="1"/>
    <col min="9230" max="9233" width="14.7109375" style="1" customWidth="1"/>
    <col min="9234" max="9472" width="9.140625" style="1"/>
    <col min="9473" max="9473" width="5.140625" style="1" customWidth="1"/>
    <col min="9474" max="9474" width="5.5703125" style="1" customWidth="1"/>
    <col min="9475" max="9475" width="8.5703125" style="1" customWidth="1"/>
    <col min="9476" max="9476" width="64.28515625" style="1" customWidth="1"/>
    <col min="9477" max="9482" width="14.7109375" style="1" customWidth="1"/>
    <col min="9483" max="9485" width="0" style="1" hidden="1" customWidth="1"/>
    <col min="9486" max="9489" width="14.7109375" style="1" customWidth="1"/>
    <col min="9490" max="9728" width="9.140625" style="1"/>
    <col min="9729" max="9729" width="5.140625" style="1" customWidth="1"/>
    <col min="9730" max="9730" width="5.5703125" style="1" customWidth="1"/>
    <col min="9731" max="9731" width="8.5703125" style="1" customWidth="1"/>
    <col min="9732" max="9732" width="64.28515625" style="1" customWidth="1"/>
    <col min="9733" max="9738" width="14.7109375" style="1" customWidth="1"/>
    <col min="9739" max="9741" width="0" style="1" hidden="1" customWidth="1"/>
    <col min="9742" max="9745" width="14.7109375" style="1" customWidth="1"/>
    <col min="9746" max="9984" width="9.140625" style="1"/>
    <col min="9985" max="9985" width="5.140625" style="1" customWidth="1"/>
    <col min="9986" max="9986" width="5.5703125" style="1" customWidth="1"/>
    <col min="9987" max="9987" width="8.5703125" style="1" customWidth="1"/>
    <col min="9988" max="9988" width="64.28515625" style="1" customWidth="1"/>
    <col min="9989" max="9994" width="14.7109375" style="1" customWidth="1"/>
    <col min="9995" max="9997" width="0" style="1" hidden="1" customWidth="1"/>
    <col min="9998" max="10001" width="14.7109375" style="1" customWidth="1"/>
    <col min="10002" max="10240" width="9.140625" style="1"/>
    <col min="10241" max="10241" width="5.140625" style="1" customWidth="1"/>
    <col min="10242" max="10242" width="5.5703125" style="1" customWidth="1"/>
    <col min="10243" max="10243" width="8.5703125" style="1" customWidth="1"/>
    <col min="10244" max="10244" width="64.28515625" style="1" customWidth="1"/>
    <col min="10245" max="10250" width="14.7109375" style="1" customWidth="1"/>
    <col min="10251" max="10253" width="0" style="1" hidden="1" customWidth="1"/>
    <col min="10254" max="10257" width="14.7109375" style="1" customWidth="1"/>
    <col min="10258" max="10496" width="9.140625" style="1"/>
    <col min="10497" max="10497" width="5.140625" style="1" customWidth="1"/>
    <col min="10498" max="10498" width="5.5703125" style="1" customWidth="1"/>
    <col min="10499" max="10499" width="8.5703125" style="1" customWidth="1"/>
    <col min="10500" max="10500" width="64.28515625" style="1" customWidth="1"/>
    <col min="10501" max="10506" width="14.7109375" style="1" customWidth="1"/>
    <col min="10507" max="10509" width="0" style="1" hidden="1" customWidth="1"/>
    <col min="10510" max="10513" width="14.7109375" style="1" customWidth="1"/>
    <col min="10514" max="10752" width="9.140625" style="1"/>
    <col min="10753" max="10753" width="5.140625" style="1" customWidth="1"/>
    <col min="10754" max="10754" width="5.5703125" style="1" customWidth="1"/>
    <col min="10755" max="10755" width="8.5703125" style="1" customWidth="1"/>
    <col min="10756" max="10756" width="64.28515625" style="1" customWidth="1"/>
    <col min="10757" max="10762" width="14.7109375" style="1" customWidth="1"/>
    <col min="10763" max="10765" width="0" style="1" hidden="1" customWidth="1"/>
    <col min="10766" max="10769" width="14.7109375" style="1" customWidth="1"/>
    <col min="10770" max="11008" width="9.140625" style="1"/>
    <col min="11009" max="11009" width="5.140625" style="1" customWidth="1"/>
    <col min="11010" max="11010" width="5.5703125" style="1" customWidth="1"/>
    <col min="11011" max="11011" width="8.5703125" style="1" customWidth="1"/>
    <col min="11012" max="11012" width="64.28515625" style="1" customWidth="1"/>
    <col min="11013" max="11018" width="14.7109375" style="1" customWidth="1"/>
    <col min="11019" max="11021" width="0" style="1" hidden="1" customWidth="1"/>
    <col min="11022" max="11025" width="14.7109375" style="1" customWidth="1"/>
    <col min="11026" max="11264" width="9.140625" style="1"/>
    <col min="11265" max="11265" width="5.140625" style="1" customWidth="1"/>
    <col min="11266" max="11266" width="5.5703125" style="1" customWidth="1"/>
    <col min="11267" max="11267" width="8.5703125" style="1" customWidth="1"/>
    <col min="11268" max="11268" width="64.28515625" style="1" customWidth="1"/>
    <col min="11269" max="11274" width="14.7109375" style="1" customWidth="1"/>
    <col min="11275" max="11277" width="0" style="1" hidden="1" customWidth="1"/>
    <col min="11278" max="11281" width="14.7109375" style="1" customWidth="1"/>
    <col min="11282" max="11520" width="9.140625" style="1"/>
    <col min="11521" max="11521" width="5.140625" style="1" customWidth="1"/>
    <col min="11522" max="11522" width="5.5703125" style="1" customWidth="1"/>
    <col min="11523" max="11523" width="8.5703125" style="1" customWidth="1"/>
    <col min="11524" max="11524" width="64.28515625" style="1" customWidth="1"/>
    <col min="11525" max="11530" width="14.7109375" style="1" customWidth="1"/>
    <col min="11531" max="11533" width="0" style="1" hidden="1" customWidth="1"/>
    <col min="11534" max="11537" width="14.7109375" style="1" customWidth="1"/>
    <col min="11538" max="11776" width="9.140625" style="1"/>
    <col min="11777" max="11777" width="5.140625" style="1" customWidth="1"/>
    <col min="11778" max="11778" width="5.5703125" style="1" customWidth="1"/>
    <col min="11779" max="11779" width="8.5703125" style="1" customWidth="1"/>
    <col min="11780" max="11780" width="64.28515625" style="1" customWidth="1"/>
    <col min="11781" max="11786" width="14.7109375" style="1" customWidth="1"/>
    <col min="11787" max="11789" width="0" style="1" hidden="1" customWidth="1"/>
    <col min="11790" max="11793" width="14.7109375" style="1" customWidth="1"/>
    <col min="11794" max="12032" width="9.140625" style="1"/>
    <col min="12033" max="12033" width="5.140625" style="1" customWidth="1"/>
    <col min="12034" max="12034" width="5.5703125" style="1" customWidth="1"/>
    <col min="12035" max="12035" width="8.5703125" style="1" customWidth="1"/>
    <col min="12036" max="12036" width="64.28515625" style="1" customWidth="1"/>
    <col min="12037" max="12042" width="14.7109375" style="1" customWidth="1"/>
    <col min="12043" max="12045" width="0" style="1" hidden="1" customWidth="1"/>
    <col min="12046" max="12049" width="14.7109375" style="1" customWidth="1"/>
    <col min="12050" max="12288" width="9.140625" style="1"/>
    <col min="12289" max="12289" width="5.140625" style="1" customWidth="1"/>
    <col min="12290" max="12290" width="5.5703125" style="1" customWidth="1"/>
    <col min="12291" max="12291" width="8.5703125" style="1" customWidth="1"/>
    <col min="12292" max="12292" width="64.28515625" style="1" customWidth="1"/>
    <col min="12293" max="12298" width="14.7109375" style="1" customWidth="1"/>
    <col min="12299" max="12301" width="0" style="1" hidden="1" customWidth="1"/>
    <col min="12302" max="12305" width="14.7109375" style="1" customWidth="1"/>
    <col min="12306" max="12544" width="9.140625" style="1"/>
    <col min="12545" max="12545" width="5.140625" style="1" customWidth="1"/>
    <col min="12546" max="12546" width="5.5703125" style="1" customWidth="1"/>
    <col min="12547" max="12547" width="8.5703125" style="1" customWidth="1"/>
    <col min="12548" max="12548" width="64.28515625" style="1" customWidth="1"/>
    <col min="12549" max="12554" width="14.7109375" style="1" customWidth="1"/>
    <col min="12555" max="12557" width="0" style="1" hidden="1" customWidth="1"/>
    <col min="12558" max="12561" width="14.7109375" style="1" customWidth="1"/>
    <col min="12562" max="12800" width="9.140625" style="1"/>
    <col min="12801" max="12801" width="5.140625" style="1" customWidth="1"/>
    <col min="12802" max="12802" width="5.5703125" style="1" customWidth="1"/>
    <col min="12803" max="12803" width="8.5703125" style="1" customWidth="1"/>
    <col min="12804" max="12804" width="64.28515625" style="1" customWidth="1"/>
    <col min="12805" max="12810" width="14.7109375" style="1" customWidth="1"/>
    <col min="12811" max="12813" width="0" style="1" hidden="1" customWidth="1"/>
    <col min="12814" max="12817" width="14.7109375" style="1" customWidth="1"/>
    <col min="12818" max="13056" width="9.140625" style="1"/>
    <col min="13057" max="13057" width="5.140625" style="1" customWidth="1"/>
    <col min="13058" max="13058" width="5.5703125" style="1" customWidth="1"/>
    <col min="13059" max="13059" width="8.5703125" style="1" customWidth="1"/>
    <col min="13060" max="13060" width="64.28515625" style="1" customWidth="1"/>
    <col min="13061" max="13066" width="14.7109375" style="1" customWidth="1"/>
    <col min="13067" max="13069" width="0" style="1" hidden="1" customWidth="1"/>
    <col min="13070" max="13073" width="14.7109375" style="1" customWidth="1"/>
    <col min="13074" max="13312" width="9.140625" style="1"/>
    <col min="13313" max="13313" width="5.140625" style="1" customWidth="1"/>
    <col min="13314" max="13314" width="5.5703125" style="1" customWidth="1"/>
    <col min="13315" max="13315" width="8.5703125" style="1" customWidth="1"/>
    <col min="13316" max="13316" width="64.28515625" style="1" customWidth="1"/>
    <col min="13317" max="13322" width="14.7109375" style="1" customWidth="1"/>
    <col min="13323" max="13325" width="0" style="1" hidden="1" customWidth="1"/>
    <col min="13326" max="13329" width="14.7109375" style="1" customWidth="1"/>
    <col min="13330" max="13568" width="9.140625" style="1"/>
    <col min="13569" max="13569" width="5.140625" style="1" customWidth="1"/>
    <col min="13570" max="13570" width="5.5703125" style="1" customWidth="1"/>
    <col min="13571" max="13571" width="8.5703125" style="1" customWidth="1"/>
    <col min="13572" max="13572" width="64.28515625" style="1" customWidth="1"/>
    <col min="13573" max="13578" width="14.7109375" style="1" customWidth="1"/>
    <col min="13579" max="13581" width="0" style="1" hidden="1" customWidth="1"/>
    <col min="13582" max="13585" width="14.7109375" style="1" customWidth="1"/>
    <col min="13586" max="13824" width="9.140625" style="1"/>
    <col min="13825" max="13825" width="5.140625" style="1" customWidth="1"/>
    <col min="13826" max="13826" width="5.5703125" style="1" customWidth="1"/>
    <col min="13827" max="13827" width="8.5703125" style="1" customWidth="1"/>
    <col min="13828" max="13828" width="64.28515625" style="1" customWidth="1"/>
    <col min="13829" max="13834" width="14.7109375" style="1" customWidth="1"/>
    <col min="13835" max="13837" width="0" style="1" hidden="1" customWidth="1"/>
    <col min="13838" max="13841" width="14.7109375" style="1" customWidth="1"/>
    <col min="13842" max="14080" width="9.140625" style="1"/>
    <col min="14081" max="14081" width="5.140625" style="1" customWidth="1"/>
    <col min="14082" max="14082" width="5.5703125" style="1" customWidth="1"/>
    <col min="14083" max="14083" width="8.5703125" style="1" customWidth="1"/>
    <col min="14084" max="14084" width="64.28515625" style="1" customWidth="1"/>
    <col min="14085" max="14090" width="14.7109375" style="1" customWidth="1"/>
    <col min="14091" max="14093" width="0" style="1" hidden="1" customWidth="1"/>
    <col min="14094" max="14097" width="14.7109375" style="1" customWidth="1"/>
    <col min="14098" max="14336" width="9.140625" style="1"/>
    <col min="14337" max="14337" width="5.140625" style="1" customWidth="1"/>
    <col min="14338" max="14338" width="5.5703125" style="1" customWidth="1"/>
    <col min="14339" max="14339" width="8.5703125" style="1" customWidth="1"/>
    <col min="14340" max="14340" width="64.28515625" style="1" customWidth="1"/>
    <col min="14341" max="14346" width="14.7109375" style="1" customWidth="1"/>
    <col min="14347" max="14349" width="0" style="1" hidden="1" customWidth="1"/>
    <col min="14350" max="14353" width="14.7109375" style="1" customWidth="1"/>
    <col min="14354" max="14592" width="9.140625" style="1"/>
    <col min="14593" max="14593" width="5.140625" style="1" customWidth="1"/>
    <col min="14594" max="14594" width="5.5703125" style="1" customWidth="1"/>
    <col min="14595" max="14595" width="8.5703125" style="1" customWidth="1"/>
    <col min="14596" max="14596" width="64.28515625" style="1" customWidth="1"/>
    <col min="14597" max="14602" width="14.7109375" style="1" customWidth="1"/>
    <col min="14603" max="14605" width="0" style="1" hidden="1" customWidth="1"/>
    <col min="14606" max="14609" width="14.7109375" style="1" customWidth="1"/>
    <col min="14610" max="14848" width="9.140625" style="1"/>
    <col min="14849" max="14849" width="5.140625" style="1" customWidth="1"/>
    <col min="14850" max="14850" width="5.5703125" style="1" customWidth="1"/>
    <col min="14851" max="14851" width="8.5703125" style="1" customWidth="1"/>
    <col min="14852" max="14852" width="64.28515625" style="1" customWidth="1"/>
    <col min="14853" max="14858" width="14.7109375" style="1" customWidth="1"/>
    <col min="14859" max="14861" width="0" style="1" hidden="1" customWidth="1"/>
    <col min="14862" max="14865" width="14.7109375" style="1" customWidth="1"/>
    <col min="14866" max="15104" width="9.140625" style="1"/>
    <col min="15105" max="15105" width="5.140625" style="1" customWidth="1"/>
    <col min="15106" max="15106" width="5.5703125" style="1" customWidth="1"/>
    <col min="15107" max="15107" width="8.5703125" style="1" customWidth="1"/>
    <col min="15108" max="15108" width="64.28515625" style="1" customWidth="1"/>
    <col min="15109" max="15114" width="14.7109375" style="1" customWidth="1"/>
    <col min="15115" max="15117" width="0" style="1" hidden="1" customWidth="1"/>
    <col min="15118" max="15121" width="14.7109375" style="1" customWidth="1"/>
    <col min="15122" max="15360" width="9.140625" style="1"/>
    <col min="15361" max="15361" width="5.140625" style="1" customWidth="1"/>
    <col min="15362" max="15362" width="5.5703125" style="1" customWidth="1"/>
    <col min="15363" max="15363" width="8.5703125" style="1" customWidth="1"/>
    <col min="15364" max="15364" width="64.28515625" style="1" customWidth="1"/>
    <col min="15365" max="15370" width="14.7109375" style="1" customWidth="1"/>
    <col min="15371" max="15373" width="0" style="1" hidden="1" customWidth="1"/>
    <col min="15374" max="15377" width="14.7109375" style="1" customWidth="1"/>
    <col min="15378" max="15616" width="9.140625" style="1"/>
    <col min="15617" max="15617" width="5.140625" style="1" customWidth="1"/>
    <col min="15618" max="15618" width="5.5703125" style="1" customWidth="1"/>
    <col min="15619" max="15619" width="8.5703125" style="1" customWidth="1"/>
    <col min="15620" max="15620" width="64.28515625" style="1" customWidth="1"/>
    <col min="15621" max="15626" width="14.7109375" style="1" customWidth="1"/>
    <col min="15627" max="15629" width="0" style="1" hidden="1" customWidth="1"/>
    <col min="15630" max="15633" width="14.7109375" style="1" customWidth="1"/>
    <col min="15634" max="15872" width="9.140625" style="1"/>
    <col min="15873" max="15873" width="5.140625" style="1" customWidth="1"/>
    <col min="15874" max="15874" width="5.5703125" style="1" customWidth="1"/>
    <col min="15875" max="15875" width="8.5703125" style="1" customWidth="1"/>
    <col min="15876" max="15876" width="64.28515625" style="1" customWidth="1"/>
    <col min="15877" max="15882" width="14.7109375" style="1" customWidth="1"/>
    <col min="15883" max="15885" width="0" style="1" hidden="1" customWidth="1"/>
    <col min="15886" max="15889" width="14.7109375" style="1" customWidth="1"/>
    <col min="15890" max="16128" width="9.140625" style="1"/>
    <col min="16129" max="16129" width="5.140625" style="1" customWidth="1"/>
    <col min="16130" max="16130" width="5.5703125" style="1" customWidth="1"/>
    <col min="16131" max="16131" width="8.5703125" style="1" customWidth="1"/>
    <col min="16132" max="16132" width="64.28515625" style="1" customWidth="1"/>
    <col min="16133" max="16138" width="14.7109375" style="1" customWidth="1"/>
    <col min="16139" max="16141" width="0" style="1" hidden="1" customWidth="1"/>
    <col min="16142" max="16145" width="14.7109375" style="1" customWidth="1"/>
    <col min="16146" max="16384" width="9.140625" style="1"/>
  </cols>
  <sheetData>
    <row r="1" spans="1:17" x14ac:dyDescent="0.2">
      <c r="Q1" s="3"/>
    </row>
    <row r="2" spans="1:17" x14ac:dyDescent="0.2">
      <c r="Q2" s="4"/>
    </row>
    <row r="3" spans="1:17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">
      <c r="B5" s="7"/>
      <c r="C5" s="7"/>
      <c r="D5" s="7"/>
      <c r="E5" s="8"/>
      <c r="F5" s="8"/>
      <c r="G5" s="7"/>
      <c r="H5" s="7"/>
      <c r="I5" s="7"/>
      <c r="J5" s="7"/>
      <c r="K5" s="7"/>
      <c r="L5" s="7"/>
      <c r="M5" s="7"/>
      <c r="N5" s="8"/>
      <c r="O5" s="7"/>
      <c r="P5" s="7"/>
      <c r="Q5" s="7"/>
    </row>
    <row r="7" spans="1:17" s="7" customFormat="1" ht="15" customHeight="1" x14ac:dyDescent="0.2">
      <c r="B7" s="9" t="s">
        <v>0</v>
      </c>
      <c r="C7" s="10" t="s">
        <v>1</v>
      </c>
      <c r="D7" s="11"/>
      <c r="E7" s="12" t="s">
        <v>2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10</v>
      </c>
      <c r="N7" s="12" t="s">
        <v>11</v>
      </c>
      <c r="O7" s="12" t="s">
        <v>12</v>
      </c>
      <c r="P7" s="12" t="s">
        <v>13</v>
      </c>
      <c r="Q7" s="12" t="s">
        <v>14</v>
      </c>
    </row>
    <row r="8" spans="1:17" s="20" customFormat="1" ht="30" customHeight="1" x14ac:dyDescent="0.2">
      <c r="A8" s="13"/>
      <c r="B8" s="14" t="s">
        <v>15</v>
      </c>
      <c r="C8" s="15"/>
      <c r="D8" s="15"/>
      <c r="E8" s="16" t="s">
        <v>16</v>
      </c>
      <c r="F8" s="16"/>
      <c r="G8" s="16"/>
      <c r="H8" s="16" t="s">
        <v>17</v>
      </c>
      <c r="I8" s="16"/>
      <c r="J8" s="16"/>
      <c r="K8" s="17" t="s">
        <v>18</v>
      </c>
      <c r="L8" s="18"/>
      <c r="M8" s="19"/>
      <c r="N8" s="17" t="s">
        <v>19</v>
      </c>
      <c r="O8" s="18"/>
      <c r="P8" s="18"/>
      <c r="Q8" s="19"/>
    </row>
    <row r="9" spans="1:17" ht="35.1" customHeight="1" x14ac:dyDescent="0.2">
      <c r="B9" s="15" t="s">
        <v>20</v>
      </c>
      <c r="C9" s="15"/>
      <c r="D9" s="15"/>
      <c r="E9" s="21" t="s">
        <v>21</v>
      </c>
      <c r="F9" s="21" t="s">
        <v>22</v>
      </c>
      <c r="G9" s="21" t="s">
        <v>23</v>
      </c>
      <c r="H9" s="21" t="s">
        <v>21</v>
      </c>
      <c r="I9" s="21" t="s">
        <v>22</v>
      </c>
      <c r="J9" s="21" t="s">
        <v>23</v>
      </c>
      <c r="K9" s="21" t="s">
        <v>24</v>
      </c>
      <c r="L9" s="21" t="s">
        <v>22</v>
      </c>
      <c r="M9" s="21" t="s">
        <v>23</v>
      </c>
      <c r="N9" s="21" t="s">
        <v>21</v>
      </c>
      <c r="O9" s="21" t="s">
        <v>22</v>
      </c>
      <c r="P9" s="21" t="s">
        <v>23</v>
      </c>
      <c r="Q9" s="22" t="s">
        <v>25</v>
      </c>
    </row>
    <row r="10" spans="1:17" x14ac:dyDescent="0.2">
      <c r="A10" s="23" t="s">
        <v>26</v>
      </c>
      <c r="B10" s="24" t="s">
        <v>27</v>
      </c>
      <c r="C10" s="25" t="s">
        <v>28</v>
      </c>
      <c r="D10" s="25"/>
      <c r="E10" s="26"/>
      <c r="F10" s="27"/>
      <c r="G10" s="27"/>
      <c r="H10" s="26"/>
      <c r="I10" s="27"/>
      <c r="J10" s="27"/>
      <c r="K10" s="26"/>
      <c r="L10" s="27"/>
      <c r="M10" s="27"/>
      <c r="N10" s="26"/>
      <c r="O10" s="27"/>
      <c r="P10" s="27"/>
      <c r="Q10" s="27"/>
    </row>
    <row r="11" spans="1:17" x14ac:dyDescent="0.2">
      <c r="A11" s="23" t="s">
        <v>29</v>
      </c>
      <c r="B11" s="28"/>
      <c r="C11" s="29" t="s">
        <v>30</v>
      </c>
      <c r="D11" s="29"/>
      <c r="E11" s="27">
        <v>41425533</v>
      </c>
      <c r="F11" s="27">
        <f>E11-G11</f>
        <v>39841039</v>
      </c>
      <c r="G11" s="27">
        <v>1584494</v>
      </c>
      <c r="H11" s="27">
        <v>20418201</v>
      </c>
      <c r="I11" s="27">
        <v>20418201</v>
      </c>
      <c r="J11" s="27"/>
      <c r="K11" s="27"/>
      <c r="L11" s="27"/>
      <c r="M11" s="27"/>
      <c r="N11" s="26">
        <f t="shared" ref="N11:P15" si="0">H11+E11</f>
        <v>61843734</v>
      </c>
      <c r="O11" s="26">
        <f t="shared" si="0"/>
        <v>60259240</v>
      </c>
      <c r="P11" s="26">
        <f t="shared" si="0"/>
        <v>1584494</v>
      </c>
      <c r="Q11" s="26">
        <v>0</v>
      </c>
    </row>
    <row r="12" spans="1:17" x14ac:dyDescent="0.2">
      <c r="A12" s="23" t="s">
        <v>31</v>
      </c>
      <c r="B12" s="28"/>
      <c r="C12" s="29" t="s">
        <v>32</v>
      </c>
      <c r="D12" s="29"/>
      <c r="E12" s="27">
        <v>5804440</v>
      </c>
      <c r="F12" s="27">
        <f>E12-G12</f>
        <v>5528029</v>
      </c>
      <c r="G12" s="27">
        <v>276411</v>
      </c>
      <c r="H12" s="27">
        <v>3323026</v>
      </c>
      <c r="I12" s="27">
        <v>3323026</v>
      </c>
      <c r="J12" s="27"/>
      <c r="K12" s="27"/>
      <c r="L12" s="27"/>
      <c r="M12" s="27"/>
      <c r="N12" s="26">
        <f t="shared" si="0"/>
        <v>9127466</v>
      </c>
      <c r="O12" s="26">
        <f t="shared" si="0"/>
        <v>8851055</v>
      </c>
      <c r="P12" s="26">
        <f t="shared" si="0"/>
        <v>276411</v>
      </c>
      <c r="Q12" s="26">
        <v>0</v>
      </c>
    </row>
    <row r="13" spans="1:17" x14ac:dyDescent="0.2">
      <c r="A13" s="23" t="s">
        <v>33</v>
      </c>
      <c r="B13" s="28"/>
      <c r="C13" s="29" t="s">
        <v>34</v>
      </c>
      <c r="D13" s="29"/>
      <c r="E13" s="27">
        <f>83747110-196189+1628187+196189+194718</f>
        <v>85570015</v>
      </c>
      <c r="F13" s="27">
        <f>E13-G13</f>
        <v>84979465</v>
      </c>
      <c r="G13" s="27">
        <v>590550</v>
      </c>
      <c r="H13" s="27">
        <v>15079124</v>
      </c>
      <c r="I13" s="27">
        <v>15079124</v>
      </c>
      <c r="J13" s="27"/>
      <c r="K13" s="27"/>
      <c r="L13" s="27"/>
      <c r="M13" s="27"/>
      <c r="N13" s="26">
        <f>H13+E13</f>
        <v>100649139</v>
      </c>
      <c r="O13" s="26">
        <f t="shared" si="0"/>
        <v>100058589</v>
      </c>
      <c r="P13" s="26">
        <f t="shared" si="0"/>
        <v>590550</v>
      </c>
      <c r="Q13" s="26">
        <v>0</v>
      </c>
    </row>
    <row r="14" spans="1:17" x14ac:dyDescent="0.2">
      <c r="A14" s="23" t="s">
        <v>35</v>
      </c>
      <c r="B14" s="28"/>
      <c r="C14" s="29" t="s">
        <v>36</v>
      </c>
      <c r="D14" s="29"/>
      <c r="E14" s="27">
        <v>1644310</v>
      </c>
      <c r="F14" s="27">
        <f>E14</f>
        <v>1644310</v>
      </c>
      <c r="G14" s="27"/>
      <c r="H14" s="27"/>
      <c r="I14" s="27"/>
      <c r="J14" s="27"/>
      <c r="K14" s="27"/>
      <c r="L14" s="27"/>
      <c r="M14" s="27"/>
      <c r="N14" s="26">
        <f t="shared" si="0"/>
        <v>1644310</v>
      </c>
      <c r="O14" s="26">
        <f t="shared" si="0"/>
        <v>1644310</v>
      </c>
      <c r="P14" s="26">
        <f t="shared" si="0"/>
        <v>0</v>
      </c>
      <c r="Q14" s="26">
        <v>0</v>
      </c>
    </row>
    <row r="15" spans="1:17" x14ac:dyDescent="0.2">
      <c r="A15" s="23" t="s">
        <v>37</v>
      </c>
      <c r="B15" s="28"/>
      <c r="C15" s="29" t="s">
        <v>38</v>
      </c>
      <c r="D15" s="29"/>
      <c r="E15" s="27">
        <v>13520000</v>
      </c>
      <c r="F15" s="27">
        <f>E15</f>
        <v>13520000</v>
      </c>
      <c r="G15" s="27"/>
      <c r="H15" s="27"/>
      <c r="I15" s="27"/>
      <c r="J15" s="27"/>
      <c r="K15" s="27"/>
      <c r="L15" s="27"/>
      <c r="M15" s="27"/>
      <c r="N15" s="26">
        <f t="shared" si="0"/>
        <v>13520000</v>
      </c>
      <c r="O15" s="26">
        <f t="shared" si="0"/>
        <v>13520000</v>
      </c>
      <c r="P15" s="26">
        <f t="shared" si="0"/>
        <v>0</v>
      </c>
      <c r="Q15" s="26">
        <v>0</v>
      </c>
    </row>
    <row r="16" spans="1:17" x14ac:dyDescent="0.2">
      <c r="A16" s="23" t="s">
        <v>39</v>
      </c>
      <c r="B16" s="28"/>
      <c r="C16" s="30" t="s">
        <v>40</v>
      </c>
      <c r="D16" s="28" t="s">
        <v>41</v>
      </c>
      <c r="E16" s="27"/>
      <c r="F16" s="27"/>
      <c r="G16" s="27"/>
      <c r="H16" s="27"/>
      <c r="I16" s="27"/>
      <c r="J16" s="27"/>
      <c r="K16" s="27"/>
      <c r="L16" s="27"/>
      <c r="M16" s="27"/>
      <c r="N16" s="26"/>
      <c r="O16" s="26"/>
      <c r="P16" s="26"/>
      <c r="Q16" s="26"/>
    </row>
    <row r="17" spans="1:17" x14ac:dyDescent="0.2">
      <c r="A17" s="23" t="s">
        <v>42</v>
      </c>
      <c r="B17" s="28"/>
      <c r="C17" s="30"/>
      <c r="D17" s="28" t="s">
        <v>43</v>
      </c>
      <c r="E17" s="27">
        <v>2000000</v>
      </c>
      <c r="F17" s="27">
        <f>E17</f>
        <v>2000000</v>
      </c>
      <c r="G17" s="27"/>
      <c r="H17" s="27"/>
      <c r="I17" s="27"/>
      <c r="J17" s="27"/>
      <c r="K17" s="27"/>
      <c r="L17" s="27"/>
      <c r="M17" s="27"/>
      <c r="N17" s="26">
        <f>H17+E17</f>
        <v>2000000</v>
      </c>
      <c r="O17" s="26">
        <f>I17+F17</f>
        <v>2000000</v>
      </c>
      <c r="P17" s="26">
        <f>J17+G17</f>
        <v>0</v>
      </c>
      <c r="Q17" s="26">
        <v>0</v>
      </c>
    </row>
    <row r="18" spans="1:17" s="35" customFormat="1" ht="15" x14ac:dyDescent="0.25">
      <c r="A18" s="23" t="s">
        <v>44</v>
      </c>
      <c r="B18" s="31"/>
      <c r="C18" s="32" t="s">
        <v>45</v>
      </c>
      <c r="D18" s="33"/>
      <c r="E18" s="34">
        <f>E15+E14+E13+E12+E11</f>
        <v>147964298</v>
      </c>
      <c r="F18" s="34">
        <f t="shared" ref="F18:Q18" si="1">F15+F14+F13+F12+F11</f>
        <v>145512843</v>
      </c>
      <c r="G18" s="34">
        <f t="shared" si="1"/>
        <v>2451455</v>
      </c>
      <c r="H18" s="34">
        <f>H15+H14+H13+H12+H11</f>
        <v>38820351</v>
      </c>
      <c r="I18" s="34">
        <f t="shared" si="1"/>
        <v>38820351</v>
      </c>
      <c r="J18" s="34">
        <f t="shared" si="1"/>
        <v>0</v>
      </c>
      <c r="K18" s="34">
        <f t="shared" si="1"/>
        <v>0</v>
      </c>
      <c r="L18" s="34">
        <f t="shared" si="1"/>
        <v>0</v>
      </c>
      <c r="M18" s="34">
        <f t="shared" si="1"/>
        <v>0</v>
      </c>
      <c r="N18" s="34">
        <f t="shared" si="1"/>
        <v>186784649</v>
      </c>
      <c r="O18" s="34">
        <f t="shared" si="1"/>
        <v>184333194</v>
      </c>
      <c r="P18" s="34">
        <f t="shared" si="1"/>
        <v>2451455</v>
      </c>
      <c r="Q18" s="34">
        <f t="shared" si="1"/>
        <v>0</v>
      </c>
    </row>
    <row r="19" spans="1:17" x14ac:dyDescent="0.2">
      <c r="A19" s="23" t="s">
        <v>46</v>
      </c>
      <c r="B19" s="28" t="s">
        <v>47</v>
      </c>
      <c r="C19" s="29" t="s">
        <v>48</v>
      </c>
      <c r="D19" s="29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2">
      <c r="A20" s="23" t="s">
        <v>49</v>
      </c>
      <c r="B20" s="28"/>
      <c r="C20" s="29" t="s">
        <v>50</v>
      </c>
      <c r="D20" s="29"/>
      <c r="E20" s="27">
        <v>33863120</v>
      </c>
      <c r="F20" s="27">
        <f>E20</f>
        <v>33863120</v>
      </c>
      <c r="G20" s="27"/>
      <c r="H20" s="27">
        <v>884704</v>
      </c>
      <c r="I20" s="27">
        <v>884704</v>
      </c>
      <c r="J20" s="27"/>
      <c r="K20" s="27"/>
      <c r="L20" s="27"/>
      <c r="M20" s="27"/>
      <c r="N20" s="26">
        <f t="shared" ref="N20:P22" si="2">H20+E20</f>
        <v>34747824</v>
      </c>
      <c r="O20" s="26">
        <f t="shared" si="2"/>
        <v>34747824</v>
      </c>
      <c r="P20" s="26">
        <f t="shared" si="2"/>
        <v>0</v>
      </c>
      <c r="Q20" s="26">
        <v>0</v>
      </c>
    </row>
    <row r="21" spans="1:17" x14ac:dyDescent="0.2">
      <c r="A21" s="23" t="s">
        <v>51</v>
      </c>
      <c r="B21" s="28"/>
      <c r="C21" s="29" t="s">
        <v>52</v>
      </c>
      <c r="D21" s="29"/>
      <c r="E21" s="27">
        <v>39777164</v>
      </c>
      <c r="F21" s="27">
        <f>E21</f>
        <v>39777164</v>
      </c>
      <c r="G21" s="27"/>
      <c r="H21" s="27"/>
      <c r="I21" s="27"/>
      <c r="J21" s="27"/>
      <c r="K21" s="27"/>
      <c r="L21" s="27"/>
      <c r="M21" s="27"/>
      <c r="N21" s="26">
        <f t="shared" si="2"/>
        <v>39777164</v>
      </c>
      <c r="O21" s="26">
        <f t="shared" si="2"/>
        <v>39777164</v>
      </c>
      <c r="P21" s="26">
        <f t="shared" si="2"/>
        <v>0</v>
      </c>
      <c r="Q21" s="26">
        <v>0</v>
      </c>
    </row>
    <row r="22" spans="1:17" x14ac:dyDescent="0.2">
      <c r="A22" s="23" t="s">
        <v>53</v>
      </c>
      <c r="B22" s="28"/>
      <c r="C22" s="29" t="s">
        <v>54</v>
      </c>
      <c r="D22" s="29"/>
      <c r="E22" s="27">
        <v>0</v>
      </c>
      <c r="F22" s="27">
        <f>E22</f>
        <v>0</v>
      </c>
      <c r="G22" s="27"/>
      <c r="H22" s="27"/>
      <c r="I22" s="27"/>
      <c r="J22" s="27"/>
      <c r="K22" s="27"/>
      <c r="L22" s="27"/>
      <c r="M22" s="27"/>
      <c r="N22" s="26">
        <f t="shared" si="2"/>
        <v>0</v>
      </c>
      <c r="O22" s="26">
        <f t="shared" si="2"/>
        <v>0</v>
      </c>
      <c r="P22" s="26">
        <f t="shared" si="2"/>
        <v>0</v>
      </c>
      <c r="Q22" s="26">
        <v>0</v>
      </c>
    </row>
    <row r="23" spans="1:17" s="35" customFormat="1" ht="15" x14ac:dyDescent="0.25">
      <c r="A23" s="23" t="s">
        <v>55</v>
      </c>
      <c r="B23" s="31"/>
      <c r="C23" s="32" t="s">
        <v>56</v>
      </c>
      <c r="D23" s="33"/>
      <c r="E23" s="34">
        <f>SUM(E20:E22)</f>
        <v>73640284</v>
      </c>
      <c r="F23" s="34">
        <f t="shared" ref="F23:O23" si="3">SUM(F20:F22)</f>
        <v>73640284</v>
      </c>
      <c r="G23" s="34">
        <f t="shared" si="3"/>
        <v>0</v>
      </c>
      <c r="H23" s="34">
        <f t="shared" si="3"/>
        <v>884704</v>
      </c>
      <c r="I23" s="34">
        <f t="shared" si="3"/>
        <v>884704</v>
      </c>
      <c r="J23" s="34">
        <f>SUM(J20:J22)</f>
        <v>0</v>
      </c>
      <c r="K23" s="34">
        <f t="shared" si="3"/>
        <v>0</v>
      </c>
      <c r="L23" s="34">
        <f t="shared" si="3"/>
        <v>0</v>
      </c>
      <c r="M23" s="34">
        <f t="shared" si="3"/>
        <v>0</v>
      </c>
      <c r="N23" s="34">
        <f t="shared" si="3"/>
        <v>74524988</v>
      </c>
      <c r="O23" s="34">
        <f t="shared" si="3"/>
        <v>74524988</v>
      </c>
      <c r="P23" s="34">
        <f>SUM(P20:P22)</f>
        <v>0</v>
      </c>
      <c r="Q23" s="34">
        <f>SUM(Q20:Q22)</f>
        <v>0</v>
      </c>
    </row>
    <row r="24" spans="1:17" s="35" customFormat="1" ht="15" x14ac:dyDescent="0.25">
      <c r="A24" s="23" t="s">
        <v>57</v>
      </c>
      <c r="B24" s="31"/>
      <c r="C24" s="32" t="s">
        <v>58</v>
      </c>
      <c r="D24" s="33"/>
      <c r="E24" s="34">
        <f>E23+E18</f>
        <v>221604582</v>
      </c>
      <c r="F24" s="34">
        <f t="shared" ref="F24:O24" si="4">F23+F18</f>
        <v>219153127</v>
      </c>
      <c r="G24" s="34">
        <f t="shared" si="4"/>
        <v>2451455</v>
      </c>
      <c r="H24" s="34">
        <f t="shared" si="4"/>
        <v>39705055</v>
      </c>
      <c r="I24" s="34">
        <f t="shared" si="4"/>
        <v>39705055</v>
      </c>
      <c r="J24" s="34">
        <f>J23+J18</f>
        <v>0</v>
      </c>
      <c r="K24" s="34">
        <f t="shared" si="4"/>
        <v>0</v>
      </c>
      <c r="L24" s="34">
        <f t="shared" si="4"/>
        <v>0</v>
      </c>
      <c r="M24" s="34">
        <f t="shared" si="4"/>
        <v>0</v>
      </c>
      <c r="N24" s="34">
        <f t="shared" si="4"/>
        <v>261309637</v>
      </c>
      <c r="O24" s="34">
        <f t="shared" si="4"/>
        <v>258858182</v>
      </c>
      <c r="P24" s="34">
        <f>P23+P18</f>
        <v>2451455</v>
      </c>
      <c r="Q24" s="34">
        <f>Q23+Q18</f>
        <v>0</v>
      </c>
    </row>
    <row r="25" spans="1:17" x14ac:dyDescent="0.2">
      <c r="A25" s="23" t="s">
        <v>59</v>
      </c>
      <c r="B25" s="28" t="s">
        <v>60</v>
      </c>
      <c r="C25" s="29" t="s">
        <v>61</v>
      </c>
      <c r="D25" s="29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x14ac:dyDescent="0.2">
      <c r="A26" s="23" t="s">
        <v>62</v>
      </c>
      <c r="B26" s="28"/>
      <c r="C26" s="30" t="s">
        <v>40</v>
      </c>
      <c r="D26" s="28" t="s">
        <v>63</v>
      </c>
      <c r="E26" s="36"/>
      <c r="F26" s="36"/>
      <c r="G26" s="36"/>
      <c r="H26" s="36"/>
      <c r="I26" s="36"/>
      <c r="J26" s="36"/>
      <c r="K26" s="36"/>
      <c r="L26" s="36"/>
      <c r="M26" s="36"/>
      <c r="N26" s="26">
        <f t="shared" ref="N26:P31" si="5">H26+E26</f>
        <v>0</v>
      </c>
      <c r="O26" s="26">
        <f t="shared" si="5"/>
        <v>0</v>
      </c>
      <c r="P26" s="26">
        <f t="shared" si="5"/>
        <v>0</v>
      </c>
      <c r="Q26" s="26">
        <v>0</v>
      </c>
    </row>
    <row r="27" spans="1:17" x14ac:dyDescent="0.2">
      <c r="A27" s="23" t="s">
        <v>64</v>
      </c>
      <c r="B27" s="28"/>
      <c r="C27" s="37"/>
      <c r="D27" s="28" t="s">
        <v>65</v>
      </c>
      <c r="E27" s="36"/>
      <c r="F27" s="36"/>
      <c r="G27" s="27"/>
      <c r="H27" s="27"/>
      <c r="I27" s="27"/>
      <c r="J27" s="27"/>
      <c r="K27" s="27"/>
      <c r="L27" s="27"/>
      <c r="M27" s="27"/>
      <c r="N27" s="26">
        <f t="shared" si="5"/>
        <v>0</v>
      </c>
      <c r="O27" s="26">
        <f t="shared" si="5"/>
        <v>0</v>
      </c>
      <c r="P27" s="26">
        <f t="shared" si="5"/>
        <v>0</v>
      </c>
      <c r="Q27" s="26">
        <v>0</v>
      </c>
    </row>
    <row r="28" spans="1:17" x14ac:dyDescent="0.2">
      <c r="A28" s="23" t="s">
        <v>66</v>
      </c>
      <c r="B28" s="28"/>
      <c r="C28" s="37"/>
      <c r="D28" s="28" t="s">
        <v>67</v>
      </c>
      <c r="E28" s="27"/>
      <c r="F28" s="27"/>
      <c r="G28" s="27"/>
      <c r="H28" s="27"/>
      <c r="I28" s="27"/>
      <c r="J28" s="27"/>
      <c r="K28" s="27"/>
      <c r="L28" s="27"/>
      <c r="M28" s="27"/>
      <c r="N28" s="26">
        <f t="shared" si="5"/>
        <v>0</v>
      </c>
      <c r="O28" s="26">
        <f t="shared" si="5"/>
        <v>0</v>
      </c>
      <c r="P28" s="26">
        <f t="shared" si="5"/>
        <v>0</v>
      </c>
      <c r="Q28" s="26">
        <v>0</v>
      </c>
    </row>
    <row r="29" spans="1:17" x14ac:dyDescent="0.2">
      <c r="A29" s="23" t="s">
        <v>68</v>
      </c>
      <c r="B29" s="28"/>
      <c r="C29" s="37"/>
      <c r="D29" s="28" t="s">
        <v>69</v>
      </c>
      <c r="E29" s="27"/>
      <c r="F29" s="27"/>
      <c r="G29" s="27"/>
      <c r="H29" s="27"/>
      <c r="I29" s="27"/>
      <c r="J29" s="27"/>
      <c r="K29" s="27"/>
      <c r="L29" s="27"/>
      <c r="M29" s="27"/>
      <c r="N29" s="26">
        <f t="shared" si="5"/>
        <v>0</v>
      </c>
      <c r="O29" s="26">
        <f t="shared" si="5"/>
        <v>0</v>
      </c>
      <c r="P29" s="26">
        <f t="shared" si="5"/>
        <v>0</v>
      </c>
      <c r="Q29" s="26">
        <v>0</v>
      </c>
    </row>
    <row r="30" spans="1:17" x14ac:dyDescent="0.2">
      <c r="A30" s="23" t="s">
        <v>70</v>
      </c>
      <c r="B30" s="28"/>
      <c r="C30" s="37"/>
      <c r="D30" s="28" t="s">
        <v>71</v>
      </c>
      <c r="E30" s="36"/>
      <c r="F30" s="36"/>
      <c r="G30" s="27"/>
      <c r="H30" s="27"/>
      <c r="I30" s="27"/>
      <c r="J30" s="27"/>
      <c r="K30" s="27"/>
      <c r="L30" s="27"/>
      <c r="M30" s="27"/>
      <c r="N30" s="26"/>
      <c r="O30" s="26">
        <f t="shared" si="5"/>
        <v>0</v>
      </c>
      <c r="P30" s="26">
        <f t="shared" si="5"/>
        <v>0</v>
      </c>
      <c r="Q30" s="26">
        <v>0</v>
      </c>
    </row>
    <row r="31" spans="1:17" x14ac:dyDescent="0.2">
      <c r="A31" s="23" t="s">
        <v>72</v>
      </c>
      <c r="B31" s="28"/>
      <c r="C31" s="37"/>
      <c r="D31" s="38" t="s">
        <v>73</v>
      </c>
      <c r="E31" s="36">
        <v>31107544</v>
      </c>
      <c r="F31" s="36">
        <f>E31</f>
        <v>31107544</v>
      </c>
      <c r="G31" s="36"/>
      <c r="H31" s="36"/>
      <c r="I31" s="36"/>
      <c r="J31" s="36"/>
      <c r="K31" s="36"/>
      <c r="L31" s="36"/>
      <c r="M31" s="36"/>
      <c r="N31" s="26">
        <f t="shared" si="5"/>
        <v>31107544</v>
      </c>
      <c r="O31" s="26">
        <f t="shared" si="5"/>
        <v>31107544</v>
      </c>
      <c r="P31" s="26">
        <f t="shared" si="5"/>
        <v>0</v>
      </c>
      <c r="Q31" s="26">
        <v>0</v>
      </c>
    </row>
    <row r="32" spans="1:17" s="40" customFormat="1" ht="15" x14ac:dyDescent="0.25">
      <c r="A32" s="23" t="s">
        <v>74</v>
      </c>
      <c r="B32" s="39"/>
      <c r="C32" s="32" t="s">
        <v>75</v>
      </c>
      <c r="D32" s="32"/>
      <c r="E32" s="34">
        <f>SUM(E25:E31)</f>
        <v>31107544</v>
      </c>
      <c r="F32" s="34">
        <f t="shared" ref="F32:O32" si="6">SUM(F25:F31)</f>
        <v>31107544</v>
      </c>
      <c r="G32" s="34">
        <f t="shared" si="6"/>
        <v>0</v>
      </c>
      <c r="H32" s="34">
        <f t="shared" si="6"/>
        <v>0</v>
      </c>
      <c r="I32" s="34">
        <f t="shared" si="6"/>
        <v>0</v>
      </c>
      <c r="J32" s="34">
        <f>SUM(J25:J31)</f>
        <v>0</v>
      </c>
      <c r="K32" s="34">
        <f t="shared" si="6"/>
        <v>0</v>
      </c>
      <c r="L32" s="34">
        <f t="shared" si="6"/>
        <v>0</v>
      </c>
      <c r="M32" s="34">
        <f t="shared" si="6"/>
        <v>0</v>
      </c>
      <c r="N32" s="34">
        <f t="shared" si="6"/>
        <v>31107544</v>
      </c>
      <c r="O32" s="34">
        <f t="shared" si="6"/>
        <v>31107544</v>
      </c>
      <c r="P32" s="34">
        <f>SUM(P25:P31)</f>
        <v>0</v>
      </c>
      <c r="Q32" s="34">
        <f>SUM(Q25:Q31)</f>
        <v>0</v>
      </c>
    </row>
    <row r="33" spans="1:17" s="40" customFormat="1" ht="15" x14ac:dyDescent="0.25">
      <c r="A33" s="23" t="s">
        <v>76</v>
      </c>
      <c r="B33" s="41" t="s">
        <v>77</v>
      </c>
      <c r="C33" s="32"/>
      <c r="D33" s="32"/>
      <c r="E33" s="34">
        <f>E24+E32</f>
        <v>252712126</v>
      </c>
      <c r="F33" s="34">
        <f t="shared" ref="F33:O33" si="7">F24+F32</f>
        <v>250260671</v>
      </c>
      <c r="G33" s="34">
        <f t="shared" si="7"/>
        <v>2451455</v>
      </c>
      <c r="H33" s="34">
        <f t="shared" si="7"/>
        <v>39705055</v>
      </c>
      <c r="I33" s="34">
        <f t="shared" si="7"/>
        <v>39705055</v>
      </c>
      <c r="J33" s="34">
        <f>J24+J32</f>
        <v>0</v>
      </c>
      <c r="K33" s="34">
        <f t="shared" si="7"/>
        <v>0</v>
      </c>
      <c r="L33" s="34">
        <f t="shared" si="7"/>
        <v>0</v>
      </c>
      <c r="M33" s="34">
        <f t="shared" si="7"/>
        <v>0</v>
      </c>
      <c r="N33" s="34">
        <f>N24+N32</f>
        <v>292417181</v>
      </c>
      <c r="O33" s="34">
        <f t="shared" si="7"/>
        <v>289965726</v>
      </c>
      <c r="P33" s="34">
        <f>P24+P32</f>
        <v>2451455</v>
      </c>
      <c r="Q33" s="34">
        <f>Q24+Q32</f>
        <v>0</v>
      </c>
    </row>
    <row r="34" spans="1:17" x14ac:dyDescent="0.2">
      <c r="A34" s="42"/>
    </row>
    <row r="35" spans="1:17" s="20" customFormat="1" ht="30" hidden="1" customHeight="1" x14ac:dyDescent="0.2">
      <c r="A35" s="43"/>
      <c r="B35" s="44"/>
      <c r="C35" s="45"/>
      <c r="D35" s="45"/>
      <c r="E35" s="16" t="s">
        <v>78</v>
      </c>
      <c r="F35" s="16"/>
      <c r="G35" s="16"/>
      <c r="H35" s="16" t="s">
        <v>79</v>
      </c>
      <c r="I35" s="16"/>
      <c r="J35" s="16"/>
      <c r="K35" s="17" t="s">
        <v>18</v>
      </c>
      <c r="L35" s="18"/>
      <c r="M35" s="19"/>
      <c r="N35" s="17" t="s">
        <v>19</v>
      </c>
      <c r="O35" s="18"/>
      <c r="P35" s="18"/>
      <c r="Q35" s="19"/>
    </row>
    <row r="36" spans="1:17" hidden="1" x14ac:dyDescent="0.2">
      <c r="A36" s="23" t="s">
        <v>80</v>
      </c>
      <c r="B36" s="38" t="s">
        <v>81</v>
      </c>
      <c r="C36" s="37"/>
      <c r="D36" s="28"/>
      <c r="E36" s="46"/>
      <c r="F36" s="47"/>
      <c r="G36" s="48"/>
      <c r="H36" s="46"/>
      <c r="I36" s="47"/>
      <c r="J36" s="47"/>
      <c r="K36" s="46"/>
      <c r="L36" s="47"/>
      <c r="M36" s="48"/>
      <c r="N36" s="46"/>
      <c r="O36" s="47"/>
      <c r="P36" s="47"/>
      <c r="Q36" s="48"/>
    </row>
    <row r="37" spans="1:17" s="7" customFormat="1" hidden="1" x14ac:dyDescent="0.2">
      <c r="A37" s="23" t="s">
        <v>82</v>
      </c>
      <c r="B37" s="49"/>
      <c r="C37" s="50" t="s">
        <v>83</v>
      </c>
      <c r="D37" s="51"/>
      <c r="E37" s="52"/>
      <c r="F37" s="53">
        <v>14</v>
      </c>
      <c r="G37" s="54"/>
      <c r="H37" s="52"/>
      <c r="I37" s="53">
        <v>71</v>
      </c>
      <c r="J37" s="53"/>
      <c r="K37" s="52"/>
      <c r="L37" s="53"/>
      <c r="M37" s="54"/>
      <c r="N37" s="52"/>
      <c r="O37" s="53">
        <f>SUM(E37:M37)</f>
        <v>85</v>
      </c>
      <c r="P37" s="53"/>
      <c r="Q37" s="54"/>
    </row>
    <row r="38" spans="1:17" s="7" customFormat="1" hidden="1" x14ac:dyDescent="0.2">
      <c r="A38" s="23" t="s">
        <v>84</v>
      </c>
      <c r="B38" s="49"/>
      <c r="C38" s="50" t="s">
        <v>85</v>
      </c>
      <c r="D38" s="51"/>
      <c r="E38" s="52"/>
      <c r="F38" s="53"/>
      <c r="G38" s="54"/>
      <c r="H38" s="52"/>
      <c r="I38" s="53"/>
      <c r="J38" s="53"/>
      <c r="K38" s="52"/>
      <c r="L38" s="53"/>
      <c r="M38" s="54"/>
      <c r="N38" s="52"/>
      <c r="O38" s="53">
        <f>SUM(E38:M38)</f>
        <v>0</v>
      </c>
      <c r="P38" s="53"/>
      <c r="Q38" s="54"/>
    </row>
    <row r="39" spans="1:17" s="7" customFormat="1" hidden="1" x14ac:dyDescent="0.2">
      <c r="A39" s="23" t="s">
        <v>86</v>
      </c>
      <c r="B39" s="49"/>
      <c r="C39" s="49" t="s">
        <v>87</v>
      </c>
      <c r="D39" s="51"/>
      <c r="E39" s="52"/>
      <c r="F39" s="53">
        <v>14</v>
      </c>
      <c r="G39" s="54"/>
      <c r="H39" s="52"/>
      <c r="I39" s="53">
        <v>71</v>
      </c>
      <c r="J39" s="53"/>
      <c r="K39" s="52"/>
      <c r="L39" s="53"/>
      <c r="M39" s="54"/>
      <c r="N39" s="52"/>
      <c r="O39" s="53">
        <f>SUM(E39:M39)</f>
        <v>85</v>
      </c>
      <c r="P39" s="53"/>
      <c r="Q39" s="54"/>
    </row>
    <row r="40" spans="1:17" hidden="1" x14ac:dyDescent="0.2">
      <c r="A40" s="23" t="s">
        <v>88</v>
      </c>
      <c r="B40" s="55" t="s">
        <v>89</v>
      </c>
      <c r="C40" s="56"/>
      <c r="D40" s="28"/>
      <c r="E40" s="46"/>
      <c r="F40" s="53">
        <v>406</v>
      </c>
      <c r="G40" s="48"/>
      <c r="H40" s="46"/>
      <c r="I40" s="47"/>
      <c r="J40" s="47"/>
      <c r="K40" s="46"/>
      <c r="L40" s="47"/>
      <c r="M40" s="48"/>
      <c r="N40" s="46"/>
      <c r="O40" s="53">
        <f>SUM(E40:M40)</f>
        <v>406</v>
      </c>
      <c r="P40" s="53"/>
      <c r="Q40" s="48"/>
    </row>
    <row r="41" spans="1:17" hidden="1" x14ac:dyDescent="0.2">
      <c r="A41" s="42"/>
    </row>
    <row r="42" spans="1:17" x14ac:dyDescent="0.2">
      <c r="A42" s="57"/>
    </row>
    <row r="43" spans="1:17" x14ac:dyDescent="0.2">
      <c r="A43" s="57"/>
    </row>
  </sheetData>
  <mergeCells count="14">
    <mergeCell ref="B9:D9"/>
    <mergeCell ref="B35:D35"/>
    <mergeCell ref="E35:G35"/>
    <mergeCell ref="H35:J35"/>
    <mergeCell ref="K35:M35"/>
    <mergeCell ref="N35:Q35"/>
    <mergeCell ref="B3:Q3"/>
    <mergeCell ref="B4:Q4"/>
    <mergeCell ref="C7:D7"/>
    <mergeCell ref="B8:D8"/>
    <mergeCell ref="E8:G8"/>
    <mergeCell ref="H8:J8"/>
    <mergeCell ref="K8:M8"/>
    <mergeCell ref="N8:Q8"/>
  </mergeCells>
  <printOptions verticalCentered="1"/>
  <pageMargins left="0.11811023622047245" right="0.11811023622047245" top="0.15748031496062992" bottom="0.15748031496062992" header="0.31496062992125984" footer="0.31496062992125984"/>
  <pageSetup paperSize="9" scale="64" orientation="landscape" r:id="rId1"/>
  <headerFooter>
    <oddHeader>&amp;C&amp;"Arial,Normál"Tiszagyulaháza Község Önkormányzata 2020. évi működési, felhalmozási és finanszírozási kiadások kiemelt előirányzatai
(Ft)&amp;R&amp;"Arial,Normál"3. melléklet
a 5/2020 (X. 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Kiadások</vt:lpstr>
      <vt:lpstr>Kiadások!Nyomtatási_cím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2020-10-02T09:46:02Z</dcterms:created>
  <dcterms:modified xsi:type="dcterms:W3CDTF">2020-10-02T09:48:08Z</dcterms:modified>
</cp:coreProperties>
</file>