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rgalmiKimutatasRiport" sheetId="1" r:id="rId1"/>
  </sheets>
  <definedNames/>
  <calcPr fullCalcOnLoad="1"/>
</workbook>
</file>

<file path=xl/sharedStrings.xml><?xml version="1.0" encoding="utf-8"?>
<sst xmlns="http://schemas.openxmlformats.org/spreadsheetml/2006/main" count="447" uniqueCount="201">
  <si>
    <t>Főkönyvi szám</t>
  </si>
  <si>
    <t>Főkönyvi szám név</t>
  </si>
  <si>
    <t>Teljesítés</t>
  </si>
  <si>
    <t>0 Nyilvántartási számlák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</si>
  <si>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</si>
  <si>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</si>
  <si>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</si>
  <si>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</si>
  <si>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 xml:space="preserve">Elszámolásból származó bevételek </t>
  </si>
  <si>
    <t>093432</t>
  </si>
  <si>
    <t>Magánszemélyek kommunális adója</t>
  </si>
  <si>
    <t>Készletértékesítés ellenértéke</t>
  </si>
  <si>
    <t>Kamatbevételek</t>
  </si>
  <si>
    <t>Likviditási célú hitelek, kölcsönök felvétele pénzügyi vállalkozástól</t>
  </si>
  <si>
    <t>Államháztartáson belüli megelőlegezések</t>
  </si>
  <si>
    <t>Bevétel összesen:</t>
  </si>
  <si>
    <t>Közlekedési költségtérítés</t>
  </si>
  <si>
    <t>Foglalkoztatottak egyéb személyi juttatásai</t>
  </si>
  <si>
    <t>Választott tisztségviselők juttatásai</t>
  </si>
  <si>
    <t>Egyéb külső személyi juttatások</t>
  </si>
  <si>
    <t>0531262</t>
  </si>
  <si>
    <t>Midazok, amelyek nem számolhatóak el szakmai anyagnak</t>
  </si>
  <si>
    <t>Vásárolt élelmezés</t>
  </si>
  <si>
    <t>Karbantartási, kisjavítási szolgáltatások</t>
  </si>
  <si>
    <t>Szakmai tevékenységet segítő szolgáltatások</t>
  </si>
  <si>
    <t>Egyéb szolgáltatások</t>
  </si>
  <si>
    <t>Működési célú előzetesen felszámított általános forgalmi adó</t>
  </si>
  <si>
    <t>Egyéb dologi kiadások</t>
  </si>
  <si>
    <t>Immateriális javak beszerzése, létesítése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</si>
  <si>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</si>
  <si>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</si>
  <si>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</si>
  <si>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Likviditási célú hitelek, kölcsönök törlesztése pénzügyi vállalkozásnak</t>
  </si>
  <si>
    <t>Államháztartáson belüli megelőlegezések visszafizetése</t>
  </si>
  <si>
    <t>Kiadás összesen:</t>
  </si>
  <si>
    <t>011130 - Önkormányzatok és önkormányzati hivatalok jogalkotó és általános igazgatási tevékenysége</t>
  </si>
  <si>
    <t>0916062</t>
  </si>
  <si>
    <t>Egyéb működési célú támogatások bevételei államháztartáson belülről-elkülönített állami pénzalapok</t>
  </si>
  <si>
    <t>0916072</t>
  </si>
  <si>
    <t>Egyéb működési célú támogatások bevételei államháztartáson belülről-helyi önkormányzatok és költségvetési szerveik</t>
  </si>
  <si>
    <t>0916102</t>
  </si>
  <si>
    <t>Egyéb működési célú támogatások bevételei államháztartáson belülről-térségi fejlesztési tanácsok és költségvetési szerveik</t>
  </si>
  <si>
    <t>094042</t>
  </si>
  <si>
    <t>Tulajdonosi bevételek</t>
  </si>
  <si>
    <t>0941152</t>
  </si>
  <si>
    <t>költségek visszatérítései</t>
  </si>
  <si>
    <t>05110712</t>
  </si>
  <si>
    <t>Erzsébet utalvány</t>
  </si>
  <si>
    <t>05110722</t>
  </si>
  <si>
    <t>SZÉP kártya - vendéglátás</t>
  </si>
  <si>
    <t>051212</t>
  </si>
  <si>
    <t>05212</t>
  </si>
  <si>
    <t>Szociális hozzájárulási adó</t>
  </si>
  <si>
    <t>05242</t>
  </si>
  <si>
    <t>Egészségügyi hozzájárulás</t>
  </si>
  <si>
    <t>05272</t>
  </si>
  <si>
    <t>Személyi jövedelemadó</t>
  </si>
  <si>
    <t>0531212</t>
  </si>
  <si>
    <t>Élelmiszer</t>
  </si>
  <si>
    <t>0531222</t>
  </si>
  <si>
    <t>Irodaszer, nyomtatvány</t>
  </si>
  <si>
    <t>0532112</t>
  </si>
  <si>
    <t>Internet díj</t>
  </si>
  <si>
    <t>0532212</t>
  </si>
  <si>
    <t>Telefon, telefax, telex, mobíl díj</t>
  </si>
  <si>
    <t>0533112</t>
  </si>
  <si>
    <t>Villamos energia</t>
  </si>
  <si>
    <t>0533122</t>
  </si>
  <si>
    <t>Gázdíj</t>
  </si>
  <si>
    <t>053342</t>
  </si>
  <si>
    <t>053362</t>
  </si>
  <si>
    <t>053372</t>
  </si>
  <si>
    <t>0533792</t>
  </si>
  <si>
    <t>Más egyéb szolgáltatások</t>
  </si>
  <si>
    <t>053512</t>
  </si>
  <si>
    <t>0535322</t>
  </si>
  <si>
    <t>ÁH-n kívüli NEM fedezeti ügyletek kamatkiadásai</t>
  </si>
  <si>
    <t>053552</t>
  </si>
  <si>
    <t>0535552</t>
  </si>
  <si>
    <t>Kötelező jellegű díjakat ( útdíj,műszaki vizsga díja )</t>
  </si>
  <si>
    <t>05612</t>
  </si>
  <si>
    <t>05642</t>
  </si>
  <si>
    <t>05652</t>
  </si>
  <si>
    <t>Részesedések beszerzése</t>
  </si>
  <si>
    <t>05672</t>
  </si>
  <si>
    <t>013320 - Köztemető-fenntartás és -működtetés</t>
  </si>
  <si>
    <t>0940212</t>
  </si>
  <si>
    <t>Tárgyi eszközök bérbeadásából származó bevétel</t>
  </si>
  <si>
    <t>0533132</t>
  </si>
  <si>
    <t>Víz- és csatornadíj</t>
  </si>
  <si>
    <t>018010 - Önkormányzatok elszámolásai a központi költségvetéssel</t>
  </si>
  <si>
    <t>091112</t>
  </si>
  <si>
    <t>091132</t>
  </si>
  <si>
    <t>091142</t>
  </si>
  <si>
    <t>091152</t>
  </si>
  <si>
    <t>098142</t>
  </si>
  <si>
    <t>059142</t>
  </si>
  <si>
    <t>018030 - Támogatási célú finanszírozási műveletek</t>
  </si>
  <si>
    <t>091162</t>
  </si>
  <si>
    <t>0981312</t>
  </si>
  <si>
    <t>Előző év költségvetési maradványának igénybevétele</t>
  </si>
  <si>
    <t>041233 - Hosszabb időtartamú közfoglalkoztatás</t>
  </si>
  <si>
    <t>094012</t>
  </si>
  <si>
    <t>051101142</t>
  </si>
  <si>
    <t>Közfoglalkoztatottak bére</t>
  </si>
  <si>
    <t>0511132</t>
  </si>
  <si>
    <t>05252</t>
  </si>
  <si>
    <t>Táppénz hozzájárulás</t>
  </si>
  <si>
    <t>0531232</t>
  </si>
  <si>
    <t>Hajtó és kenőanyag</t>
  </si>
  <si>
    <t>0531242</t>
  </si>
  <si>
    <t>Munka és védőruha</t>
  </si>
  <si>
    <t>0533712</t>
  </si>
  <si>
    <t>Postaköltség</t>
  </si>
  <si>
    <t>05632</t>
  </si>
  <si>
    <t>041237 - Közfoglalkoztatási mintaprogram</t>
  </si>
  <si>
    <t>045160 - Közutak, hidak, alagutak üzemeltetése, fenntartása</t>
  </si>
  <si>
    <t>064010 - Közvilágítás</t>
  </si>
  <si>
    <t>066020 - Város-, községgazdálkodási egyéb szolgáltatások</t>
  </si>
  <si>
    <t>05110112</t>
  </si>
  <si>
    <t>Köztisztviselők,közalkalmazottak bére</t>
  </si>
  <si>
    <t>051232</t>
  </si>
  <si>
    <t>0533722</t>
  </si>
  <si>
    <t>Biztosítási díjak</t>
  </si>
  <si>
    <t>0533742</t>
  </si>
  <si>
    <t>Szállítás</t>
  </si>
  <si>
    <t>082044 - Könyvtári szolgáltatások</t>
  </si>
  <si>
    <t>0511092</t>
  </si>
  <si>
    <t>0532242</t>
  </si>
  <si>
    <t>Televíziós szolgáltatás</t>
  </si>
  <si>
    <t>082091 - Közművelődés – közösségi és társadalmi részvétel fejlesztése</t>
  </si>
  <si>
    <t>053322</t>
  </si>
  <si>
    <t>084031 - Civil szervezetek működési támogatása</t>
  </si>
  <si>
    <t>05512032</t>
  </si>
  <si>
    <t>Egyéb működési célú támogatások államháztartáson kívülre-egyéb civil szervezetek,</t>
  </si>
  <si>
    <t>055122</t>
  </si>
  <si>
    <t>Egyéb működési célú támogatások államháztartáson kívülre</t>
  </si>
  <si>
    <t>104051 - Gyermekvédelmi pénzbeli és természetbeni ellátások</t>
  </si>
  <si>
    <t>054292</t>
  </si>
  <si>
    <t>Természetben nyújtott gyermekvédelmi támogatás Gyvt.20/C/4</t>
  </si>
  <si>
    <t>105010 - Munkanélküli aktív korúak ellátásai</t>
  </si>
  <si>
    <t>054512</t>
  </si>
  <si>
    <t>Foglalkoztatást helyettesítő támogatás [Szoctv. 35. § (1) bek.]</t>
  </si>
  <si>
    <t>106020 - Lakásfenntartással, lakhatással összefüggő ellátások</t>
  </si>
  <si>
    <t>054642</t>
  </si>
  <si>
    <t xml:space="preserve">Lakásfenntartási támogatás [Szoctv. 38. § (1) bek. a) és b) pontok] </t>
  </si>
  <si>
    <t>054652</t>
  </si>
  <si>
    <t>Természetben nyújtott lakásfenntartási támogatás [Szoctv. 47.§ (1) bek. b) pont]</t>
  </si>
  <si>
    <t>107055 - Falugondnoki, tanyagondnoki szolgáltatás</t>
  </si>
  <si>
    <t>0925102</t>
  </si>
  <si>
    <t>Egyéb felhalmozási célú támogatások bevételei államháztartáson belülről-térségi fejlesztési tanácsok és költségvetési szerveik</t>
  </si>
  <si>
    <t>09532</t>
  </si>
  <si>
    <t>Egyéb tárgyi eszközök értékesítése</t>
  </si>
  <si>
    <t>107060 - Egyéb szociális pénzbeli és természetbeni ellátások, támogatások</t>
  </si>
  <si>
    <t>054842</t>
  </si>
  <si>
    <t>Rendszeres szociális segély [Szoctv. 37. § (1) bek. a) - d) pontja]</t>
  </si>
  <si>
    <t>054852</t>
  </si>
  <si>
    <t>Önkormányzati segély [Szoctv. 45.§]</t>
  </si>
  <si>
    <t>054872</t>
  </si>
  <si>
    <t>Köztemetés [Szoctv. 48.§]</t>
  </si>
  <si>
    <t>054882</t>
  </si>
  <si>
    <t>Önkormányzat által saját hatáskörben (nem szociális és gyermekvédelmi előírások alapján) adott pénzügyi ellátás</t>
  </si>
  <si>
    <t>054892</t>
  </si>
  <si>
    <t>Önkormányzat által saját hatáskörben (nem szociális és gyermekvédelmi előírások alapján) adott természetbeni ellátás</t>
  </si>
  <si>
    <t>900020 - Önkormányzatok funkcióira nem sorolható bevételei államháztartáson kívülről</t>
  </si>
  <si>
    <t>0935412</t>
  </si>
  <si>
    <t>Belföldi gépjárművek adójának  a helyi önkormányzatot megillető része</t>
  </si>
  <si>
    <t>0936162</t>
  </si>
  <si>
    <t>Egyéb közhatalmi bevétel</t>
  </si>
  <si>
    <t>0936172</t>
  </si>
  <si>
    <t>Késedelmi és önellenőrzési pótlék</t>
  </si>
  <si>
    <t>094082</t>
  </si>
  <si>
    <t>0941142</t>
  </si>
  <si>
    <t>1 és 2 forintos érmék forgalomból történő kivonása miatti kerekítési különbözet</t>
  </si>
  <si>
    <t>0535532</t>
  </si>
  <si>
    <t>1 és 2 forintos érmék kerekítési különbözete</t>
  </si>
  <si>
    <t>900060 - Forgatási és befektetési célú finanszírozási műveletek</t>
  </si>
  <si>
    <t>0981122</t>
  </si>
  <si>
    <t>0981132</t>
  </si>
  <si>
    <t xml:space="preserve">Rövid lejáratú hitelek, kölcsönök felvétele pénzügyi vállalkozástól </t>
  </si>
  <si>
    <t>05505072</t>
  </si>
  <si>
    <t>Működési célú visszatérítendő támogatások, kölcsönök törlesztése államháztartáson belülre-helyi önkormányzatok és költségvetési szerveik</t>
  </si>
  <si>
    <t>0591122</t>
  </si>
  <si>
    <t>0591132</t>
  </si>
  <si>
    <t xml:space="preserve">Rövid lejáratú hitelek, kölcsönök törlesztése pénzügyi vállalkozásnak </t>
  </si>
  <si>
    <t>074031 - Család és nővédelmi gondozás</t>
  </si>
  <si>
    <t>05506082</t>
  </si>
  <si>
    <t>104042 - Család és gyermekjóléti szolgáltatások</t>
  </si>
  <si>
    <t>107052 - Házi segítségnyújtás</t>
  </si>
  <si>
    <t>Egyéb működési célú támogatások Áh-n belülre - társulások és költségvetési szerveik</t>
  </si>
  <si>
    <t>05506072</t>
  </si>
  <si>
    <t>Egyéb működési célú támogatások Áh-n belülre - helyi önkorm. és költségvetési szerveik</t>
  </si>
  <si>
    <t>055062</t>
  </si>
  <si>
    <t>Egyéb működési célú visszatérítendő támogatások törlesztése - egyházi jogi személyek</t>
  </si>
  <si>
    <t>091153</t>
  </si>
  <si>
    <t>Települési önkorményzatok központosított támogatása</t>
  </si>
  <si>
    <t>Temetési segély   [Szoctv.46 .§]</t>
  </si>
  <si>
    <t>054862</t>
  </si>
  <si>
    <t>7.melléklet</t>
  </si>
  <si>
    <t>Cofog szerinti feladatellátás</t>
  </si>
  <si>
    <t>az  1/2016. (II.10.) önkormányzati rendelethez</t>
  </si>
</sst>
</file>

<file path=xl/styles.xml><?xml version="1.0" encoding="utf-8"?>
<styleSheet xmlns="http://schemas.openxmlformats.org/spreadsheetml/2006/main">
  <numFmts count="3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E]#,##0\ \F\t"/>
    <numFmt numFmtId="192" formatCode="[$-1040E]#,##0;\-#,##0"/>
  </numFmts>
  <fonts count="39">
    <font>
      <sz val="10"/>
      <name val="Arial"/>
      <family val="0"/>
    </font>
    <font>
      <sz val="7"/>
      <color indexed="8"/>
      <name val="Verdana"/>
      <family val="0"/>
    </font>
    <font>
      <b/>
      <sz val="7"/>
      <color indexed="8"/>
      <name val="Verdana"/>
      <family val="0"/>
    </font>
    <font>
      <b/>
      <i/>
      <sz val="7"/>
      <color indexed="8"/>
      <name val="Verdana"/>
      <family val="0"/>
    </font>
    <font>
      <i/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91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>
      <alignment readingOrder="1"/>
    </xf>
    <xf numFmtId="0" fontId="2" fillId="0" borderId="11" xfId="0" applyFont="1" applyBorder="1" applyAlignment="1" applyProtection="1">
      <alignment readingOrder="1"/>
      <protection locked="0"/>
    </xf>
    <xf numFmtId="191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191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 applyBorder="1" applyAlignment="1">
      <alignment/>
    </xf>
    <xf numFmtId="191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91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191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91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 horizontal="center" readingOrder="1"/>
    </xf>
    <xf numFmtId="49" fontId="1" fillId="0" borderId="10" xfId="0" applyNumberFormat="1" applyFont="1" applyBorder="1" applyAlignment="1" applyProtection="1">
      <alignment vertical="center" wrapText="1" readingOrder="1"/>
      <protection locked="0"/>
    </xf>
    <xf numFmtId="49" fontId="0" fillId="0" borderId="14" xfId="0" applyNumberFormat="1" applyBorder="1" applyAlignment="1" applyProtection="1">
      <alignment vertical="top" wrapText="1"/>
      <protection locked="0"/>
    </xf>
    <xf numFmtId="0" fontId="2" fillId="34" borderId="10" xfId="0" applyFont="1" applyFill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center" wrapText="1" readingOrder="1"/>
      <protection locked="0"/>
    </xf>
    <xf numFmtId="0" fontId="1" fillId="0" borderId="14" xfId="0" applyFont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0" fontId="2" fillId="0" borderId="16" xfId="0" applyFont="1" applyBorder="1" applyAlignment="1" applyProtection="1">
      <alignment vertical="center" wrapText="1" readingOrder="1"/>
      <protection locked="0"/>
    </xf>
    <xf numFmtId="0" fontId="2" fillId="0" borderId="15" xfId="0" applyFont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1.1484375" style="0" customWidth="1"/>
    <col min="2" max="2" width="8.421875" style="0" customWidth="1"/>
    <col min="3" max="3" width="66.8515625" style="0" customWidth="1"/>
    <col min="4" max="4" width="15.57421875" style="0" hidden="1" customWidth="1"/>
    <col min="5" max="5" width="15.57421875" style="0" customWidth="1"/>
    <col min="6" max="6" width="13.57421875" style="0" customWidth="1"/>
  </cols>
  <sheetData>
    <row r="1" spans="1:5" ht="11.25" customHeight="1">
      <c r="A1" s="48" t="s">
        <v>198</v>
      </c>
      <c r="B1" s="48"/>
      <c r="C1" s="48"/>
      <c r="D1" s="48"/>
      <c r="E1" s="48"/>
    </row>
    <row r="2" spans="2:3" ht="12" customHeight="1">
      <c r="B2" s="19"/>
      <c r="C2" s="20" t="s">
        <v>200</v>
      </c>
    </row>
    <row r="3" spans="1:5" ht="12.75">
      <c r="A3" s="48" t="s">
        <v>199</v>
      </c>
      <c r="B3" s="48"/>
      <c r="C3" s="48"/>
      <c r="D3" s="48"/>
      <c r="E3" s="48"/>
    </row>
    <row r="4" spans="2:3" ht="9" customHeight="1">
      <c r="B4" s="29"/>
      <c r="C4" s="30"/>
    </row>
    <row r="5" ht="0" customHeight="1" hidden="1"/>
    <row r="6" ht="0.75" customHeight="1"/>
    <row r="7" spans="1:5" ht="12.75">
      <c r="A7" s="6" t="s">
        <v>35</v>
      </c>
      <c r="B7" s="5"/>
      <c r="C7" s="5"/>
      <c r="D7" s="5"/>
      <c r="E7" s="5"/>
    </row>
    <row r="8" spans="1:5" ht="21.75" customHeight="1">
      <c r="A8" s="25" t="s">
        <v>0</v>
      </c>
      <c r="B8" s="26"/>
      <c r="C8" s="1" t="s">
        <v>1</v>
      </c>
      <c r="D8" s="1" t="s">
        <v>2</v>
      </c>
      <c r="E8" s="1"/>
    </row>
    <row r="9" spans="1:4" ht="12.75">
      <c r="A9" s="23" t="s">
        <v>3</v>
      </c>
      <c r="B9" s="24"/>
      <c r="C9" s="24"/>
      <c r="D9" s="24"/>
    </row>
    <row r="10" spans="1:5" ht="21" customHeight="1" hidden="1">
      <c r="A10" s="27" t="s">
        <v>36</v>
      </c>
      <c r="B10" s="28"/>
      <c r="C10" s="2" t="s">
        <v>37</v>
      </c>
      <c r="D10" s="3">
        <v>861350</v>
      </c>
      <c r="E10" s="3"/>
    </row>
    <row r="11" spans="1:5" ht="21" customHeight="1" hidden="1">
      <c r="A11" s="27" t="s">
        <v>38</v>
      </c>
      <c r="B11" s="28"/>
      <c r="C11" s="2" t="s">
        <v>39</v>
      </c>
      <c r="D11" s="3">
        <v>2000000</v>
      </c>
      <c r="E11" s="3"/>
    </row>
    <row r="12" spans="1:5" ht="21" customHeight="1" hidden="1">
      <c r="A12" s="27" t="s">
        <v>40</v>
      </c>
      <c r="B12" s="28"/>
      <c r="C12" s="2" t="s">
        <v>41</v>
      </c>
      <c r="D12" s="3">
        <v>1577692</v>
      </c>
      <c r="E12" s="3"/>
    </row>
    <row r="13" spans="1:5" ht="12.75" customHeight="1" hidden="1">
      <c r="A13" s="27" t="s">
        <v>42</v>
      </c>
      <c r="B13" s="28"/>
      <c r="C13" s="2" t="s">
        <v>43</v>
      </c>
      <c r="D13" s="3">
        <v>74621</v>
      </c>
      <c r="E13" s="3"/>
    </row>
    <row r="14" spans="1:5" ht="12.75" customHeight="1" hidden="1">
      <c r="A14" s="27" t="s">
        <v>44</v>
      </c>
      <c r="B14" s="28"/>
      <c r="C14" s="2" t="s">
        <v>45</v>
      </c>
      <c r="D14" s="3">
        <v>165406</v>
      </c>
      <c r="E14" s="3"/>
    </row>
    <row r="15" spans="1:5" ht="12.75" customHeight="1" hidden="1">
      <c r="A15" s="33" t="s">
        <v>15</v>
      </c>
      <c r="B15" s="34"/>
      <c r="C15" s="35"/>
      <c r="D15" s="4">
        <v>4679069</v>
      </c>
      <c r="E15" s="4"/>
    </row>
    <row r="16" spans="1:5" ht="12.75">
      <c r="A16" s="32" t="s">
        <v>46</v>
      </c>
      <c r="B16" s="26"/>
      <c r="C16" s="2" t="s">
        <v>47</v>
      </c>
      <c r="D16" s="3">
        <v>160000</v>
      </c>
      <c r="E16" s="3">
        <v>129000</v>
      </c>
    </row>
    <row r="17" spans="1:5" ht="12.75">
      <c r="A17" s="32" t="s">
        <v>48</v>
      </c>
      <c r="B17" s="26"/>
      <c r="C17" s="2" t="s">
        <v>49</v>
      </c>
      <c r="D17" s="3">
        <v>51384</v>
      </c>
      <c r="E17" s="3">
        <v>71000</v>
      </c>
    </row>
    <row r="18" spans="1:5" ht="12.75">
      <c r="A18" s="32" t="s">
        <v>50</v>
      </c>
      <c r="B18" s="26"/>
      <c r="C18" s="2" t="s">
        <v>18</v>
      </c>
      <c r="D18" s="3">
        <v>3502368</v>
      </c>
      <c r="E18" s="3">
        <v>3648000</v>
      </c>
    </row>
    <row r="19" spans="1:5" ht="12.75">
      <c r="A19" s="32" t="s">
        <v>51</v>
      </c>
      <c r="B19" s="26"/>
      <c r="C19" s="2" t="s">
        <v>52</v>
      </c>
      <c r="D19" s="3">
        <v>955113</v>
      </c>
      <c r="E19" s="3">
        <v>985000</v>
      </c>
    </row>
    <row r="20" spans="1:5" ht="12.75">
      <c r="A20" s="32" t="s">
        <v>53</v>
      </c>
      <c r="B20" s="26"/>
      <c r="C20" s="2" t="s">
        <v>54</v>
      </c>
      <c r="D20" s="3">
        <v>13328</v>
      </c>
      <c r="E20" s="3">
        <v>25000</v>
      </c>
    </row>
    <row r="21" spans="1:5" ht="12.75">
      <c r="A21" s="32" t="s">
        <v>55</v>
      </c>
      <c r="B21" s="26"/>
      <c r="C21" s="2" t="s">
        <v>56</v>
      </c>
      <c r="D21" s="3">
        <v>15232</v>
      </c>
      <c r="E21" s="3">
        <v>26000</v>
      </c>
    </row>
    <row r="22" spans="1:5" ht="12.75">
      <c r="A22" s="32" t="s">
        <v>57</v>
      </c>
      <c r="B22" s="26"/>
      <c r="C22" s="2" t="s">
        <v>58</v>
      </c>
      <c r="D22" s="3">
        <v>15000</v>
      </c>
      <c r="E22" s="3">
        <v>10000</v>
      </c>
    </row>
    <row r="23" spans="1:5" ht="12.75">
      <c r="A23" s="32" t="s">
        <v>59</v>
      </c>
      <c r="B23" s="26"/>
      <c r="C23" s="2" t="s">
        <v>60</v>
      </c>
      <c r="D23" s="3">
        <v>153634</v>
      </c>
      <c r="E23" s="3">
        <v>50000</v>
      </c>
    </row>
    <row r="24" spans="1:5" ht="12.75">
      <c r="A24" s="32" t="s">
        <v>20</v>
      </c>
      <c r="B24" s="26"/>
      <c r="C24" s="2" t="s">
        <v>21</v>
      </c>
      <c r="D24" s="3">
        <v>128447</v>
      </c>
      <c r="E24" s="3">
        <v>100000</v>
      </c>
    </row>
    <row r="25" spans="1:5" ht="12.75">
      <c r="A25" s="32" t="s">
        <v>61</v>
      </c>
      <c r="B25" s="26"/>
      <c r="C25" s="2" t="s">
        <v>62</v>
      </c>
      <c r="D25" s="3">
        <v>145339</v>
      </c>
      <c r="E25" s="3">
        <v>145000</v>
      </c>
    </row>
    <row r="26" spans="1:5" ht="12.75">
      <c r="A26" s="32" t="s">
        <v>63</v>
      </c>
      <c r="B26" s="26"/>
      <c r="C26" s="2" t="s">
        <v>64</v>
      </c>
      <c r="D26" s="3">
        <v>250309</v>
      </c>
      <c r="E26" s="3">
        <v>250000</v>
      </c>
    </row>
    <row r="27" spans="1:5" ht="12.75">
      <c r="A27" s="32" t="s">
        <v>65</v>
      </c>
      <c r="B27" s="26"/>
      <c r="C27" s="2" t="s">
        <v>66</v>
      </c>
      <c r="D27" s="3">
        <v>234300</v>
      </c>
      <c r="E27" s="3">
        <v>250000</v>
      </c>
    </row>
    <row r="28" spans="1:5" ht="12.75">
      <c r="A28" s="32" t="s">
        <v>67</v>
      </c>
      <c r="B28" s="26"/>
      <c r="C28" s="2" t="s">
        <v>68</v>
      </c>
      <c r="D28" s="3">
        <v>671317</v>
      </c>
      <c r="E28" s="3">
        <v>670000</v>
      </c>
    </row>
    <row r="29" spans="1:5" ht="12.75">
      <c r="A29" s="32" t="s">
        <v>69</v>
      </c>
      <c r="B29" s="26"/>
      <c r="C29" s="2" t="s">
        <v>23</v>
      </c>
      <c r="D29" s="3">
        <v>15591</v>
      </c>
      <c r="E29" s="3">
        <v>10000</v>
      </c>
    </row>
    <row r="30" spans="1:5" ht="12.75">
      <c r="A30" s="32" t="s">
        <v>70</v>
      </c>
      <c r="B30" s="26"/>
      <c r="C30" s="2" t="s">
        <v>24</v>
      </c>
      <c r="D30" s="3">
        <v>256993</v>
      </c>
      <c r="E30" s="3">
        <v>100000</v>
      </c>
    </row>
    <row r="31" spans="1:5" ht="12.75">
      <c r="A31" s="32" t="s">
        <v>71</v>
      </c>
      <c r="B31" s="26"/>
      <c r="C31" s="2" t="s">
        <v>25</v>
      </c>
      <c r="D31" s="3">
        <v>590271</v>
      </c>
      <c r="E31" s="3">
        <v>450000</v>
      </c>
    </row>
    <row r="32" spans="1:5" ht="12.75">
      <c r="A32" s="32" t="s">
        <v>72</v>
      </c>
      <c r="B32" s="26"/>
      <c r="C32" s="2" t="s">
        <v>73</v>
      </c>
      <c r="D32" s="3">
        <v>447231</v>
      </c>
      <c r="E32" s="3">
        <v>350000</v>
      </c>
    </row>
    <row r="33" spans="1:5" ht="12.75">
      <c r="A33" s="32" t="s">
        <v>74</v>
      </c>
      <c r="B33" s="26"/>
      <c r="C33" s="2" t="s">
        <v>26</v>
      </c>
      <c r="D33" s="3">
        <v>619149</v>
      </c>
      <c r="E33" s="3">
        <v>650000</v>
      </c>
    </row>
    <row r="34" spans="1:5" ht="12.75">
      <c r="A34" s="32" t="s">
        <v>75</v>
      </c>
      <c r="B34" s="26"/>
      <c r="C34" s="2" t="s">
        <v>76</v>
      </c>
      <c r="D34" s="3">
        <v>86185</v>
      </c>
      <c r="E34" s="3">
        <v>50000</v>
      </c>
    </row>
    <row r="35" spans="1:5" ht="12.75" hidden="1">
      <c r="A35" s="32" t="s">
        <v>77</v>
      </c>
      <c r="B35" s="26"/>
      <c r="C35" s="2" t="s">
        <v>27</v>
      </c>
      <c r="D35" s="3">
        <v>0</v>
      </c>
      <c r="E35" s="3">
        <v>0</v>
      </c>
    </row>
    <row r="36" spans="1:5" ht="12.75">
      <c r="A36" s="32" t="s">
        <v>78</v>
      </c>
      <c r="B36" s="26"/>
      <c r="C36" s="2" t="s">
        <v>79</v>
      </c>
      <c r="D36" s="3">
        <v>281738</v>
      </c>
      <c r="E36" s="3">
        <v>200000</v>
      </c>
    </row>
    <row r="37" spans="1:5" ht="12.75" hidden="1">
      <c r="A37" s="32" t="s">
        <v>80</v>
      </c>
      <c r="B37" s="26"/>
      <c r="C37" s="2" t="s">
        <v>28</v>
      </c>
      <c r="D37" s="3">
        <v>62000</v>
      </c>
      <c r="E37" s="3">
        <v>0</v>
      </c>
    </row>
    <row r="38" spans="1:5" ht="12.75" hidden="1">
      <c r="A38" s="32" t="s">
        <v>81</v>
      </c>
      <c r="B38" s="26"/>
      <c r="C38" s="2" t="s">
        <v>30</v>
      </c>
      <c r="D38" s="3">
        <v>108237</v>
      </c>
      <c r="E38" s="3">
        <v>0</v>
      </c>
    </row>
    <row r="39" spans="1:5" ht="12.75" hidden="1">
      <c r="A39" s="32" t="s">
        <v>82</v>
      </c>
      <c r="B39" s="26"/>
      <c r="C39" s="2" t="s">
        <v>83</v>
      </c>
      <c r="D39" s="3">
        <v>10000</v>
      </c>
      <c r="E39" s="3">
        <v>0</v>
      </c>
    </row>
    <row r="40" spans="1:5" ht="12.75" hidden="1">
      <c r="A40" s="36" t="s">
        <v>84</v>
      </c>
      <c r="B40" s="37"/>
      <c r="C40" s="13" t="s">
        <v>31</v>
      </c>
      <c r="D40" s="14">
        <v>45964</v>
      </c>
      <c r="E40" s="14">
        <v>0</v>
      </c>
    </row>
    <row r="41" spans="1:5" ht="12.75">
      <c r="A41" s="21" t="s">
        <v>190</v>
      </c>
      <c r="B41" s="22"/>
      <c r="C41" s="18" t="s">
        <v>191</v>
      </c>
      <c r="D41" s="3"/>
      <c r="E41" s="3">
        <f>2480000+1800000</f>
        <v>4280000</v>
      </c>
    </row>
    <row r="42" spans="1:5" ht="12.75">
      <c r="A42" s="21" t="s">
        <v>186</v>
      </c>
      <c r="B42" s="22"/>
      <c r="C42" s="18" t="s">
        <v>189</v>
      </c>
      <c r="D42" s="3"/>
      <c r="E42" s="3">
        <f>14000+1725000</f>
        <v>1739000</v>
      </c>
    </row>
    <row r="43" spans="1:5" ht="12.75">
      <c r="A43" s="21" t="s">
        <v>192</v>
      </c>
      <c r="B43" s="22"/>
      <c r="C43" s="18" t="s">
        <v>193</v>
      </c>
      <c r="D43" s="3"/>
      <c r="E43" s="3">
        <v>2400000</v>
      </c>
    </row>
    <row r="44" spans="1:5" ht="12.75">
      <c r="A44" s="41" t="s">
        <v>34</v>
      </c>
      <c r="B44" s="42"/>
      <c r="C44" s="42"/>
      <c r="D44" s="15">
        <v>8819130</v>
      </c>
      <c r="E44" s="15">
        <f>SUM(E16:E43)</f>
        <v>16588000</v>
      </c>
    </row>
    <row r="45" spans="1:5" s="11" customFormat="1" ht="12.75">
      <c r="A45" s="40"/>
      <c r="B45" s="39"/>
      <c r="C45" s="39"/>
      <c r="D45" s="10"/>
      <c r="E45" s="10"/>
    </row>
    <row r="46" spans="1:5" s="11" customFormat="1" ht="12.75">
      <c r="A46" s="38"/>
      <c r="B46" s="39"/>
      <c r="C46" s="39"/>
      <c r="D46" s="12"/>
      <c r="E46" s="12"/>
    </row>
    <row r="47" spans="1:5" s="11" customFormat="1" ht="12.75">
      <c r="A47" s="38"/>
      <c r="B47" s="39"/>
      <c r="C47" s="39"/>
      <c r="D47" s="12"/>
      <c r="E47" s="12"/>
    </row>
    <row r="48" spans="1:4" ht="12.75">
      <c r="A48" s="31" t="s">
        <v>85</v>
      </c>
      <c r="B48" s="30"/>
      <c r="C48" s="30"/>
      <c r="D48" s="30"/>
    </row>
    <row r="49" spans="1:5" ht="27" customHeight="1">
      <c r="A49" s="25" t="s">
        <v>0</v>
      </c>
      <c r="B49" s="26"/>
      <c r="C49" s="1" t="s">
        <v>1</v>
      </c>
      <c r="D49" s="1" t="s">
        <v>2</v>
      </c>
      <c r="E49" s="1"/>
    </row>
    <row r="50" spans="1:4" ht="12.75">
      <c r="A50" s="23" t="s">
        <v>3</v>
      </c>
      <c r="B50" s="24"/>
      <c r="C50" s="24"/>
      <c r="D50" s="24"/>
    </row>
    <row r="51" spans="1:5" ht="12.75" hidden="1">
      <c r="A51" s="32" t="s">
        <v>86</v>
      </c>
      <c r="B51" s="26"/>
      <c r="C51" s="2" t="s">
        <v>87</v>
      </c>
      <c r="D51" s="3">
        <v>4000</v>
      </c>
      <c r="E51" s="3"/>
    </row>
    <row r="52" spans="1:5" ht="12.75" hidden="1">
      <c r="A52" s="43" t="s">
        <v>15</v>
      </c>
      <c r="B52" s="24"/>
      <c r="C52" s="24"/>
      <c r="D52" s="4">
        <v>4000</v>
      </c>
      <c r="E52" s="4"/>
    </row>
    <row r="53" spans="1:5" ht="12.75">
      <c r="A53" s="32" t="s">
        <v>20</v>
      </c>
      <c r="B53" s="26"/>
      <c r="C53" s="2" t="s">
        <v>21</v>
      </c>
      <c r="D53" s="3">
        <v>125465</v>
      </c>
      <c r="E53" s="3">
        <v>50000</v>
      </c>
    </row>
    <row r="54" spans="1:5" ht="12.75">
      <c r="A54" s="32" t="s">
        <v>65</v>
      </c>
      <c r="B54" s="26"/>
      <c r="C54" s="2" t="s">
        <v>66</v>
      </c>
      <c r="D54" s="3">
        <v>2656</v>
      </c>
      <c r="E54" s="3">
        <v>5000</v>
      </c>
    </row>
    <row r="55" spans="1:5" ht="12.75">
      <c r="A55" s="32" t="s">
        <v>88</v>
      </c>
      <c r="B55" s="26"/>
      <c r="C55" s="2" t="s">
        <v>89</v>
      </c>
      <c r="D55" s="3">
        <v>17280</v>
      </c>
      <c r="E55" s="3">
        <v>20000</v>
      </c>
    </row>
    <row r="56" spans="1:5" ht="12.75">
      <c r="A56" s="32" t="s">
        <v>72</v>
      </c>
      <c r="B56" s="26"/>
      <c r="C56" s="2" t="s">
        <v>73</v>
      </c>
      <c r="D56" s="3">
        <v>63444</v>
      </c>
      <c r="E56" s="3">
        <v>50000</v>
      </c>
    </row>
    <row r="57" spans="1:5" ht="12.75">
      <c r="A57" s="36" t="s">
        <v>74</v>
      </c>
      <c r="B57" s="37"/>
      <c r="C57" s="13" t="s">
        <v>26</v>
      </c>
      <c r="D57" s="14">
        <v>56388</v>
      </c>
      <c r="E57" s="14">
        <v>35000</v>
      </c>
    </row>
    <row r="58" spans="1:5" ht="12.75">
      <c r="A58" s="41" t="s">
        <v>34</v>
      </c>
      <c r="B58" s="42"/>
      <c r="C58" s="42"/>
      <c r="D58" s="15">
        <v>265233</v>
      </c>
      <c r="E58" s="15">
        <f>SUM(E53:E57)</f>
        <v>160000</v>
      </c>
    </row>
    <row r="59" spans="1:5" s="11" customFormat="1" ht="12.75">
      <c r="A59" s="40"/>
      <c r="B59" s="39"/>
      <c r="C59" s="39"/>
      <c r="D59" s="10"/>
      <c r="E59" s="10"/>
    </row>
    <row r="60" spans="1:5" s="11" customFormat="1" ht="12.75">
      <c r="A60" s="38"/>
      <c r="B60" s="39"/>
      <c r="C60" s="39"/>
      <c r="D60" s="12"/>
      <c r="E60" s="12"/>
    </row>
    <row r="61" spans="1:5" s="11" customFormat="1" ht="12.75">
      <c r="A61" s="38"/>
      <c r="B61" s="39"/>
      <c r="C61" s="39"/>
      <c r="D61" s="12"/>
      <c r="E61" s="12"/>
    </row>
    <row r="62" spans="1:5" s="11" customFormat="1" ht="12.75">
      <c r="A62" s="38"/>
      <c r="B62" s="39"/>
      <c r="C62" s="39"/>
      <c r="D62" s="12"/>
      <c r="E62" s="12"/>
    </row>
    <row r="63" spans="1:5" s="11" customFormat="1" ht="12.75">
      <c r="A63" s="38"/>
      <c r="B63" s="39"/>
      <c r="C63" s="39"/>
      <c r="D63" s="12"/>
      <c r="E63" s="12"/>
    </row>
    <row r="64" spans="1:4" ht="12.75">
      <c r="A64" s="31" t="s">
        <v>90</v>
      </c>
      <c r="B64" s="30"/>
      <c r="C64" s="30"/>
      <c r="D64" s="30"/>
    </row>
    <row r="65" spans="1:5" ht="24" customHeight="1">
      <c r="A65" s="25" t="s">
        <v>0</v>
      </c>
      <c r="B65" s="26"/>
      <c r="C65" s="1" t="s">
        <v>1</v>
      </c>
      <c r="D65" s="1" t="s">
        <v>2</v>
      </c>
      <c r="E65" s="1"/>
    </row>
    <row r="66" spans="1:4" ht="12.75">
      <c r="A66" s="23" t="s">
        <v>3</v>
      </c>
      <c r="B66" s="24"/>
      <c r="C66" s="24"/>
      <c r="D66" s="24"/>
    </row>
    <row r="67" spans="1:5" ht="12.75">
      <c r="A67" s="32" t="s">
        <v>91</v>
      </c>
      <c r="B67" s="26"/>
      <c r="C67" s="2" t="s">
        <v>4</v>
      </c>
      <c r="D67" s="3">
        <v>6477249</v>
      </c>
      <c r="E67" s="3">
        <v>7367000</v>
      </c>
    </row>
    <row r="68" spans="1:5" ht="21">
      <c r="A68" s="32" t="s">
        <v>92</v>
      </c>
      <c r="B68" s="26"/>
      <c r="C68" s="2" t="s">
        <v>5</v>
      </c>
      <c r="D68" s="3">
        <v>8240847</v>
      </c>
      <c r="E68" s="3">
        <v>5848000</v>
      </c>
    </row>
    <row r="69" spans="1:5" ht="12.75">
      <c r="A69" s="32" t="s">
        <v>93</v>
      </c>
      <c r="B69" s="26"/>
      <c r="C69" s="2" t="s">
        <v>6</v>
      </c>
      <c r="D69" s="3">
        <v>1200000</v>
      </c>
      <c r="E69" s="3">
        <v>1200000</v>
      </c>
    </row>
    <row r="70" spans="1:5" ht="12.75" hidden="1">
      <c r="A70" s="32" t="s">
        <v>94</v>
      </c>
      <c r="B70" s="26"/>
      <c r="C70" s="2" t="s">
        <v>7</v>
      </c>
      <c r="D70" s="3">
        <v>4201639</v>
      </c>
      <c r="E70" s="3">
        <v>0</v>
      </c>
    </row>
    <row r="71" spans="1:5" ht="13.5" customHeight="1" hidden="1">
      <c r="A71" s="32" t="s">
        <v>95</v>
      </c>
      <c r="B71" s="26"/>
      <c r="C71" s="2" t="s">
        <v>14</v>
      </c>
      <c r="D71" s="3">
        <v>576590</v>
      </c>
      <c r="E71" s="3">
        <v>0</v>
      </c>
    </row>
    <row r="72" spans="1:5" ht="13.5" customHeight="1">
      <c r="A72" s="21" t="s">
        <v>194</v>
      </c>
      <c r="B72" s="22"/>
      <c r="C72" s="18" t="s">
        <v>195</v>
      </c>
      <c r="D72" s="3"/>
      <c r="E72" s="3">
        <v>13029000</v>
      </c>
    </row>
    <row r="73" spans="1:5" ht="12.75">
      <c r="A73" s="43" t="s">
        <v>15</v>
      </c>
      <c r="B73" s="24"/>
      <c r="C73" s="24"/>
      <c r="D73" s="4">
        <v>20696325</v>
      </c>
      <c r="E73" s="4">
        <f>SUM(E67:E72)</f>
        <v>27444000</v>
      </c>
    </row>
    <row r="74" spans="1:5" ht="12.75" hidden="1">
      <c r="A74" s="32" t="s">
        <v>96</v>
      </c>
      <c r="B74" s="26"/>
      <c r="C74" s="2" t="s">
        <v>33</v>
      </c>
      <c r="D74" s="3">
        <v>554961</v>
      </c>
      <c r="E74" s="3">
        <v>0</v>
      </c>
    </row>
    <row r="75" spans="1:5" ht="12.75" hidden="1">
      <c r="A75" s="44" t="s">
        <v>34</v>
      </c>
      <c r="B75" s="45"/>
      <c r="C75" s="45"/>
      <c r="D75" s="7">
        <v>554961</v>
      </c>
      <c r="E75" s="7">
        <v>0</v>
      </c>
    </row>
    <row r="76" spans="1:5" s="11" customFormat="1" ht="12.75">
      <c r="A76" s="40"/>
      <c r="B76" s="39"/>
      <c r="C76" s="39"/>
      <c r="D76" s="10"/>
      <c r="E76" s="10"/>
    </row>
    <row r="77" spans="1:5" s="11" customFormat="1" ht="12.75">
      <c r="A77" s="8"/>
      <c r="B77" s="9"/>
      <c r="C77" s="9"/>
      <c r="D77" s="10"/>
      <c r="E77" s="10"/>
    </row>
    <row r="78" spans="1:5" s="11" customFormat="1" ht="12.75">
      <c r="A78" s="8"/>
      <c r="B78" s="9"/>
      <c r="C78" s="9"/>
      <c r="D78" s="10"/>
      <c r="E78" s="10"/>
    </row>
    <row r="79" spans="1:5" s="11" customFormat="1" ht="12.75">
      <c r="A79" s="38"/>
      <c r="B79" s="39"/>
      <c r="C79" s="39"/>
      <c r="D79" s="12"/>
      <c r="E79" s="12"/>
    </row>
    <row r="80" spans="1:4" ht="22.5" customHeight="1" hidden="1">
      <c r="A80" s="31" t="s">
        <v>97</v>
      </c>
      <c r="B80" s="30"/>
      <c r="C80" s="30"/>
      <c r="D80" s="30"/>
    </row>
    <row r="81" spans="1:5" ht="22.5" customHeight="1" hidden="1">
      <c r="A81" s="25" t="s">
        <v>0</v>
      </c>
      <c r="B81" s="26"/>
      <c r="C81" s="1" t="s">
        <v>1</v>
      </c>
      <c r="D81" s="1" t="s">
        <v>2</v>
      </c>
      <c r="E81" s="1"/>
    </row>
    <row r="82" spans="1:4" ht="22.5" customHeight="1" hidden="1">
      <c r="A82" s="23" t="s">
        <v>3</v>
      </c>
      <c r="B82" s="24"/>
      <c r="C82" s="24"/>
      <c r="D82" s="24"/>
    </row>
    <row r="83" spans="1:5" ht="22.5" customHeight="1" hidden="1">
      <c r="A83" s="32" t="s">
        <v>98</v>
      </c>
      <c r="B83" s="26"/>
      <c r="C83" s="2" t="s">
        <v>8</v>
      </c>
      <c r="D83" s="3">
        <v>228221</v>
      </c>
      <c r="E83" s="3"/>
    </row>
    <row r="84" spans="1:5" ht="22.5" customHeight="1" hidden="1">
      <c r="A84" s="32" t="s">
        <v>99</v>
      </c>
      <c r="B84" s="26"/>
      <c r="C84" s="2" t="s">
        <v>100</v>
      </c>
      <c r="D84" s="3">
        <v>-158000</v>
      </c>
      <c r="E84" s="3"/>
    </row>
    <row r="85" spans="1:5" ht="22.5" customHeight="1" hidden="1">
      <c r="A85" s="44" t="s">
        <v>15</v>
      </c>
      <c r="B85" s="45"/>
      <c r="C85" s="45"/>
      <c r="D85" s="7">
        <v>70221</v>
      </c>
      <c r="E85" s="7"/>
    </row>
    <row r="86" spans="1:4" ht="12.75">
      <c r="A86" s="31" t="s">
        <v>101</v>
      </c>
      <c r="B86" s="30"/>
      <c r="C86" s="30"/>
      <c r="D86" s="30"/>
    </row>
    <row r="87" spans="1:5" ht="25.5" customHeight="1">
      <c r="A87" s="25" t="s">
        <v>0</v>
      </c>
      <c r="B87" s="26"/>
      <c r="C87" s="1" t="s">
        <v>1</v>
      </c>
      <c r="D87" s="1" t="s">
        <v>2</v>
      </c>
      <c r="E87" s="1"/>
    </row>
    <row r="88" spans="1:4" ht="12.75">
      <c r="A88" s="23" t="s">
        <v>3</v>
      </c>
      <c r="B88" s="24"/>
      <c r="C88" s="24"/>
      <c r="D88" s="24"/>
    </row>
    <row r="89" spans="1:5" ht="21">
      <c r="A89" s="32" t="s">
        <v>36</v>
      </c>
      <c r="B89" s="26"/>
      <c r="C89" s="2" t="s">
        <v>37</v>
      </c>
      <c r="D89" s="3">
        <v>26731611</v>
      </c>
      <c r="E89" s="3">
        <v>9542000</v>
      </c>
    </row>
    <row r="90" spans="1:5" ht="12.75" hidden="1">
      <c r="A90" s="32" t="s">
        <v>102</v>
      </c>
      <c r="B90" s="26"/>
      <c r="C90" s="2" t="s">
        <v>11</v>
      </c>
      <c r="D90" s="3">
        <v>45000</v>
      </c>
      <c r="E90" s="3"/>
    </row>
    <row r="91" spans="1:5" ht="12.75">
      <c r="A91" s="43" t="s">
        <v>15</v>
      </c>
      <c r="B91" s="24"/>
      <c r="C91" s="24"/>
      <c r="D91" s="4">
        <v>26776611</v>
      </c>
      <c r="E91" s="4">
        <f>SUM(E89)</f>
        <v>9542000</v>
      </c>
    </row>
    <row r="92" spans="1:5" ht="12.75">
      <c r="A92" s="32" t="s">
        <v>103</v>
      </c>
      <c r="B92" s="26"/>
      <c r="C92" s="2" t="s">
        <v>104</v>
      </c>
      <c r="D92" s="3">
        <v>17718373</v>
      </c>
      <c r="E92" s="3">
        <v>6544000</v>
      </c>
    </row>
    <row r="93" spans="1:5" ht="12.75" hidden="1">
      <c r="A93" s="32" t="s">
        <v>105</v>
      </c>
      <c r="B93" s="26"/>
      <c r="C93" s="2" t="s">
        <v>17</v>
      </c>
      <c r="D93" s="3">
        <v>166803</v>
      </c>
      <c r="E93" s="3"/>
    </row>
    <row r="94" spans="1:5" ht="12.75">
      <c r="A94" s="32" t="s">
        <v>51</v>
      </c>
      <c r="B94" s="26"/>
      <c r="C94" s="2" t="s">
        <v>52</v>
      </c>
      <c r="D94" s="3">
        <v>2404250</v>
      </c>
      <c r="E94" s="3">
        <v>1767000</v>
      </c>
    </row>
    <row r="95" spans="1:5" ht="12.75">
      <c r="A95" s="32" t="s">
        <v>106</v>
      </c>
      <c r="B95" s="26"/>
      <c r="C95" s="2" t="s">
        <v>107</v>
      </c>
      <c r="D95" s="3">
        <v>22373</v>
      </c>
      <c r="E95" s="3">
        <v>50000</v>
      </c>
    </row>
    <row r="96" spans="1:5" ht="12.75">
      <c r="A96" s="32" t="s">
        <v>108</v>
      </c>
      <c r="B96" s="26"/>
      <c r="C96" s="2" t="s">
        <v>109</v>
      </c>
      <c r="D96" s="3">
        <v>256360</v>
      </c>
      <c r="E96" s="3">
        <v>250000</v>
      </c>
    </row>
    <row r="97" spans="1:5" ht="12.75">
      <c r="A97" s="32" t="s">
        <v>110</v>
      </c>
      <c r="B97" s="26"/>
      <c r="C97" s="2" t="s">
        <v>111</v>
      </c>
      <c r="D97" s="3">
        <v>180895</v>
      </c>
      <c r="E97" s="3">
        <v>180000</v>
      </c>
    </row>
    <row r="98" spans="1:5" ht="12.75">
      <c r="A98" s="32" t="s">
        <v>20</v>
      </c>
      <c r="B98" s="26"/>
      <c r="C98" s="2" t="s">
        <v>21</v>
      </c>
      <c r="D98" s="3">
        <v>1000574</v>
      </c>
      <c r="E98" s="3">
        <v>500000</v>
      </c>
    </row>
    <row r="99" spans="1:5" ht="12.75" hidden="1">
      <c r="A99" s="32" t="s">
        <v>112</v>
      </c>
      <c r="B99" s="26"/>
      <c r="C99" s="2" t="s">
        <v>113</v>
      </c>
      <c r="D99" s="3">
        <v>5075</v>
      </c>
      <c r="E99" s="3"/>
    </row>
    <row r="100" spans="1:5" ht="12.75">
      <c r="A100" s="32" t="s">
        <v>74</v>
      </c>
      <c r="B100" s="26"/>
      <c r="C100" s="2" t="s">
        <v>26</v>
      </c>
      <c r="D100" s="3">
        <v>388212</v>
      </c>
      <c r="E100" s="3">
        <v>251000</v>
      </c>
    </row>
    <row r="101" spans="1:5" ht="12.75" hidden="1">
      <c r="A101" s="32" t="s">
        <v>114</v>
      </c>
      <c r="B101" s="26"/>
      <c r="C101" s="2" t="s">
        <v>29</v>
      </c>
      <c r="D101" s="3">
        <v>1747000</v>
      </c>
      <c r="E101" s="3"/>
    </row>
    <row r="102" spans="1:5" ht="12.75" hidden="1">
      <c r="A102" s="36" t="s">
        <v>84</v>
      </c>
      <c r="B102" s="37"/>
      <c r="C102" s="13" t="s">
        <v>31</v>
      </c>
      <c r="D102" s="14">
        <v>471690</v>
      </c>
      <c r="E102" s="14"/>
    </row>
    <row r="103" spans="1:5" ht="12.75">
      <c r="A103" s="41" t="s">
        <v>34</v>
      </c>
      <c r="B103" s="42"/>
      <c r="C103" s="42"/>
      <c r="D103" s="15">
        <v>24361605</v>
      </c>
      <c r="E103" s="15">
        <f>SUM(E92:E100)</f>
        <v>9542000</v>
      </c>
    </row>
    <row r="104" spans="1:5" s="11" customFormat="1" ht="12.75">
      <c r="A104" s="40"/>
      <c r="B104" s="39"/>
      <c r="C104" s="39"/>
      <c r="D104" s="10"/>
      <c r="E104" s="10"/>
    </row>
    <row r="105" spans="1:5" s="11" customFormat="1" ht="12.75" hidden="1">
      <c r="A105" s="38"/>
      <c r="B105" s="39"/>
      <c r="C105" s="39"/>
      <c r="D105" s="12"/>
      <c r="E105" s="12"/>
    </row>
    <row r="106" spans="1:4" ht="12.75" hidden="1">
      <c r="A106" s="31" t="s">
        <v>115</v>
      </c>
      <c r="B106" s="30"/>
      <c r="C106" s="30"/>
      <c r="D106" s="30"/>
    </row>
    <row r="107" spans="1:5" ht="12.75" hidden="1">
      <c r="A107" s="25" t="s">
        <v>0</v>
      </c>
      <c r="B107" s="26"/>
      <c r="C107" s="1" t="s">
        <v>1</v>
      </c>
      <c r="D107" s="1" t="s">
        <v>2</v>
      </c>
      <c r="E107" s="1"/>
    </row>
    <row r="108" spans="1:4" ht="12.75" hidden="1">
      <c r="A108" s="23" t="s">
        <v>3</v>
      </c>
      <c r="B108" s="24"/>
      <c r="C108" s="24"/>
      <c r="D108" s="24"/>
    </row>
    <row r="109" spans="1:5" ht="12.75" hidden="1">
      <c r="A109" s="32" t="s">
        <v>103</v>
      </c>
      <c r="B109" s="26"/>
      <c r="C109" s="2" t="s">
        <v>104</v>
      </c>
      <c r="D109" s="3">
        <v>1692410</v>
      </c>
      <c r="E109" s="3"/>
    </row>
    <row r="110" spans="1:5" ht="12.75" hidden="1">
      <c r="A110" s="32" t="s">
        <v>51</v>
      </c>
      <c r="B110" s="26"/>
      <c r="C110" s="2" t="s">
        <v>52</v>
      </c>
      <c r="D110" s="3">
        <v>228476</v>
      </c>
      <c r="E110" s="3"/>
    </row>
    <row r="111" spans="1:5" ht="12.75" hidden="1">
      <c r="A111" s="32" t="s">
        <v>106</v>
      </c>
      <c r="B111" s="26"/>
      <c r="C111" s="2" t="s">
        <v>107</v>
      </c>
      <c r="D111" s="3">
        <v>15057</v>
      </c>
      <c r="E111" s="3"/>
    </row>
    <row r="112" spans="1:5" ht="12.75" hidden="1">
      <c r="A112" s="44" t="s">
        <v>34</v>
      </c>
      <c r="B112" s="45"/>
      <c r="C112" s="45"/>
      <c r="D112" s="7">
        <v>1935943</v>
      </c>
      <c r="E112" s="7"/>
    </row>
    <row r="113" spans="1:5" s="11" customFormat="1" ht="12.75" hidden="1">
      <c r="A113" s="40"/>
      <c r="B113" s="39"/>
      <c r="C113" s="39"/>
      <c r="D113" s="10"/>
      <c r="E113" s="10"/>
    </row>
    <row r="114" spans="1:5" s="11" customFormat="1" ht="12.75" hidden="1">
      <c r="A114" s="38"/>
      <c r="B114" s="39"/>
      <c r="C114" s="39"/>
      <c r="D114" s="12"/>
      <c r="E114" s="12"/>
    </row>
    <row r="115" spans="1:5" s="11" customFormat="1" ht="12.75">
      <c r="A115" s="38"/>
      <c r="B115" s="39"/>
      <c r="C115" s="39"/>
      <c r="D115" s="12"/>
      <c r="E115" s="12"/>
    </row>
    <row r="116" spans="1:4" ht="12.75">
      <c r="A116" s="31" t="s">
        <v>116</v>
      </c>
      <c r="B116" s="30"/>
      <c r="C116" s="30"/>
      <c r="D116" s="30"/>
    </row>
    <row r="117" spans="1:5" ht="22.5" customHeight="1">
      <c r="A117" s="25" t="s">
        <v>0</v>
      </c>
      <c r="B117" s="26"/>
      <c r="C117" s="1" t="s">
        <v>1</v>
      </c>
      <c r="D117" s="1" t="s">
        <v>2</v>
      </c>
      <c r="E117" s="1"/>
    </row>
    <row r="118" spans="1:4" ht="12.75">
      <c r="A118" s="23" t="s">
        <v>3</v>
      </c>
      <c r="B118" s="24"/>
      <c r="C118" s="24"/>
      <c r="D118" s="24"/>
    </row>
    <row r="119" spans="1:5" ht="12.75">
      <c r="A119" s="32" t="s">
        <v>70</v>
      </c>
      <c r="B119" s="26"/>
      <c r="C119" s="2" t="s">
        <v>24</v>
      </c>
      <c r="D119" s="3">
        <v>70000</v>
      </c>
      <c r="E119" s="3">
        <v>250000</v>
      </c>
    </row>
    <row r="120" spans="1:5" ht="12.75">
      <c r="A120" s="36" t="s">
        <v>74</v>
      </c>
      <c r="B120" s="37"/>
      <c r="C120" s="13" t="s">
        <v>26</v>
      </c>
      <c r="D120" s="14">
        <v>18900</v>
      </c>
      <c r="E120" s="14">
        <v>65000</v>
      </c>
    </row>
    <row r="121" spans="1:5" ht="12.75">
      <c r="A121" s="41" t="s">
        <v>34</v>
      </c>
      <c r="B121" s="42"/>
      <c r="C121" s="42"/>
      <c r="D121" s="15">
        <v>88900</v>
      </c>
      <c r="E121" s="15">
        <f>SUM(E119:E120)</f>
        <v>315000</v>
      </c>
    </row>
    <row r="122" spans="1:5" s="11" customFormat="1" ht="12.75">
      <c r="A122" s="40"/>
      <c r="B122" s="39"/>
      <c r="C122" s="39"/>
      <c r="D122" s="10"/>
      <c r="E122" s="10"/>
    </row>
    <row r="123" spans="1:5" s="11" customFormat="1" ht="12.75">
      <c r="A123" s="38"/>
      <c r="B123" s="39"/>
      <c r="C123" s="39"/>
      <c r="D123" s="12"/>
      <c r="E123" s="12"/>
    </row>
    <row r="124" spans="1:5" s="11" customFormat="1" ht="12.75">
      <c r="A124" s="38"/>
      <c r="B124" s="39"/>
      <c r="C124" s="39"/>
      <c r="D124" s="12"/>
      <c r="E124" s="12"/>
    </row>
    <row r="125" spans="1:4" ht="12.75">
      <c r="A125" s="31" t="s">
        <v>117</v>
      </c>
      <c r="B125" s="30"/>
      <c r="C125" s="30"/>
      <c r="D125" s="30"/>
    </row>
    <row r="126" spans="1:5" ht="27.75" customHeight="1">
      <c r="A126" s="25" t="s">
        <v>0</v>
      </c>
      <c r="B126" s="26"/>
      <c r="C126" s="1" t="s">
        <v>1</v>
      </c>
      <c r="D126" s="1" t="s">
        <v>2</v>
      </c>
      <c r="E126" s="1"/>
    </row>
    <row r="127" spans="1:4" ht="12.75">
      <c r="A127" s="23" t="s">
        <v>3</v>
      </c>
      <c r="B127" s="24"/>
      <c r="C127" s="24"/>
      <c r="D127" s="24"/>
    </row>
    <row r="128" spans="1:5" ht="12.75">
      <c r="A128" s="32" t="s">
        <v>65</v>
      </c>
      <c r="B128" s="26"/>
      <c r="C128" s="2" t="s">
        <v>66</v>
      </c>
      <c r="D128" s="3">
        <v>785144</v>
      </c>
      <c r="E128" s="3">
        <v>850000</v>
      </c>
    </row>
    <row r="129" spans="1:5" ht="12.75">
      <c r="A129" s="32" t="s">
        <v>69</v>
      </c>
      <c r="B129" s="26"/>
      <c r="C129" s="2" t="s">
        <v>23</v>
      </c>
      <c r="D129" s="3">
        <v>255101</v>
      </c>
      <c r="E129" s="3">
        <v>250000</v>
      </c>
    </row>
    <row r="130" spans="1:5" ht="12.75">
      <c r="A130" s="36" t="s">
        <v>74</v>
      </c>
      <c r="B130" s="37"/>
      <c r="C130" s="13" t="s">
        <v>26</v>
      </c>
      <c r="D130" s="14">
        <v>280867</v>
      </c>
      <c r="E130" s="14">
        <v>297000</v>
      </c>
    </row>
    <row r="131" spans="1:5" ht="12.75">
      <c r="A131" s="41" t="s">
        <v>34</v>
      </c>
      <c r="B131" s="42"/>
      <c r="C131" s="42"/>
      <c r="D131" s="15">
        <v>1321112</v>
      </c>
      <c r="E131" s="15">
        <f>SUM(E128:E130)</f>
        <v>1397000</v>
      </c>
    </row>
    <row r="132" spans="1:5" s="11" customFormat="1" ht="12.75">
      <c r="A132" s="40"/>
      <c r="B132" s="39"/>
      <c r="C132" s="39"/>
      <c r="D132" s="10"/>
      <c r="E132" s="10"/>
    </row>
    <row r="133" spans="1:5" s="11" customFormat="1" ht="12.75">
      <c r="A133" s="38"/>
      <c r="B133" s="39"/>
      <c r="C133" s="39"/>
      <c r="D133" s="12"/>
      <c r="E133" s="12"/>
    </row>
    <row r="134" spans="1:5" s="11" customFormat="1" ht="12.75">
      <c r="A134" s="38"/>
      <c r="B134" s="39"/>
      <c r="C134" s="39"/>
      <c r="D134" s="12"/>
      <c r="E134" s="12"/>
    </row>
    <row r="135" spans="1:4" ht="12.75">
      <c r="A135" s="31" t="s">
        <v>118</v>
      </c>
      <c r="B135" s="30"/>
      <c r="C135" s="30"/>
      <c r="D135" s="30"/>
    </row>
    <row r="136" spans="1:5" ht="23.25" customHeight="1">
      <c r="A136" s="25" t="s">
        <v>0</v>
      </c>
      <c r="B136" s="26"/>
      <c r="C136" s="1" t="s">
        <v>1</v>
      </c>
      <c r="D136" s="1" t="s">
        <v>2</v>
      </c>
      <c r="E136" s="1"/>
    </row>
    <row r="137" spans="1:4" ht="12.75">
      <c r="A137" s="23" t="s">
        <v>3</v>
      </c>
      <c r="B137" s="24"/>
      <c r="C137" s="24"/>
      <c r="D137" s="24"/>
    </row>
    <row r="138" spans="1:5" ht="12.75">
      <c r="A138" s="32" t="s">
        <v>102</v>
      </c>
      <c r="B138" s="26"/>
      <c r="C138" s="2" t="s">
        <v>11</v>
      </c>
      <c r="D138" s="3">
        <v>1231000</v>
      </c>
      <c r="E138" s="3">
        <v>1500000</v>
      </c>
    </row>
    <row r="139" spans="1:5" ht="12.75">
      <c r="A139" s="32" t="s">
        <v>86</v>
      </c>
      <c r="B139" s="26"/>
      <c r="C139" s="2" t="s">
        <v>87</v>
      </c>
      <c r="D139" s="3">
        <v>9000</v>
      </c>
      <c r="E139" s="3">
        <v>50000</v>
      </c>
    </row>
    <row r="140" spans="1:5" ht="12.75">
      <c r="A140" s="43" t="s">
        <v>15</v>
      </c>
      <c r="B140" s="24"/>
      <c r="C140" s="24"/>
      <c r="D140" s="4">
        <v>1240000</v>
      </c>
      <c r="E140" s="4">
        <f>SUM(E138:E139)</f>
        <v>1550000</v>
      </c>
    </row>
    <row r="141" spans="1:5" ht="12.75" hidden="1">
      <c r="A141" s="32" t="s">
        <v>119</v>
      </c>
      <c r="B141" s="26"/>
      <c r="C141" s="2" t="s">
        <v>120</v>
      </c>
      <c r="D141" s="3">
        <v>223000</v>
      </c>
      <c r="E141" s="3">
        <v>0</v>
      </c>
    </row>
    <row r="142" spans="1:5" ht="12.75" hidden="1">
      <c r="A142" s="32" t="s">
        <v>121</v>
      </c>
      <c r="B142" s="26"/>
      <c r="C142" s="2" t="s">
        <v>19</v>
      </c>
      <c r="D142" s="3">
        <v>93400</v>
      </c>
      <c r="E142" s="3">
        <v>0</v>
      </c>
    </row>
    <row r="143" spans="1:5" ht="12.75" hidden="1">
      <c r="A143" s="32" t="s">
        <v>51</v>
      </c>
      <c r="B143" s="26"/>
      <c r="C143" s="2" t="s">
        <v>52</v>
      </c>
      <c r="D143" s="3">
        <v>60210</v>
      </c>
      <c r="E143" s="3">
        <v>0</v>
      </c>
    </row>
    <row r="144" spans="1:5" ht="12.75" hidden="1">
      <c r="A144" s="32" t="s">
        <v>106</v>
      </c>
      <c r="B144" s="26"/>
      <c r="C144" s="2" t="s">
        <v>107</v>
      </c>
      <c r="D144" s="3">
        <v>10000</v>
      </c>
      <c r="E144" s="3">
        <v>0</v>
      </c>
    </row>
    <row r="145" spans="1:5" ht="12.75" hidden="1">
      <c r="A145" s="32" t="s">
        <v>59</v>
      </c>
      <c r="B145" s="26"/>
      <c r="C145" s="2" t="s">
        <v>60</v>
      </c>
      <c r="D145" s="3">
        <v>3452</v>
      </c>
      <c r="E145" s="3">
        <v>0</v>
      </c>
    </row>
    <row r="146" spans="1:5" ht="12.75">
      <c r="A146" s="32" t="s">
        <v>108</v>
      </c>
      <c r="B146" s="26"/>
      <c r="C146" s="2" t="s">
        <v>109</v>
      </c>
      <c r="D146" s="3">
        <v>447462</v>
      </c>
      <c r="E146" s="3">
        <v>550000</v>
      </c>
    </row>
    <row r="147" spans="1:5" ht="12.75">
      <c r="A147" s="32" t="s">
        <v>20</v>
      </c>
      <c r="B147" s="26"/>
      <c r="C147" s="2" t="s">
        <v>21</v>
      </c>
      <c r="D147" s="3">
        <v>1384302</v>
      </c>
      <c r="E147" s="3">
        <v>200000</v>
      </c>
    </row>
    <row r="148" spans="1:5" ht="12.75">
      <c r="A148" s="32" t="s">
        <v>65</v>
      </c>
      <c r="B148" s="26"/>
      <c r="C148" s="2" t="s">
        <v>66</v>
      </c>
      <c r="D148" s="3">
        <v>32448</v>
      </c>
      <c r="E148" s="3">
        <v>35000</v>
      </c>
    </row>
    <row r="149" spans="1:5" ht="12.75">
      <c r="A149" s="32" t="s">
        <v>67</v>
      </c>
      <c r="B149" s="26"/>
      <c r="C149" s="2" t="s">
        <v>68</v>
      </c>
      <c r="D149" s="3">
        <v>25887</v>
      </c>
      <c r="E149" s="3">
        <v>30000</v>
      </c>
    </row>
    <row r="150" spans="1:5" ht="12.75">
      <c r="A150" s="32" t="s">
        <v>88</v>
      </c>
      <c r="B150" s="26"/>
      <c r="C150" s="2" t="s">
        <v>89</v>
      </c>
      <c r="D150" s="3">
        <v>27648</v>
      </c>
      <c r="E150" s="3">
        <v>30000</v>
      </c>
    </row>
    <row r="151" spans="1:5" ht="12.75">
      <c r="A151" s="32" t="s">
        <v>69</v>
      </c>
      <c r="B151" s="26"/>
      <c r="C151" s="2" t="s">
        <v>23</v>
      </c>
      <c r="D151" s="3">
        <v>2205</v>
      </c>
      <c r="E151" s="3">
        <v>20000</v>
      </c>
    </row>
    <row r="152" spans="1:5" ht="12.75">
      <c r="A152" s="32" t="s">
        <v>70</v>
      </c>
      <c r="B152" s="26"/>
      <c r="C152" s="2" t="s">
        <v>24</v>
      </c>
      <c r="D152" s="3">
        <v>26626</v>
      </c>
      <c r="E152" s="3">
        <v>250000</v>
      </c>
    </row>
    <row r="153" spans="1:5" ht="12.75">
      <c r="A153" s="32" t="s">
        <v>122</v>
      </c>
      <c r="B153" s="26"/>
      <c r="C153" s="2" t="s">
        <v>123</v>
      </c>
      <c r="D153" s="3">
        <v>149622</v>
      </c>
      <c r="E153" s="3">
        <v>61000</v>
      </c>
    </row>
    <row r="154" spans="1:5" ht="12.75">
      <c r="A154" s="32" t="s">
        <v>124</v>
      </c>
      <c r="B154" s="26"/>
      <c r="C154" s="2" t="s">
        <v>125</v>
      </c>
      <c r="D154" s="3">
        <v>121500</v>
      </c>
      <c r="E154" s="3">
        <v>50000</v>
      </c>
    </row>
    <row r="155" spans="1:5" ht="12.75">
      <c r="A155" s="32" t="s">
        <v>72</v>
      </c>
      <c r="B155" s="26"/>
      <c r="C155" s="2" t="s">
        <v>73</v>
      </c>
      <c r="D155" s="3">
        <v>212244</v>
      </c>
      <c r="E155" s="3">
        <v>150000</v>
      </c>
    </row>
    <row r="156" spans="1:5" ht="12.75">
      <c r="A156" s="36" t="s">
        <v>74</v>
      </c>
      <c r="B156" s="37"/>
      <c r="C156" s="13" t="s">
        <v>26</v>
      </c>
      <c r="D156" s="14">
        <v>579092</v>
      </c>
      <c r="E156" s="14">
        <f>SUM(E146:E155)*0.27</f>
        <v>371520</v>
      </c>
    </row>
    <row r="157" spans="1:5" ht="12.75">
      <c r="A157" s="41" t="s">
        <v>34</v>
      </c>
      <c r="B157" s="42"/>
      <c r="C157" s="42"/>
      <c r="D157" s="15">
        <v>3399098</v>
      </c>
      <c r="E157" s="15">
        <f>SUM(E141:E156)</f>
        <v>1747520</v>
      </c>
    </row>
    <row r="158" spans="1:5" s="11" customFormat="1" ht="12.75">
      <c r="A158" s="40"/>
      <c r="B158" s="39"/>
      <c r="C158" s="39"/>
      <c r="D158" s="10"/>
      <c r="E158" s="10"/>
    </row>
    <row r="159" spans="1:5" s="11" customFormat="1" ht="12.75">
      <c r="A159" s="8"/>
      <c r="B159" s="9"/>
      <c r="C159" s="9"/>
      <c r="D159" s="10"/>
      <c r="E159" s="10"/>
    </row>
    <row r="160" spans="1:5" s="11" customFormat="1" ht="12.75">
      <c r="A160" s="8"/>
      <c r="B160" s="9"/>
      <c r="C160" s="9"/>
      <c r="D160" s="10"/>
      <c r="E160" s="10"/>
    </row>
    <row r="161" spans="1:5" s="11" customFormat="1" ht="12.75">
      <c r="A161" s="8"/>
      <c r="B161" s="9"/>
      <c r="C161" s="9"/>
      <c r="D161" s="10"/>
      <c r="E161" s="10"/>
    </row>
    <row r="162" spans="1:5" s="11" customFormat="1" ht="12.75">
      <c r="A162" s="8"/>
      <c r="B162" s="9"/>
      <c r="C162" s="9"/>
      <c r="D162" s="10"/>
      <c r="E162" s="10"/>
    </row>
    <row r="163" spans="1:5" s="11" customFormat="1" ht="12.75">
      <c r="A163" s="8"/>
      <c r="B163" s="9"/>
      <c r="C163" s="9"/>
      <c r="D163" s="10"/>
      <c r="E163" s="10"/>
    </row>
    <row r="164" spans="1:5" s="11" customFormat="1" ht="12.75">
      <c r="A164" s="8"/>
      <c r="B164" s="9"/>
      <c r="C164" s="9"/>
      <c r="D164" s="10"/>
      <c r="E164" s="10"/>
    </row>
    <row r="165" spans="1:5" s="11" customFormat="1" ht="12.75">
      <c r="A165" s="31" t="s">
        <v>185</v>
      </c>
      <c r="B165" s="30"/>
      <c r="C165" s="30"/>
      <c r="D165" s="30"/>
      <c r="E165"/>
    </row>
    <row r="166" spans="1:5" s="11" customFormat="1" ht="25.5" customHeight="1">
      <c r="A166" s="25" t="s">
        <v>0</v>
      </c>
      <c r="B166" s="26"/>
      <c r="C166" s="1" t="s">
        <v>1</v>
      </c>
      <c r="D166" s="1" t="s">
        <v>2</v>
      </c>
      <c r="E166" s="1"/>
    </row>
    <row r="167" spans="1:5" s="11" customFormat="1" ht="12.75">
      <c r="A167" s="23" t="s">
        <v>3</v>
      </c>
      <c r="B167" s="24"/>
      <c r="C167" s="24"/>
      <c r="D167" s="24"/>
      <c r="E167"/>
    </row>
    <row r="168" spans="1:5" s="11" customFormat="1" ht="12.75">
      <c r="A168" s="21" t="s">
        <v>186</v>
      </c>
      <c r="B168" s="22"/>
      <c r="C168" s="18" t="s">
        <v>189</v>
      </c>
      <c r="D168" s="3">
        <v>20400</v>
      </c>
      <c r="E168" s="3">
        <v>21000</v>
      </c>
    </row>
    <row r="169" spans="1:5" s="11" customFormat="1" ht="12.75">
      <c r="A169" s="41" t="s">
        <v>34</v>
      </c>
      <c r="B169" s="42"/>
      <c r="C169" s="42"/>
      <c r="D169" s="15">
        <v>50400</v>
      </c>
      <c r="E169" s="15">
        <f>SUM(E168)</f>
        <v>21000</v>
      </c>
    </row>
    <row r="170" spans="1:5" s="11" customFormat="1" ht="12.75">
      <c r="A170" s="8"/>
      <c r="B170" s="9"/>
      <c r="C170" s="9"/>
      <c r="D170" s="10"/>
      <c r="E170" s="10"/>
    </row>
    <row r="171" spans="1:5" s="11" customFormat="1" ht="12.75">
      <c r="A171" s="38"/>
      <c r="B171" s="39"/>
      <c r="C171" s="39"/>
      <c r="D171" s="12"/>
      <c r="E171" s="12"/>
    </row>
    <row r="172" spans="1:4" ht="12.75">
      <c r="A172" s="31" t="s">
        <v>126</v>
      </c>
      <c r="B172" s="30"/>
      <c r="C172" s="30"/>
      <c r="D172" s="30"/>
    </row>
    <row r="173" spans="1:5" ht="22.5" customHeight="1">
      <c r="A173" s="25" t="s">
        <v>0</v>
      </c>
      <c r="B173" s="26"/>
      <c r="C173" s="1" t="s">
        <v>1</v>
      </c>
      <c r="D173" s="1" t="s">
        <v>2</v>
      </c>
      <c r="E173" s="1"/>
    </row>
    <row r="174" spans="1:4" ht="12.75">
      <c r="A174" s="23" t="s">
        <v>3</v>
      </c>
      <c r="B174" s="24"/>
      <c r="C174" s="24"/>
      <c r="D174" s="24"/>
    </row>
    <row r="175" spans="1:5" ht="12.75">
      <c r="A175" s="32" t="s">
        <v>119</v>
      </c>
      <c r="B175" s="26"/>
      <c r="C175" s="2" t="s">
        <v>120</v>
      </c>
      <c r="D175" s="3">
        <v>2111200</v>
      </c>
      <c r="E175" s="3">
        <v>1548000</v>
      </c>
    </row>
    <row r="176" spans="1:5" ht="9.75" customHeight="1">
      <c r="A176" s="32" t="s">
        <v>46</v>
      </c>
      <c r="B176" s="26"/>
      <c r="C176" s="2" t="s">
        <v>47</v>
      </c>
      <c r="D176" s="3">
        <v>80000</v>
      </c>
      <c r="E176" s="3">
        <v>96000</v>
      </c>
    </row>
    <row r="177" spans="1:5" ht="12.75" hidden="1">
      <c r="A177" s="32" t="s">
        <v>127</v>
      </c>
      <c r="B177" s="26"/>
      <c r="C177" s="2" t="s">
        <v>16</v>
      </c>
      <c r="D177" s="3">
        <v>11880</v>
      </c>
      <c r="E177" s="3">
        <v>0</v>
      </c>
    </row>
    <row r="178" spans="1:5" ht="12.75" hidden="1">
      <c r="A178" s="32" t="s">
        <v>121</v>
      </c>
      <c r="B178" s="26"/>
      <c r="C178" s="2" t="s">
        <v>19</v>
      </c>
      <c r="D178" s="3">
        <v>775600</v>
      </c>
      <c r="E178" s="3">
        <v>0</v>
      </c>
    </row>
    <row r="179" spans="1:5" ht="12.75">
      <c r="A179" s="32" t="s">
        <v>51</v>
      </c>
      <c r="B179" s="26"/>
      <c r="C179" s="2" t="s">
        <v>52</v>
      </c>
      <c r="D179" s="3">
        <v>570032</v>
      </c>
      <c r="E179" s="3">
        <v>418000</v>
      </c>
    </row>
    <row r="180" spans="1:5" ht="12.75">
      <c r="A180" s="32" t="s">
        <v>53</v>
      </c>
      <c r="B180" s="26"/>
      <c r="C180" s="2" t="s">
        <v>54</v>
      </c>
      <c r="D180" s="3">
        <v>56328</v>
      </c>
      <c r="E180" s="3">
        <v>16000</v>
      </c>
    </row>
    <row r="181" spans="1:5" ht="12.75" hidden="1">
      <c r="A181" s="32" t="s">
        <v>106</v>
      </c>
      <c r="B181" s="26"/>
      <c r="C181" s="2" t="s">
        <v>107</v>
      </c>
      <c r="D181" s="3">
        <v>51000</v>
      </c>
      <c r="E181" s="3">
        <v>0</v>
      </c>
    </row>
    <row r="182" spans="1:5" ht="12.75">
      <c r="A182" s="32" t="s">
        <v>55</v>
      </c>
      <c r="B182" s="26"/>
      <c r="C182" s="2" t="s">
        <v>56</v>
      </c>
      <c r="D182" s="3">
        <v>15232</v>
      </c>
      <c r="E182" s="3">
        <v>17000</v>
      </c>
    </row>
    <row r="183" spans="1:5" ht="12.75">
      <c r="A183" s="32" t="s">
        <v>20</v>
      </c>
      <c r="B183" s="26"/>
      <c r="C183" s="2" t="s">
        <v>21</v>
      </c>
      <c r="D183" s="3">
        <v>93000</v>
      </c>
      <c r="E183" s="3">
        <v>100000</v>
      </c>
    </row>
    <row r="184" spans="1:5" ht="12.75">
      <c r="A184" s="32" t="s">
        <v>61</v>
      </c>
      <c r="B184" s="26"/>
      <c r="C184" s="2" t="s">
        <v>62</v>
      </c>
      <c r="D184" s="3">
        <v>107357</v>
      </c>
      <c r="E184" s="3">
        <v>150000</v>
      </c>
    </row>
    <row r="185" spans="1:5" ht="12.75">
      <c r="A185" s="32" t="s">
        <v>63</v>
      </c>
      <c r="B185" s="26"/>
      <c r="C185" s="2" t="s">
        <v>64</v>
      </c>
      <c r="D185" s="3">
        <v>121605</v>
      </c>
      <c r="E185" s="3">
        <v>150000</v>
      </c>
    </row>
    <row r="186" spans="1:5" ht="12.75">
      <c r="A186" s="32" t="s">
        <v>128</v>
      </c>
      <c r="B186" s="26"/>
      <c r="C186" s="2" t="s">
        <v>129</v>
      </c>
      <c r="D186" s="3">
        <v>35142</v>
      </c>
      <c r="E186" s="3">
        <v>50000</v>
      </c>
    </row>
    <row r="187" spans="1:5" ht="12.75">
      <c r="A187" s="32" t="s">
        <v>67</v>
      </c>
      <c r="B187" s="26"/>
      <c r="C187" s="2" t="s">
        <v>68</v>
      </c>
      <c r="D187" s="3">
        <v>15643</v>
      </c>
      <c r="E187" s="3">
        <v>50000</v>
      </c>
    </row>
    <row r="188" spans="1:5" ht="12.75">
      <c r="A188" s="36" t="s">
        <v>74</v>
      </c>
      <c r="B188" s="37"/>
      <c r="C188" s="13" t="s">
        <v>26</v>
      </c>
      <c r="D188" s="14">
        <v>100637</v>
      </c>
      <c r="E188" s="14">
        <f>SUM(E183:E187)*0.27</f>
        <v>135000</v>
      </c>
    </row>
    <row r="189" spans="1:5" ht="12.75">
      <c r="A189" s="41" t="s">
        <v>34</v>
      </c>
      <c r="B189" s="42"/>
      <c r="C189" s="42"/>
      <c r="D189" s="15">
        <v>4144656</v>
      </c>
      <c r="E189" s="15">
        <f>SUM(E175:E188)</f>
        <v>2730000</v>
      </c>
    </row>
    <row r="190" spans="1:5" s="11" customFormat="1" ht="12.75">
      <c r="A190" s="40"/>
      <c r="B190" s="39"/>
      <c r="C190" s="39"/>
      <c r="D190" s="10"/>
      <c r="E190" s="10"/>
    </row>
    <row r="191" spans="1:5" s="11" customFormat="1" ht="12.75">
      <c r="A191" s="38"/>
      <c r="B191" s="39"/>
      <c r="C191" s="39"/>
      <c r="D191" s="12"/>
      <c r="E191" s="12"/>
    </row>
    <row r="192" spans="1:5" s="11" customFormat="1" ht="12.75">
      <c r="A192" s="38"/>
      <c r="B192" s="39"/>
      <c r="C192" s="39"/>
      <c r="D192" s="12"/>
      <c r="E192" s="12"/>
    </row>
    <row r="193" spans="1:4" ht="12.75">
      <c r="A193" s="31" t="s">
        <v>130</v>
      </c>
      <c r="B193" s="30"/>
      <c r="C193" s="30"/>
      <c r="D193" s="30"/>
    </row>
    <row r="194" spans="1:5" ht="24" customHeight="1">
      <c r="A194" s="25" t="s">
        <v>0</v>
      </c>
      <c r="B194" s="26"/>
      <c r="C194" s="1" t="s">
        <v>1</v>
      </c>
      <c r="D194" s="1" t="s">
        <v>2</v>
      </c>
      <c r="E194" s="1"/>
    </row>
    <row r="195" spans="1:4" ht="12.75">
      <c r="A195" s="23" t="s">
        <v>3</v>
      </c>
      <c r="B195" s="24"/>
      <c r="C195" s="24"/>
      <c r="D195" s="24"/>
    </row>
    <row r="196" spans="1:5" ht="12.75">
      <c r="A196" s="32" t="s">
        <v>57</v>
      </c>
      <c r="B196" s="26"/>
      <c r="C196" s="2" t="s">
        <v>58</v>
      </c>
      <c r="D196" s="3">
        <v>10534</v>
      </c>
      <c r="E196" s="3">
        <v>150000</v>
      </c>
    </row>
    <row r="197" spans="1:5" ht="12.75">
      <c r="A197" s="32" t="s">
        <v>20</v>
      </c>
      <c r="B197" s="26"/>
      <c r="C197" s="2" t="s">
        <v>21</v>
      </c>
      <c r="D197" s="3">
        <v>984</v>
      </c>
      <c r="E197" s="3">
        <v>50000</v>
      </c>
    </row>
    <row r="198" spans="1:5" ht="12.75">
      <c r="A198" s="32" t="s">
        <v>65</v>
      </c>
      <c r="B198" s="26"/>
      <c r="C198" s="2" t="s">
        <v>66</v>
      </c>
      <c r="D198" s="3">
        <v>151387</v>
      </c>
      <c r="E198" s="3">
        <v>250000</v>
      </c>
    </row>
    <row r="199" spans="1:5" ht="12.75">
      <c r="A199" s="32" t="s">
        <v>88</v>
      </c>
      <c r="B199" s="26"/>
      <c r="C199" s="2" t="s">
        <v>89</v>
      </c>
      <c r="D199" s="3">
        <v>25920</v>
      </c>
      <c r="E199" s="3">
        <v>75000</v>
      </c>
    </row>
    <row r="200" spans="1:5" ht="12.75">
      <c r="A200" s="36" t="s">
        <v>131</v>
      </c>
      <c r="B200" s="37"/>
      <c r="C200" s="13" t="s">
        <v>22</v>
      </c>
      <c r="D200" s="14">
        <v>7394</v>
      </c>
      <c r="E200" s="14">
        <v>50000</v>
      </c>
    </row>
    <row r="201" spans="1:5" ht="12.75">
      <c r="A201" s="46" t="s">
        <v>74</v>
      </c>
      <c r="B201" s="42"/>
      <c r="C201" s="16" t="s">
        <v>26</v>
      </c>
      <c r="D201" s="17">
        <v>52985</v>
      </c>
      <c r="E201" s="17">
        <v>155000</v>
      </c>
    </row>
    <row r="202" spans="1:5" ht="12.75">
      <c r="A202" s="41" t="s">
        <v>34</v>
      </c>
      <c r="B202" s="42"/>
      <c r="C202" s="42"/>
      <c r="D202" s="15">
        <v>249204</v>
      </c>
      <c r="E202" s="15">
        <f>SUM(E196:E201)</f>
        <v>730000</v>
      </c>
    </row>
    <row r="203" spans="1:5" s="11" customFormat="1" ht="12.75">
      <c r="A203" s="40"/>
      <c r="B203" s="39"/>
      <c r="C203" s="39"/>
      <c r="D203" s="10"/>
      <c r="E203" s="10"/>
    </row>
    <row r="204" spans="1:5" s="11" customFormat="1" ht="12.75">
      <c r="A204" s="38"/>
      <c r="B204" s="39"/>
      <c r="C204" s="39"/>
      <c r="D204" s="12"/>
      <c r="E204" s="12"/>
    </row>
    <row r="205" spans="1:5" s="11" customFormat="1" ht="12.75">
      <c r="A205" s="38"/>
      <c r="B205" s="39"/>
      <c r="C205" s="39"/>
      <c r="D205" s="12"/>
      <c r="E205" s="12"/>
    </row>
    <row r="206" spans="1:4" ht="12.75">
      <c r="A206" s="31" t="s">
        <v>132</v>
      </c>
      <c r="B206" s="30"/>
      <c r="C206" s="30"/>
      <c r="D206" s="30"/>
    </row>
    <row r="207" spans="1:5" ht="24.75" customHeight="1">
      <c r="A207" s="25" t="s">
        <v>0</v>
      </c>
      <c r="B207" s="26"/>
      <c r="C207" s="1" t="s">
        <v>1</v>
      </c>
      <c r="D207" s="1" t="s">
        <v>2</v>
      </c>
      <c r="E207" s="1"/>
    </row>
    <row r="208" spans="1:4" ht="12.75">
      <c r="A208" s="23" t="s">
        <v>3</v>
      </c>
      <c r="B208" s="24"/>
      <c r="C208" s="24"/>
      <c r="D208" s="24"/>
    </row>
    <row r="209" spans="1:5" ht="12.75">
      <c r="A209" s="32" t="s">
        <v>133</v>
      </c>
      <c r="B209" s="26"/>
      <c r="C209" s="2" t="s">
        <v>134</v>
      </c>
      <c r="D209" s="3">
        <v>20400</v>
      </c>
      <c r="E209" s="3">
        <v>50000</v>
      </c>
    </row>
    <row r="210" spans="1:5" ht="12.75" hidden="1">
      <c r="A210" s="36" t="s">
        <v>135</v>
      </c>
      <c r="B210" s="37"/>
      <c r="C210" s="13" t="s">
        <v>136</v>
      </c>
      <c r="D210" s="14">
        <v>30000</v>
      </c>
      <c r="E210" s="14"/>
    </row>
    <row r="211" spans="1:5" ht="12.75">
      <c r="A211" s="41" t="s">
        <v>34</v>
      </c>
      <c r="B211" s="42"/>
      <c r="C211" s="42"/>
      <c r="D211" s="15">
        <v>50400</v>
      </c>
      <c r="E211" s="15">
        <f>SUM(E209)</f>
        <v>50000</v>
      </c>
    </row>
    <row r="212" spans="1:5" s="11" customFormat="1" ht="12.75">
      <c r="A212" s="40"/>
      <c r="B212" s="39"/>
      <c r="C212" s="39"/>
      <c r="D212" s="10"/>
      <c r="E212" s="10"/>
    </row>
    <row r="213" spans="1:5" s="11" customFormat="1" ht="12.75">
      <c r="A213" s="8"/>
      <c r="B213" s="9"/>
      <c r="C213" s="9"/>
      <c r="D213" s="10"/>
      <c r="E213" s="10"/>
    </row>
    <row r="214" spans="1:5" s="11" customFormat="1" ht="12.75">
      <c r="A214" s="47" t="s">
        <v>187</v>
      </c>
      <c r="B214" s="30"/>
      <c r="C214" s="30"/>
      <c r="D214" s="30"/>
      <c r="E214"/>
    </row>
    <row r="215" spans="1:5" s="11" customFormat="1" ht="22.5" customHeight="1">
      <c r="A215" s="25" t="s">
        <v>0</v>
      </c>
      <c r="B215" s="26"/>
      <c r="C215" s="1" t="s">
        <v>1</v>
      </c>
      <c r="D215" s="1" t="s">
        <v>2</v>
      </c>
      <c r="E215" s="1"/>
    </row>
    <row r="216" spans="1:5" s="11" customFormat="1" ht="12.75">
      <c r="A216" s="23" t="s">
        <v>3</v>
      </c>
      <c r="B216" s="24"/>
      <c r="C216" s="24"/>
      <c r="D216" s="24"/>
      <c r="E216"/>
    </row>
    <row r="217" spans="1:5" s="11" customFormat="1" ht="12.75">
      <c r="A217" s="21" t="s">
        <v>186</v>
      </c>
      <c r="B217" s="22"/>
      <c r="C217" s="18" t="s">
        <v>189</v>
      </c>
      <c r="D217" s="3">
        <v>0</v>
      </c>
      <c r="E217" s="3">
        <v>183000</v>
      </c>
    </row>
    <row r="218" spans="1:5" s="11" customFormat="1" ht="12.75">
      <c r="A218" s="41" t="s">
        <v>34</v>
      </c>
      <c r="B218" s="42"/>
      <c r="C218" s="42"/>
      <c r="D218" s="15">
        <v>0</v>
      </c>
      <c r="E218" s="15">
        <f>SUM(E217)</f>
        <v>183000</v>
      </c>
    </row>
    <row r="219" spans="1:5" s="11" customFormat="1" ht="12.75">
      <c r="A219" s="8"/>
      <c r="B219" s="9"/>
      <c r="C219" s="9"/>
      <c r="D219" s="10"/>
      <c r="E219" s="10"/>
    </row>
    <row r="220" spans="1:5" s="11" customFormat="1" ht="12.75">
      <c r="A220" s="8"/>
      <c r="B220" s="9"/>
      <c r="C220" s="9"/>
      <c r="D220" s="10"/>
      <c r="E220" s="10"/>
    </row>
    <row r="221" spans="1:5" s="11" customFormat="1" ht="12.75">
      <c r="A221" s="8"/>
      <c r="B221" s="9"/>
      <c r="C221" s="9"/>
      <c r="D221" s="10"/>
      <c r="E221" s="10"/>
    </row>
    <row r="222" spans="1:4" ht="12.75">
      <c r="A222" s="31" t="s">
        <v>137</v>
      </c>
      <c r="B222" s="30"/>
      <c r="C222" s="30"/>
      <c r="D222" s="30"/>
    </row>
    <row r="223" spans="1:5" ht="20.25" customHeight="1">
      <c r="A223" s="25" t="s">
        <v>0</v>
      </c>
      <c r="B223" s="26"/>
      <c r="C223" s="1" t="s">
        <v>1</v>
      </c>
      <c r="D223" s="1" t="s">
        <v>2</v>
      </c>
      <c r="E223" s="1"/>
    </row>
    <row r="224" spans="1:4" ht="12.75">
      <c r="A224" s="23" t="s">
        <v>3</v>
      </c>
      <c r="B224" s="24"/>
      <c r="C224" s="24"/>
      <c r="D224" s="24"/>
    </row>
    <row r="225" spans="1:5" ht="12.75">
      <c r="A225" s="36" t="s">
        <v>138</v>
      </c>
      <c r="B225" s="37"/>
      <c r="C225" s="13" t="s">
        <v>139</v>
      </c>
      <c r="D225" s="14">
        <v>638160</v>
      </c>
      <c r="E225" s="14">
        <v>750000</v>
      </c>
    </row>
    <row r="226" spans="1:5" ht="12.75">
      <c r="A226" s="41" t="s">
        <v>34</v>
      </c>
      <c r="B226" s="42"/>
      <c r="C226" s="42"/>
      <c r="D226" s="15">
        <v>638160</v>
      </c>
      <c r="E226" s="15">
        <f>SUM(E225)</f>
        <v>750000</v>
      </c>
    </row>
    <row r="227" spans="1:5" s="11" customFormat="1" ht="12.75">
      <c r="A227" s="47" t="s">
        <v>188</v>
      </c>
      <c r="B227" s="30"/>
      <c r="C227" s="30"/>
      <c r="D227" s="30"/>
      <c r="E227"/>
    </row>
    <row r="228" spans="1:5" s="11" customFormat="1" ht="21" customHeight="1">
      <c r="A228" s="25" t="s">
        <v>0</v>
      </c>
      <c r="B228" s="26"/>
      <c r="C228" s="1" t="s">
        <v>1</v>
      </c>
      <c r="D228" s="1" t="s">
        <v>2</v>
      </c>
      <c r="E228" s="1"/>
    </row>
    <row r="229" spans="1:5" s="11" customFormat="1" ht="12.75">
      <c r="A229" s="23" t="s">
        <v>3</v>
      </c>
      <c r="B229" s="24"/>
      <c r="C229" s="24"/>
      <c r="D229" s="24"/>
      <c r="E229"/>
    </row>
    <row r="230" spans="1:5" s="11" customFormat="1" ht="12.75">
      <c r="A230" s="21" t="s">
        <v>186</v>
      </c>
      <c r="B230" s="22"/>
      <c r="C230" s="18" t="s">
        <v>189</v>
      </c>
      <c r="D230" s="3">
        <v>0</v>
      </c>
      <c r="E230" s="3">
        <v>199000</v>
      </c>
    </row>
    <row r="231" spans="1:5" s="11" customFormat="1" ht="12.75">
      <c r="A231" s="41" t="s">
        <v>34</v>
      </c>
      <c r="B231" s="42"/>
      <c r="C231" s="42"/>
      <c r="D231" s="15">
        <v>0</v>
      </c>
      <c r="E231" s="15">
        <f>SUM(E230)</f>
        <v>199000</v>
      </c>
    </row>
    <row r="232" spans="1:5" s="11" customFormat="1" ht="12.75">
      <c r="A232" s="8"/>
      <c r="B232" s="9"/>
      <c r="C232" s="9"/>
      <c r="D232" s="10"/>
      <c r="E232" s="10"/>
    </row>
    <row r="233" spans="1:5" s="11" customFormat="1" ht="12.75">
      <c r="A233" s="8"/>
      <c r="B233" s="9"/>
      <c r="C233" s="9"/>
      <c r="D233" s="10"/>
      <c r="E233" s="10"/>
    </row>
    <row r="234" spans="1:5" s="11" customFormat="1" ht="12.75">
      <c r="A234" s="38"/>
      <c r="B234" s="39"/>
      <c r="C234" s="39"/>
      <c r="D234" s="12"/>
      <c r="E234" s="12"/>
    </row>
    <row r="235" spans="1:5" s="11" customFormat="1" ht="12.75" hidden="1">
      <c r="A235" s="38"/>
      <c r="B235" s="39"/>
      <c r="C235" s="39"/>
      <c r="D235" s="12"/>
      <c r="E235" s="12"/>
    </row>
    <row r="236" spans="1:4" ht="12.75" hidden="1">
      <c r="A236" s="31" t="s">
        <v>140</v>
      </c>
      <c r="B236" s="30"/>
      <c r="C236" s="30"/>
      <c r="D236" s="30"/>
    </row>
    <row r="237" spans="1:5" ht="12.75" hidden="1">
      <c r="A237" s="25" t="s">
        <v>0</v>
      </c>
      <c r="B237" s="26"/>
      <c r="C237" s="1" t="s">
        <v>1</v>
      </c>
      <c r="D237" s="1" t="s">
        <v>2</v>
      </c>
      <c r="E237" s="1"/>
    </row>
    <row r="238" spans="1:4" ht="12.75" hidden="1">
      <c r="A238" s="23" t="s">
        <v>3</v>
      </c>
      <c r="B238" s="24"/>
      <c r="C238" s="24"/>
      <c r="D238" s="24"/>
    </row>
    <row r="239" spans="1:5" ht="12.75" hidden="1">
      <c r="A239" s="32" t="s">
        <v>141</v>
      </c>
      <c r="B239" s="26"/>
      <c r="C239" s="2" t="s">
        <v>142</v>
      </c>
      <c r="D239" s="3">
        <v>1173440</v>
      </c>
      <c r="E239" s="3"/>
    </row>
    <row r="240" spans="1:5" ht="12.75" hidden="1">
      <c r="A240" s="44" t="s">
        <v>34</v>
      </c>
      <c r="B240" s="45"/>
      <c r="C240" s="45"/>
      <c r="D240" s="7">
        <v>1173440</v>
      </c>
      <c r="E240" s="7"/>
    </row>
    <row r="241" spans="1:5" s="11" customFormat="1" ht="12.75" hidden="1">
      <c r="A241" s="40"/>
      <c r="B241" s="39"/>
      <c r="C241" s="39"/>
      <c r="D241" s="10"/>
      <c r="E241" s="10"/>
    </row>
    <row r="242" spans="1:5" s="11" customFormat="1" ht="12.75" hidden="1">
      <c r="A242" s="38"/>
      <c r="B242" s="39"/>
      <c r="C242" s="39"/>
      <c r="D242" s="12"/>
      <c r="E242" s="12"/>
    </row>
    <row r="243" spans="1:5" s="11" customFormat="1" ht="12.75" hidden="1">
      <c r="A243" s="38"/>
      <c r="B243" s="39"/>
      <c r="C243" s="39"/>
      <c r="D243" s="12"/>
      <c r="E243" s="12"/>
    </row>
    <row r="244" spans="1:4" ht="12.75" hidden="1">
      <c r="A244" s="31" t="s">
        <v>143</v>
      </c>
      <c r="B244" s="30"/>
      <c r="C244" s="30"/>
      <c r="D244" s="30"/>
    </row>
    <row r="245" spans="1:5" ht="12.75" hidden="1">
      <c r="A245" s="25" t="s">
        <v>0</v>
      </c>
      <c r="B245" s="26"/>
      <c r="C245" s="1" t="s">
        <v>1</v>
      </c>
      <c r="D245" s="1" t="s">
        <v>2</v>
      </c>
      <c r="E245" s="1"/>
    </row>
    <row r="246" spans="1:4" ht="12.75" hidden="1">
      <c r="A246" s="23" t="s">
        <v>3</v>
      </c>
      <c r="B246" s="24"/>
      <c r="C246" s="24"/>
      <c r="D246" s="24"/>
    </row>
    <row r="247" spans="1:5" ht="12.75" hidden="1">
      <c r="A247" s="32" t="s">
        <v>144</v>
      </c>
      <c r="B247" s="26"/>
      <c r="C247" s="2" t="s">
        <v>145</v>
      </c>
      <c r="D247" s="3">
        <v>417000</v>
      </c>
      <c r="E247" s="3"/>
    </row>
    <row r="248" spans="1:5" ht="12.75" hidden="1">
      <c r="A248" s="32" t="s">
        <v>146</v>
      </c>
      <c r="B248" s="26"/>
      <c r="C248" s="2" t="s">
        <v>147</v>
      </c>
      <c r="D248" s="3">
        <v>124200</v>
      </c>
      <c r="E248" s="3"/>
    </row>
    <row r="249" spans="1:5" ht="12.75" hidden="1">
      <c r="A249" s="44" t="s">
        <v>34</v>
      </c>
      <c r="B249" s="45"/>
      <c r="C249" s="45"/>
      <c r="D249" s="7">
        <v>541200</v>
      </c>
      <c r="E249" s="7"/>
    </row>
    <row r="250" spans="1:5" s="11" customFormat="1" ht="12.75" hidden="1">
      <c r="A250" s="40"/>
      <c r="B250" s="39"/>
      <c r="C250" s="39"/>
      <c r="D250" s="10"/>
      <c r="E250" s="10"/>
    </row>
    <row r="251" spans="1:5" s="11" customFormat="1" ht="12.75" hidden="1">
      <c r="A251" s="38"/>
      <c r="B251" s="39"/>
      <c r="C251" s="39"/>
      <c r="D251" s="12"/>
      <c r="E251" s="12"/>
    </row>
    <row r="252" spans="1:5" s="11" customFormat="1" ht="12.75">
      <c r="A252" s="38"/>
      <c r="B252" s="39"/>
      <c r="C252" s="39"/>
      <c r="D252" s="12"/>
      <c r="E252" s="12"/>
    </row>
    <row r="253" spans="1:4" ht="12.75">
      <c r="A253" s="31" t="s">
        <v>148</v>
      </c>
      <c r="B253" s="30"/>
      <c r="C253" s="30"/>
      <c r="D253" s="30"/>
    </row>
    <row r="254" spans="1:5" ht="21.75" customHeight="1">
      <c r="A254" s="25" t="s">
        <v>0</v>
      </c>
      <c r="B254" s="26"/>
      <c r="C254" s="1" t="s">
        <v>1</v>
      </c>
      <c r="D254" s="1" t="s">
        <v>2</v>
      </c>
      <c r="E254" s="1"/>
    </row>
    <row r="255" spans="1:4" ht="12.75">
      <c r="A255" s="23" t="s">
        <v>3</v>
      </c>
      <c r="B255" s="24"/>
      <c r="C255" s="24"/>
      <c r="D255" s="24"/>
    </row>
    <row r="256" spans="1:5" ht="21" hidden="1">
      <c r="A256" s="32" t="s">
        <v>149</v>
      </c>
      <c r="B256" s="26"/>
      <c r="C256" s="2" t="s">
        <v>150</v>
      </c>
      <c r="D256" s="3">
        <v>7924706</v>
      </c>
      <c r="E256" s="3"/>
    </row>
    <row r="257" spans="1:5" ht="12.75" hidden="1">
      <c r="A257" s="32" t="s">
        <v>151</v>
      </c>
      <c r="B257" s="26"/>
      <c r="C257" s="2" t="s">
        <v>152</v>
      </c>
      <c r="D257" s="3">
        <v>1550000</v>
      </c>
      <c r="E257" s="3"/>
    </row>
    <row r="258" spans="1:5" ht="12.75" hidden="1">
      <c r="A258" s="43" t="s">
        <v>15</v>
      </c>
      <c r="B258" s="24"/>
      <c r="C258" s="24"/>
      <c r="D258" s="4">
        <v>9474706</v>
      </c>
      <c r="E258" s="4"/>
    </row>
    <row r="259" spans="1:5" ht="12.75">
      <c r="A259" s="32" t="s">
        <v>119</v>
      </c>
      <c r="B259" s="26"/>
      <c r="C259" s="2" t="s">
        <v>120</v>
      </c>
      <c r="D259" s="3">
        <v>1587255</v>
      </c>
      <c r="E259" s="3">
        <v>1702000</v>
      </c>
    </row>
    <row r="260" spans="1:5" ht="12.75">
      <c r="A260" s="32" t="s">
        <v>46</v>
      </c>
      <c r="B260" s="26"/>
      <c r="C260" s="2" t="s">
        <v>47</v>
      </c>
      <c r="D260" s="3">
        <v>80000</v>
      </c>
      <c r="E260" s="3">
        <v>96000</v>
      </c>
    </row>
    <row r="261" spans="1:5" ht="12.75">
      <c r="A261" s="32" t="s">
        <v>51</v>
      </c>
      <c r="B261" s="26"/>
      <c r="C261" s="2" t="s">
        <v>52</v>
      </c>
      <c r="D261" s="3">
        <v>393164</v>
      </c>
      <c r="E261" s="3">
        <v>459000</v>
      </c>
    </row>
    <row r="262" spans="1:5" ht="9.75" customHeight="1">
      <c r="A262" s="32" t="s">
        <v>53</v>
      </c>
      <c r="B262" s="26"/>
      <c r="C262" s="2" t="s">
        <v>54</v>
      </c>
      <c r="D262" s="3">
        <v>13328</v>
      </c>
      <c r="E262" s="3">
        <v>16000</v>
      </c>
    </row>
    <row r="263" spans="1:5" ht="9.75" customHeight="1">
      <c r="A263" s="32" t="s">
        <v>55</v>
      </c>
      <c r="B263" s="26"/>
      <c r="C263" s="2" t="s">
        <v>56</v>
      </c>
      <c r="D263" s="3">
        <v>15232</v>
      </c>
      <c r="E263" s="3">
        <v>17000</v>
      </c>
    </row>
    <row r="264" spans="1:5" ht="12.75">
      <c r="A264" s="32" t="s">
        <v>108</v>
      </c>
      <c r="B264" s="26"/>
      <c r="C264" s="2" t="s">
        <v>109</v>
      </c>
      <c r="D264" s="3">
        <v>339207</v>
      </c>
      <c r="E264" s="3">
        <v>450000</v>
      </c>
    </row>
    <row r="265" spans="1:5" ht="9.75" customHeight="1">
      <c r="A265" s="32" t="s">
        <v>20</v>
      </c>
      <c r="B265" s="26"/>
      <c r="C265" s="2" t="s">
        <v>21</v>
      </c>
      <c r="D265" s="3">
        <v>180527</v>
      </c>
      <c r="E265" s="3">
        <v>250000</v>
      </c>
    </row>
    <row r="266" spans="1:5" ht="9.75" customHeight="1">
      <c r="A266" s="32" t="s">
        <v>63</v>
      </c>
      <c r="B266" s="26"/>
      <c r="C266" s="2" t="s">
        <v>64</v>
      </c>
      <c r="D266" s="3">
        <v>25302</v>
      </c>
      <c r="E266" s="3">
        <v>25000</v>
      </c>
    </row>
    <row r="267" spans="1:5" ht="12.75" hidden="1">
      <c r="A267" s="32" t="s">
        <v>65</v>
      </c>
      <c r="B267" s="26"/>
      <c r="C267" s="2" t="s">
        <v>66</v>
      </c>
      <c r="D267" s="3">
        <v>7874</v>
      </c>
      <c r="E267" s="3">
        <v>0</v>
      </c>
    </row>
    <row r="268" spans="1:5" ht="9.75" customHeight="1">
      <c r="A268" s="32" t="s">
        <v>69</v>
      </c>
      <c r="B268" s="26"/>
      <c r="C268" s="2" t="s">
        <v>23</v>
      </c>
      <c r="D268" s="3">
        <v>3150</v>
      </c>
      <c r="E268" s="3">
        <v>50000</v>
      </c>
    </row>
    <row r="269" spans="1:5" ht="12.75">
      <c r="A269" s="32" t="s">
        <v>122</v>
      </c>
      <c r="B269" s="26"/>
      <c r="C269" s="2" t="s">
        <v>123</v>
      </c>
      <c r="D269" s="3">
        <v>139777</v>
      </c>
      <c r="E269" s="3">
        <v>150000</v>
      </c>
    </row>
    <row r="270" spans="1:5" ht="12.75">
      <c r="A270" s="32" t="s">
        <v>72</v>
      </c>
      <c r="B270" s="26"/>
      <c r="C270" s="2" t="s">
        <v>73</v>
      </c>
      <c r="D270" s="3">
        <v>26996</v>
      </c>
      <c r="E270" s="3">
        <v>50000</v>
      </c>
    </row>
    <row r="271" spans="1:5" ht="12.75">
      <c r="A271" s="32" t="s">
        <v>74</v>
      </c>
      <c r="B271" s="26"/>
      <c r="C271" s="2" t="s">
        <v>26</v>
      </c>
      <c r="D271" s="3">
        <v>159382</v>
      </c>
      <c r="E271" s="3">
        <f>SUM(E264:E270)*0.27</f>
        <v>263250</v>
      </c>
    </row>
    <row r="272" spans="1:5" ht="12.75">
      <c r="A272" s="32" t="s">
        <v>78</v>
      </c>
      <c r="B272" s="26"/>
      <c r="C272" s="2" t="s">
        <v>79</v>
      </c>
      <c r="D272" s="3">
        <v>150749</v>
      </c>
      <c r="E272" s="3">
        <v>50000</v>
      </c>
    </row>
    <row r="273" spans="1:5" ht="12.75" hidden="1">
      <c r="A273" s="32" t="s">
        <v>81</v>
      </c>
      <c r="B273" s="26"/>
      <c r="C273" s="2" t="s">
        <v>30</v>
      </c>
      <c r="D273" s="3">
        <v>8000657</v>
      </c>
      <c r="E273" s="3">
        <v>0</v>
      </c>
    </row>
    <row r="274" spans="1:5" ht="12.75" hidden="1">
      <c r="A274" s="36" t="s">
        <v>84</v>
      </c>
      <c r="B274" s="37"/>
      <c r="C274" s="13" t="s">
        <v>31</v>
      </c>
      <c r="D274" s="14">
        <v>2160177</v>
      </c>
      <c r="E274" s="14">
        <v>0</v>
      </c>
    </row>
    <row r="275" spans="1:5" ht="12.75">
      <c r="A275" s="41" t="s">
        <v>34</v>
      </c>
      <c r="B275" s="42"/>
      <c r="C275" s="42"/>
      <c r="D275" s="15">
        <v>13282777</v>
      </c>
      <c r="E275" s="15">
        <f>SUM(E259:E274)</f>
        <v>3578250</v>
      </c>
    </row>
    <row r="276" spans="1:5" s="11" customFormat="1" ht="12.75">
      <c r="A276" s="40"/>
      <c r="B276" s="39"/>
      <c r="C276" s="39"/>
      <c r="D276" s="10"/>
      <c r="E276" s="10"/>
    </row>
    <row r="277" spans="1:5" s="11" customFormat="1" ht="12.75">
      <c r="A277" s="38"/>
      <c r="B277" s="39"/>
      <c r="C277" s="39"/>
      <c r="D277" s="12"/>
      <c r="E277" s="12"/>
    </row>
    <row r="278" spans="1:5" s="11" customFormat="1" ht="12.75">
      <c r="A278" s="38"/>
      <c r="B278" s="39"/>
      <c r="C278" s="39"/>
      <c r="D278" s="12"/>
      <c r="E278" s="12"/>
    </row>
    <row r="279" spans="1:4" ht="12.75">
      <c r="A279" s="31" t="s">
        <v>153</v>
      </c>
      <c r="B279" s="30"/>
      <c r="C279" s="30"/>
      <c r="D279" s="30"/>
    </row>
    <row r="280" spans="1:5" ht="20.25" customHeight="1">
      <c r="A280" s="25" t="s">
        <v>0</v>
      </c>
      <c r="B280" s="26"/>
      <c r="C280" s="1" t="s">
        <v>1</v>
      </c>
      <c r="D280" s="1" t="s">
        <v>2</v>
      </c>
      <c r="E280" s="1"/>
    </row>
    <row r="281" spans="1:4" ht="12.75">
      <c r="A281" s="23" t="s">
        <v>3</v>
      </c>
      <c r="B281" s="24"/>
      <c r="C281" s="24"/>
      <c r="D281" s="24"/>
    </row>
    <row r="282" spans="1:5" ht="12.75" hidden="1">
      <c r="A282" s="32" t="s">
        <v>154</v>
      </c>
      <c r="B282" s="26"/>
      <c r="C282" s="2" t="s">
        <v>155</v>
      </c>
      <c r="D282" s="3">
        <v>51300</v>
      </c>
      <c r="E282" s="3"/>
    </row>
    <row r="283" spans="1:5" ht="12.75">
      <c r="A283" s="32" t="s">
        <v>156</v>
      </c>
      <c r="B283" s="26"/>
      <c r="C283" s="2" t="s">
        <v>157</v>
      </c>
      <c r="D283" s="3">
        <v>86150</v>
      </c>
      <c r="E283" s="3">
        <v>250000</v>
      </c>
    </row>
    <row r="284" spans="1:5" ht="12.75">
      <c r="A284" s="21" t="s">
        <v>197</v>
      </c>
      <c r="B284" s="22"/>
      <c r="C284" s="2" t="s">
        <v>196</v>
      </c>
      <c r="D284" s="3">
        <v>86150</v>
      </c>
      <c r="E284" s="3">
        <v>250000</v>
      </c>
    </row>
    <row r="285" spans="1:5" ht="12.75">
      <c r="A285" s="32" t="s">
        <v>158</v>
      </c>
      <c r="B285" s="26"/>
      <c r="C285" s="2" t="s">
        <v>159</v>
      </c>
      <c r="D285" s="3">
        <v>0</v>
      </c>
      <c r="E285" s="3">
        <v>250000</v>
      </c>
    </row>
    <row r="286" spans="1:5" ht="21">
      <c r="A286" s="32" t="s">
        <v>160</v>
      </c>
      <c r="B286" s="26"/>
      <c r="C286" s="2" t="s">
        <v>161</v>
      </c>
      <c r="D286" s="3">
        <v>390400</v>
      </c>
      <c r="E286" s="3">
        <v>500000</v>
      </c>
    </row>
    <row r="287" spans="1:5" ht="21">
      <c r="A287" s="36" t="s">
        <v>162</v>
      </c>
      <c r="B287" s="37"/>
      <c r="C287" s="13" t="s">
        <v>163</v>
      </c>
      <c r="D287" s="14">
        <v>234052</v>
      </c>
      <c r="E287" s="14">
        <v>500000</v>
      </c>
    </row>
    <row r="288" spans="1:5" ht="12.75">
      <c r="A288" s="41" t="s">
        <v>34</v>
      </c>
      <c r="B288" s="42"/>
      <c r="C288" s="42"/>
      <c r="D288" s="15">
        <v>761902</v>
      </c>
      <c r="E288" s="15">
        <f>SUM(E283:E287)</f>
        <v>1750000</v>
      </c>
    </row>
    <row r="289" spans="1:5" s="11" customFormat="1" ht="12.75">
      <c r="A289" s="40"/>
      <c r="B289" s="39"/>
      <c r="C289" s="39"/>
      <c r="D289" s="10"/>
      <c r="E289" s="10"/>
    </row>
    <row r="290" spans="1:5" s="11" customFormat="1" ht="12.75">
      <c r="A290" s="38"/>
      <c r="B290" s="39"/>
      <c r="C290" s="39"/>
      <c r="D290" s="12"/>
      <c r="E290" s="12"/>
    </row>
    <row r="291" spans="1:5" s="11" customFormat="1" ht="12.75">
      <c r="A291" s="38"/>
      <c r="B291" s="39"/>
      <c r="C291" s="39"/>
      <c r="D291" s="12"/>
      <c r="E291" s="12"/>
    </row>
    <row r="292" spans="1:4" ht="12.75">
      <c r="A292" s="31" t="s">
        <v>164</v>
      </c>
      <c r="B292" s="30"/>
      <c r="C292" s="30"/>
      <c r="D292" s="30"/>
    </row>
    <row r="293" spans="1:5" ht="21.75" customHeight="1">
      <c r="A293" s="25" t="s">
        <v>0</v>
      </c>
      <c r="B293" s="26"/>
      <c r="C293" s="1" t="s">
        <v>1</v>
      </c>
      <c r="D293" s="1" t="s">
        <v>2</v>
      </c>
      <c r="E293" s="1"/>
    </row>
    <row r="294" spans="1:4" ht="12.75">
      <c r="A294" s="23" t="s">
        <v>3</v>
      </c>
      <c r="B294" s="24"/>
      <c r="C294" s="24"/>
      <c r="D294" s="24"/>
    </row>
    <row r="295" spans="1:5" ht="12.75">
      <c r="A295" s="32" t="s">
        <v>9</v>
      </c>
      <c r="B295" s="26"/>
      <c r="C295" s="2" t="s">
        <v>10</v>
      </c>
      <c r="D295" s="3">
        <v>1181303</v>
      </c>
      <c r="E295" s="3">
        <v>850000</v>
      </c>
    </row>
    <row r="296" spans="1:5" ht="12.75">
      <c r="A296" s="32" t="s">
        <v>165</v>
      </c>
      <c r="B296" s="26"/>
      <c r="C296" s="2" t="s">
        <v>166</v>
      </c>
      <c r="D296" s="3">
        <v>752227</v>
      </c>
      <c r="E296" s="3">
        <v>400000</v>
      </c>
    </row>
    <row r="297" spans="1:5" ht="12.75">
      <c r="A297" s="32" t="s">
        <v>167</v>
      </c>
      <c r="B297" s="26"/>
      <c r="C297" s="2" t="s">
        <v>168</v>
      </c>
      <c r="D297" s="3">
        <v>14000</v>
      </c>
      <c r="E297" s="3">
        <v>10000</v>
      </c>
    </row>
    <row r="298" spans="1:5" ht="12.75">
      <c r="A298" s="32" t="s">
        <v>169</v>
      </c>
      <c r="B298" s="26"/>
      <c r="C298" s="2" t="s">
        <v>170</v>
      </c>
      <c r="D298" s="3">
        <v>162643</v>
      </c>
      <c r="E298" s="3">
        <v>150000</v>
      </c>
    </row>
    <row r="299" spans="1:5" ht="12.75" hidden="1">
      <c r="A299" s="32" t="s">
        <v>171</v>
      </c>
      <c r="B299" s="26"/>
      <c r="C299" s="2" t="s">
        <v>12</v>
      </c>
      <c r="D299" s="3">
        <v>11312</v>
      </c>
      <c r="E299" s="3"/>
    </row>
    <row r="300" spans="1:5" ht="12.75" hidden="1">
      <c r="A300" s="32" t="s">
        <v>172</v>
      </c>
      <c r="B300" s="26"/>
      <c r="C300" s="2" t="s">
        <v>173</v>
      </c>
      <c r="D300" s="3">
        <v>208</v>
      </c>
      <c r="E300" s="3"/>
    </row>
    <row r="301" spans="1:5" ht="9.75" customHeight="1">
      <c r="A301" s="43" t="s">
        <v>15</v>
      </c>
      <c r="B301" s="24"/>
      <c r="C301" s="24"/>
      <c r="D301" s="4">
        <v>2121693</v>
      </c>
      <c r="E301" s="4">
        <f>SUM(E295:E298)</f>
        <v>1410000</v>
      </c>
    </row>
    <row r="302" spans="1:5" ht="9.75" customHeight="1" hidden="1">
      <c r="A302" s="36" t="s">
        <v>174</v>
      </c>
      <c r="B302" s="37"/>
      <c r="C302" s="13" t="s">
        <v>175</v>
      </c>
      <c r="D302" s="14">
        <v>123</v>
      </c>
      <c r="E302" s="14"/>
    </row>
    <row r="303" spans="1:5" ht="9.75" customHeight="1" hidden="1">
      <c r="A303" s="41" t="s">
        <v>34</v>
      </c>
      <c r="B303" s="42"/>
      <c r="C303" s="42"/>
      <c r="D303" s="15">
        <v>123</v>
      </c>
      <c r="E303" s="15"/>
    </row>
    <row r="304" spans="1:5" s="11" customFormat="1" ht="12.75">
      <c r="A304" s="40"/>
      <c r="B304" s="39"/>
      <c r="C304" s="39"/>
      <c r="D304" s="10"/>
      <c r="E304" s="10"/>
    </row>
    <row r="305" spans="1:5" s="11" customFormat="1" ht="12.75">
      <c r="A305" s="38"/>
      <c r="B305" s="39"/>
      <c r="C305" s="39"/>
      <c r="D305" s="12"/>
      <c r="E305" s="12"/>
    </row>
    <row r="306" spans="1:5" s="11" customFormat="1" ht="12.75">
      <c r="A306" s="38"/>
      <c r="B306" s="39"/>
      <c r="C306" s="39"/>
      <c r="D306" s="12"/>
      <c r="E306" s="12"/>
    </row>
    <row r="307" spans="1:4" ht="12.75">
      <c r="A307" s="31" t="s">
        <v>176</v>
      </c>
      <c r="B307" s="30"/>
      <c r="C307" s="30"/>
      <c r="D307" s="30"/>
    </row>
    <row r="308" spans="1:5" ht="24.75" customHeight="1">
      <c r="A308" s="25" t="s">
        <v>0</v>
      </c>
      <c r="B308" s="26"/>
      <c r="C308" s="1" t="s">
        <v>1</v>
      </c>
      <c r="D308" s="1" t="s">
        <v>2</v>
      </c>
      <c r="E308" s="1"/>
    </row>
    <row r="309" spans="1:4" ht="12.75">
      <c r="A309" s="23" t="s">
        <v>3</v>
      </c>
      <c r="B309" s="24"/>
      <c r="C309" s="24"/>
      <c r="D309" s="24"/>
    </row>
    <row r="310" spans="1:5" ht="12.75">
      <c r="A310" s="32" t="s">
        <v>177</v>
      </c>
      <c r="B310" s="26"/>
      <c r="C310" s="2" t="s">
        <v>13</v>
      </c>
      <c r="D310" s="3">
        <v>4000000</v>
      </c>
      <c r="E310" s="3">
        <v>2000000</v>
      </c>
    </row>
    <row r="311" spans="1:5" ht="12.75" hidden="1">
      <c r="A311" s="32" t="s">
        <v>178</v>
      </c>
      <c r="B311" s="26"/>
      <c r="C311" s="2" t="s">
        <v>179</v>
      </c>
      <c r="D311" s="3">
        <v>7999999</v>
      </c>
      <c r="E311" s="3"/>
    </row>
    <row r="312" spans="1:5" ht="12.75">
      <c r="A312" s="43" t="s">
        <v>15</v>
      </c>
      <c r="B312" s="24"/>
      <c r="C312" s="24"/>
      <c r="D312" s="4">
        <v>11999999</v>
      </c>
      <c r="E312" s="4">
        <f>SUM(E310)</f>
        <v>2000000</v>
      </c>
    </row>
    <row r="313" spans="1:5" ht="21" hidden="1">
      <c r="A313" s="32" t="s">
        <v>180</v>
      </c>
      <c r="B313" s="26"/>
      <c r="C313" s="2" t="s">
        <v>181</v>
      </c>
      <c r="D313" s="3">
        <v>2000000</v>
      </c>
      <c r="E313" s="3"/>
    </row>
    <row r="314" spans="1:5" ht="12.75">
      <c r="A314" s="32" t="s">
        <v>182</v>
      </c>
      <c r="B314" s="26"/>
      <c r="C314" s="2" t="s">
        <v>32</v>
      </c>
      <c r="D314" s="3">
        <v>4000000</v>
      </c>
      <c r="E314" s="3">
        <v>2000000</v>
      </c>
    </row>
    <row r="315" spans="1:5" ht="12.75" hidden="1">
      <c r="A315" s="36" t="s">
        <v>183</v>
      </c>
      <c r="B315" s="37"/>
      <c r="C315" s="13" t="s">
        <v>184</v>
      </c>
      <c r="D315" s="14">
        <v>7999999</v>
      </c>
      <c r="E315" s="14"/>
    </row>
    <row r="316" spans="1:5" ht="12.75">
      <c r="A316" s="41" t="s">
        <v>34</v>
      </c>
      <c r="B316" s="42"/>
      <c r="C316" s="42"/>
      <c r="D316" s="15">
        <v>13999999</v>
      </c>
      <c r="E316" s="15">
        <f>SUM(E314)</f>
        <v>2000000</v>
      </c>
    </row>
    <row r="317" spans="1:5" s="11" customFormat="1" ht="12.75">
      <c r="A317" s="40"/>
      <c r="B317" s="39"/>
      <c r="C317" s="39"/>
      <c r="D317" s="10"/>
      <c r="E317" s="10"/>
    </row>
    <row r="318" spans="1:5" s="11" customFormat="1" ht="12.75">
      <c r="A318" s="38"/>
      <c r="B318" s="39"/>
      <c r="C318" s="39"/>
      <c r="D318" s="12"/>
      <c r="E318" s="12"/>
    </row>
    <row r="319" spans="1:5" s="11" customFormat="1" ht="12.75">
      <c r="A319" s="38"/>
      <c r="B319" s="39"/>
      <c r="C319" s="39"/>
      <c r="D319" s="12"/>
      <c r="E319" s="12"/>
    </row>
    <row r="320" s="11" customFormat="1" ht="12.75"/>
    <row r="321" s="11" customFormat="1" ht="12.75"/>
    <row r="322" spans="1:5" s="11" customFormat="1" ht="12.75">
      <c r="A322" s="51"/>
      <c r="B322" s="39"/>
      <c r="C322" s="39"/>
      <c r="D322" s="9"/>
      <c r="E322" s="9"/>
    </row>
    <row r="323" spans="1:5" s="11" customFormat="1" ht="12.75">
      <c r="A323" s="50"/>
      <c r="B323" s="39"/>
      <c r="C323" s="39"/>
      <c r="D323" s="9"/>
      <c r="E323" s="9"/>
    </row>
    <row r="324" spans="1:5" s="11" customFormat="1" ht="12.75">
      <c r="A324" s="50"/>
      <c r="B324" s="39"/>
      <c r="C324" s="39"/>
      <c r="D324" s="9"/>
      <c r="E324" s="9"/>
    </row>
    <row r="325" spans="1:5" s="11" customFormat="1" ht="12.75">
      <c r="A325" s="50"/>
      <c r="B325" s="39"/>
      <c r="C325" s="39"/>
      <c r="D325" s="9"/>
      <c r="E325" s="9"/>
    </row>
    <row r="326" spans="1:5" s="11" customFormat="1" ht="12.75">
      <c r="A326" s="49"/>
      <c r="B326" s="39"/>
      <c r="C326" s="39"/>
      <c r="D326" s="9"/>
      <c r="E326" s="9"/>
    </row>
    <row r="327" s="11" customFormat="1" ht="12.75"/>
    <row r="328" s="11" customFormat="1" ht="12.75"/>
  </sheetData>
  <sheetProtection/>
  <mergeCells count="305">
    <mergeCell ref="A1:E1"/>
    <mergeCell ref="A3:E3"/>
    <mergeCell ref="A42:B42"/>
    <mergeCell ref="A41:B41"/>
    <mergeCell ref="A326:C326"/>
    <mergeCell ref="A325:C325"/>
    <mergeCell ref="A324:C324"/>
    <mergeCell ref="A323:C323"/>
    <mergeCell ref="A322:C322"/>
    <mergeCell ref="A319:C319"/>
    <mergeCell ref="A318:C318"/>
    <mergeCell ref="A317:C317"/>
    <mergeCell ref="A316:C316"/>
    <mergeCell ref="A315:B315"/>
    <mergeCell ref="A314:B314"/>
    <mergeCell ref="A313:B313"/>
    <mergeCell ref="A312:C312"/>
    <mergeCell ref="A311:B311"/>
    <mergeCell ref="A309:D309"/>
    <mergeCell ref="A310:B310"/>
    <mergeCell ref="A307:D307"/>
    <mergeCell ref="A308:B308"/>
    <mergeCell ref="A306:C306"/>
    <mergeCell ref="A305:C305"/>
    <mergeCell ref="A304:C304"/>
    <mergeCell ref="A303:C303"/>
    <mergeCell ref="A302:B302"/>
    <mergeCell ref="A301:C301"/>
    <mergeCell ref="A300:B300"/>
    <mergeCell ref="A299:B299"/>
    <mergeCell ref="A298:B298"/>
    <mergeCell ref="A297:B297"/>
    <mergeCell ref="A296:B296"/>
    <mergeCell ref="A294:D294"/>
    <mergeCell ref="A295:B295"/>
    <mergeCell ref="A292:D292"/>
    <mergeCell ref="A293:B293"/>
    <mergeCell ref="A291:C291"/>
    <mergeCell ref="A290:C290"/>
    <mergeCell ref="A289:C289"/>
    <mergeCell ref="A288:C288"/>
    <mergeCell ref="A287:B287"/>
    <mergeCell ref="A286:B286"/>
    <mergeCell ref="A285:B285"/>
    <mergeCell ref="A283:B283"/>
    <mergeCell ref="A281:D281"/>
    <mergeCell ref="A282:B282"/>
    <mergeCell ref="A279:D279"/>
    <mergeCell ref="A280:B280"/>
    <mergeCell ref="A284:B284"/>
    <mergeCell ref="A278:C278"/>
    <mergeCell ref="A277:C277"/>
    <mergeCell ref="A276:C276"/>
    <mergeCell ref="A275:C275"/>
    <mergeCell ref="A274:B274"/>
    <mergeCell ref="A273:B273"/>
    <mergeCell ref="A272:B272"/>
    <mergeCell ref="A271:B271"/>
    <mergeCell ref="A270:B270"/>
    <mergeCell ref="A269:B269"/>
    <mergeCell ref="A268:B268"/>
    <mergeCell ref="A267:B267"/>
    <mergeCell ref="A266:B266"/>
    <mergeCell ref="A265:B265"/>
    <mergeCell ref="A264:B264"/>
    <mergeCell ref="A263:B263"/>
    <mergeCell ref="A262:B262"/>
    <mergeCell ref="A261:B261"/>
    <mergeCell ref="A260:B260"/>
    <mergeCell ref="A259:B259"/>
    <mergeCell ref="A258:C258"/>
    <mergeCell ref="A257:B257"/>
    <mergeCell ref="A255:D255"/>
    <mergeCell ref="A256:B256"/>
    <mergeCell ref="A253:D253"/>
    <mergeCell ref="A254:B254"/>
    <mergeCell ref="A252:C252"/>
    <mergeCell ref="A251:C251"/>
    <mergeCell ref="A250:C250"/>
    <mergeCell ref="A249:C249"/>
    <mergeCell ref="A248:B248"/>
    <mergeCell ref="A246:D246"/>
    <mergeCell ref="A247:B247"/>
    <mergeCell ref="A244:D244"/>
    <mergeCell ref="A245:B245"/>
    <mergeCell ref="A243:C243"/>
    <mergeCell ref="A242:C242"/>
    <mergeCell ref="A241:C241"/>
    <mergeCell ref="A240:C240"/>
    <mergeCell ref="A238:D238"/>
    <mergeCell ref="A239:B239"/>
    <mergeCell ref="A225:B225"/>
    <mergeCell ref="A229:D229"/>
    <mergeCell ref="A230:B230"/>
    <mergeCell ref="A231:C231"/>
    <mergeCell ref="A222:D222"/>
    <mergeCell ref="A223:B223"/>
    <mergeCell ref="A236:D236"/>
    <mergeCell ref="A237:B237"/>
    <mergeCell ref="A235:C235"/>
    <mergeCell ref="A234:C234"/>
    <mergeCell ref="A226:C226"/>
    <mergeCell ref="A227:D227"/>
    <mergeCell ref="A228:B228"/>
    <mergeCell ref="A212:C212"/>
    <mergeCell ref="A211:C211"/>
    <mergeCell ref="A210:B210"/>
    <mergeCell ref="A208:D208"/>
    <mergeCell ref="A209:B209"/>
    <mergeCell ref="A224:D224"/>
    <mergeCell ref="A218:C218"/>
    <mergeCell ref="A214:D214"/>
    <mergeCell ref="A215:B215"/>
    <mergeCell ref="A216:D216"/>
    <mergeCell ref="A206:D206"/>
    <mergeCell ref="A207:B207"/>
    <mergeCell ref="A205:C205"/>
    <mergeCell ref="A204:C204"/>
    <mergeCell ref="A203:C203"/>
    <mergeCell ref="A202:C202"/>
    <mergeCell ref="A201:B201"/>
    <mergeCell ref="A200:B200"/>
    <mergeCell ref="A199:B199"/>
    <mergeCell ref="A198:B198"/>
    <mergeCell ref="A197:B197"/>
    <mergeCell ref="A195:D195"/>
    <mergeCell ref="A196:B196"/>
    <mergeCell ref="A193:D193"/>
    <mergeCell ref="A194:B194"/>
    <mergeCell ref="A192:C192"/>
    <mergeCell ref="A191:C191"/>
    <mergeCell ref="A190:C190"/>
    <mergeCell ref="A189:C189"/>
    <mergeCell ref="A188:B188"/>
    <mergeCell ref="A187:B187"/>
    <mergeCell ref="A186:B186"/>
    <mergeCell ref="A185:B185"/>
    <mergeCell ref="A184:B184"/>
    <mergeCell ref="A183:B183"/>
    <mergeCell ref="A182:B182"/>
    <mergeCell ref="A181:B181"/>
    <mergeCell ref="A180:B180"/>
    <mergeCell ref="A179:B179"/>
    <mergeCell ref="A178:B178"/>
    <mergeCell ref="A177:B177"/>
    <mergeCell ref="A167:D167"/>
    <mergeCell ref="A168:B168"/>
    <mergeCell ref="A176:B176"/>
    <mergeCell ref="A174:D174"/>
    <mergeCell ref="A175:B175"/>
    <mergeCell ref="A172:D172"/>
    <mergeCell ref="A173:B173"/>
    <mergeCell ref="A171:C171"/>
    <mergeCell ref="A169:C169"/>
    <mergeCell ref="A158:C158"/>
    <mergeCell ref="A157:C157"/>
    <mergeCell ref="A156:B156"/>
    <mergeCell ref="A155:B155"/>
    <mergeCell ref="A154:B154"/>
    <mergeCell ref="A166:B166"/>
    <mergeCell ref="A153:B153"/>
    <mergeCell ref="A152:B152"/>
    <mergeCell ref="A151:B151"/>
    <mergeCell ref="A150:B150"/>
    <mergeCell ref="A149:B149"/>
    <mergeCell ref="A148:B148"/>
    <mergeCell ref="A147:B147"/>
    <mergeCell ref="A146:B146"/>
    <mergeCell ref="A145:B145"/>
    <mergeCell ref="A144:B144"/>
    <mergeCell ref="A143:B143"/>
    <mergeCell ref="A142:B142"/>
    <mergeCell ref="A141:B141"/>
    <mergeCell ref="A140:C140"/>
    <mergeCell ref="A139:B139"/>
    <mergeCell ref="A137:D137"/>
    <mergeCell ref="A138:B138"/>
    <mergeCell ref="A135:D135"/>
    <mergeCell ref="A136:B136"/>
    <mergeCell ref="A134:C134"/>
    <mergeCell ref="A133:C133"/>
    <mergeCell ref="A132:C132"/>
    <mergeCell ref="A131:C131"/>
    <mergeCell ref="A130:B130"/>
    <mergeCell ref="A129:B129"/>
    <mergeCell ref="A127:D127"/>
    <mergeCell ref="A128:B128"/>
    <mergeCell ref="A125:D125"/>
    <mergeCell ref="A126:B126"/>
    <mergeCell ref="A124:C124"/>
    <mergeCell ref="A123:C123"/>
    <mergeCell ref="A110:B110"/>
    <mergeCell ref="A122:C122"/>
    <mergeCell ref="A121:C121"/>
    <mergeCell ref="A120:B120"/>
    <mergeCell ref="A118:D118"/>
    <mergeCell ref="A119:B119"/>
    <mergeCell ref="A116:D116"/>
    <mergeCell ref="A117:B117"/>
    <mergeCell ref="A108:D108"/>
    <mergeCell ref="A109:B109"/>
    <mergeCell ref="A106:D106"/>
    <mergeCell ref="A107:B107"/>
    <mergeCell ref="A105:C105"/>
    <mergeCell ref="A115:C115"/>
    <mergeCell ref="A114:C114"/>
    <mergeCell ref="A113:C113"/>
    <mergeCell ref="A112:C112"/>
    <mergeCell ref="A111:B111"/>
    <mergeCell ref="A104:C104"/>
    <mergeCell ref="A103:C103"/>
    <mergeCell ref="A102:B102"/>
    <mergeCell ref="A101:B101"/>
    <mergeCell ref="A100:B100"/>
    <mergeCell ref="A99:B99"/>
    <mergeCell ref="A98:B98"/>
    <mergeCell ref="A97:B97"/>
    <mergeCell ref="A96:B96"/>
    <mergeCell ref="A95:B95"/>
    <mergeCell ref="A94:B94"/>
    <mergeCell ref="A93:B93"/>
    <mergeCell ref="A92:B92"/>
    <mergeCell ref="A91:C91"/>
    <mergeCell ref="A90:B90"/>
    <mergeCell ref="A88:D88"/>
    <mergeCell ref="A89:B89"/>
    <mergeCell ref="A86:D86"/>
    <mergeCell ref="A87:B87"/>
    <mergeCell ref="A80:D80"/>
    <mergeCell ref="A81:B81"/>
    <mergeCell ref="A79:C79"/>
    <mergeCell ref="A76:C76"/>
    <mergeCell ref="A75:C75"/>
    <mergeCell ref="A85:C85"/>
    <mergeCell ref="A84:B84"/>
    <mergeCell ref="A82:D82"/>
    <mergeCell ref="A83:B83"/>
    <mergeCell ref="A74:B74"/>
    <mergeCell ref="A73:C73"/>
    <mergeCell ref="A71:B71"/>
    <mergeCell ref="A70:B70"/>
    <mergeCell ref="A69:B69"/>
    <mergeCell ref="A68:B68"/>
    <mergeCell ref="A72:B72"/>
    <mergeCell ref="A66:D66"/>
    <mergeCell ref="A67:B67"/>
    <mergeCell ref="A64:D64"/>
    <mergeCell ref="A65:B65"/>
    <mergeCell ref="A63:C63"/>
    <mergeCell ref="A62:C62"/>
    <mergeCell ref="A61:C61"/>
    <mergeCell ref="A60:C60"/>
    <mergeCell ref="A59:C59"/>
    <mergeCell ref="A58:C58"/>
    <mergeCell ref="A57:B57"/>
    <mergeCell ref="A56:B56"/>
    <mergeCell ref="A55:B55"/>
    <mergeCell ref="A54:B54"/>
    <mergeCell ref="A53:B53"/>
    <mergeCell ref="A52:C52"/>
    <mergeCell ref="A50:D50"/>
    <mergeCell ref="A51:B51"/>
    <mergeCell ref="A48:D48"/>
    <mergeCell ref="A49:B49"/>
    <mergeCell ref="A47:C47"/>
    <mergeCell ref="A46:C46"/>
    <mergeCell ref="A45:C45"/>
    <mergeCell ref="A44:C44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13:B13"/>
    <mergeCell ref="A12:B12"/>
    <mergeCell ref="A11:B11"/>
    <mergeCell ref="A22:B22"/>
    <mergeCell ref="A21:B21"/>
    <mergeCell ref="A20:B20"/>
    <mergeCell ref="A19:B19"/>
    <mergeCell ref="A18:B18"/>
    <mergeCell ref="A17:B17"/>
    <mergeCell ref="A217:B217"/>
    <mergeCell ref="A43:B43"/>
    <mergeCell ref="A9:D9"/>
    <mergeCell ref="A8:B8"/>
    <mergeCell ref="A10:B10"/>
    <mergeCell ref="B4:C4"/>
    <mergeCell ref="A165:D165"/>
    <mergeCell ref="A16:B16"/>
    <mergeCell ref="A15:C15"/>
    <mergeCell ref="A14:B1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2016-02-12T13:09:17Z</dcterms:modified>
  <cp:category/>
  <cp:version/>
  <cp:contentType/>
  <cp:contentStatus/>
</cp:coreProperties>
</file>