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activeTab="1"/>
  </bookViews>
  <sheets>
    <sheet name="02" sheetId="5" r:id="rId1"/>
    <sheet name="04" sheetId="7" r:id="rId2"/>
  </sheets>
  <calcPr calcId="125725"/>
</workbook>
</file>

<file path=xl/calcChain.xml><?xml version="1.0" encoding="utf-8"?>
<calcChain xmlns="http://schemas.openxmlformats.org/spreadsheetml/2006/main">
  <c r="D14" i="7"/>
  <c r="E14"/>
  <c r="C14"/>
  <c r="D13"/>
  <c r="C13"/>
  <c r="D9"/>
  <c r="E9"/>
  <c r="E13" s="1"/>
  <c r="C9"/>
  <c r="D49" i="5"/>
  <c r="E49"/>
  <c r="C49"/>
  <c r="D46"/>
  <c r="E46"/>
  <c r="C46"/>
  <c r="D43"/>
  <c r="E43"/>
  <c r="C43"/>
  <c r="D30"/>
  <c r="E30"/>
  <c r="C30"/>
  <c r="D25"/>
  <c r="D34" s="1"/>
  <c r="E25"/>
  <c r="C25"/>
  <c r="C34" s="1"/>
  <c r="D22"/>
  <c r="E22"/>
  <c r="C22"/>
  <c r="E14"/>
  <c r="D13"/>
  <c r="D19" s="1"/>
  <c r="E13"/>
  <c r="E19" s="1"/>
  <c r="C13"/>
  <c r="C19" s="1"/>
  <c r="E34" l="1"/>
</calcChain>
</file>

<file path=xl/sharedStrings.xml><?xml version="1.0" encoding="utf-8"?>
<sst xmlns="http://schemas.openxmlformats.org/spreadsheetml/2006/main" count="113" uniqueCount="96">
  <si>
    <t xml:space="preserve"> </t>
  </si>
  <si>
    <t>KASZAPER KÖZSÉG ÖNKORMÁNYZATA</t>
  </si>
  <si>
    <t>Megnevezés</t>
  </si>
  <si>
    <t>Eredeti előirányzat</t>
  </si>
  <si>
    <t>Módosított előirányzat</t>
  </si>
  <si>
    <t>Teljesítés</t>
  </si>
  <si>
    <t>Helyi önkormányzatok működésének általános támogatása        (B111)</t>
  </si>
  <si>
    <t>Települési önkormányzatok szociális, gyermekjóléti és gyermekétkeztetési feladatainak támogatása        (B113)</t>
  </si>
  <si>
    <t>Települési önkormányzatok kulturális feladatainak támogatása        (B114)</t>
  </si>
  <si>
    <t>Működési célú költségvetési támogatások és kiegészítő támogatások (B115)</t>
  </si>
  <si>
    <t>ebből: társadalombiztosítás pénzügyi alapjai        (B16)</t>
  </si>
  <si>
    <t>ebből: elkülönített állami pénzalapok        (B16)</t>
  </si>
  <si>
    <t>ebből: helyi önkormányzatok és költségvetési szerveik        (B16)</t>
  </si>
  <si>
    <t>ebből: termőföld bérbeadásából származó jövedelem utáni személyi jövedelemadó        (B311)</t>
  </si>
  <si>
    <t>ebből: állandó jeleggel végzett iparűzési tevékenység után fizetett helyi iparűzési adó        (B351)</t>
  </si>
  <si>
    <t>ebből: belföldi gépjárművek adójának a helyi önkormányzatot megillető része        (B354)</t>
  </si>
  <si>
    <t>ebből: egyéb bírság        (B36)</t>
  </si>
  <si>
    <t>ebből: egyéb települési adók (B36)</t>
  </si>
  <si>
    <t>Készletértékesítés ellenértéke        (B401)</t>
  </si>
  <si>
    <t>ebből:tárgyi eszközök bérbeadásából származó bevétel        (B402)</t>
  </si>
  <si>
    <t>Ellátási díjak        (B405)</t>
  </si>
  <si>
    <t>Kiszámlázott általános forgalmi adó        (B406)</t>
  </si>
  <si>
    <t>Egyéb tárgyi eszközök értékesítése (B53)</t>
  </si>
  <si>
    <t>Előző év költségvetési maradványának igénybevétele (B8131)</t>
  </si>
  <si>
    <t>Államháztartáson belüli megelőlegezések (B814)</t>
  </si>
  <si>
    <t xml:space="preserve">  Beszámoló a B1. - B7.  költségvetési bevételek előirányzatának teljesítéséről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</si>
  <si>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</si>
  <si>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</si>
  <si>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</si>
  <si>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</si>
  <si>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</si>
  <si>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</si>
  <si>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</si>
  <si>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</si>
  <si>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</si>
  <si>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</si>
  <si>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</si>
  <si>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</si>
  <si>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</si>
  <si>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</si>
  <si>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</si>
  <si>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</si>
  <si>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</si>
  <si>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</si>
  <si>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</si>
  <si>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</si>
  <si>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</si>
  <si>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</si>
  <si>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</si>
  <si>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</si>
  <si>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</si>
  <si>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</si>
  <si>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</si>
  <si>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</si>
  <si>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</si>
  <si>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</si>
  <si>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</si>
  <si>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33.</t>
  </si>
  <si>
    <t>34.</t>
  </si>
  <si>
    <t>35.</t>
  </si>
  <si>
    <t>36.</t>
  </si>
  <si>
    <t>39.</t>
  </si>
  <si>
    <t>42.</t>
  </si>
  <si>
    <t>43.</t>
  </si>
  <si>
    <t>Önkormányzatok működési támogatásai     (B11)</t>
  </si>
  <si>
    <t>Egyéb működési célú támogatások bevételei államháztartáson belülről     (B16)</t>
  </si>
  <si>
    <t>Működési célú támogatások államháztartáson belülről     (B1)</t>
  </si>
  <si>
    <t>Egyéb felhalmozási célú támogatások bevételei államháztartáson belülről  (B25)</t>
  </si>
  <si>
    <t>Felhalmozási célú támogatások államháztartáson belülről    (B2)</t>
  </si>
  <si>
    <t>Magánszemélyek jövedelemadói      (B311)</t>
  </si>
  <si>
    <t>Értékesítési és forgalmi adók   (B351)</t>
  </si>
  <si>
    <t>Gépjárműadók  (B354)</t>
  </si>
  <si>
    <t>Termékek és szolgáltatások adói  (B35)</t>
  </si>
  <si>
    <t>Egyéb közhatalmi bevételek   (B36)</t>
  </si>
  <si>
    <t>Közhatalmi bevételek   (B3)</t>
  </si>
  <si>
    <t>Egyéb működési bevételek (B411)</t>
  </si>
  <si>
    <t>Működési bevételek   (B4)</t>
  </si>
  <si>
    <t>Felhalmozási bevételek  (B5)</t>
  </si>
  <si>
    <t>Működési célú átvett pénzeszközök  (B6)</t>
  </si>
  <si>
    <t>Felhalmozási célú átvett pénzeszközök   (B7)</t>
  </si>
  <si>
    <t>Költségvetési bevételek   (B1-B7)</t>
  </si>
  <si>
    <t>Tulajdonosi bevételek   (B404)</t>
  </si>
  <si>
    <t>Közvetített szolgáltatások ellenértéke  (B403)</t>
  </si>
  <si>
    <t>Szolgáltatások ellenértéke   (B402)</t>
  </si>
  <si>
    <t xml:space="preserve">  B8. Finanszírozási bevételek</t>
  </si>
  <si>
    <t>Maradvány igénybevétele   (B813)</t>
  </si>
  <si>
    <t>Belföldi finanszírozás bevételei   (B81)</t>
  </si>
  <si>
    <t>Finanszírozási bevételek   (B8)</t>
  </si>
  <si>
    <t>forint</t>
  </si>
  <si>
    <t>Elszámolásból származó bevételek  (B116)</t>
  </si>
  <si>
    <t>ebből: egyéb fejezeti kezelésű előirányzatok   (B16)</t>
  </si>
  <si>
    <t>Felhalmozási célú önkormányzati támogatások  (B21)</t>
  </si>
  <si>
    <t>Jövedelemadók       (B31)</t>
  </si>
  <si>
    <t>Ingatlanok értékesítése  (B52)</t>
  </si>
  <si>
    <t>Likviditási célú hitelek, kölcsönök felvétele pénzügyi vállalkozástól (B8112)</t>
  </si>
  <si>
    <t>Hitel-, kölcsönfelvétel pénzügyi vállalkozástól  (B811)</t>
  </si>
</sst>
</file>

<file path=xl/styles.xml><?xml version="1.0" encoding="utf-8"?>
<styleSheet xmlns="http://schemas.openxmlformats.org/spreadsheetml/2006/main">
  <fonts count="10"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</font>
    <font>
      <sz val="12"/>
      <name val="Arial"/>
    </font>
    <font>
      <sz val="10"/>
      <name val="Arial"/>
    </font>
    <font>
      <b/>
      <sz val="10"/>
      <name val="Arial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3" fontId="6" fillId="0" borderId="2" xfId="0" applyNumberFormat="1" applyFont="1" applyBorder="1" applyAlignment="1">
      <alignment horizontal="right" vertical="top" wrapText="1"/>
    </xf>
    <xf numFmtId="3" fontId="7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0" fillId="0" borderId="0" xfId="0" applyAlignment="1">
      <alignment vertical="center"/>
    </xf>
    <xf numFmtId="0" fontId="8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3" fontId="3" fillId="0" borderId="2" xfId="0" applyNumberFormat="1" applyFont="1" applyBorder="1" applyAlignment="1">
      <alignment horizontal="right" vertical="top" wrapText="1"/>
    </xf>
    <xf numFmtId="3" fontId="9" fillId="0" borderId="2" xfId="0" applyNumberFormat="1" applyFont="1" applyBorder="1" applyAlignment="1">
      <alignment horizontal="right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center"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9"/>
  <sheetViews>
    <sheetView view="pageLayout" zoomScaleNormal="100" workbookViewId="0">
      <selection activeCell="A50" sqref="A50"/>
    </sheetView>
  </sheetViews>
  <sheetFormatPr defaultRowHeight="12.75"/>
  <cols>
    <col min="1" max="1" width="8.140625" customWidth="1"/>
    <col min="2" max="2" width="82" customWidth="1"/>
    <col min="3" max="5" width="19.140625" customWidth="1"/>
  </cols>
  <sheetData>
    <row r="1" spans="1:5" s="2" customFormat="1"/>
    <row r="2" spans="1:5" s="1" customFormat="1" ht="20.25" customHeight="1">
      <c r="A2" s="22" t="s">
        <v>1</v>
      </c>
      <c r="B2" s="22"/>
      <c r="C2" s="22"/>
      <c r="D2" s="22"/>
      <c r="E2" s="22"/>
    </row>
    <row r="3" spans="1:5" s="1" customFormat="1" ht="18" customHeight="1">
      <c r="A3" s="22">
        <v>2016</v>
      </c>
      <c r="B3" s="22"/>
      <c r="C3" s="22"/>
      <c r="D3" s="22"/>
      <c r="E3" s="22"/>
    </row>
    <row r="4" spans="1:5" s="2" customFormat="1">
      <c r="A4" s="3"/>
      <c r="B4" s="3"/>
      <c r="C4" s="3"/>
      <c r="D4" s="3"/>
      <c r="E4" s="14" t="s">
        <v>88</v>
      </c>
    </row>
    <row r="5" spans="1:5" ht="18.75" customHeight="1">
      <c r="A5" s="19" t="s">
        <v>25</v>
      </c>
      <c r="B5" s="20"/>
      <c r="C5" s="20"/>
      <c r="D5" s="20"/>
      <c r="E5" s="21"/>
    </row>
    <row r="6" spans="1:5" s="10" customFormat="1" ht="36" customHeight="1">
      <c r="A6" s="11" t="s">
        <v>0</v>
      </c>
      <c r="B6" s="12" t="s">
        <v>2</v>
      </c>
      <c r="C6" s="12" t="s">
        <v>3</v>
      </c>
      <c r="D6" s="12" t="s">
        <v>4</v>
      </c>
      <c r="E6" s="12" t="s">
        <v>5</v>
      </c>
    </row>
    <row r="7" spans="1:5" ht="15">
      <c r="A7" s="4" t="s">
        <v>0</v>
      </c>
      <c r="B7" s="4" t="s">
        <v>0</v>
      </c>
      <c r="C7" s="4" t="s">
        <v>0</v>
      </c>
      <c r="D7" s="4" t="s">
        <v>0</v>
      </c>
      <c r="E7" s="4" t="s">
        <v>0</v>
      </c>
    </row>
    <row r="8" spans="1:5">
      <c r="A8" s="13" t="s">
        <v>26</v>
      </c>
      <c r="B8" s="5" t="s">
        <v>6</v>
      </c>
      <c r="C8" s="6">
        <v>74243319</v>
      </c>
      <c r="D8" s="6">
        <v>74243319</v>
      </c>
      <c r="E8" s="6">
        <v>74243319</v>
      </c>
    </row>
    <row r="9" spans="1:5" ht="25.5">
      <c r="A9" s="13" t="s">
        <v>27</v>
      </c>
      <c r="B9" s="5" t="s">
        <v>7</v>
      </c>
      <c r="C9" s="6">
        <v>27040378</v>
      </c>
      <c r="D9" s="6">
        <v>29443332</v>
      </c>
      <c r="E9" s="6">
        <v>29443332</v>
      </c>
    </row>
    <row r="10" spans="1:5">
      <c r="A10" s="13" t="s">
        <v>28</v>
      </c>
      <c r="B10" s="5" t="s">
        <v>8</v>
      </c>
      <c r="C10" s="6">
        <v>2245800</v>
      </c>
      <c r="D10" s="6">
        <v>2245800</v>
      </c>
      <c r="E10" s="6">
        <v>2245800</v>
      </c>
    </row>
    <row r="11" spans="1:5">
      <c r="A11" s="13" t="s">
        <v>29</v>
      </c>
      <c r="B11" s="5" t="s">
        <v>9</v>
      </c>
      <c r="C11" s="6">
        <v>47025503</v>
      </c>
      <c r="D11" s="6">
        <v>26373869</v>
      </c>
      <c r="E11" s="6">
        <v>26373869</v>
      </c>
    </row>
    <row r="12" spans="1:5" s="2" customFormat="1">
      <c r="A12" s="13"/>
      <c r="B12" s="5" t="s">
        <v>89</v>
      </c>
      <c r="C12" s="6">
        <v>0</v>
      </c>
      <c r="D12" s="6">
        <v>641520</v>
      </c>
      <c r="E12" s="6">
        <v>641520</v>
      </c>
    </row>
    <row r="13" spans="1:5">
      <c r="A13" s="13" t="s">
        <v>30</v>
      </c>
      <c r="B13" s="9" t="s">
        <v>64</v>
      </c>
      <c r="C13" s="7">
        <f>SUM(C8:C12)</f>
        <v>150555000</v>
      </c>
      <c r="D13" s="7">
        <f t="shared" ref="D13:E13" si="0">SUM(D8:D12)</f>
        <v>132947840</v>
      </c>
      <c r="E13" s="7">
        <f t="shared" si="0"/>
        <v>132947840</v>
      </c>
    </row>
    <row r="14" spans="1:5">
      <c r="A14" s="13" t="s">
        <v>31</v>
      </c>
      <c r="B14" s="8" t="s">
        <v>65</v>
      </c>
      <c r="C14" s="6">
        <v>98455000</v>
      </c>
      <c r="D14" s="6">
        <v>98602000</v>
      </c>
      <c r="E14" s="6">
        <f>E15+E16+E17+E18</f>
        <v>83339482</v>
      </c>
    </row>
    <row r="15" spans="1:5" s="2" customFormat="1">
      <c r="A15" s="13"/>
      <c r="B15" s="8" t="s">
        <v>90</v>
      </c>
      <c r="C15" s="6">
        <v>0</v>
      </c>
      <c r="D15" s="6">
        <v>0</v>
      </c>
      <c r="E15" s="6">
        <v>1000000</v>
      </c>
    </row>
    <row r="16" spans="1:5">
      <c r="A16" s="13" t="s">
        <v>32</v>
      </c>
      <c r="B16" s="5" t="s">
        <v>10</v>
      </c>
      <c r="C16" s="6">
        <v>0</v>
      </c>
      <c r="D16" s="6">
        <v>0</v>
      </c>
      <c r="E16" s="6">
        <v>7998300</v>
      </c>
    </row>
    <row r="17" spans="1:5">
      <c r="A17" s="13" t="s">
        <v>33</v>
      </c>
      <c r="B17" s="5" t="s">
        <v>11</v>
      </c>
      <c r="C17" s="6">
        <v>0</v>
      </c>
      <c r="D17" s="6">
        <v>0</v>
      </c>
      <c r="E17" s="6">
        <v>74118141</v>
      </c>
    </row>
    <row r="18" spans="1:5">
      <c r="A18" s="13" t="s">
        <v>34</v>
      </c>
      <c r="B18" s="5" t="s">
        <v>12</v>
      </c>
      <c r="C18" s="6">
        <v>0</v>
      </c>
      <c r="D18" s="6">
        <v>0</v>
      </c>
      <c r="E18" s="6">
        <v>223041</v>
      </c>
    </row>
    <row r="19" spans="1:5">
      <c r="A19" s="13" t="s">
        <v>35</v>
      </c>
      <c r="B19" s="9" t="s">
        <v>66</v>
      </c>
      <c r="C19" s="7">
        <f>C13+C14</f>
        <v>249010000</v>
      </c>
      <c r="D19" s="7">
        <f t="shared" ref="D19:E19" si="1">D13+D14</f>
        <v>231549840</v>
      </c>
      <c r="E19" s="7">
        <f t="shared" si="1"/>
        <v>216287322</v>
      </c>
    </row>
    <row r="20" spans="1:5" s="2" customFormat="1">
      <c r="A20" s="13"/>
      <c r="B20" s="8" t="s">
        <v>91</v>
      </c>
      <c r="C20" s="15">
        <v>0</v>
      </c>
      <c r="D20" s="15">
        <v>14966315</v>
      </c>
      <c r="E20" s="15">
        <v>14966315</v>
      </c>
    </row>
    <row r="21" spans="1:5">
      <c r="A21" s="13" t="s">
        <v>36</v>
      </c>
      <c r="B21" s="8" t="s">
        <v>67</v>
      </c>
      <c r="C21" s="6">
        <v>3285000</v>
      </c>
      <c r="D21" s="15">
        <v>7000000</v>
      </c>
      <c r="E21" s="15">
        <v>6999846</v>
      </c>
    </row>
    <row r="22" spans="1:5">
      <c r="A22" s="13" t="s">
        <v>37</v>
      </c>
      <c r="B22" s="9" t="s">
        <v>68</v>
      </c>
      <c r="C22" s="7">
        <f>SUM(C20:C21)</f>
        <v>3285000</v>
      </c>
      <c r="D22" s="7">
        <f t="shared" ref="D22:E22" si="2">SUM(D20:D21)</f>
        <v>21966315</v>
      </c>
      <c r="E22" s="7">
        <f t="shared" si="2"/>
        <v>21966161</v>
      </c>
    </row>
    <row r="23" spans="1:5">
      <c r="A23" s="13" t="s">
        <v>38</v>
      </c>
      <c r="B23" s="8" t="s">
        <v>69</v>
      </c>
      <c r="C23" s="6">
        <v>100000</v>
      </c>
      <c r="D23" s="6">
        <v>100000</v>
      </c>
      <c r="E23" s="6">
        <v>19926</v>
      </c>
    </row>
    <row r="24" spans="1:5">
      <c r="A24" s="13" t="s">
        <v>39</v>
      </c>
      <c r="B24" s="5" t="s">
        <v>13</v>
      </c>
      <c r="C24" s="6">
        <v>100000</v>
      </c>
      <c r="D24" s="6">
        <v>100000</v>
      </c>
      <c r="E24" s="6">
        <v>19926</v>
      </c>
    </row>
    <row r="25" spans="1:5">
      <c r="A25" s="13" t="s">
        <v>40</v>
      </c>
      <c r="B25" s="9" t="s">
        <v>92</v>
      </c>
      <c r="C25" s="7">
        <f>C23</f>
        <v>100000</v>
      </c>
      <c r="D25" s="7">
        <f t="shared" ref="D25:E25" si="3">D23</f>
        <v>100000</v>
      </c>
      <c r="E25" s="7">
        <f t="shared" si="3"/>
        <v>19926</v>
      </c>
    </row>
    <row r="26" spans="1:5">
      <c r="A26" s="13" t="s">
        <v>41</v>
      </c>
      <c r="B26" s="8" t="s">
        <v>70</v>
      </c>
      <c r="C26" s="6">
        <v>20000000</v>
      </c>
      <c r="D26" s="6">
        <v>38250845</v>
      </c>
      <c r="E26" s="6">
        <v>16993335</v>
      </c>
    </row>
    <row r="27" spans="1:5" ht="25.5">
      <c r="A27" s="13" t="s">
        <v>42</v>
      </c>
      <c r="B27" s="5" t="s">
        <v>14</v>
      </c>
      <c r="C27" s="6">
        <v>0</v>
      </c>
      <c r="D27" s="6">
        <v>0</v>
      </c>
      <c r="E27" s="6">
        <v>16993335</v>
      </c>
    </row>
    <row r="28" spans="1:5">
      <c r="A28" s="13" t="s">
        <v>43</v>
      </c>
      <c r="B28" s="8" t="s">
        <v>71</v>
      </c>
      <c r="C28" s="6">
        <v>3500000</v>
      </c>
      <c r="D28" s="6">
        <v>3500000</v>
      </c>
      <c r="E28" s="6">
        <v>3461779</v>
      </c>
    </row>
    <row r="29" spans="1:5">
      <c r="A29" s="13" t="s">
        <v>44</v>
      </c>
      <c r="B29" s="5" t="s">
        <v>15</v>
      </c>
      <c r="C29" s="6">
        <v>0</v>
      </c>
      <c r="D29" s="6">
        <v>0</v>
      </c>
      <c r="E29" s="6">
        <v>3461779</v>
      </c>
    </row>
    <row r="30" spans="1:5">
      <c r="A30" s="13" t="s">
        <v>45</v>
      </c>
      <c r="B30" s="9" t="s">
        <v>72</v>
      </c>
      <c r="C30" s="7">
        <f>C26+C28</f>
        <v>23500000</v>
      </c>
      <c r="D30" s="7">
        <f t="shared" ref="D30:E30" si="4">D26+D28</f>
        <v>41750845</v>
      </c>
      <c r="E30" s="7">
        <f t="shared" si="4"/>
        <v>20455114</v>
      </c>
    </row>
    <row r="31" spans="1:5">
      <c r="A31" s="13" t="s">
        <v>46</v>
      </c>
      <c r="B31" s="8" t="s">
        <v>73</v>
      </c>
      <c r="C31" s="6">
        <v>150000</v>
      </c>
      <c r="D31" s="6">
        <v>150000</v>
      </c>
      <c r="E31" s="6">
        <v>138731</v>
      </c>
    </row>
    <row r="32" spans="1:5">
      <c r="A32" s="13" t="s">
        <v>47</v>
      </c>
      <c r="B32" s="5" t="s">
        <v>16</v>
      </c>
      <c r="C32" s="6">
        <v>0</v>
      </c>
      <c r="D32" s="6">
        <v>0</v>
      </c>
      <c r="E32" s="6">
        <v>80731</v>
      </c>
    </row>
    <row r="33" spans="1:5">
      <c r="A33" s="13" t="s">
        <v>48</v>
      </c>
      <c r="B33" s="5" t="s">
        <v>17</v>
      </c>
      <c r="C33" s="6">
        <v>0</v>
      </c>
      <c r="D33" s="6">
        <v>0</v>
      </c>
      <c r="E33" s="6">
        <v>44000</v>
      </c>
    </row>
    <row r="34" spans="1:5">
      <c r="A34" s="13" t="s">
        <v>49</v>
      </c>
      <c r="B34" s="9" t="s">
        <v>74</v>
      </c>
      <c r="C34" s="7">
        <f>C25+C30+C31</f>
        <v>23750000</v>
      </c>
      <c r="D34" s="7">
        <f t="shared" ref="D34:E34" si="5">D25+D30+D31</f>
        <v>42000845</v>
      </c>
      <c r="E34" s="7">
        <f t="shared" si="5"/>
        <v>20613771</v>
      </c>
    </row>
    <row r="35" spans="1:5">
      <c r="A35" s="13" t="s">
        <v>50</v>
      </c>
      <c r="B35" s="5" t="s">
        <v>18</v>
      </c>
      <c r="C35" s="6">
        <v>10369000</v>
      </c>
      <c r="D35" s="6">
        <v>28968000</v>
      </c>
      <c r="E35" s="6">
        <v>28967707</v>
      </c>
    </row>
    <row r="36" spans="1:5">
      <c r="A36" s="13" t="s">
        <v>51</v>
      </c>
      <c r="B36" s="8" t="s">
        <v>83</v>
      </c>
      <c r="C36" s="6">
        <v>19623000</v>
      </c>
      <c r="D36" s="6">
        <v>21263000</v>
      </c>
      <c r="E36" s="6">
        <v>21262601</v>
      </c>
    </row>
    <row r="37" spans="1:5">
      <c r="A37" s="13" t="s">
        <v>52</v>
      </c>
      <c r="B37" s="5" t="s">
        <v>19</v>
      </c>
      <c r="C37" s="6">
        <v>0</v>
      </c>
      <c r="D37" s="6">
        <v>0</v>
      </c>
      <c r="E37" s="6">
        <v>9849453</v>
      </c>
    </row>
    <row r="38" spans="1:5">
      <c r="A38" s="13" t="s">
        <v>53</v>
      </c>
      <c r="B38" s="8" t="s">
        <v>82</v>
      </c>
      <c r="C38" s="6">
        <v>0</v>
      </c>
      <c r="D38" s="6">
        <v>263000</v>
      </c>
      <c r="E38" s="6">
        <v>262049</v>
      </c>
    </row>
    <row r="39" spans="1:5">
      <c r="A39" s="13" t="s">
        <v>54</v>
      </c>
      <c r="B39" s="8" t="s">
        <v>81</v>
      </c>
      <c r="C39" s="6">
        <v>13000000</v>
      </c>
      <c r="D39" s="6">
        <v>804000</v>
      </c>
      <c r="E39" s="6">
        <v>803530</v>
      </c>
    </row>
    <row r="40" spans="1:5">
      <c r="A40" s="13" t="s">
        <v>55</v>
      </c>
      <c r="B40" s="5" t="s">
        <v>20</v>
      </c>
      <c r="C40" s="6">
        <v>500000</v>
      </c>
      <c r="D40" s="6">
        <v>2762000</v>
      </c>
      <c r="E40" s="6">
        <v>2761681</v>
      </c>
    </row>
    <row r="41" spans="1:5">
      <c r="A41" s="13" t="s">
        <v>56</v>
      </c>
      <c r="B41" s="5" t="s">
        <v>21</v>
      </c>
      <c r="C41" s="6">
        <v>9251000</v>
      </c>
      <c r="D41" s="6">
        <v>9539000</v>
      </c>
      <c r="E41" s="6">
        <v>9538490</v>
      </c>
    </row>
    <row r="42" spans="1:5">
      <c r="A42" s="13" t="s">
        <v>57</v>
      </c>
      <c r="B42" s="8" t="s">
        <v>75</v>
      </c>
      <c r="C42" s="6">
        <v>0</v>
      </c>
      <c r="D42" s="6">
        <v>194000</v>
      </c>
      <c r="E42" s="6">
        <v>193338</v>
      </c>
    </row>
    <row r="43" spans="1:5">
      <c r="A43" s="13" t="s">
        <v>58</v>
      </c>
      <c r="B43" s="9" t="s">
        <v>76</v>
      </c>
      <c r="C43" s="7">
        <f>C35+C36+C38+C39+C40+C41+C42</f>
        <v>52743000</v>
      </c>
      <c r="D43" s="7">
        <f t="shared" ref="D43:E43" si="6">D35+D36+D38+D39+D40+D41+D42</f>
        <v>63793000</v>
      </c>
      <c r="E43" s="7">
        <f t="shared" si="6"/>
        <v>63789396</v>
      </c>
    </row>
    <row r="44" spans="1:5" s="2" customFormat="1">
      <c r="A44" s="13"/>
      <c r="B44" s="8" t="s">
        <v>93</v>
      </c>
      <c r="C44" s="15">
        <v>0</v>
      </c>
      <c r="D44" s="15">
        <v>75000</v>
      </c>
      <c r="E44" s="15">
        <v>75000</v>
      </c>
    </row>
    <row r="45" spans="1:5">
      <c r="A45" s="13" t="s">
        <v>59</v>
      </c>
      <c r="B45" s="5" t="s">
        <v>22</v>
      </c>
      <c r="C45" s="6">
        <v>0</v>
      </c>
      <c r="D45" s="6">
        <v>205000</v>
      </c>
      <c r="E45" s="6">
        <v>204724</v>
      </c>
    </row>
    <row r="46" spans="1:5">
      <c r="A46" s="13" t="s">
        <v>60</v>
      </c>
      <c r="B46" s="9" t="s">
        <v>77</v>
      </c>
      <c r="C46" s="16">
        <f>SUM(C44:C45)</f>
        <v>0</v>
      </c>
      <c r="D46" s="16">
        <f t="shared" ref="D46:E46" si="7">SUM(D44:D45)</f>
        <v>280000</v>
      </c>
      <c r="E46" s="16">
        <f t="shared" si="7"/>
        <v>279724</v>
      </c>
    </row>
    <row r="47" spans="1:5">
      <c r="A47" s="13" t="s">
        <v>61</v>
      </c>
      <c r="B47" s="9" t="s">
        <v>78</v>
      </c>
      <c r="C47" s="16">
        <v>0</v>
      </c>
      <c r="D47" s="16">
        <v>0</v>
      </c>
      <c r="E47" s="16">
        <v>0</v>
      </c>
    </row>
    <row r="48" spans="1:5">
      <c r="A48" s="13" t="s">
        <v>62</v>
      </c>
      <c r="B48" s="9" t="s">
        <v>79</v>
      </c>
      <c r="C48" s="16">
        <v>0</v>
      </c>
      <c r="D48" s="16">
        <v>0</v>
      </c>
      <c r="E48" s="16">
        <v>0</v>
      </c>
    </row>
    <row r="49" spans="1:5">
      <c r="A49" s="13" t="s">
        <v>63</v>
      </c>
      <c r="B49" s="9" t="s">
        <v>80</v>
      </c>
      <c r="C49" s="16">
        <f>C19+C22+C34+C43+C46+C47+C48</f>
        <v>328788000</v>
      </c>
      <c r="D49" s="16">
        <f t="shared" ref="D49:E49" si="8">D19+D22+D34+D43+D46+D47+D48</f>
        <v>359590000</v>
      </c>
      <c r="E49" s="16">
        <f t="shared" si="8"/>
        <v>322936374</v>
      </c>
    </row>
  </sheetData>
  <mergeCells count="3">
    <mergeCell ref="A5:E5"/>
    <mergeCell ref="A2:E2"/>
    <mergeCell ref="A3:E3"/>
  </mergeCells>
  <pageMargins left="0.75" right="0.75" top="1" bottom="1" header="0.5" footer="0.5"/>
  <pageSetup scale="61" orientation="portrait" horizontalDpi="300" verticalDpi="300" r:id="rId1"/>
  <headerFooter alignWithMargins="0">
    <oddHeader>&amp;C1. számú melléklet a 6/2017. (V. 31.) Ör. rendelethez.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14"/>
  <sheetViews>
    <sheetView tabSelected="1" view="pageLayout" zoomScaleNormal="100" workbookViewId="0"/>
  </sheetViews>
  <sheetFormatPr defaultRowHeight="12.75"/>
  <cols>
    <col min="1" max="1" width="8.140625" customWidth="1"/>
    <col min="2" max="2" width="82" customWidth="1"/>
    <col min="3" max="5" width="19.140625" customWidth="1"/>
  </cols>
  <sheetData>
    <row r="1" spans="1:5" s="2" customFormat="1"/>
    <row r="2" spans="1:5" s="1" customFormat="1" ht="21" customHeight="1">
      <c r="A2" s="22" t="s">
        <v>1</v>
      </c>
      <c r="B2" s="22"/>
      <c r="C2" s="22"/>
      <c r="D2" s="22"/>
      <c r="E2" s="22"/>
    </row>
    <row r="3" spans="1:5" s="1" customFormat="1" ht="19.5" customHeight="1">
      <c r="A3" s="22">
        <v>2016</v>
      </c>
      <c r="B3" s="22"/>
      <c r="C3" s="22"/>
      <c r="D3" s="22"/>
      <c r="E3" s="22"/>
    </row>
    <row r="4" spans="1:5" s="2" customFormat="1">
      <c r="A4" s="3"/>
      <c r="B4" s="3"/>
      <c r="C4" s="3"/>
      <c r="D4" s="3"/>
      <c r="E4" s="14" t="s">
        <v>88</v>
      </c>
    </row>
    <row r="5" spans="1:5" ht="19.5" customHeight="1">
      <c r="A5" s="19" t="s">
        <v>84</v>
      </c>
      <c r="B5" s="20"/>
      <c r="C5" s="20"/>
      <c r="D5" s="20"/>
      <c r="E5" s="21"/>
    </row>
    <row r="6" spans="1:5" s="10" customFormat="1" ht="34.5" customHeight="1">
      <c r="A6" s="11" t="s">
        <v>0</v>
      </c>
      <c r="B6" s="12" t="s">
        <v>2</v>
      </c>
      <c r="C6" s="12" t="s">
        <v>3</v>
      </c>
      <c r="D6" s="12" t="s">
        <v>4</v>
      </c>
      <c r="E6" s="12" t="s">
        <v>5</v>
      </c>
    </row>
    <row r="7" spans="1:5" ht="15">
      <c r="A7" s="4" t="s">
        <v>0</v>
      </c>
      <c r="B7" s="4" t="s">
        <v>0</v>
      </c>
      <c r="C7" s="4" t="s">
        <v>0</v>
      </c>
      <c r="D7" s="4" t="s">
        <v>0</v>
      </c>
      <c r="E7" s="4" t="s">
        <v>0</v>
      </c>
    </row>
    <row r="8" spans="1:5" s="2" customFormat="1">
      <c r="A8" s="17">
        <v>1</v>
      </c>
      <c r="B8" s="18" t="s">
        <v>94</v>
      </c>
      <c r="C8" s="6">
        <v>0</v>
      </c>
      <c r="D8" s="6">
        <v>26753000</v>
      </c>
      <c r="E8" s="6">
        <v>26752681</v>
      </c>
    </row>
    <row r="9" spans="1:5" s="2" customFormat="1">
      <c r="A9" s="17">
        <v>2</v>
      </c>
      <c r="B9" s="18" t="s">
        <v>95</v>
      </c>
      <c r="C9" s="6">
        <f>SUM(C8)</f>
        <v>0</v>
      </c>
      <c r="D9" s="6">
        <f t="shared" ref="D9:E9" si="0">SUM(D8)</f>
        <v>26753000</v>
      </c>
      <c r="E9" s="6">
        <f t="shared" si="0"/>
        <v>26752681</v>
      </c>
    </row>
    <row r="10" spans="1:5">
      <c r="A10" s="17">
        <v>3</v>
      </c>
      <c r="B10" s="5" t="s">
        <v>23</v>
      </c>
      <c r="C10" s="6">
        <v>50117000</v>
      </c>
      <c r="D10" s="6">
        <v>64155000</v>
      </c>
      <c r="E10" s="6">
        <v>64155000</v>
      </c>
    </row>
    <row r="11" spans="1:5">
      <c r="A11" s="17">
        <v>4</v>
      </c>
      <c r="B11" s="8" t="s">
        <v>85</v>
      </c>
      <c r="C11" s="6">
        <v>50117000</v>
      </c>
      <c r="D11" s="6">
        <v>64155000</v>
      </c>
      <c r="E11" s="6">
        <v>64155000</v>
      </c>
    </row>
    <row r="12" spans="1:5">
      <c r="A12" s="17">
        <v>5</v>
      </c>
      <c r="B12" s="5" t="s">
        <v>24</v>
      </c>
      <c r="C12" s="6">
        <v>0</v>
      </c>
      <c r="D12" s="6">
        <v>6210000</v>
      </c>
      <c r="E12" s="6">
        <v>6209868</v>
      </c>
    </row>
    <row r="13" spans="1:5">
      <c r="A13" s="17">
        <v>6</v>
      </c>
      <c r="B13" s="9" t="s">
        <v>86</v>
      </c>
      <c r="C13" s="16">
        <f>C9+C11+C12</f>
        <v>50117000</v>
      </c>
      <c r="D13" s="16">
        <f t="shared" ref="D13:E13" si="1">D9+D11+D12</f>
        <v>97118000</v>
      </c>
      <c r="E13" s="16">
        <f t="shared" si="1"/>
        <v>97117549</v>
      </c>
    </row>
    <row r="14" spans="1:5">
      <c r="A14" s="17">
        <v>7</v>
      </c>
      <c r="B14" s="9" t="s">
        <v>87</v>
      </c>
      <c r="C14" s="16">
        <f>C13</f>
        <v>50117000</v>
      </c>
      <c r="D14" s="16">
        <f t="shared" ref="D14:E14" si="2">D13</f>
        <v>97118000</v>
      </c>
      <c r="E14" s="16">
        <f t="shared" si="2"/>
        <v>97117549</v>
      </c>
    </row>
  </sheetData>
  <mergeCells count="3">
    <mergeCell ref="A5:E5"/>
    <mergeCell ref="A2:E2"/>
    <mergeCell ref="A3:E3"/>
  </mergeCells>
  <pageMargins left="0.75" right="0.75" top="1" bottom="1" header="0.5" footer="0.5"/>
  <pageSetup scale="61" orientation="portrait" horizontalDpi="300" verticalDpi="300" r:id="rId1"/>
  <headerFooter alignWithMargins="0">
    <oddHeader>&amp;C1. számú melléklet a 6/2017. (V. 31.) Ör. rendelethez.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02</vt:lpstr>
      <vt:lpstr>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kaszaper-1</cp:lastModifiedBy>
  <cp:lastPrinted>2017-05-29T09:52:44Z</cp:lastPrinted>
  <dcterms:created xsi:type="dcterms:W3CDTF">2014-01-13T16:29:21Z</dcterms:created>
  <dcterms:modified xsi:type="dcterms:W3CDTF">2017-05-30T17:00:39Z</dcterms:modified>
</cp:coreProperties>
</file>