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P Ügyintéző\Desktop\2018. beszámoló - Kurityán\Kurityán - beszámoló 2018\"/>
    </mc:Choice>
  </mc:AlternateContent>
  <xr:revisionPtr revIDLastSave="0" documentId="13_ncr:1_{13986EB6-DE87-44CB-ADB1-3235687930A2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0" i="1" l="1"/>
  <c r="E25" i="1"/>
  <c r="E30" i="1" s="1"/>
  <c r="F25" i="1"/>
  <c r="F30" i="1" s="1"/>
  <c r="G25" i="1"/>
  <c r="H25" i="1"/>
  <c r="H30" i="1" s="1"/>
  <c r="D25" i="1"/>
  <c r="D30" i="1" s="1"/>
  <c r="E20" i="1"/>
  <c r="F20" i="1"/>
  <c r="F21" i="1" s="1"/>
  <c r="G20" i="1"/>
  <c r="H20" i="1"/>
  <c r="D20" i="1"/>
  <c r="I20" i="1" s="1"/>
  <c r="E14" i="1"/>
  <c r="F14" i="1"/>
  <c r="G14" i="1"/>
  <c r="H14" i="1"/>
  <c r="H21" i="1" s="1"/>
  <c r="H31" i="1" s="1"/>
  <c r="D14" i="1"/>
  <c r="I7" i="1"/>
  <c r="I8" i="1"/>
  <c r="I9" i="1"/>
  <c r="I10" i="1"/>
  <c r="I11" i="1"/>
  <c r="I12" i="1"/>
  <c r="I13" i="1"/>
  <c r="I15" i="1"/>
  <c r="I16" i="1"/>
  <c r="I17" i="1"/>
  <c r="I18" i="1"/>
  <c r="I19" i="1"/>
  <c r="I22" i="1"/>
  <c r="I23" i="1"/>
  <c r="I24" i="1"/>
  <c r="I26" i="1"/>
  <c r="I27" i="1"/>
  <c r="I28" i="1"/>
  <c r="I29" i="1"/>
  <c r="I32" i="1"/>
  <c r="G21" i="1" l="1"/>
  <c r="E21" i="1"/>
  <c r="E31" i="1" s="1"/>
  <c r="D21" i="1"/>
  <c r="D31" i="1" s="1"/>
  <c r="I14" i="1"/>
  <c r="F31" i="1"/>
  <c r="I25" i="1"/>
  <c r="G31" i="1"/>
  <c r="I30" i="1"/>
  <c r="I31" i="1" l="1"/>
  <c r="I21" i="1"/>
</calcChain>
</file>

<file path=xl/sharedStrings.xml><?xml version="1.0" encoding="utf-8"?>
<sst xmlns="http://schemas.openxmlformats.org/spreadsheetml/2006/main" count="66" uniqueCount="66">
  <si>
    <t>Megnevezés</t>
  </si>
  <si>
    <t>Immateriális javak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</si>
  <si>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</si>
  <si>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</si>
  <si>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</si>
  <si>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</si>
  <si>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</t>
  </si>
  <si>
    <t>Tárgyévi nyitó állomány (előző évi záró állomány)</t>
  </si>
  <si>
    <t>Immateriális javak beszerzése, nem aktivált beruházások</t>
  </si>
  <si>
    <t>Nem aktivált felújítások</t>
  </si>
  <si>
    <t>Beruházásokból, felújításokból aktivált érték</t>
  </si>
  <si>
    <t xml:space="preserve">Térítésmentes átvétel </t>
  </si>
  <si>
    <t>Alapításkori átvétel, vagyonkezelésbe vétel miatti átvétel, vagyonkezelői jog visszavétele</t>
  </si>
  <si>
    <t>Egyéb növekedés</t>
  </si>
  <si>
    <t>Összes növekedés  (=02+…+07)</t>
  </si>
  <si>
    <t xml:space="preserve">Értékesítés </t>
  </si>
  <si>
    <t>Hiány, selejtezés, megsemmisülés</t>
  </si>
  <si>
    <t xml:space="preserve">Térítésmentes átadás </t>
  </si>
  <si>
    <t>Költségvetési szerv, társulás alapításkori átadás, vagyonkezelésbe adás miatti átadás, vagyonkezelői jog visszaadása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</si>
  <si>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</si>
  <si>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</si>
  <si>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</si>
  <si>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</si>
  <si>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</si>
  <si>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</si>
  <si>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</si>
  <si>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Terven felüli értékcsökkenés nyitó állománya</t>
  </si>
  <si>
    <t>Terven felüli értékcsökkenés növekedés</t>
  </si>
  <si>
    <t>Terven felüli értékcsökkenés visszaírás, kivezetés</t>
  </si>
  <si>
    <t>Terven felüli értékcsökkenés záró állománya (=20+21-22)</t>
  </si>
  <si>
    <t>Értékcsökkenés összesen (=19+23)</t>
  </si>
  <si>
    <t>Eszközök nettó értéke (=15-24)</t>
  </si>
  <si>
    <t>Teljesen (0-ig) leírt eszközök bruttó értéke</t>
  </si>
  <si>
    <t xml:space="preserve">Ingatlanok </t>
  </si>
  <si>
    <t>adatok eFt-ban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</si>
  <si>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</si>
  <si>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</si>
  <si>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</si>
  <si>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</si>
  <si>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</si>
  <si>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</si>
  <si>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</si>
  <si>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</si>
  <si>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</si>
  <si>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</si>
  <si>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</si>
  <si>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</si>
  <si>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</si>
  <si>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</si>
  <si>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</si>
  <si>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</si>
  <si>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</si>
  <si>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</si>
  <si>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</si>
  <si>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</si>
  <si>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</si>
  <si>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</si>
  <si>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</si>
  <si>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</si>
  <si>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</si>
  <si>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</si>
  <si>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Sszám</t>
  </si>
  <si>
    <t>Tárgyieszköz állományának alakulása</t>
  </si>
  <si>
    <t>1.5. melléklet</t>
  </si>
  <si>
    <t>Kurityán Község Önkormányzata</t>
  </si>
  <si>
    <t>2018. 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</si>
</sst>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1"/>
      <color indexed="8"/>
      <name val="Calibri"/>
      <family val="2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1" xfId="1" applyFont="1" applyBorder="1" applyAlignment="1" applyProtection="1">
      <alignment wrapText="1"/>
    </xf>
    <xf numFmtId="0" fontId="0" fillId="0" borderId="0" xfId="0" applyAlignment="1">
      <alignment horizontal="right"/>
    </xf>
    <xf numFmtId="0" fontId="1" fillId="0" borderId="1" xfId="0" applyFont="1" applyBorder="1" applyAlignment="1" applyProtection="1"/>
    <xf numFmtId="3" fontId="0" fillId="0" borderId="1" xfId="0" applyNumberFormat="1" applyFont="1" applyBorder="1" applyAlignment="1" applyProtection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Munka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C33" sqref="C33"/>
    </sheetView>
  </sheetViews>
  <sheetFormatPr defaultRowHeight="12.75" x14ac:dyDescent="0.2"/>
  <cols>
    <col min="1" max="1" width="6.5703125" customWidth="1"/>
    <col min="2" max="2" width="52" customWidth="1"/>
    <col min="3" max="3" width="12.140625" customWidth="1"/>
    <col min="4" max="4" width="11.140625" customWidth="1"/>
    <col min="5" max="5" width="14" customWidth="1"/>
    <col min="6" max="6" width="14.42578125" customWidth="1"/>
    <col min="7" max="7" width="12" customWidth="1"/>
    <col min="8" max="8" width="13.7109375" customWidth="1"/>
    <col min="9" max="9" width="9.85546875" customWidth="1"/>
  </cols>
  <sheetData>
    <row r="1" spans="1:9" x14ac:dyDescent="0.2">
      <c r="I1" s="2" t="s">
        <v>63</v>
      </c>
    </row>
    <row r="2" spans="1:9" ht="15" x14ac:dyDescent="0.2">
      <c r="A2" s="5" t="s">
        <v>64</v>
      </c>
      <c r="B2" s="5"/>
      <c r="C2" s="5"/>
      <c r="D2" s="5"/>
      <c r="E2" s="5"/>
      <c r="F2" s="5"/>
      <c r="G2" s="5"/>
      <c r="H2" s="5"/>
      <c r="I2" s="5"/>
    </row>
    <row r="3" spans="1:9" ht="15" x14ac:dyDescent="0.2">
      <c r="A3" s="6" t="s">
        <v>62</v>
      </c>
      <c r="B3" s="6"/>
      <c r="C3" s="6"/>
      <c r="D3" s="6"/>
      <c r="E3" s="6"/>
      <c r="F3" s="6"/>
      <c r="G3" s="6"/>
      <c r="H3" s="6"/>
      <c r="I3" s="6"/>
    </row>
    <row r="4" spans="1:9" ht="15" x14ac:dyDescent="0.2">
      <c r="A4" s="6" t="s">
        <v>65</v>
      </c>
      <c r="B4" s="6"/>
      <c r="C4" s="6"/>
      <c r="D4" s="6"/>
      <c r="E4" s="6"/>
      <c r="F4" s="6"/>
      <c r="G4" s="6"/>
      <c r="H4" s="6"/>
      <c r="I4" s="6"/>
    </row>
    <row r="5" spans="1:9" x14ac:dyDescent="0.2">
      <c r="I5" s="2" t="s">
        <v>34</v>
      </c>
    </row>
    <row r="6" spans="1:9" ht="59.25" customHeight="1" x14ac:dyDescent="0.25">
      <c r="A6" s="1" t="s">
        <v>61</v>
      </c>
      <c r="B6" s="1" t="s">
        <v>0</v>
      </c>
      <c r="C6" s="1" t="s">
        <v>1</v>
      </c>
      <c r="D6" s="1" t="s">
        <v>33</v>
      </c>
      <c r="E6" s="1" t="s">
        <v>2</v>
      </c>
      <c r="F6" s="1" t="s">
        <v>3</v>
      </c>
      <c r="G6" s="1" t="s">
        <v>4</v>
      </c>
      <c r="H6" s="1" t="s">
        <v>5</v>
      </c>
      <c r="I6" s="1" t="s">
        <v>6</v>
      </c>
    </row>
    <row r="7" spans="1:9" ht="15" customHeight="1" x14ac:dyDescent="0.25">
      <c r="A7" s="3" t="s">
        <v>35</v>
      </c>
      <c r="B7" s="1" t="s">
        <v>7</v>
      </c>
      <c r="C7" s="4">
        <v>0</v>
      </c>
      <c r="D7" s="4">
        <v>468680</v>
      </c>
      <c r="E7" s="4">
        <v>83687</v>
      </c>
      <c r="F7" s="4">
        <v>129</v>
      </c>
      <c r="G7" s="4">
        <v>8727</v>
      </c>
      <c r="H7" s="4">
        <v>0</v>
      </c>
      <c r="I7" s="4">
        <f t="shared" ref="I7" si="0">SUM(C7:H7)</f>
        <v>561223</v>
      </c>
    </row>
    <row r="8" spans="1:9" ht="14.25" customHeight="1" x14ac:dyDescent="0.25">
      <c r="A8" s="3" t="s">
        <v>36</v>
      </c>
      <c r="B8" s="1" t="s">
        <v>8</v>
      </c>
      <c r="C8" s="4">
        <v>0</v>
      </c>
      <c r="D8" s="4">
        <v>0</v>
      </c>
      <c r="E8" s="4">
        <v>0</v>
      </c>
      <c r="F8" s="4">
        <v>0</v>
      </c>
      <c r="G8" s="4">
        <v>10350</v>
      </c>
      <c r="H8" s="4">
        <v>0</v>
      </c>
      <c r="I8" s="4">
        <f t="shared" ref="I8:I32" si="1">SUM(C8:H8)</f>
        <v>10350</v>
      </c>
    </row>
    <row r="9" spans="1:9" ht="15" customHeight="1" x14ac:dyDescent="0.25">
      <c r="A9" s="3" t="s">
        <v>37</v>
      </c>
      <c r="B9" s="1" t="s">
        <v>9</v>
      </c>
      <c r="C9" s="4">
        <v>0</v>
      </c>
      <c r="D9" s="4">
        <v>0</v>
      </c>
      <c r="E9" s="4">
        <v>0</v>
      </c>
      <c r="F9" s="4">
        <v>0</v>
      </c>
      <c r="G9" s="4">
        <v>101274</v>
      </c>
      <c r="H9" s="4">
        <v>0</v>
      </c>
      <c r="I9" s="4">
        <f t="shared" si="1"/>
        <v>101274</v>
      </c>
    </row>
    <row r="10" spans="1:9" ht="15" customHeight="1" x14ac:dyDescent="0.25">
      <c r="A10" s="3" t="s">
        <v>38</v>
      </c>
      <c r="B10" s="1" t="s">
        <v>10</v>
      </c>
      <c r="C10" s="4">
        <v>0</v>
      </c>
      <c r="D10" s="4">
        <v>53352</v>
      </c>
      <c r="E10" s="4">
        <v>2785</v>
      </c>
      <c r="F10" s="4">
        <v>0</v>
      </c>
      <c r="G10" s="4">
        <v>0</v>
      </c>
      <c r="H10" s="4">
        <v>0</v>
      </c>
      <c r="I10" s="4">
        <f t="shared" si="1"/>
        <v>56137</v>
      </c>
    </row>
    <row r="11" spans="1:9" ht="15" customHeight="1" x14ac:dyDescent="0.25">
      <c r="A11" s="3" t="s">
        <v>39</v>
      </c>
      <c r="B11" s="1" t="s">
        <v>11</v>
      </c>
      <c r="C11" s="4">
        <v>0</v>
      </c>
      <c r="D11" s="4">
        <v>500</v>
      </c>
      <c r="E11" s="4">
        <v>0</v>
      </c>
      <c r="F11" s="4">
        <v>0</v>
      </c>
      <c r="G11" s="4">
        <v>0</v>
      </c>
      <c r="H11" s="4">
        <v>0</v>
      </c>
      <c r="I11" s="4">
        <f t="shared" si="1"/>
        <v>500</v>
      </c>
    </row>
    <row r="12" spans="1:9" ht="28.5" customHeight="1" x14ac:dyDescent="0.25">
      <c r="A12" s="3" t="s">
        <v>40</v>
      </c>
      <c r="B12" s="1" t="s">
        <v>12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f t="shared" si="1"/>
        <v>0</v>
      </c>
    </row>
    <row r="13" spans="1:9" ht="15" customHeight="1" x14ac:dyDescent="0.25">
      <c r="A13" s="3" t="s">
        <v>41</v>
      </c>
      <c r="B13" s="1" t="s">
        <v>13</v>
      </c>
      <c r="C13" s="4">
        <v>0</v>
      </c>
      <c r="D13" s="4">
        <v>354583</v>
      </c>
      <c r="E13" s="4">
        <v>86472</v>
      </c>
      <c r="F13" s="4">
        <v>0</v>
      </c>
      <c r="G13" s="4">
        <v>0</v>
      </c>
      <c r="H13" s="4">
        <v>0</v>
      </c>
      <c r="I13" s="4">
        <f t="shared" si="1"/>
        <v>441055</v>
      </c>
    </row>
    <row r="14" spans="1:9" ht="15" customHeight="1" x14ac:dyDescent="0.25">
      <c r="A14" s="3" t="s">
        <v>42</v>
      </c>
      <c r="B14" s="1" t="s">
        <v>14</v>
      </c>
      <c r="C14" s="4">
        <v>0</v>
      </c>
      <c r="D14" s="4">
        <f>SUM(D8:D13)</f>
        <v>408435</v>
      </c>
      <c r="E14" s="4">
        <f t="shared" ref="E14:H14" si="2">SUM(E8:E13)</f>
        <v>89257</v>
      </c>
      <c r="F14" s="4">
        <f t="shared" si="2"/>
        <v>0</v>
      </c>
      <c r="G14" s="4">
        <f t="shared" si="2"/>
        <v>111624</v>
      </c>
      <c r="H14" s="4">
        <f t="shared" si="2"/>
        <v>0</v>
      </c>
      <c r="I14" s="4">
        <f t="shared" si="1"/>
        <v>609316</v>
      </c>
    </row>
    <row r="15" spans="1:9" ht="15" customHeight="1" x14ac:dyDescent="0.25">
      <c r="A15" s="3" t="s">
        <v>43</v>
      </c>
      <c r="B15" s="1" t="s">
        <v>15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f t="shared" si="1"/>
        <v>0</v>
      </c>
    </row>
    <row r="16" spans="1:9" ht="15" customHeight="1" x14ac:dyDescent="0.25">
      <c r="A16" s="3" t="s">
        <v>44</v>
      </c>
      <c r="B16" s="1" t="s">
        <v>16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f t="shared" si="1"/>
        <v>0</v>
      </c>
    </row>
    <row r="17" spans="1:9" ht="15" customHeight="1" x14ac:dyDescent="0.25">
      <c r="A17" s="3" t="s">
        <v>45</v>
      </c>
      <c r="B17" s="1" t="s">
        <v>17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f t="shared" si="1"/>
        <v>0</v>
      </c>
    </row>
    <row r="18" spans="1:9" ht="29.25" customHeight="1" x14ac:dyDescent="0.25">
      <c r="A18" s="3" t="s">
        <v>46</v>
      </c>
      <c r="B18" s="1" t="s">
        <v>18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f t="shared" si="1"/>
        <v>0</v>
      </c>
    </row>
    <row r="19" spans="1:9" ht="15" customHeight="1" x14ac:dyDescent="0.25">
      <c r="A19" s="3" t="s">
        <v>47</v>
      </c>
      <c r="B19" s="1" t="s">
        <v>19</v>
      </c>
      <c r="C19" s="4">
        <v>0</v>
      </c>
      <c r="D19" s="4">
        <v>354583</v>
      </c>
      <c r="E19" s="4">
        <v>86472</v>
      </c>
      <c r="F19" s="4">
        <v>0</v>
      </c>
      <c r="G19" s="4">
        <v>56137</v>
      </c>
      <c r="H19" s="4">
        <v>0</v>
      </c>
      <c r="I19" s="4">
        <f t="shared" si="1"/>
        <v>497192</v>
      </c>
    </row>
    <row r="20" spans="1:9" ht="15" customHeight="1" x14ac:dyDescent="0.25">
      <c r="A20" s="3" t="s">
        <v>48</v>
      </c>
      <c r="B20" s="1" t="s">
        <v>20</v>
      </c>
      <c r="C20" s="4">
        <v>0</v>
      </c>
      <c r="D20" s="4">
        <f>SUM(D15:D19)</f>
        <v>354583</v>
      </c>
      <c r="E20" s="4">
        <f t="shared" ref="E20:H20" si="3">SUM(E15:E19)</f>
        <v>86472</v>
      </c>
      <c r="F20" s="4">
        <f t="shared" si="3"/>
        <v>0</v>
      </c>
      <c r="G20" s="4">
        <f t="shared" si="3"/>
        <v>56137</v>
      </c>
      <c r="H20" s="4">
        <f t="shared" si="3"/>
        <v>0</v>
      </c>
      <c r="I20" s="4">
        <f t="shared" si="1"/>
        <v>497192</v>
      </c>
    </row>
    <row r="21" spans="1:9" ht="15" customHeight="1" x14ac:dyDescent="0.25">
      <c r="A21" s="3" t="s">
        <v>49</v>
      </c>
      <c r="B21" s="1" t="s">
        <v>21</v>
      </c>
      <c r="C21" s="4">
        <v>0</v>
      </c>
      <c r="D21" s="4">
        <f>SUM(D7+D14-D20)</f>
        <v>522532</v>
      </c>
      <c r="E21" s="4">
        <f t="shared" ref="E21:H21" si="4">SUM(E7+E14-E20)</f>
        <v>86472</v>
      </c>
      <c r="F21" s="4">
        <f t="shared" si="4"/>
        <v>129</v>
      </c>
      <c r="G21" s="4">
        <f t="shared" si="4"/>
        <v>64214</v>
      </c>
      <c r="H21" s="4">
        <f t="shared" si="4"/>
        <v>0</v>
      </c>
      <c r="I21" s="4">
        <f t="shared" si="1"/>
        <v>673347</v>
      </c>
    </row>
    <row r="22" spans="1:9" ht="15" customHeight="1" x14ac:dyDescent="0.25">
      <c r="A22" s="3" t="s">
        <v>50</v>
      </c>
      <c r="B22" s="1" t="s">
        <v>22</v>
      </c>
      <c r="C22" s="4">
        <v>0</v>
      </c>
      <c r="D22" s="4">
        <v>112034</v>
      </c>
      <c r="E22" s="4">
        <v>59649</v>
      </c>
      <c r="F22" s="4">
        <v>129</v>
      </c>
      <c r="G22" s="4">
        <v>0</v>
      </c>
      <c r="H22" s="4">
        <v>0</v>
      </c>
      <c r="I22" s="4">
        <f t="shared" si="1"/>
        <v>171812</v>
      </c>
    </row>
    <row r="23" spans="1:9" ht="15" customHeight="1" x14ac:dyDescent="0.25">
      <c r="A23" s="3" t="s">
        <v>51</v>
      </c>
      <c r="B23" s="1" t="s">
        <v>23</v>
      </c>
      <c r="C23" s="4">
        <v>0</v>
      </c>
      <c r="D23" s="4">
        <v>87592</v>
      </c>
      <c r="E23" s="4">
        <v>71901</v>
      </c>
      <c r="F23" s="4">
        <v>0</v>
      </c>
      <c r="G23" s="4">
        <v>0</v>
      </c>
      <c r="H23" s="4">
        <v>0</v>
      </c>
      <c r="I23" s="4">
        <f t="shared" si="1"/>
        <v>159493</v>
      </c>
    </row>
    <row r="24" spans="1:9" ht="15" customHeight="1" x14ac:dyDescent="0.25">
      <c r="A24" s="3" t="s">
        <v>52</v>
      </c>
      <c r="B24" s="1" t="s">
        <v>24</v>
      </c>
      <c r="C24" s="4">
        <v>0</v>
      </c>
      <c r="D24" s="4">
        <v>77220</v>
      </c>
      <c r="E24" s="4">
        <v>62514</v>
      </c>
      <c r="F24" s="4">
        <v>0</v>
      </c>
      <c r="G24" s="4">
        <v>0</v>
      </c>
      <c r="H24" s="4">
        <v>0</v>
      </c>
      <c r="I24" s="4">
        <f t="shared" si="1"/>
        <v>139734</v>
      </c>
    </row>
    <row r="25" spans="1:9" ht="15" customHeight="1" x14ac:dyDescent="0.25">
      <c r="A25" s="3" t="s">
        <v>53</v>
      </c>
      <c r="B25" s="1" t="s">
        <v>25</v>
      </c>
      <c r="C25" s="4">
        <v>0</v>
      </c>
      <c r="D25" s="4">
        <f>SUM(D22+D23-D24)</f>
        <v>122406</v>
      </c>
      <c r="E25" s="4">
        <f t="shared" ref="E25:H25" si="5">SUM(E22+E23-E24)</f>
        <v>69036</v>
      </c>
      <c r="F25" s="4">
        <f t="shared" si="5"/>
        <v>129</v>
      </c>
      <c r="G25" s="4">
        <f t="shared" si="5"/>
        <v>0</v>
      </c>
      <c r="H25" s="4">
        <f t="shared" si="5"/>
        <v>0</v>
      </c>
      <c r="I25" s="4">
        <f t="shared" si="1"/>
        <v>191571</v>
      </c>
    </row>
    <row r="26" spans="1:9" ht="15" customHeight="1" x14ac:dyDescent="0.25">
      <c r="A26" s="3" t="s">
        <v>54</v>
      </c>
      <c r="B26" s="1" t="s">
        <v>26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f t="shared" si="1"/>
        <v>0</v>
      </c>
    </row>
    <row r="27" spans="1:9" ht="15" customHeight="1" x14ac:dyDescent="0.25">
      <c r="A27" s="3" t="s">
        <v>55</v>
      </c>
      <c r="B27" s="1" t="s">
        <v>27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f t="shared" si="1"/>
        <v>0</v>
      </c>
    </row>
    <row r="28" spans="1:9" ht="15" customHeight="1" x14ac:dyDescent="0.25">
      <c r="A28" s="3" t="s">
        <v>56</v>
      </c>
      <c r="B28" s="1" t="s">
        <v>28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f t="shared" si="1"/>
        <v>0</v>
      </c>
    </row>
    <row r="29" spans="1:9" ht="15" customHeight="1" x14ac:dyDescent="0.25">
      <c r="A29" s="3" t="s">
        <v>57</v>
      </c>
      <c r="B29" s="1" t="s">
        <v>29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f t="shared" si="1"/>
        <v>0</v>
      </c>
    </row>
    <row r="30" spans="1:9" ht="15" customHeight="1" x14ac:dyDescent="0.25">
      <c r="A30" s="3" t="s">
        <v>58</v>
      </c>
      <c r="B30" s="1" t="s">
        <v>30</v>
      </c>
      <c r="C30" s="4">
        <v>0</v>
      </c>
      <c r="D30" s="4">
        <f>SUM(D25+D29)</f>
        <v>122406</v>
      </c>
      <c r="E30" s="4">
        <f t="shared" ref="E30:H30" si="6">SUM(E25+E29)</f>
        <v>69036</v>
      </c>
      <c r="F30" s="4">
        <f t="shared" si="6"/>
        <v>129</v>
      </c>
      <c r="G30" s="4">
        <f t="shared" si="6"/>
        <v>0</v>
      </c>
      <c r="H30" s="4">
        <f t="shared" si="6"/>
        <v>0</v>
      </c>
      <c r="I30" s="4">
        <f t="shared" si="1"/>
        <v>191571</v>
      </c>
    </row>
    <row r="31" spans="1:9" ht="15" customHeight="1" x14ac:dyDescent="0.25">
      <c r="A31" s="3" t="s">
        <v>59</v>
      </c>
      <c r="B31" s="1" t="s">
        <v>31</v>
      </c>
      <c r="C31" s="4">
        <v>0</v>
      </c>
      <c r="D31" s="4">
        <f>SUM(D21-D30)</f>
        <v>400126</v>
      </c>
      <c r="E31" s="4">
        <f t="shared" ref="E31:H31" si="7">SUM(E21-E30)</f>
        <v>17436</v>
      </c>
      <c r="F31" s="4">
        <f t="shared" si="7"/>
        <v>0</v>
      </c>
      <c r="G31" s="4">
        <f t="shared" si="7"/>
        <v>64214</v>
      </c>
      <c r="H31" s="4">
        <f t="shared" si="7"/>
        <v>0</v>
      </c>
      <c r="I31" s="4">
        <f t="shared" si="1"/>
        <v>481776</v>
      </c>
    </row>
    <row r="32" spans="1:9" ht="15" customHeight="1" x14ac:dyDescent="0.25">
      <c r="A32" s="3" t="s">
        <v>60</v>
      </c>
      <c r="B32" s="1" t="s">
        <v>32</v>
      </c>
      <c r="C32" s="4">
        <v>0</v>
      </c>
      <c r="D32" s="4">
        <v>703</v>
      </c>
      <c r="E32" s="4">
        <v>38054</v>
      </c>
      <c r="F32" s="4">
        <v>0</v>
      </c>
      <c r="G32" s="4">
        <v>0</v>
      </c>
      <c r="H32" s="4">
        <v>0</v>
      </c>
      <c r="I32" s="4">
        <f t="shared" si="1"/>
        <v>38757</v>
      </c>
    </row>
  </sheetData>
  <mergeCells count="3">
    <mergeCell ref="A2:I2"/>
    <mergeCell ref="A3:I3"/>
    <mergeCell ref="A4:I4"/>
  </mergeCells>
  <phoneticPr fontId="4" type="noConversion"/>
  <pageMargins left="0.39370078740157483" right="0.39370078740157483" top="0.47244094488188981" bottom="0.47244094488188981" header="0.51181102362204722" footer="0.51181102362204722"/>
  <pageSetup paperSize="9" scale="95" orientation="landscape" r:id="rId1"/>
  <headerFooter alignWithMargins="0"/>
  <ignoredErrors>
    <ignoredError sqref="D14:H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2017-05-17T14:22:33Z</cp:lastPrinted>
  <dcterms:created xsi:type="dcterms:W3CDTF">2016-05-17T13:22:34Z</dcterms:created>
  <dcterms:modified xsi:type="dcterms:W3CDTF">2019-05-24T09:39:57Z</dcterms:modified>
</cp:coreProperties>
</file>