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AO102" i="1"/>
  <c r="AC102"/>
  <c r="Q102"/>
  <c r="M102"/>
  <c r="BD101"/>
  <c r="AZ101"/>
  <c r="BB100"/>
  <c r="AX100"/>
  <c r="AT100"/>
  <c r="AT99"/>
  <c r="AR99"/>
  <c r="AQ99"/>
  <c r="AP99"/>
  <c r="AS99" s="1"/>
  <c r="AN99"/>
  <c r="AM99"/>
  <c r="AL99"/>
  <c r="AO99" s="1"/>
  <c r="AK99"/>
  <c r="AF99"/>
  <c r="AE99"/>
  <c r="AG99" s="1"/>
  <c r="AD99"/>
  <c r="AB99"/>
  <c r="AA99"/>
  <c r="AC99" s="1"/>
  <c r="Z99"/>
  <c r="Y99"/>
  <c r="S99"/>
  <c r="BC99" s="1"/>
  <c r="R99"/>
  <c r="BB99" s="1"/>
  <c r="O99"/>
  <c r="AY99" s="1"/>
  <c r="N99"/>
  <c r="AX99" s="1"/>
  <c r="M99"/>
  <c r="BB98"/>
  <c r="BE98" s="1"/>
  <c r="AY98"/>
  <c r="AU98"/>
  <c r="AT98"/>
  <c r="AR98"/>
  <c r="AQ98"/>
  <c r="AS98" s="1"/>
  <c r="AN98"/>
  <c r="AM98"/>
  <c r="AL98"/>
  <c r="AO98" s="1"/>
  <c r="AK98"/>
  <c r="AF98"/>
  <c r="AE98"/>
  <c r="BC98" s="1"/>
  <c r="AB98"/>
  <c r="AA98"/>
  <c r="P98"/>
  <c r="N98"/>
  <c r="AX98" s="1"/>
  <c r="BA98" s="1"/>
  <c r="AT97"/>
  <c r="AR97"/>
  <c r="AQ97"/>
  <c r="AP97"/>
  <c r="AS97" s="1"/>
  <c r="AS95" s="1"/>
  <c r="AN97"/>
  <c r="AM97"/>
  <c r="AL97"/>
  <c r="AO97" s="1"/>
  <c r="AO95" s="1"/>
  <c r="AK97"/>
  <c r="AF97"/>
  <c r="AE97"/>
  <c r="AG97" s="1"/>
  <c r="AD97"/>
  <c r="AB97"/>
  <c r="AA97"/>
  <c r="AY97" s="1"/>
  <c r="Z97"/>
  <c r="Y97"/>
  <c r="S97"/>
  <c r="BC97" s="1"/>
  <c r="R97"/>
  <c r="BB97" s="1"/>
  <c r="BE97" s="1"/>
  <c r="O97"/>
  <c r="N97"/>
  <c r="P97" s="1"/>
  <c r="P95" s="1"/>
  <c r="L97"/>
  <c r="M97" s="1"/>
  <c r="M95" s="1"/>
  <c r="BB96"/>
  <c r="BE96" s="1"/>
  <c r="AX96"/>
  <c r="AU96"/>
  <c r="AT96"/>
  <c r="AW96" s="1"/>
  <c r="AR96"/>
  <c r="AQ96"/>
  <c r="AN96"/>
  <c r="AM96"/>
  <c r="AF96"/>
  <c r="AE96"/>
  <c r="BC96" s="1"/>
  <c r="AB96"/>
  <c r="AA96"/>
  <c r="AY96" s="1"/>
  <c r="Y96"/>
  <c r="Y95" s="1"/>
  <c r="U96"/>
  <c r="Q96"/>
  <c r="M96"/>
  <c r="AR95"/>
  <c r="AQ95"/>
  <c r="AP95"/>
  <c r="AN95"/>
  <c r="AM95"/>
  <c r="AL95"/>
  <c r="AK95"/>
  <c r="AJ95"/>
  <c r="AI95"/>
  <c r="AH95"/>
  <c r="AF95"/>
  <c r="AD95"/>
  <c r="AB95"/>
  <c r="Z95"/>
  <c r="V95"/>
  <c r="AT95" s="1"/>
  <c r="N95"/>
  <c r="AX95" s="1"/>
  <c r="L95"/>
  <c r="J95"/>
  <c r="AT94"/>
  <c r="AR94"/>
  <c r="AQ94"/>
  <c r="AS94" s="1"/>
  <c r="AN94"/>
  <c r="AM94"/>
  <c r="AO94" s="1"/>
  <c r="AK94"/>
  <c r="AF94"/>
  <c r="AE94"/>
  <c r="AG94" s="1"/>
  <c r="AD94"/>
  <c r="AB94"/>
  <c r="AA94"/>
  <c r="AY94" s="1"/>
  <c r="Z94"/>
  <c r="Y94"/>
  <c r="S94"/>
  <c r="BC94" s="1"/>
  <c r="R94"/>
  <c r="BB94" s="1"/>
  <c r="BE94" s="1"/>
  <c r="O94"/>
  <c r="N94"/>
  <c r="P94" s="1"/>
  <c r="M94"/>
  <c r="AT93"/>
  <c r="AR93"/>
  <c r="AQ93"/>
  <c r="AP93"/>
  <c r="AS93" s="1"/>
  <c r="AN93"/>
  <c r="AM93"/>
  <c r="AL93"/>
  <c r="AO93" s="1"/>
  <c r="AK93"/>
  <c r="AF93"/>
  <c r="AE93"/>
  <c r="AG93" s="1"/>
  <c r="AD93"/>
  <c r="AB93"/>
  <c r="AA93"/>
  <c r="AY93" s="1"/>
  <c r="Z93"/>
  <c r="Y93"/>
  <c r="S93"/>
  <c r="BC93" s="1"/>
  <c r="R93"/>
  <c r="BB93" s="1"/>
  <c r="BE93" s="1"/>
  <c r="O93"/>
  <c r="N93"/>
  <c r="P93" s="1"/>
  <c r="M93"/>
  <c r="AU92"/>
  <c r="AT92"/>
  <c r="AR92"/>
  <c r="AQ92"/>
  <c r="AS92" s="1"/>
  <c r="AN92"/>
  <c r="AM92"/>
  <c r="AO92" s="1"/>
  <c r="AK92"/>
  <c r="AF92"/>
  <c r="AE92"/>
  <c r="AD92"/>
  <c r="AG92" s="1"/>
  <c r="AB92"/>
  <c r="AA92"/>
  <c r="Z92"/>
  <c r="AC92" s="1"/>
  <c r="Y92"/>
  <c r="S92"/>
  <c r="BC92" s="1"/>
  <c r="R92"/>
  <c r="BB92" s="1"/>
  <c r="O92"/>
  <c r="AY92" s="1"/>
  <c r="N92"/>
  <c r="AX92" s="1"/>
  <c r="M92"/>
  <c r="AT91"/>
  <c r="AR91"/>
  <c r="AR90" s="1"/>
  <c r="AR89" s="1"/>
  <c r="AR88" s="1"/>
  <c r="AQ91"/>
  <c r="AP91"/>
  <c r="AS91" s="1"/>
  <c r="AS90" s="1"/>
  <c r="AS89" s="1"/>
  <c r="AS88" s="1"/>
  <c r="AN91"/>
  <c r="AN90" s="1"/>
  <c r="AN89" s="1"/>
  <c r="AN88" s="1"/>
  <c r="AM91"/>
  <c r="AL91"/>
  <c r="AO91" s="1"/>
  <c r="AK91"/>
  <c r="AF91"/>
  <c r="AE91"/>
  <c r="AG91" s="1"/>
  <c r="AG90" s="1"/>
  <c r="AD91"/>
  <c r="AB91"/>
  <c r="AA91"/>
  <c r="AC91" s="1"/>
  <c r="Z91"/>
  <c r="Y91"/>
  <c r="Y90" s="1"/>
  <c r="S91"/>
  <c r="BC91" s="1"/>
  <c r="R91"/>
  <c r="BB91" s="1"/>
  <c r="O91"/>
  <c r="AY91" s="1"/>
  <c r="N91"/>
  <c r="AX91" s="1"/>
  <c r="M91"/>
  <c r="AT90"/>
  <c r="AQ90"/>
  <c r="AQ89" s="1"/>
  <c r="AQ88" s="1"/>
  <c r="AM90"/>
  <c r="AM89" s="1"/>
  <c r="AM88" s="1"/>
  <c r="AK90"/>
  <c r="AK89" s="1"/>
  <c r="AK88" s="1"/>
  <c r="AF90"/>
  <c r="AD90"/>
  <c r="AB90"/>
  <c r="Z90"/>
  <c r="S90"/>
  <c r="O90"/>
  <c r="M90"/>
  <c r="M89" s="1"/>
  <c r="M88" s="1"/>
  <c r="AJ89"/>
  <c r="AJ88" s="1"/>
  <c r="AI89"/>
  <c r="AH89"/>
  <c r="AH88" s="1"/>
  <c r="AF89"/>
  <c r="AF88" s="1"/>
  <c r="AD89"/>
  <c r="AD88" s="1"/>
  <c r="AB89"/>
  <c r="AB88" s="1"/>
  <c r="Z89"/>
  <c r="Z88" s="1"/>
  <c r="X89"/>
  <c r="X88" s="1"/>
  <c r="W89"/>
  <c r="V89"/>
  <c r="V88" s="1"/>
  <c r="L89"/>
  <c r="L88" s="1"/>
  <c r="K89"/>
  <c r="J89"/>
  <c r="AT89" s="1"/>
  <c r="AW89" s="1"/>
  <c r="AI88"/>
  <c r="W88"/>
  <c r="K88"/>
  <c r="BB87"/>
  <c r="AX87"/>
  <c r="AT87"/>
  <c r="AT85"/>
  <c r="AR85"/>
  <c r="AQ85"/>
  <c r="AS85" s="1"/>
  <c r="AN85"/>
  <c r="AM85"/>
  <c r="AO85" s="1"/>
  <c r="AK85"/>
  <c r="AF85"/>
  <c r="AE85"/>
  <c r="AG85" s="1"/>
  <c r="AD85"/>
  <c r="AB85"/>
  <c r="AA85"/>
  <c r="AY85" s="1"/>
  <c r="Z85"/>
  <c r="Y85"/>
  <c r="S85"/>
  <c r="BC85" s="1"/>
  <c r="R85"/>
  <c r="BB85" s="1"/>
  <c r="O85"/>
  <c r="N85"/>
  <c r="P85" s="1"/>
  <c r="M85"/>
  <c r="AU84"/>
  <c r="AT84"/>
  <c r="AR84"/>
  <c r="AP84"/>
  <c r="AS84" s="1"/>
  <c r="AN84"/>
  <c r="AL84"/>
  <c r="AO84" s="1"/>
  <c r="AK84"/>
  <c r="AF84"/>
  <c r="AF82" s="1"/>
  <c r="AE84"/>
  <c r="AD84"/>
  <c r="AG84" s="1"/>
  <c r="AB84"/>
  <c r="AB82" s="1"/>
  <c r="AA84"/>
  <c r="Z84"/>
  <c r="AC84" s="1"/>
  <c r="Y84"/>
  <c r="S84"/>
  <c r="BC84" s="1"/>
  <c r="R84"/>
  <c r="BB84" s="1"/>
  <c r="O84"/>
  <c r="AY84" s="1"/>
  <c r="N84"/>
  <c r="AX84" s="1"/>
  <c r="M84"/>
  <c r="AT83"/>
  <c r="AR83"/>
  <c r="AR82" s="1"/>
  <c r="AQ83"/>
  <c r="AP83"/>
  <c r="AS83" s="1"/>
  <c r="AN83"/>
  <c r="AN82" s="1"/>
  <c r="AM83"/>
  <c r="AL83"/>
  <c r="AO83" s="1"/>
  <c r="AO82" s="1"/>
  <c r="AK83"/>
  <c r="AF83"/>
  <c r="AE83"/>
  <c r="AG83" s="1"/>
  <c r="AD83"/>
  <c r="AB83"/>
  <c r="AA83"/>
  <c r="AC83" s="1"/>
  <c r="Z83"/>
  <c r="Y83"/>
  <c r="S83"/>
  <c r="BC83" s="1"/>
  <c r="R83"/>
  <c r="BB83" s="1"/>
  <c r="O83"/>
  <c r="AY83" s="1"/>
  <c r="N83"/>
  <c r="AX83" s="1"/>
  <c r="M83"/>
  <c r="AQ82"/>
  <c r="AM82"/>
  <c r="AK82"/>
  <c r="AJ82"/>
  <c r="AI82"/>
  <c r="AH82"/>
  <c r="AE82"/>
  <c r="AA82"/>
  <c r="Y82"/>
  <c r="X82"/>
  <c r="W82"/>
  <c r="V82"/>
  <c r="S82"/>
  <c r="O82"/>
  <c r="M82"/>
  <c r="L82"/>
  <c r="K82"/>
  <c r="J82"/>
  <c r="AT82" s="1"/>
  <c r="AW82" s="1"/>
  <c r="BB81"/>
  <c r="AX81"/>
  <c r="AT81"/>
  <c r="BB80"/>
  <c r="AX80"/>
  <c r="AT80"/>
  <c r="BB79"/>
  <c r="AX79"/>
  <c r="AT79"/>
  <c r="BB78"/>
  <c r="AX78"/>
  <c r="AT78"/>
  <c r="BB77"/>
  <c r="AX77"/>
  <c r="AT77"/>
  <c r="AW76"/>
  <c r="AT76"/>
  <c r="AR76"/>
  <c r="AQ76"/>
  <c r="AP76"/>
  <c r="AS76" s="1"/>
  <c r="AN76"/>
  <c r="AM76"/>
  <c r="AL76"/>
  <c r="AO76" s="1"/>
  <c r="AK76"/>
  <c r="AF76"/>
  <c r="AE76"/>
  <c r="AG76" s="1"/>
  <c r="AD76"/>
  <c r="AB76"/>
  <c r="AA76"/>
  <c r="AU76" s="1"/>
  <c r="Z76"/>
  <c r="Y76"/>
  <c r="S76"/>
  <c r="BC76" s="1"/>
  <c r="R76"/>
  <c r="O76"/>
  <c r="AY76" s="1"/>
  <c r="N76"/>
  <c r="AX76" s="1"/>
  <c r="M76"/>
  <c r="AT75"/>
  <c r="AR75"/>
  <c r="AQ75"/>
  <c r="AS75" s="1"/>
  <c r="AN75"/>
  <c r="AM75"/>
  <c r="AO75" s="1"/>
  <c r="AK75"/>
  <c r="AF75"/>
  <c r="AE75"/>
  <c r="AG75" s="1"/>
  <c r="AD75"/>
  <c r="AB75"/>
  <c r="AA75"/>
  <c r="AY75" s="1"/>
  <c r="Z75"/>
  <c r="Y75"/>
  <c r="S75"/>
  <c r="BC75" s="1"/>
  <c r="R75"/>
  <c r="BB75" s="1"/>
  <c r="BE75" s="1"/>
  <c r="O75"/>
  <c r="N75"/>
  <c r="P75" s="1"/>
  <c r="M75"/>
  <c r="AT74"/>
  <c r="AR74"/>
  <c r="AQ74"/>
  <c r="AS74" s="1"/>
  <c r="AN74"/>
  <c r="AM74"/>
  <c r="AO74" s="1"/>
  <c r="AK74"/>
  <c r="AF74"/>
  <c r="AE74"/>
  <c r="AG74" s="1"/>
  <c r="AD74"/>
  <c r="AB74"/>
  <c r="AA74"/>
  <c r="AY74" s="1"/>
  <c r="Z74"/>
  <c r="Y74"/>
  <c r="S74"/>
  <c r="BC74" s="1"/>
  <c r="R74"/>
  <c r="BB74" s="1"/>
  <c r="BE74" s="1"/>
  <c r="O74"/>
  <c r="N74"/>
  <c r="P74" s="1"/>
  <c r="M74"/>
  <c r="AT73"/>
  <c r="AR73"/>
  <c r="AR72" s="1"/>
  <c r="AQ73"/>
  <c r="AP73"/>
  <c r="AS73" s="1"/>
  <c r="AN73"/>
  <c r="AN72" s="1"/>
  <c r="AM73"/>
  <c r="AL73"/>
  <c r="AO73" s="1"/>
  <c r="AO72" s="1"/>
  <c r="AK73"/>
  <c r="AF73"/>
  <c r="AE73"/>
  <c r="AG73" s="1"/>
  <c r="AG72" s="1"/>
  <c r="AD73"/>
  <c r="AB73"/>
  <c r="AA73"/>
  <c r="AY73" s="1"/>
  <c r="Z73"/>
  <c r="Y73"/>
  <c r="S73"/>
  <c r="BC73" s="1"/>
  <c r="R73"/>
  <c r="BB73" s="1"/>
  <c r="BE73" s="1"/>
  <c r="O73"/>
  <c r="N73"/>
  <c r="P73" s="1"/>
  <c r="M73"/>
  <c r="AQ72"/>
  <c r="AM72"/>
  <c r="AK72"/>
  <c r="AJ72"/>
  <c r="AI72"/>
  <c r="AH72"/>
  <c r="AF72"/>
  <c r="AE72"/>
  <c r="AD72"/>
  <c r="AB72"/>
  <c r="AA72"/>
  <c r="Z72"/>
  <c r="Y72"/>
  <c r="X72"/>
  <c r="W72"/>
  <c r="V72"/>
  <c r="S72"/>
  <c r="O72"/>
  <c r="M72"/>
  <c r="L72"/>
  <c r="K72"/>
  <c r="J72"/>
  <c r="AT72" s="1"/>
  <c r="AW72" s="1"/>
  <c r="AT71"/>
  <c r="AR71"/>
  <c r="AQ71"/>
  <c r="AS71" s="1"/>
  <c r="AN71"/>
  <c r="AM71"/>
  <c r="AO71" s="1"/>
  <c r="AK71"/>
  <c r="AF71"/>
  <c r="AE71"/>
  <c r="AD71"/>
  <c r="AG71" s="1"/>
  <c r="AB71"/>
  <c r="AA71"/>
  <c r="Z71"/>
  <c r="AC71" s="1"/>
  <c r="Y71"/>
  <c r="S71"/>
  <c r="R71"/>
  <c r="BB71" s="1"/>
  <c r="O71"/>
  <c r="N71"/>
  <c r="AX71" s="1"/>
  <c r="M71"/>
  <c r="AT70"/>
  <c r="AR70"/>
  <c r="AQ70"/>
  <c r="AP70"/>
  <c r="AS70" s="1"/>
  <c r="AN70"/>
  <c r="AM70"/>
  <c r="AL70"/>
  <c r="AO70" s="1"/>
  <c r="AK70"/>
  <c r="AF70"/>
  <c r="AE70"/>
  <c r="AG70" s="1"/>
  <c r="AD70"/>
  <c r="AB70"/>
  <c r="AA70"/>
  <c r="AC70" s="1"/>
  <c r="Z70"/>
  <c r="Y70"/>
  <c r="S70"/>
  <c r="R70"/>
  <c r="BB70" s="1"/>
  <c r="O70"/>
  <c r="N70"/>
  <c r="AX70" s="1"/>
  <c r="M70"/>
  <c r="AT69"/>
  <c r="AR69"/>
  <c r="AQ69"/>
  <c r="AS69" s="1"/>
  <c r="AP69"/>
  <c r="AN69"/>
  <c r="AM69"/>
  <c r="AO69" s="1"/>
  <c r="AL69"/>
  <c r="AK69"/>
  <c r="AF69"/>
  <c r="AE69"/>
  <c r="AD69"/>
  <c r="AG69" s="1"/>
  <c r="AB69"/>
  <c r="AA69"/>
  <c r="Z69"/>
  <c r="AC69" s="1"/>
  <c r="Y69"/>
  <c r="S69"/>
  <c r="R69"/>
  <c r="BB69" s="1"/>
  <c r="O69"/>
  <c r="N69"/>
  <c r="AX69" s="1"/>
  <c r="M69"/>
  <c r="AT68"/>
  <c r="AR68"/>
  <c r="AQ68"/>
  <c r="AP68"/>
  <c r="AS68" s="1"/>
  <c r="AN68"/>
  <c r="AM68"/>
  <c r="AL68"/>
  <c r="AO68" s="1"/>
  <c r="AK68"/>
  <c r="AF68"/>
  <c r="AE68"/>
  <c r="AG68" s="1"/>
  <c r="AD68"/>
  <c r="AB68"/>
  <c r="AA68"/>
  <c r="AC68" s="1"/>
  <c r="Z68"/>
  <c r="Y68"/>
  <c r="Y66" s="1"/>
  <c r="Y65" s="1"/>
  <c r="S68"/>
  <c r="R68"/>
  <c r="BB68" s="1"/>
  <c r="O68"/>
  <c r="N68"/>
  <c r="AX68" s="1"/>
  <c r="M68"/>
  <c r="AT67"/>
  <c r="AR67"/>
  <c r="AQ67"/>
  <c r="AS67" s="1"/>
  <c r="AS66" s="1"/>
  <c r="AN67"/>
  <c r="AM67"/>
  <c r="AO67" s="1"/>
  <c r="AO66" s="1"/>
  <c r="AO65" s="1"/>
  <c r="AK67"/>
  <c r="AK66" s="1"/>
  <c r="AK65" s="1"/>
  <c r="AF67"/>
  <c r="AE67"/>
  <c r="AD67"/>
  <c r="AG67" s="1"/>
  <c r="AG66" s="1"/>
  <c r="AB67"/>
  <c r="AA67"/>
  <c r="Z67"/>
  <c r="AC67" s="1"/>
  <c r="Y67"/>
  <c r="S67"/>
  <c r="R67"/>
  <c r="BB67" s="1"/>
  <c r="O67"/>
  <c r="N67"/>
  <c r="AX67" s="1"/>
  <c r="M67"/>
  <c r="M66" s="1"/>
  <c r="M65" s="1"/>
  <c r="AR66"/>
  <c r="AR65" s="1"/>
  <c r="AP66"/>
  <c r="AN66"/>
  <c r="AN65" s="1"/>
  <c r="AL66"/>
  <c r="AJ66"/>
  <c r="AJ65" s="1"/>
  <c r="AI66"/>
  <c r="AH66"/>
  <c r="AH65" s="1"/>
  <c r="AF66"/>
  <c r="AF65" s="1"/>
  <c r="AD66"/>
  <c r="AB66"/>
  <c r="AB65" s="1"/>
  <c r="Z66"/>
  <c r="X66"/>
  <c r="X65" s="1"/>
  <c r="W66"/>
  <c r="V66"/>
  <c r="V65" s="1"/>
  <c r="R66"/>
  <c r="BB66" s="1"/>
  <c r="N66"/>
  <c r="AX66" s="1"/>
  <c r="L66"/>
  <c r="L65" s="1"/>
  <c r="K66"/>
  <c r="J66"/>
  <c r="AT66" s="1"/>
  <c r="AI65"/>
  <c r="W65"/>
  <c r="K65"/>
  <c r="AT64"/>
  <c r="AR64"/>
  <c r="AQ64"/>
  <c r="AS64" s="1"/>
  <c r="AP64"/>
  <c r="AN64"/>
  <c r="AM64"/>
  <c r="AO64" s="1"/>
  <c r="AL64"/>
  <c r="AK64"/>
  <c r="AF64"/>
  <c r="AE64"/>
  <c r="AD64"/>
  <c r="AG64" s="1"/>
  <c r="AB64"/>
  <c r="AA64"/>
  <c r="Z64"/>
  <c r="AC64" s="1"/>
  <c r="Y64"/>
  <c r="S64"/>
  <c r="R64"/>
  <c r="BB64" s="1"/>
  <c r="O64"/>
  <c r="N64"/>
  <c r="AX64" s="1"/>
  <c r="M64"/>
  <c r="AT63"/>
  <c r="AR63"/>
  <c r="AQ63"/>
  <c r="AP63"/>
  <c r="AS63" s="1"/>
  <c r="AN63"/>
  <c r="AM63"/>
  <c r="AL63"/>
  <c r="AO63" s="1"/>
  <c r="AK63"/>
  <c r="AF63"/>
  <c r="AE63"/>
  <c r="AG63" s="1"/>
  <c r="AD63"/>
  <c r="AB63"/>
  <c r="AA63"/>
  <c r="AC63" s="1"/>
  <c r="Z63"/>
  <c r="Y63"/>
  <c r="Y61" s="1"/>
  <c r="S63"/>
  <c r="R63"/>
  <c r="BB63" s="1"/>
  <c r="O63"/>
  <c r="N63"/>
  <c r="AX63" s="1"/>
  <c r="M63"/>
  <c r="AT62"/>
  <c r="AR62"/>
  <c r="AQ62"/>
  <c r="AS62" s="1"/>
  <c r="AS61" s="1"/>
  <c r="AP62"/>
  <c r="AN62"/>
  <c r="AM62"/>
  <c r="AO62" s="1"/>
  <c r="AL62"/>
  <c r="AK62"/>
  <c r="AK61" s="1"/>
  <c r="AF62"/>
  <c r="AE62"/>
  <c r="AD62"/>
  <c r="AG62" s="1"/>
  <c r="AG61" s="1"/>
  <c r="AB62"/>
  <c r="AA62"/>
  <c r="Z62"/>
  <c r="AC62" s="1"/>
  <c r="Y62"/>
  <c r="S62"/>
  <c r="R62"/>
  <c r="BB62" s="1"/>
  <c r="O62"/>
  <c r="N62"/>
  <c r="AX62" s="1"/>
  <c r="M62"/>
  <c r="M61" s="1"/>
  <c r="AR61"/>
  <c r="AP61"/>
  <c r="AN61"/>
  <c r="AL61"/>
  <c r="AJ61"/>
  <c r="AI61"/>
  <c r="AH61"/>
  <c r="AF61"/>
  <c r="AD61"/>
  <c r="AB61"/>
  <c r="Z61"/>
  <c r="X61"/>
  <c r="W61"/>
  <c r="V61"/>
  <c r="R61"/>
  <c r="BB61" s="1"/>
  <c r="N61"/>
  <c r="AX61" s="1"/>
  <c r="L61"/>
  <c r="K61"/>
  <c r="J61"/>
  <c r="AT61" s="1"/>
  <c r="BB60"/>
  <c r="AX60"/>
  <c r="AT60"/>
  <c r="BB59"/>
  <c r="AX59"/>
  <c r="AT59"/>
  <c r="AR59"/>
  <c r="AQ59"/>
  <c r="AS59" s="1"/>
  <c r="AN59"/>
  <c r="AM59"/>
  <c r="AO59" s="1"/>
  <c r="AK59"/>
  <c r="AF59"/>
  <c r="AE59"/>
  <c r="AG59" s="1"/>
  <c r="AD59"/>
  <c r="AB59"/>
  <c r="AA59"/>
  <c r="AC59" s="1"/>
  <c r="Z59"/>
  <c r="Y59"/>
  <c r="S59"/>
  <c r="BC59" s="1"/>
  <c r="O59"/>
  <c r="AY59" s="1"/>
  <c r="M59"/>
  <c r="AR58"/>
  <c r="AQ58"/>
  <c r="AS58" s="1"/>
  <c r="AP58"/>
  <c r="AN58"/>
  <c r="AM58"/>
  <c r="AU58" s="1"/>
  <c r="AL58"/>
  <c r="AK58"/>
  <c r="AF58"/>
  <c r="AE58"/>
  <c r="AD58"/>
  <c r="AG58" s="1"/>
  <c r="AB58"/>
  <c r="AA58"/>
  <c r="Z58"/>
  <c r="AC58" s="1"/>
  <c r="Y58"/>
  <c r="S58"/>
  <c r="BC58" s="1"/>
  <c r="R58"/>
  <c r="BB58" s="1"/>
  <c r="O58"/>
  <c r="AY58" s="1"/>
  <c r="N58"/>
  <c r="AX58" s="1"/>
  <c r="M58"/>
  <c r="K58"/>
  <c r="J58"/>
  <c r="AT58" s="1"/>
  <c r="AW58" s="1"/>
  <c r="AT57"/>
  <c r="AR57"/>
  <c r="AQ57"/>
  <c r="AP57"/>
  <c r="AS57" s="1"/>
  <c r="AN57"/>
  <c r="AM57"/>
  <c r="AL57"/>
  <c r="AO57" s="1"/>
  <c r="AK57"/>
  <c r="AF57"/>
  <c r="AE57"/>
  <c r="AG57" s="1"/>
  <c r="AD57"/>
  <c r="AB57"/>
  <c r="AA57"/>
  <c r="AY57" s="1"/>
  <c r="Z57"/>
  <c r="Y57"/>
  <c r="S57"/>
  <c r="BC57" s="1"/>
  <c r="R57"/>
  <c r="BB57" s="1"/>
  <c r="O57"/>
  <c r="N57"/>
  <c r="P57" s="1"/>
  <c r="M57"/>
  <c r="AT56"/>
  <c r="AR56"/>
  <c r="AQ56"/>
  <c r="AP56"/>
  <c r="AS56" s="1"/>
  <c r="AN56"/>
  <c r="AM56"/>
  <c r="AL56"/>
  <c r="AO56" s="1"/>
  <c r="AK56"/>
  <c r="AF56"/>
  <c r="AE56"/>
  <c r="AG56" s="1"/>
  <c r="AD56"/>
  <c r="AB56"/>
  <c r="AA56"/>
  <c r="AY56" s="1"/>
  <c r="Z56"/>
  <c r="Y56"/>
  <c r="S56"/>
  <c r="BC56" s="1"/>
  <c r="R56"/>
  <c r="BB56" s="1"/>
  <c r="O56"/>
  <c r="N56"/>
  <c r="P56" s="1"/>
  <c r="M56"/>
  <c r="AT55"/>
  <c r="AR55"/>
  <c r="AQ55"/>
  <c r="AS55" s="1"/>
  <c r="AN55"/>
  <c r="AM55"/>
  <c r="AO55" s="1"/>
  <c r="AL55"/>
  <c r="AK55"/>
  <c r="AF55"/>
  <c r="AE55"/>
  <c r="AD55"/>
  <c r="BB55" s="1"/>
  <c r="AB55"/>
  <c r="AA55"/>
  <c r="AU55" s="1"/>
  <c r="Z55"/>
  <c r="AC55" s="1"/>
  <c r="Y55"/>
  <c r="S55"/>
  <c r="R55"/>
  <c r="T55" s="1"/>
  <c r="O55"/>
  <c r="AY55" s="1"/>
  <c r="N55"/>
  <c r="AX55" s="1"/>
  <c r="BA55" s="1"/>
  <c r="M55"/>
  <c r="AT54"/>
  <c r="AW54" s="1"/>
  <c r="AR54"/>
  <c r="AQ54"/>
  <c r="AS54" s="1"/>
  <c r="AP54"/>
  <c r="AN54"/>
  <c r="AM54"/>
  <c r="AU54" s="1"/>
  <c r="AL54"/>
  <c r="AK54"/>
  <c r="AF54"/>
  <c r="AE54"/>
  <c r="AD54"/>
  <c r="AG54" s="1"/>
  <c r="AB54"/>
  <c r="AA54"/>
  <c r="Z54"/>
  <c r="AX54" s="1"/>
  <c r="Y54"/>
  <c r="S54"/>
  <c r="BC54" s="1"/>
  <c r="R54"/>
  <c r="BB54" s="1"/>
  <c r="BE54" s="1"/>
  <c r="O54"/>
  <c r="N54"/>
  <c r="P54" s="1"/>
  <c r="M54"/>
  <c r="AR53"/>
  <c r="AP53"/>
  <c r="AS53" s="1"/>
  <c r="AN53"/>
  <c r="AL53"/>
  <c r="AO53" s="1"/>
  <c r="AK53"/>
  <c r="AH53"/>
  <c r="AT53" s="1"/>
  <c r="AF53"/>
  <c r="AE53"/>
  <c r="BC53" s="1"/>
  <c r="AD53"/>
  <c r="AB53"/>
  <c r="AA53"/>
  <c r="AU53" s="1"/>
  <c r="Z53"/>
  <c r="Y53"/>
  <c r="S53"/>
  <c r="R53"/>
  <c r="T53" s="1"/>
  <c r="O53"/>
  <c r="AY53" s="1"/>
  <c r="N53"/>
  <c r="AX53" s="1"/>
  <c r="BA53" s="1"/>
  <c r="M53"/>
  <c r="AT52"/>
  <c r="AR52"/>
  <c r="AS52" s="1"/>
  <c r="AN52"/>
  <c r="AO52" s="1"/>
  <c r="AK52"/>
  <c r="AF52"/>
  <c r="AE52"/>
  <c r="AG52" s="1"/>
  <c r="AD52"/>
  <c r="AB52"/>
  <c r="AA52"/>
  <c r="AY52" s="1"/>
  <c r="Z52"/>
  <c r="Y52"/>
  <c r="S52"/>
  <c r="BC52" s="1"/>
  <c r="R52"/>
  <c r="BB52" s="1"/>
  <c r="BE52" s="1"/>
  <c r="O52"/>
  <c r="N52"/>
  <c r="P52" s="1"/>
  <c r="M52"/>
  <c r="AT51"/>
  <c r="AR51"/>
  <c r="AQ51"/>
  <c r="AP51"/>
  <c r="AS51" s="1"/>
  <c r="AN51"/>
  <c r="AM51"/>
  <c r="AL51"/>
  <c r="AO51" s="1"/>
  <c r="AK51"/>
  <c r="AF51"/>
  <c r="AE51"/>
  <c r="AG51" s="1"/>
  <c r="AD51"/>
  <c r="AB51"/>
  <c r="AA51"/>
  <c r="AY51" s="1"/>
  <c r="Z51"/>
  <c r="Y51"/>
  <c r="S51"/>
  <c r="BC51" s="1"/>
  <c r="R51"/>
  <c r="BB51" s="1"/>
  <c r="BE51" s="1"/>
  <c r="O51"/>
  <c r="N51"/>
  <c r="P51" s="1"/>
  <c r="M51"/>
  <c r="AT50"/>
  <c r="AR50"/>
  <c r="AQ50"/>
  <c r="AP50"/>
  <c r="AS50" s="1"/>
  <c r="AN50"/>
  <c r="AM50"/>
  <c r="AL50"/>
  <c r="AO50" s="1"/>
  <c r="AK50"/>
  <c r="AF50"/>
  <c r="AE50"/>
  <c r="AG50" s="1"/>
  <c r="AD50"/>
  <c r="AB50"/>
  <c r="AA50"/>
  <c r="AY50" s="1"/>
  <c r="Z50"/>
  <c r="Y50"/>
  <c r="S50"/>
  <c r="BC50" s="1"/>
  <c r="R50"/>
  <c r="O50"/>
  <c r="N50"/>
  <c r="M50"/>
  <c r="BB49"/>
  <c r="BE49" s="1"/>
  <c r="AT49"/>
  <c r="AR49"/>
  <c r="AQ49"/>
  <c r="AN49"/>
  <c r="AM49"/>
  <c r="AO49" s="1"/>
  <c r="AK49"/>
  <c r="AF49"/>
  <c r="AE49"/>
  <c r="AG49" s="1"/>
  <c r="AD49"/>
  <c r="AB49"/>
  <c r="AA49"/>
  <c r="AU49" s="1"/>
  <c r="AW49" s="1"/>
  <c r="Z49"/>
  <c r="Y49"/>
  <c r="S49"/>
  <c r="BC49" s="1"/>
  <c r="R49"/>
  <c r="O49"/>
  <c r="N49"/>
  <c r="M49"/>
  <c r="AY48"/>
  <c r="AT48"/>
  <c r="AW48" s="1"/>
  <c r="AR48"/>
  <c r="AR44" s="1"/>
  <c r="AQ48"/>
  <c r="AP48"/>
  <c r="AN48"/>
  <c r="AM48"/>
  <c r="AL48"/>
  <c r="AH48"/>
  <c r="AF48"/>
  <c r="AE48"/>
  <c r="AD48"/>
  <c r="AG48" s="1"/>
  <c r="AB48"/>
  <c r="AA48"/>
  <c r="AU48" s="1"/>
  <c r="Z48"/>
  <c r="AC48" s="1"/>
  <c r="Y48"/>
  <c r="S48"/>
  <c r="BC48" s="1"/>
  <c r="R48"/>
  <c r="O48"/>
  <c r="N48"/>
  <c r="AX48" s="1"/>
  <c r="BA48" s="1"/>
  <c r="M48"/>
  <c r="BC47"/>
  <c r="AU47"/>
  <c r="AT47"/>
  <c r="AW47" s="1"/>
  <c r="AR47"/>
  <c r="AQ47"/>
  <c r="AS47" s="1"/>
  <c r="AN47"/>
  <c r="AM47"/>
  <c r="AK47"/>
  <c r="AF47"/>
  <c r="AE47"/>
  <c r="AD47"/>
  <c r="AB47"/>
  <c r="AA47"/>
  <c r="Z47"/>
  <c r="AC47" s="1"/>
  <c r="Y47"/>
  <c r="U47"/>
  <c r="S47"/>
  <c r="Q47"/>
  <c r="O47"/>
  <c r="AY47" s="1"/>
  <c r="M47"/>
  <c r="AX46"/>
  <c r="AU46"/>
  <c r="AT46"/>
  <c r="AR46"/>
  <c r="AQ46"/>
  <c r="AS46" s="1"/>
  <c r="AN46"/>
  <c r="AM46"/>
  <c r="AO46" s="1"/>
  <c r="AK46"/>
  <c r="AE46"/>
  <c r="AG46" s="1"/>
  <c r="AA46"/>
  <c r="Y46"/>
  <c r="R46"/>
  <c r="P46"/>
  <c r="N46"/>
  <c r="Q46" s="1"/>
  <c r="M46"/>
  <c r="AX45"/>
  <c r="BA45" s="1"/>
  <c r="AT45"/>
  <c r="AR45"/>
  <c r="AQ45"/>
  <c r="AS45" s="1"/>
  <c r="AP45"/>
  <c r="AN45"/>
  <c r="AM45"/>
  <c r="AU45" s="1"/>
  <c r="AL45"/>
  <c r="AK45"/>
  <c r="AF45"/>
  <c r="AF44" s="1"/>
  <c r="AE45"/>
  <c r="AD45"/>
  <c r="AB45"/>
  <c r="AA45"/>
  <c r="Z45"/>
  <c r="Y45"/>
  <c r="S45"/>
  <c r="BC45" s="1"/>
  <c r="R45"/>
  <c r="O45"/>
  <c r="AY45" s="1"/>
  <c r="N45"/>
  <c r="P45" s="1"/>
  <c r="M45"/>
  <c r="AM44"/>
  <c r="AJ44"/>
  <c r="AI44"/>
  <c r="AE44"/>
  <c r="AA44"/>
  <c r="AU44" s="1"/>
  <c r="Y44"/>
  <c r="X44"/>
  <c r="W44"/>
  <c r="V44"/>
  <c r="S44"/>
  <c r="O44"/>
  <c r="AY44" s="1"/>
  <c r="N44"/>
  <c r="M44"/>
  <c r="L44"/>
  <c r="K44"/>
  <c r="J44"/>
  <c r="AT43"/>
  <c r="AR43"/>
  <c r="AQ43"/>
  <c r="AP43"/>
  <c r="AS43" s="1"/>
  <c r="AN43"/>
  <c r="AM43"/>
  <c r="AO43" s="1"/>
  <c r="AL43"/>
  <c r="AK43"/>
  <c r="AF43"/>
  <c r="AE43"/>
  <c r="AD43"/>
  <c r="AG43" s="1"/>
  <c r="AB43"/>
  <c r="AA43"/>
  <c r="Z43"/>
  <c r="AC43" s="1"/>
  <c r="Y43"/>
  <c r="S43"/>
  <c r="BC43" s="1"/>
  <c r="R43"/>
  <c r="BB43" s="1"/>
  <c r="BE43" s="1"/>
  <c r="O43"/>
  <c r="AY43" s="1"/>
  <c r="N43"/>
  <c r="M43"/>
  <c r="AT42"/>
  <c r="AW42" s="1"/>
  <c r="AR42"/>
  <c r="AQ42"/>
  <c r="AS42" s="1"/>
  <c r="AP42"/>
  <c r="AN42"/>
  <c r="AM42"/>
  <c r="AU42" s="1"/>
  <c r="AL42"/>
  <c r="AK42"/>
  <c r="AF42"/>
  <c r="AE42"/>
  <c r="AD42"/>
  <c r="AG42" s="1"/>
  <c r="AB42"/>
  <c r="AA42"/>
  <c r="Z42"/>
  <c r="AX42" s="1"/>
  <c r="Y42"/>
  <c r="S42"/>
  <c r="BC42" s="1"/>
  <c r="R42"/>
  <c r="BB42" s="1"/>
  <c r="BE42" s="1"/>
  <c r="O42"/>
  <c r="N42"/>
  <c r="P42" s="1"/>
  <c r="M42"/>
  <c r="AT41"/>
  <c r="AW41" s="1"/>
  <c r="AR41"/>
  <c r="AQ41"/>
  <c r="AS41" s="1"/>
  <c r="AP41"/>
  <c r="AN41"/>
  <c r="AM41"/>
  <c r="AU41" s="1"/>
  <c r="AL41"/>
  <c r="AK41"/>
  <c r="AF41"/>
  <c r="AE41"/>
  <c r="AD41"/>
  <c r="AG41" s="1"/>
  <c r="AB41"/>
  <c r="AA41"/>
  <c r="Z41"/>
  <c r="AX41" s="1"/>
  <c r="Y41"/>
  <c r="S41"/>
  <c r="BC41" s="1"/>
  <c r="R41"/>
  <c r="BB41" s="1"/>
  <c r="BE41" s="1"/>
  <c r="O41"/>
  <c r="N41"/>
  <c r="P41" s="1"/>
  <c r="M41"/>
  <c r="AT40"/>
  <c r="AW40" s="1"/>
  <c r="AR40"/>
  <c r="AQ40"/>
  <c r="AS40" s="1"/>
  <c r="AP40"/>
  <c r="AN40"/>
  <c r="AM40"/>
  <c r="AU40" s="1"/>
  <c r="AL40"/>
  <c r="AK40"/>
  <c r="AF40"/>
  <c r="AE40"/>
  <c r="AD40"/>
  <c r="AG40" s="1"/>
  <c r="AB40"/>
  <c r="AA40"/>
  <c r="Z40"/>
  <c r="AX40" s="1"/>
  <c r="Y40"/>
  <c r="S40"/>
  <c r="BC40" s="1"/>
  <c r="R40"/>
  <c r="BB40" s="1"/>
  <c r="BE40" s="1"/>
  <c r="O40"/>
  <c r="N40"/>
  <c r="P40" s="1"/>
  <c r="M40"/>
  <c r="AT39"/>
  <c r="AW39" s="1"/>
  <c r="AR39"/>
  <c r="AQ39"/>
  <c r="AS39" s="1"/>
  <c r="AP39"/>
  <c r="AN39"/>
  <c r="AM39"/>
  <c r="AU39" s="1"/>
  <c r="AL39"/>
  <c r="AK39"/>
  <c r="AF39"/>
  <c r="AE39"/>
  <c r="AD39"/>
  <c r="AG39" s="1"/>
  <c r="AG38" s="1"/>
  <c r="AB39"/>
  <c r="AA39"/>
  <c r="Z39"/>
  <c r="AX39" s="1"/>
  <c r="Y39"/>
  <c r="S39"/>
  <c r="BC39" s="1"/>
  <c r="R39"/>
  <c r="BB39" s="1"/>
  <c r="BE39" s="1"/>
  <c r="O39"/>
  <c r="N39"/>
  <c r="P39" s="1"/>
  <c r="M39"/>
  <c r="AU38"/>
  <c r="AT38"/>
  <c r="AW38" s="1"/>
  <c r="AR38"/>
  <c r="AQ38"/>
  <c r="AS38" s="1"/>
  <c r="AN38"/>
  <c r="AM38"/>
  <c r="AO38" s="1"/>
  <c r="AK38"/>
  <c r="AF38"/>
  <c r="AE38"/>
  <c r="AD38"/>
  <c r="AB38"/>
  <c r="AA38"/>
  <c r="Z38"/>
  <c r="AX38" s="1"/>
  <c r="Y38"/>
  <c r="S38"/>
  <c r="BC38" s="1"/>
  <c r="R38"/>
  <c r="BB38" s="1"/>
  <c r="O38"/>
  <c r="AY38" s="1"/>
  <c r="N38"/>
  <c r="M38"/>
  <c r="AT37"/>
  <c r="AR37"/>
  <c r="AQ37"/>
  <c r="AS37" s="1"/>
  <c r="AP37"/>
  <c r="AN37"/>
  <c r="AM37"/>
  <c r="AU37" s="1"/>
  <c r="AL37"/>
  <c r="AK37"/>
  <c r="AF37"/>
  <c r="AE37"/>
  <c r="AD37"/>
  <c r="AG37" s="1"/>
  <c r="AB37"/>
  <c r="AA37"/>
  <c r="Z37"/>
  <c r="AX37" s="1"/>
  <c r="Y37"/>
  <c r="S37"/>
  <c r="BC37" s="1"/>
  <c r="R37"/>
  <c r="BB37" s="1"/>
  <c r="O37"/>
  <c r="Q37" s="1"/>
  <c r="N37"/>
  <c r="P37" s="1"/>
  <c r="M37"/>
  <c r="AT36"/>
  <c r="AR36"/>
  <c r="AQ36"/>
  <c r="AS36" s="1"/>
  <c r="AP36"/>
  <c r="AN36"/>
  <c r="AM36"/>
  <c r="AU36" s="1"/>
  <c r="AL36"/>
  <c r="AK36"/>
  <c r="AF36"/>
  <c r="AE36"/>
  <c r="AD36"/>
  <c r="AG36" s="1"/>
  <c r="AB36"/>
  <c r="AA36"/>
  <c r="Z36"/>
  <c r="AX36" s="1"/>
  <c r="Y36"/>
  <c r="S36"/>
  <c r="BC36" s="1"/>
  <c r="R36"/>
  <c r="BB36" s="1"/>
  <c r="O36"/>
  <c r="Q36" s="1"/>
  <c r="N36"/>
  <c r="P36" s="1"/>
  <c r="M36"/>
  <c r="AU35"/>
  <c r="AT35"/>
  <c r="AW35" s="1"/>
  <c r="AR35"/>
  <c r="AQ35"/>
  <c r="AS35" s="1"/>
  <c r="AS34" s="1"/>
  <c r="AN35"/>
  <c r="AN34" s="1"/>
  <c r="AM35"/>
  <c r="AO35" s="1"/>
  <c r="AK35"/>
  <c r="AF35"/>
  <c r="AF34" s="1"/>
  <c r="AE35"/>
  <c r="AD35"/>
  <c r="AG35" s="1"/>
  <c r="AG34" s="1"/>
  <c r="AB35"/>
  <c r="AB34" s="1"/>
  <c r="AA35"/>
  <c r="Z35"/>
  <c r="AX35" s="1"/>
  <c r="Y35"/>
  <c r="S35"/>
  <c r="BC35" s="1"/>
  <c r="R35"/>
  <c r="BB35" s="1"/>
  <c r="BE35" s="1"/>
  <c r="O35"/>
  <c r="N35"/>
  <c r="P35" s="1"/>
  <c r="P34" s="1"/>
  <c r="M35"/>
  <c r="M34" s="1"/>
  <c r="AR34"/>
  <c r="AQ34"/>
  <c r="AP34"/>
  <c r="AM34"/>
  <c r="AL34"/>
  <c r="AK34"/>
  <c r="AH34"/>
  <c r="AT34" s="1"/>
  <c r="AE34"/>
  <c r="AA34"/>
  <c r="AU34" s="1"/>
  <c r="Y34"/>
  <c r="R34"/>
  <c r="N34"/>
  <c r="AT33"/>
  <c r="AR33"/>
  <c r="AQ33"/>
  <c r="AS33" s="1"/>
  <c r="AN33"/>
  <c r="AM33"/>
  <c r="AO33" s="1"/>
  <c r="AK33"/>
  <c r="AF33"/>
  <c r="AE33"/>
  <c r="AG33" s="1"/>
  <c r="AD33"/>
  <c r="AB33"/>
  <c r="AA33"/>
  <c r="AY33" s="1"/>
  <c r="Z33"/>
  <c r="Y33"/>
  <c r="S33"/>
  <c r="BC33" s="1"/>
  <c r="R33"/>
  <c r="BB33" s="1"/>
  <c r="BE33" s="1"/>
  <c r="O33"/>
  <c r="N33"/>
  <c r="P33" s="1"/>
  <c r="M33"/>
  <c r="AT32"/>
  <c r="AR32"/>
  <c r="AQ32"/>
  <c r="AP32"/>
  <c r="AS32" s="1"/>
  <c r="AN32"/>
  <c r="AM32"/>
  <c r="AL32"/>
  <c r="AO32" s="1"/>
  <c r="AO31" s="1"/>
  <c r="AK32"/>
  <c r="AF32"/>
  <c r="AE32"/>
  <c r="AG32" s="1"/>
  <c r="AG31" s="1"/>
  <c r="AD32"/>
  <c r="AB32"/>
  <c r="AA32"/>
  <c r="AY32" s="1"/>
  <c r="Z32"/>
  <c r="Y32"/>
  <c r="Y31" s="1"/>
  <c r="S32"/>
  <c r="BC32" s="1"/>
  <c r="R32"/>
  <c r="BB32" s="1"/>
  <c r="BE32" s="1"/>
  <c r="O32"/>
  <c r="N32"/>
  <c r="P32" s="1"/>
  <c r="P31" s="1"/>
  <c r="M32"/>
  <c r="AR31"/>
  <c r="AQ31"/>
  <c r="AP31"/>
  <c r="AN31"/>
  <c r="AL31"/>
  <c r="AK31"/>
  <c r="AJ31"/>
  <c r="AI31"/>
  <c r="AH31"/>
  <c r="AT31" s="1"/>
  <c r="AF31"/>
  <c r="AD31"/>
  <c r="AB31"/>
  <c r="Z31"/>
  <c r="S31"/>
  <c r="O31"/>
  <c r="M31"/>
  <c r="AT30"/>
  <c r="AW30" s="1"/>
  <c r="AR30"/>
  <c r="AQ30"/>
  <c r="AS30" s="1"/>
  <c r="AP30"/>
  <c r="AN30"/>
  <c r="AM30"/>
  <c r="AU30" s="1"/>
  <c r="AL30"/>
  <c r="AK30"/>
  <c r="AF30"/>
  <c r="AE30"/>
  <c r="AD30"/>
  <c r="AG30" s="1"/>
  <c r="AB30"/>
  <c r="AA30"/>
  <c r="Z30"/>
  <c r="AX30" s="1"/>
  <c r="Y30"/>
  <c r="S30"/>
  <c r="BC30" s="1"/>
  <c r="R30"/>
  <c r="BB30" s="1"/>
  <c r="BE30" s="1"/>
  <c r="O30"/>
  <c r="N30"/>
  <c r="P30" s="1"/>
  <c r="M30"/>
  <c r="AU29"/>
  <c r="AT29"/>
  <c r="AW29" s="1"/>
  <c r="AR29"/>
  <c r="AQ29"/>
  <c r="AS29" s="1"/>
  <c r="AN29"/>
  <c r="AN28" s="1"/>
  <c r="AN27" s="1"/>
  <c r="AM29"/>
  <c r="AO29" s="1"/>
  <c r="AK29"/>
  <c r="AF29"/>
  <c r="AF28" s="1"/>
  <c r="AE29"/>
  <c r="AD29"/>
  <c r="AG29" s="1"/>
  <c r="AB29"/>
  <c r="AB28" s="1"/>
  <c r="AB27" s="1"/>
  <c r="AA29"/>
  <c r="Z29"/>
  <c r="AX29" s="1"/>
  <c r="Y29"/>
  <c r="S29"/>
  <c r="BC29" s="1"/>
  <c r="R29"/>
  <c r="BB29" s="1"/>
  <c r="O29"/>
  <c r="Q29" s="1"/>
  <c r="N29"/>
  <c r="P29" s="1"/>
  <c r="M29"/>
  <c r="M28" s="1"/>
  <c r="M27" s="1"/>
  <c r="AR28"/>
  <c r="AQ28"/>
  <c r="AQ27" s="1"/>
  <c r="AQ18" s="1"/>
  <c r="AP28"/>
  <c r="AM28"/>
  <c r="AL28"/>
  <c r="AK28"/>
  <c r="AK27" s="1"/>
  <c r="AK18" s="1"/>
  <c r="AH28"/>
  <c r="AT28" s="1"/>
  <c r="AE28"/>
  <c r="AA28"/>
  <c r="AU28" s="1"/>
  <c r="Y28"/>
  <c r="Y27" s="1"/>
  <c r="Y18" s="1"/>
  <c r="Y4" s="1"/>
  <c r="Y86" s="1"/>
  <c r="R28"/>
  <c r="N28"/>
  <c r="AR27"/>
  <c r="AP27"/>
  <c r="AL27"/>
  <c r="AJ27"/>
  <c r="AJ18" s="1"/>
  <c r="AJ4" s="1"/>
  <c r="AJ86" s="1"/>
  <c r="AJ101" s="1"/>
  <c r="AI27"/>
  <c r="AH27"/>
  <c r="AH18" s="1"/>
  <c r="X27"/>
  <c r="X18" s="1"/>
  <c r="X4" s="1"/>
  <c r="X86" s="1"/>
  <c r="X101" s="1"/>
  <c r="W27"/>
  <c r="V27"/>
  <c r="V18" s="1"/>
  <c r="V4" s="1"/>
  <c r="V86" s="1"/>
  <c r="V101" s="1"/>
  <c r="L27"/>
  <c r="L18" s="1"/>
  <c r="L4" s="1"/>
  <c r="L86" s="1"/>
  <c r="L101" s="1"/>
  <c r="K27"/>
  <c r="J27"/>
  <c r="AT27" s="1"/>
  <c r="AU26"/>
  <c r="AT26"/>
  <c r="AW26" s="1"/>
  <c r="AR26"/>
  <c r="AQ26"/>
  <c r="AS26" s="1"/>
  <c r="AN26"/>
  <c r="AM26"/>
  <c r="AO26" s="1"/>
  <c r="AK26"/>
  <c r="AF26"/>
  <c r="AE26"/>
  <c r="AD26"/>
  <c r="AG26" s="1"/>
  <c r="AB26"/>
  <c r="AA26"/>
  <c r="Z26"/>
  <c r="AX26" s="1"/>
  <c r="Y26"/>
  <c r="S26"/>
  <c r="BC26" s="1"/>
  <c r="R26"/>
  <c r="BB26" s="1"/>
  <c r="BE26" s="1"/>
  <c r="O26"/>
  <c r="N26"/>
  <c r="P26" s="1"/>
  <c r="M26"/>
  <c r="AT25"/>
  <c r="AW25" s="1"/>
  <c r="AR25"/>
  <c r="AQ25"/>
  <c r="AS25" s="1"/>
  <c r="AP25"/>
  <c r="AN25"/>
  <c r="AM25"/>
  <c r="AU25" s="1"/>
  <c r="AL25"/>
  <c r="AK25"/>
  <c r="AF25"/>
  <c r="AE25"/>
  <c r="AD25"/>
  <c r="AG25" s="1"/>
  <c r="AB25"/>
  <c r="AA25"/>
  <c r="Z25"/>
  <c r="AX25" s="1"/>
  <c r="Y25"/>
  <c r="S25"/>
  <c r="BC25" s="1"/>
  <c r="R25"/>
  <c r="BB25" s="1"/>
  <c r="BE25" s="1"/>
  <c r="O25"/>
  <c r="N25"/>
  <c r="P25" s="1"/>
  <c r="M25"/>
  <c r="AT24"/>
  <c r="AW24" s="1"/>
  <c r="AR24"/>
  <c r="AQ24"/>
  <c r="AS24" s="1"/>
  <c r="AP24"/>
  <c r="AN24"/>
  <c r="AM24"/>
  <c r="AU24" s="1"/>
  <c r="AL24"/>
  <c r="AK24"/>
  <c r="AF24"/>
  <c r="AE24"/>
  <c r="AD24"/>
  <c r="AG24" s="1"/>
  <c r="AB24"/>
  <c r="AA24"/>
  <c r="Z24"/>
  <c r="AX24" s="1"/>
  <c r="Y24"/>
  <c r="S24"/>
  <c r="BC24" s="1"/>
  <c r="R24"/>
  <c r="BB24" s="1"/>
  <c r="BE24" s="1"/>
  <c r="O24"/>
  <c r="N24"/>
  <c r="P24" s="1"/>
  <c r="M24"/>
  <c r="AU23"/>
  <c r="AT23"/>
  <c r="AW23" s="1"/>
  <c r="AR23"/>
  <c r="AQ23"/>
  <c r="AS23" s="1"/>
  <c r="AN23"/>
  <c r="AN22" s="1"/>
  <c r="AM23"/>
  <c r="AO23" s="1"/>
  <c r="AK23"/>
  <c r="AF23"/>
  <c r="AF22" s="1"/>
  <c r="AE23"/>
  <c r="AD23"/>
  <c r="AG23" s="1"/>
  <c r="AB23"/>
  <c r="AB22" s="1"/>
  <c r="AB18" s="1"/>
  <c r="AA23"/>
  <c r="Z23"/>
  <c r="AX23" s="1"/>
  <c r="Y23"/>
  <c r="S23"/>
  <c r="BC23" s="1"/>
  <c r="R23"/>
  <c r="BB23" s="1"/>
  <c r="O23"/>
  <c r="Q23" s="1"/>
  <c r="N23"/>
  <c r="P23" s="1"/>
  <c r="M23"/>
  <c r="M22" s="1"/>
  <c r="M18" s="1"/>
  <c r="AR22"/>
  <c r="AQ22"/>
  <c r="AP22"/>
  <c r="AM22"/>
  <c r="AL22"/>
  <c r="AK22"/>
  <c r="AJ22"/>
  <c r="AI22"/>
  <c r="AH22"/>
  <c r="AT22" s="1"/>
  <c r="AE22"/>
  <c r="AA22"/>
  <c r="AU22" s="1"/>
  <c r="Y22"/>
  <c r="R22"/>
  <c r="N22"/>
  <c r="AT21"/>
  <c r="AR21"/>
  <c r="AQ21"/>
  <c r="AP21"/>
  <c r="AS21" s="1"/>
  <c r="AS20" s="1"/>
  <c r="AS19" s="1"/>
  <c r="AN21"/>
  <c r="AM21"/>
  <c r="AL21"/>
  <c r="AO21" s="1"/>
  <c r="AO20" s="1"/>
  <c r="AO19" s="1"/>
  <c r="AK21"/>
  <c r="AF21"/>
  <c r="AE21"/>
  <c r="AG21" s="1"/>
  <c r="AG20" s="1"/>
  <c r="AG19" s="1"/>
  <c r="AD21"/>
  <c r="AB21"/>
  <c r="AA21"/>
  <c r="AY21" s="1"/>
  <c r="Z21"/>
  <c r="Y21"/>
  <c r="S21"/>
  <c r="BC21" s="1"/>
  <c r="R21"/>
  <c r="BB21" s="1"/>
  <c r="O21"/>
  <c r="N21"/>
  <c r="P21" s="1"/>
  <c r="P20" s="1"/>
  <c r="P19" s="1"/>
  <c r="M21"/>
  <c r="AT20"/>
  <c r="AR20"/>
  <c r="AQ20"/>
  <c r="AP20"/>
  <c r="AN20"/>
  <c r="AM20"/>
  <c r="AL20"/>
  <c r="AK20"/>
  <c r="AF20"/>
  <c r="AE20"/>
  <c r="AD20"/>
  <c r="AB20"/>
  <c r="AA20"/>
  <c r="AY20" s="1"/>
  <c r="Z20"/>
  <c r="Y20"/>
  <c r="S20"/>
  <c r="BC20" s="1"/>
  <c r="R20"/>
  <c r="BB20" s="1"/>
  <c r="O20"/>
  <c r="N20"/>
  <c r="AX20" s="1"/>
  <c r="BA20" s="1"/>
  <c r="M20"/>
  <c r="AT19"/>
  <c r="AR19"/>
  <c r="AR18" s="1"/>
  <c r="AQ19"/>
  <c r="AP19"/>
  <c r="AP18" s="1"/>
  <c r="AN19"/>
  <c r="AM19"/>
  <c r="AL19"/>
  <c r="AL18" s="1"/>
  <c r="AK19"/>
  <c r="AF19"/>
  <c r="AE19"/>
  <c r="AD19"/>
  <c r="AB19"/>
  <c r="AA19"/>
  <c r="AY19" s="1"/>
  <c r="Z19"/>
  <c r="Y19"/>
  <c r="S19"/>
  <c r="BC19" s="1"/>
  <c r="R19"/>
  <c r="BB19" s="1"/>
  <c r="O19"/>
  <c r="N19"/>
  <c r="AX19" s="1"/>
  <c r="BA19" s="1"/>
  <c r="M19"/>
  <c r="AI18"/>
  <c r="W18"/>
  <c r="K18"/>
  <c r="BB17"/>
  <c r="BE17" s="1"/>
  <c r="AT17"/>
  <c r="AR17"/>
  <c r="AQ17"/>
  <c r="AS17" s="1"/>
  <c r="AN17"/>
  <c r="AM17"/>
  <c r="AO17" s="1"/>
  <c r="AK17"/>
  <c r="AG17"/>
  <c r="AF17"/>
  <c r="AB17"/>
  <c r="AA17"/>
  <c r="AC17" s="1"/>
  <c r="Z17"/>
  <c r="Y17"/>
  <c r="W17"/>
  <c r="U17"/>
  <c r="S17"/>
  <c r="BC17" s="1"/>
  <c r="O17"/>
  <c r="AY17" s="1"/>
  <c r="N17"/>
  <c r="AX17" s="1"/>
  <c r="M17"/>
  <c r="AT16"/>
  <c r="AR16"/>
  <c r="AQ16"/>
  <c r="AS16" s="1"/>
  <c r="AN16"/>
  <c r="AM16"/>
  <c r="AL16"/>
  <c r="AO16" s="1"/>
  <c r="AK16"/>
  <c r="AF16"/>
  <c r="AE16"/>
  <c r="BC16" s="1"/>
  <c r="AD16"/>
  <c r="AB16"/>
  <c r="AA16"/>
  <c r="AU16" s="1"/>
  <c r="Z16"/>
  <c r="Y16"/>
  <c r="S16"/>
  <c r="R16"/>
  <c r="T16" s="1"/>
  <c r="O16"/>
  <c r="AY16" s="1"/>
  <c r="N16"/>
  <c r="AX16" s="1"/>
  <c r="BA16" s="1"/>
  <c r="M16"/>
  <c r="AT15"/>
  <c r="AR15"/>
  <c r="AQ15"/>
  <c r="AP15"/>
  <c r="AS15" s="1"/>
  <c r="AN15"/>
  <c r="AM15"/>
  <c r="AL15"/>
  <c r="AO15" s="1"/>
  <c r="AK15"/>
  <c r="AF15"/>
  <c r="AE15"/>
  <c r="AG15" s="1"/>
  <c r="AD15"/>
  <c r="AB15"/>
  <c r="AA15"/>
  <c r="AY15" s="1"/>
  <c r="Z15"/>
  <c r="Y15"/>
  <c r="S15"/>
  <c r="BC15" s="1"/>
  <c r="R15"/>
  <c r="BB15" s="1"/>
  <c r="BE15" s="1"/>
  <c r="O15"/>
  <c r="N15"/>
  <c r="P15" s="1"/>
  <c r="M15"/>
  <c r="AT14"/>
  <c r="AR14"/>
  <c r="AQ14"/>
  <c r="AP14"/>
  <c r="AS14" s="1"/>
  <c r="AN14"/>
  <c r="AM14"/>
  <c r="AL14"/>
  <c r="AO14" s="1"/>
  <c r="AK14"/>
  <c r="AF14"/>
  <c r="AE14"/>
  <c r="AG14" s="1"/>
  <c r="AD14"/>
  <c r="AB14"/>
  <c r="AA14"/>
  <c r="AY14" s="1"/>
  <c r="Z14"/>
  <c r="Y14"/>
  <c r="S14"/>
  <c r="BC14" s="1"/>
  <c r="R14"/>
  <c r="BB14" s="1"/>
  <c r="BE14" s="1"/>
  <c r="O14"/>
  <c r="N14"/>
  <c r="P14" s="1"/>
  <c r="M14"/>
  <c r="AT13"/>
  <c r="AR13"/>
  <c r="AQ13"/>
  <c r="AS13" s="1"/>
  <c r="AN13"/>
  <c r="AM13"/>
  <c r="AO13" s="1"/>
  <c r="AK13"/>
  <c r="AF13"/>
  <c r="AE13"/>
  <c r="AG13" s="1"/>
  <c r="AD13"/>
  <c r="AB13"/>
  <c r="AA13"/>
  <c r="AY13" s="1"/>
  <c r="Z13"/>
  <c r="Y13"/>
  <c r="S13"/>
  <c r="BC13" s="1"/>
  <c r="R13"/>
  <c r="BB13" s="1"/>
  <c r="BE13" s="1"/>
  <c r="O13"/>
  <c r="N13"/>
  <c r="P13" s="1"/>
  <c r="M13"/>
  <c r="AT12"/>
  <c r="AR12"/>
  <c r="AQ12"/>
  <c r="AP12"/>
  <c r="AS12" s="1"/>
  <c r="AN12"/>
  <c r="AN6" s="1"/>
  <c r="AN5" s="1"/>
  <c r="AM12"/>
  <c r="AL12"/>
  <c r="AO12" s="1"/>
  <c r="AK12"/>
  <c r="AF12"/>
  <c r="AE12"/>
  <c r="AG12" s="1"/>
  <c r="AD12"/>
  <c r="AB12"/>
  <c r="AA12"/>
  <c r="AY12" s="1"/>
  <c r="Z12"/>
  <c r="Y12"/>
  <c r="S12"/>
  <c r="BC12" s="1"/>
  <c r="R12"/>
  <c r="BB12" s="1"/>
  <c r="BE12" s="1"/>
  <c r="O12"/>
  <c r="N12"/>
  <c r="P12" s="1"/>
  <c r="M12"/>
  <c r="AT11"/>
  <c r="AW11" s="1"/>
  <c r="AR11"/>
  <c r="AQ11"/>
  <c r="AS11" s="1"/>
  <c r="AN11"/>
  <c r="AM11"/>
  <c r="AY11" s="1"/>
  <c r="AK11"/>
  <c r="AF11"/>
  <c r="AE11"/>
  <c r="AG11" s="1"/>
  <c r="AB11"/>
  <c r="AA11"/>
  <c r="AU11" s="1"/>
  <c r="Y11"/>
  <c r="S11"/>
  <c r="BC11" s="1"/>
  <c r="R11"/>
  <c r="BB11" s="1"/>
  <c r="BE11" s="1"/>
  <c r="O11"/>
  <c r="N11"/>
  <c r="P11" s="1"/>
  <c r="M11"/>
  <c r="BB10"/>
  <c r="AT10"/>
  <c r="AR10"/>
  <c r="AQ10"/>
  <c r="AS10" s="1"/>
  <c r="AN10"/>
  <c r="AM10"/>
  <c r="AY10" s="1"/>
  <c r="AK10"/>
  <c r="AF10"/>
  <c r="AE10"/>
  <c r="AG10" s="1"/>
  <c r="AB10"/>
  <c r="AA10"/>
  <c r="AU10" s="1"/>
  <c r="Y10"/>
  <c r="S10"/>
  <c r="BC10" s="1"/>
  <c r="O10"/>
  <c r="N10"/>
  <c r="P10" s="1"/>
  <c r="M10"/>
  <c r="AT9"/>
  <c r="AR9"/>
  <c r="AQ9"/>
  <c r="AS9" s="1"/>
  <c r="AN9"/>
  <c r="AM9"/>
  <c r="AO9" s="1"/>
  <c r="AK9"/>
  <c r="AF9"/>
  <c r="AE9"/>
  <c r="AG9" s="1"/>
  <c r="AD9"/>
  <c r="AB9"/>
  <c r="AA9"/>
  <c r="AY9" s="1"/>
  <c r="Z9"/>
  <c r="Y9"/>
  <c r="S9"/>
  <c r="BC9" s="1"/>
  <c r="R9"/>
  <c r="BB9" s="1"/>
  <c r="BE9" s="1"/>
  <c r="O9"/>
  <c r="N9"/>
  <c r="P9" s="1"/>
  <c r="M9"/>
  <c r="AT8"/>
  <c r="AR8"/>
  <c r="AQ8"/>
  <c r="AS8" s="1"/>
  <c r="AN8"/>
  <c r="AM8"/>
  <c r="AO8" s="1"/>
  <c r="AK8"/>
  <c r="AF8"/>
  <c r="AE8"/>
  <c r="AG8" s="1"/>
  <c r="AD8"/>
  <c r="AB8"/>
  <c r="AA8"/>
  <c r="AY8" s="1"/>
  <c r="Z8"/>
  <c r="Y8"/>
  <c r="S8"/>
  <c r="BC8" s="1"/>
  <c r="R8"/>
  <c r="BB8" s="1"/>
  <c r="BE8" s="1"/>
  <c r="O8"/>
  <c r="N8"/>
  <c r="P8" s="1"/>
  <c r="P6" s="1"/>
  <c r="M8"/>
  <c r="AT7"/>
  <c r="AW7" s="1"/>
  <c r="AR7"/>
  <c r="AR6" s="1"/>
  <c r="AR5" s="1"/>
  <c r="AQ7"/>
  <c r="AS7" s="1"/>
  <c r="AS6" s="1"/>
  <c r="AS5" s="1"/>
  <c r="AN7"/>
  <c r="AM7"/>
  <c r="AY7" s="1"/>
  <c r="AL7"/>
  <c r="AK7"/>
  <c r="AF7"/>
  <c r="AF6" s="1"/>
  <c r="AF5" s="1"/>
  <c r="AE7"/>
  <c r="AD7"/>
  <c r="BB7" s="1"/>
  <c r="BE7" s="1"/>
  <c r="AB7"/>
  <c r="AB6" s="1"/>
  <c r="AB5" s="1"/>
  <c r="AA7"/>
  <c r="AU7" s="1"/>
  <c r="Z7"/>
  <c r="AX7" s="1"/>
  <c r="BA7" s="1"/>
  <c r="Y7"/>
  <c r="U7"/>
  <c r="S7"/>
  <c r="BC7" s="1"/>
  <c r="Q7"/>
  <c r="O7"/>
  <c r="M7"/>
  <c r="AQ6"/>
  <c r="AM6"/>
  <c r="AK6"/>
  <c r="AJ6"/>
  <c r="AI6"/>
  <c r="AH6"/>
  <c r="AE6"/>
  <c r="AA6"/>
  <c r="AU6" s="1"/>
  <c r="Y6"/>
  <c r="X6"/>
  <c r="W6"/>
  <c r="V6"/>
  <c r="S6"/>
  <c r="BC6" s="1"/>
  <c r="O6"/>
  <c r="AY6" s="1"/>
  <c r="M6"/>
  <c r="L6"/>
  <c r="K6"/>
  <c r="K5" s="1"/>
  <c r="K4" s="1"/>
  <c r="K86" s="1"/>
  <c r="K101" s="1"/>
  <c r="J6"/>
  <c r="AT6" s="1"/>
  <c r="AW6" s="1"/>
  <c r="AQ5"/>
  <c r="AM5"/>
  <c r="AK5"/>
  <c r="AJ5"/>
  <c r="AI5"/>
  <c r="AH5"/>
  <c r="AE5"/>
  <c r="AA5"/>
  <c r="Y5"/>
  <c r="X5"/>
  <c r="W5"/>
  <c r="V5"/>
  <c r="O5"/>
  <c r="J5"/>
  <c r="M5" s="1"/>
  <c r="M4" s="1"/>
  <c r="M86" s="1"/>
  <c r="M101" s="1"/>
  <c r="AI4"/>
  <c r="AI86" s="1"/>
  <c r="AI101" s="1"/>
  <c r="W4"/>
  <c r="W86" s="1"/>
  <c r="W101" s="1"/>
  <c r="AR4" l="1"/>
  <c r="AR86" s="1"/>
  <c r="AR101" s="1"/>
  <c r="AW10"/>
  <c r="AW16"/>
  <c r="BA17"/>
  <c r="BE19"/>
  <c r="AN18"/>
  <c r="AN4" s="1"/>
  <c r="AN86" s="1"/>
  <c r="AN101" s="1"/>
  <c r="BE20"/>
  <c r="BE21"/>
  <c r="AW22"/>
  <c r="P22"/>
  <c r="P18" s="1"/>
  <c r="BE23"/>
  <c r="AG22"/>
  <c r="AS22"/>
  <c r="Q24"/>
  <c r="Q22" s="1"/>
  <c r="Q25"/>
  <c r="Q26"/>
  <c r="AW28"/>
  <c r="P28"/>
  <c r="P27" s="1"/>
  <c r="BE29"/>
  <c r="AG28"/>
  <c r="AG27" s="1"/>
  <c r="AF27"/>
  <c r="AF18" s="1"/>
  <c r="AF4" s="1"/>
  <c r="AF86" s="1"/>
  <c r="AF101" s="1"/>
  <c r="AS28"/>
  <c r="Q30"/>
  <c r="Q28" s="1"/>
  <c r="AS31"/>
  <c r="Q35"/>
  <c r="Q34" s="1"/>
  <c r="BE36"/>
  <c r="AW36"/>
  <c r="BE37"/>
  <c r="AW37"/>
  <c r="BE38"/>
  <c r="Q39"/>
  <c r="Q40"/>
  <c r="Q41"/>
  <c r="Q42"/>
  <c r="BE10"/>
  <c r="AG18"/>
  <c r="AW34"/>
  <c r="BA38"/>
  <c r="BC66"/>
  <c r="BD64"/>
  <c r="BC63"/>
  <c r="BD62"/>
  <c r="BC61"/>
  <c r="BC60"/>
  <c r="BD58"/>
  <c r="AC45"/>
  <c r="Z44"/>
  <c r="AY46"/>
  <c r="BA46" s="1"/>
  <c r="AC46"/>
  <c r="BB47"/>
  <c r="BE47" s="1"/>
  <c r="AG47"/>
  <c r="AK48"/>
  <c r="AK44" s="1"/>
  <c r="AK4" s="1"/>
  <c r="AK86" s="1"/>
  <c r="AK101" s="1"/>
  <c r="AH44"/>
  <c r="AH4" s="1"/>
  <c r="AH86" s="1"/>
  <c r="AH101" s="1"/>
  <c r="AS48"/>
  <c r="AS44" s="1"/>
  <c r="AP44"/>
  <c r="AX50"/>
  <c r="BA50" s="1"/>
  <c r="S5"/>
  <c r="AT5"/>
  <c r="AW5" s="1"/>
  <c r="N6"/>
  <c r="R6"/>
  <c r="Z6"/>
  <c r="Z5" s="1"/>
  <c r="AD6"/>
  <c r="AD5" s="1"/>
  <c r="AL6"/>
  <c r="AL5" s="1"/>
  <c r="AP6"/>
  <c r="AP5" s="1"/>
  <c r="AP4" s="1"/>
  <c r="AC7"/>
  <c r="AG7"/>
  <c r="AG6" s="1"/>
  <c r="Q8"/>
  <c r="AU8"/>
  <c r="AW8" s="1"/>
  <c r="AX8"/>
  <c r="BA8" s="1"/>
  <c r="Q9"/>
  <c r="AU9"/>
  <c r="AW9" s="1"/>
  <c r="AX9"/>
  <c r="BA9" s="1"/>
  <c r="Q10"/>
  <c r="U10"/>
  <c r="AC10"/>
  <c r="AX10"/>
  <c r="BA10" s="1"/>
  <c r="Q11"/>
  <c r="AC11"/>
  <c r="AX11"/>
  <c r="BA11" s="1"/>
  <c r="Q12"/>
  <c r="AU12"/>
  <c r="AW12" s="1"/>
  <c r="AX12"/>
  <c r="BA12" s="1"/>
  <c r="Q13"/>
  <c r="AU13"/>
  <c r="AW13" s="1"/>
  <c r="AX13"/>
  <c r="BA13" s="1"/>
  <c r="Q14"/>
  <c r="AU14"/>
  <c r="AW14" s="1"/>
  <c r="AX14"/>
  <c r="BA14" s="1"/>
  <c r="Q15"/>
  <c r="AU15"/>
  <c r="AW15" s="1"/>
  <c r="AX15"/>
  <c r="BA15" s="1"/>
  <c r="U16"/>
  <c r="BB16"/>
  <c r="BE16" s="1"/>
  <c r="P17"/>
  <c r="AU17"/>
  <c r="AW17" s="1"/>
  <c r="J18"/>
  <c r="AT18" s="1"/>
  <c r="AW18" s="1"/>
  <c r="AU19"/>
  <c r="AW19" s="1"/>
  <c r="AU20"/>
  <c r="AW20" s="1"/>
  <c r="Q21"/>
  <c r="Q20" s="1"/>
  <c r="Q19" s="1"/>
  <c r="AU21"/>
  <c r="AW21" s="1"/>
  <c r="AX21"/>
  <c r="BA21" s="1"/>
  <c r="O22"/>
  <c r="S22"/>
  <c r="Z22"/>
  <c r="AD22"/>
  <c r="T23"/>
  <c r="AC23"/>
  <c r="AY23"/>
  <c r="BA23" s="1"/>
  <c r="T24"/>
  <c r="AC24"/>
  <c r="AY24"/>
  <c r="BA24" s="1"/>
  <c r="T25"/>
  <c r="AC25"/>
  <c r="AY25"/>
  <c r="BA25" s="1"/>
  <c r="T26"/>
  <c r="AC26"/>
  <c r="AY26"/>
  <c r="BA26" s="1"/>
  <c r="O28"/>
  <c r="S28"/>
  <c r="Z28"/>
  <c r="Z27" s="1"/>
  <c r="AD28"/>
  <c r="T29"/>
  <c r="T28" s="1"/>
  <c r="AC29"/>
  <c r="AY29"/>
  <c r="BA29" s="1"/>
  <c r="T30"/>
  <c r="AC30"/>
  <c r="AY30"/>
  <c r="BA30" s="1"/>
  <c r="N31"/>
  <c r="R31"/>
  <c r="AA31"/>
  <c r="AY31" s="1"/>
  <c r="AE31"/>
  <c r="BC31" s="1"/>
  <c r="AM31"/>
  <c r="AM27" s="1"/>
  <c r="AM18" s="1"/>
  <c r="AM4" s="1"/>
  <c r="AM86" s="1"/>
  <c r="AM101" s="1"/>
  <c r="Q32"/>
  <c r="AU32"/>
  <c r="AW32" s="1"/>
  <c r="AX32"/>
  <c r="BA32" s="1"/>
  <c r="Q33"/>
  <c r="AU33"/>
  <c r="AW33" s="1"/>
  <c r="AX33"/>
  <c r="BA33" s="1"/>
  <c r="O34"/>
  <c r="AY34" s="1"/>
  <c r="S34"/>
  <c r="BC34" s="1"/>
  <c r="Z34"/>
  <c r="AX34" s="1"/>
  <c r="BA34" s="1"/>
  <c r="AD34"/>
  <c r="BB34" s="1"/>
  <c r="BE34" s="1"/>
  <c r="T35"/>
  <c r="AC35"/>
  <c r="AY35"/>
  <c r="BA35" s="1"/>
  <c r="T36"/>
  <c r="U36" s="1"/>
  <c r="AC36"/>
  <c r="AY36"/>
  <c r="BA36" s="1"/>
  <c r="T37"/>
  <c r="AC37"/>
  <c r="AY37"/>
  <c r="BA37" s="1"/>
  <c r="T39"/>
  <c r="U39" s="1"/>
  <c r="AC39"/>
  <c r="AY39"/>
  <c r="BA39" s="1"/>
  <c r="T40"/>
  <c r="AC40"/>
  <c r="AY40"/>
  <c r="BA40" s="1"/>
  <c r="T41"/>
  <c r="U41" s="1"/>
  <c r="AC41"/>
  <c r="AY41"/>
  <c r="BA41" s="1"/>
  <c r="T42"/>
  <c r="AC42"/>
  <c r="AY42"/>
  <c r="BA42" s="1"/>
  <c r="AX43"/>
  <c r="BA43" s="1"/>
  <c r="P43"/>
  <c r="P38" s="1"/>
  <c r="T43"/>
  <c r="AU43"/>
  <c r="AW43" s="1"/>
  <c r="AT44"/>
  <c r="AW44" s="1"/>
  <c r="AQ44"/>
  <c r="BC44" s="1"/>
  <c r="BB45"/>
  <c r="BE45" s="1"/>
  <c r="AB44"/>
  <c r="AB4" s="1"/>
  <c r="AB86" s="1"/>
  <c r="AB101" s="1"/>
  <c r="AO45"/>
  <c r="AN44"/>
  <c r="AW46"/>
  <c r="BC46"/>
  <c r="AO47"/>
  <c r="T48"/>
  <c r="U48" s="1"/>
  <c r="BB48"/>
  <c r="BE48" s="1"/>
  <c r="T49"/>
  <c r="U49" s="1"/>
  <c r="AS49"/>
  <c r="AY49"/>
  <c r="P50"/>
  <c r="Q50" s="1"/>
  <c r="AW53"/>
  <c r="Q54"/>
  <c r="U55"/>
  <c r="AW55"/>
  <c r="BE56"/>
  <c r="BE57"/>
  <c r="BE58"/>
  <c r="AC61"/>
  <c r="AO61"/>
  <c r="AC66"/>
  <c r="AS72"/>
  <c r="AV100"/>
  <c r="AV99"/>
  <c r="AV91"/>
  <c r="AU87"/>
  <c r="AV83"/>
  <c r="AU81"/>
  <c r="AU80"/>
  <c r="AW80" s="1"/>
  <c r="AU79"/>
  <c r="AU100"/>
  <c r="AV98"/>
  <c r="AV101" s="1"/>
  <c r="AV92"/>
  <c r="AV90"/>
  <c r="AV87"/>
  <c r="AV84"/>
  <c r="AV81"/>
  <c r="AV80"/>
  <c r="AV79"/>
  <c r="AV78"/>
  <c r="AV77"/>
  <c r="AU78"/>
  <c r="AW78" s="1"/>
  <c r="AU71"/>
  <c r="AW71" s="1"/>
  <c r="AV70"/>
  <c r="AU69"/>
  <c r="AW69" s="1"/>
  <c r="AV68"/>
  <c r="AU67"/>
  <c r="AW67" s="1"/>
  <c r="AV66"/>
  <c r="AU64"/>
  <c r="AW64" s="1"/>
  <c r="AV63"/>
  <c r="AU62"/>
  <c r="AW62" s="1"/>
  <c r="AV61"/>
  <c r="AV60"/>
  <c r="AW60" s="1"/>
  <c r="AV59"/>
  <c r="AU77"/>
  <c r="AW77" s="1"/>
  <c r="AV71"/>
  <c r="AU70"/>
  <c r="AV69"/>
  <c r="AU68"/>
  <c r="AW68" s="1"/>
  <c r="AV67"/>
  <c r="AU66"/>
  <c r="AW66" s="1"/>
  <c r="AV64"/>
  <c r="AU63"/>
  <c r="AV62"/>
  <c r="AU61"/>
  <c r="AU60"/>
  <c r="AV58"/>
  <c r="AG45"/>
  <c r="AD44"/>
  <c r="BB46"/>
  <c r="T46"/>
  <c r="U46" s="1"/>
  <c r="R44"/>
  <c r="AO48"/>
  <c r="AL44"/>
  <c r="AX49"/>
  <c r="BA49" s="1"/>
  <c r="BB50"/>
  <c r="BE50" s="1"/>
  <c r="T50"/>
  <c r="U50"/>
  <c r="AO7"/>
  <c r="T8"/>
  <c r="AC8"/>
  <c r="T9"/>
  <c r="U9" s="1"/>
  <c r="AC9"/>
  <c r="AO10"/>
  <c r="T11"/>
  <c r="U11" s="1"/>
  <c r="AO11"/>
  <c r="T12"/>
  <c r="U12" s="1"/>
  <c r="AC12"/>
  <c r="T13"/>
  <c r="U13" s="1"/>
  <c r="AC13"/>
  <c r="T14"/>
  <c r="U14" s="1"/>
  <c r="AC14"/>
  <c r="T15"/>
  <c r="U15" s="1"/>
  <c r="AC15"/>
  <c r="P16"/>
  <c r="Q16" s="1"/>
  <c r="AC16"/>
  <c r="AG16"/>
  <c r="Q17"/>
  <c r="T21"/>
  <c r="T20" s="1"/>
  <c r="T19" s="1"/>
  <c r="AC21"/>
  <c r="AC20" s="1"/>
  <c r="AC19" s="1"/>
  <c r="U23"/>
  <c r="U24"/>
  <c r="AO24"/>
  <c r="AO22" s="1"/>
  <c r="U25"/>
  <c r="AO25"/>
  <c r="U26"/>
  <c r="U29"/>
  <c r="U30"/>
  <c r="AO30"/>
  <c r="AO28" s="1"/>
  <c r="T32"/>
  <c r="AC32"/>
  <c r="T33"/>
  <c r="U33" s="1"/>
  <c r="AC33"/>
  <c r="U35"/>
  <c r="AO36"/>
  <c r="AO34" s="1"/>
  <c r="U37"/>
  <c r="AO37"/>
  <c r="AO39"/>
  <c r="U40"/>
  <c r="AO40"/>
  <c r="AO41"/>
  <c r="U42"/>
  <c r="AO42"/>
  <c r="Q43"/>
  <c r="U43"/>
  <c r="Q45"/>
  <c r="AW45"/>
  <c r="AX47"/>
  <c r="BA47" s="1"/>
  <c r="P49"/>
  <c r="Q49" s="1"/>
  <c r="AC49"/>
  <c r="AW61"/>
  <c r="AW63"/>
  <c r="AS65"/>
  <c r="AW70"/>
  <c r="T45"/>
  <c r="P48"/>
  <c r="Q48" s="1"/>
  <c r="AU50"/>
  <c r="AW50" s="1"/>
  <c r="Q51"/>
  <c r="AU51"/>
  <c r="AW51" s="1"/>
  <c r="AX51"/>
  <c r="BA51" s="1"/>
  <c r="Q52"/>
  <c r="AU52"/>
  <c r="AW52" s="1"/>
  <c r="AX52"/>
  <c r="BA52" s="1"/>
  <c r="Q53"/>
  <c r="U53"/>
  <c r="BB53"/>
  <c r="BE53" s="1"/>
  <c r="T54"/>
  <c r="AC54"/>
  <c r="AY54"/>
  <c r="BA54" s="1"/>
  <c r="P55"/>
  <c r="AG55"/>
  <c r="BC55"/>
  <c r="BE55" s="1"/>
  <c r="Q56"/>
  <c r="U56"/>
  <c r="AU56"/>
  <c r="AW56" s="1"/>
  <c r="AX56"/>
  <c r="BA56" s="1"/>
  <c r="Q57"/>
  <c r="U57"/>
  <c r="AU57"/>
  <c r="AW57" s="1"/>
  <c r="AX57"/>
  <c r="BA57" s="1"/>
  <c r="L58"/>
  <c r="P58"/>
  <c r="Q58" s="1"/>
  <c r="T58"/>
  <c r="Q59"/>
  <c r="U59"/>
  <c r="AU59"/>
  <c r="AW59" s="1"/>
  <c r="O61"/>
  <c r="S61"/>
  <c r="AA61"/>
  <c r="AE61"/>
  <c r="AZ61" s="1"/>
  <c r="AM61"/>
  <c r="AQ61"/>
  <c r="P62"/>
  <c r="T62"/>
  <c r="U63"/>
  <c r="P64"/>
  <c r="Q64" s="1"/>
  <c r="T64"/>
  <c r="U64" s="1"/>
  <c r="J65"/>
  <c r="AT65" s="1"/>
  <c r="O66"/>
  <c r="O65" s="1"/>
  <c r="S66"/>
  <c r="S65" s="1"/>
  <c r="AA66"/>
  <c r="AA65" s="1"/>
  <c r="AE66"/>
  <c r="AE65" s="1"/>
  <c r="AM66"/>
  <c r="AM65" s="1"/>
  <c r="AQ66"/>
  <c r="AQ65" s="1"/>
  <c r="P67"/>
  <c r="T67"/>
  <c r="P69"/>
  <c r="Q69" s="1"/>
  <c r="T69"/>
  <c r="U69" s="1"/>
  <c r="P71"/>
  <c r="Q71" s="1"/>
  <c r="T71"/>
  <c r="U71" s="1"/>
  <c r="N72"/>
  <c r="R72"/>
  <c r="AL72"/>
  <c r="AL65" s="1"/>
  <c r="AP72"/>
  <c r="AP65" s="1"/>
  <c r="Q73"/>
  <c r="AU73"/>
  <c r="AW73" s="1"/>
  <c r="AX73"/>
  <c r="BA73" s="1"/>
  <c r="Q74"/>
  <c r="AU74"/>
  <c r="AW74" s="1"/>
  <c r="AX74"/>
  <c r="BA74" s="1"/>
  <c r="Q75"/>
  <c r="AU75"/>
  <c r="AW75" s="1"/>
  <c r="AX75"/>
  <c r="BA75" s="1"/>
  <c r="Q76"/>
  <c r="AC76"/>
  <c r="AG82"/>
  <c r="AG65" s="1"/>
  <c r="AS82"/>
  <c r="AW84"/>
  <c r="BE85"/>
  <c r="Y89"/>
  <c r="Y88" s="1"/>
  <c r="Y101" s="1"/>
  <c r="AO90"/>
  <c r="AO89" s="1"/>
  <c r="AO88" s="1"/>
  <c r="BA96"/>
  <c r="AW100"/>
  <c r="AC50"/>
  <c r="T51"/>
  <c r="U51" s="1"/>
  <c r="AC51"/>
  <c r="T52"/>
  <c r="U52" s="1"/>
  <c r="AC52"/>
  <c r="P53"/>
  <c r="AC53"/>
  <c r="AG53"/>
  <c r="U54"/>
  <c r="AO54"/>
  <c r="Q55"/>
  <c r="T56"/>
  <c r="AC56"/>
  <c r="T57"/>
  <c r="AC57"/>
  <c r="U58"/>
  <c r="AO58"/>
  <c r="P63"/>
  <c r="Q63" s="1"/>
  <c r="T63"/>
  <c r="P68"/>
  <c r="Q68" s="1"/>
  <c r="T68"/>
  <c r="U68" s="1"/>
  <c r="P70"/>
  <c r="Q70" s="1"/>
  <c r="T70"/>
  <c r="U70" s="1"/>
  <c r="T73"/>
  <c r="AC73"/>
  <c r="T74"/>
  <c r="U74" s="1"/>
  <c r="AC74"/>
  <c r="T75"/>
  <c r="U75" s="1"/>
  <c r="AC75"/>
  <c r="BA76"/>
  <c r="P76"/>
  <c r="P72" s="1"/>
  <c r="U76"/>
  <c r="T76"/>
  <c r="BB76"/>
  <c r="BE76" s="1"/>
  <c r="AW83"/>
  <c r="AG89"/>
  <c r="AG88" s="1"/>
  <c r="AW92"/>
  <c r="AW98"/>
  <c r="N82"/>
  <c r="R82"/>
  <c r="Z82"/>
  <c r="Z65" s="1"/>
  <c r="AD82"/>
  <c r="AD65" s="1"/>
  <c r="AL82"/>
  <c r="AP82"/>
  <c r="AU83"/>
  <c r="P84"/>
  <c r="Q84" s="1"/>
  <c r="T84"/>
  <c r="Q85"/>
  <c r="AU85"/>
  <c r="AW85" s="1"/>
  <c r="AX85"/>
  <c r="BA85" s="1"/>
  <c r="J88"/>
  <c r="AT88" s="1"/>
  <c r="O89"/>
  <c r="O88" s="1"/>
  <c r="S89"/>
  <c r="S88" s="1"/>
  <c r="N90"/>
  <c r="R90"/>
  <c r="AA90"/>
  <c r="AE90"/>
  <c r="AL90"/>
  <c r="AL89" s="1"/>
  <c r="AL88" s="1"/>
  <c r="AP90"/>
  <c r="AP89" s="1"/>
  <c r="AP88" s="1"/>
  <c r="AU91"/>
  <c r="AW91" s="1"/>
  <c r="P92"/>
  <c r="Q92" s="1"/>
  <c r="T92"/>
  <c r="Q93"/>
  <c r="AU93"/>
  <c r="AW93" s="1"/>
  <c r="AX93"/>
  <c r="BA93" s="1"/>
  <c r="Q94"/>
  <c r="AU94"/>
  <c r="AW94" s="1"/>
  <c r="AX94"/>
  <c r="BA94" s="1"/>
  <c r="R95"/>
  <c r="BB95" s="1"/>
  <c r="BE95" s="1"/>
  <c r="AA95"/>
  <c r="AE95"/>
  <c r="BC95" s="1"/>
  <c r="AC96"/>
  <c r="Q97"/>
  <c r="Q95" s="1"/>
  <c r="AU97"/>
  <c r="AW97" s="1"/>
  <c r="AX97"/>
  <c r="BA97" s="1"/>
  <c r="AU99"/>
  <c r="AW99" s="1"/>
  <c r="P83"/>
  <c r="T83"/>
  <c r="T82" s="1"/>
  <c r="U84"/>
  <c r="T85"/>
  <c r="U85" s="1"/>
  <c r="AC85"/>
  <c r="AC82" s="1"/>
  <c r="P91"/>
  <c r="T91"/>
  <c r="T90" s="1"/>
  <c r="U92"/>
  <c r="T93"/>
  <c r="U93" s="1"/>
  <c r="AC93"/>
  <c r="AC90" s="1"/>
  <c r="T94"/>
  <c r="U94" s="1"/>
  <c r="AC94"/>
  <c r="AG96"/>
  <c r="AG95" s="1"/>
  <c r="T97"/>
  <c r="T95" s="1"/>
  <c r="AC97"/>
  <c r="P99"/>
  <c r="Q99" s="1"/>
  <c r="T99"/>
  <c r="U99" s="1"/>
  <c r="AO27" l="1"/>
  <c r="AO18" s="1"/>
  <c r="U38"/>
  <c r="BE60"/>
  <c r="R89"/>
  <c r="BB90"/>
  <c r="AY95"/>
  <c r="BA95" s="1"/>
  <c r="AU95"/>
  <c r="AW95" s="1"/>
  <c r="AU90"/>
  <c r="AW90" s="1"/>
  <c r="AA89"/>
  <c r="AA88" s="1"/>
  <c r="AU88" s="1"/>
  <c r="AU101" s="1"/>
  <c r="N89"/>
  <c r="AX90"/>
  <c r="BA90" s="1"/>
  <c r="BB31"/>
  <c r="BE31" s="1"/>
  <c r="R27"/>
  <c r="BC28"/>
  <c r="S27"/>
  <c r="AY22"/>
  <c r="AX6"/>
  <c r="BA6" s="1"/>
  <c r="N5"/>
  <c r="U91"/>
  <c r="U90" s="1"/>
  <c r="AE89"/>
  <c r="AE88" s="1"/>
  <c r="U83"/>
  <c r="U82" s="1"/>
  <c r="BB82"/>
  <c r="BE82" s="1"/>
  <c r="T72"/>
  <c r="AX72"/>
  <c r="BA72" s="1"/>
  <c r="AU65"/>
  <c r="AW65" s="1"/>
  <c r="N65"/>
  <c r="AX65" s="1"/>
  <c r="U34"/>
  <c r="T31"/>
  <c r="T6"/>
  <c r="P90"/>
  <c r="P89" s="1"/>
  <c r="P88" s="1"/>
  <c r="P82"/>
  <c r="U97"/>
  <c r="U95" s="1"/>
  <c r="AC95"/>
  <c r="AC89" s="1"/>
  <c r="AC88" s="1"/>
  <c r="Q91"/>
  <c r="Q90" s="1"/>
  <c r="Q89" s="1"/>
  <c r="Q88" s="1"/>
  <c r="AY88"/>
  <c r="AY101" s="1"/>
  <c r="Q83"/>
  <c r="Q82" s="1"/>
  <c r="AX82"/>
  <c r="BA82" s="1"/>
  <c r="AY90"/>
  <c r="AC72"/>
  <c r="AC65" s="1"/>
  <c r="BC90"/>
  <c r="U73"/>
  <c r="U72" s="1"/>
  <c r="BB72"/>
  <c r="BE72" s="1"/>
  <c r="T66"/>
  <c r="T65" s="1"/>
  <c r="BC65"/>
  <c r="R65"/>
  <c r="BB65" s="1"/>
  <c r="BE65" s="1"/>
  <c r="P61"/>
  <c r="T44"/>
  <c r="P44"/>
  <c r="P4" s="1"/>
  <c r="P86" s="1"/>
  <c r="P101" s="1"/>
  <c r="AC31"/>
  <c r="U28"/>
  <c r="U22"/>
  <c r="AO6"/>
  <c r="AO5" s="1"/>
  <c r="BB44"/>
  <c r="BE44" s="1"/>
  <c r="BE46"/>
  <c r="AG44"/>
  <c r="AW79"/>
  <c r="AW81"/>
  <c r="AW87"/>
  <c r="U67"/>
  <c r="U66" s="1"/>
  <c r="U65" s="1"/>
  <c r="Q62"/>
  <c r="Q61" s="1"/>
  <c r="AO44"/>
  <c r="U45"/>
  <c r="U44" s="1"/>
  <c r="AC38"/>
  <c r="T34"/>
  <c r="Q31"/>
  <c r="Q27" s="1"/>
  <c r="Q18" s="1"/>
  <c r="AC28"/>
  <c r="AD27"/>
  <c r="AA27"/>
  <c r="T22"/>
  <c r="T18" s="1"/>
  <c r="T4" s="1"/>
  <c r="T86" s="1"/>
  <c r="T101" s="1"/>
  <c r="Z18"/>
  <c r="Q6"/>
  <c r="AC6"/>
  <c r="AC5" s="1"/>
  <c r="AL4"/>
  <c r="AL86" s="1"/>
  <c r="AL101" s="1"/>
  <c r="Z4"/>
  <c r="Z86" s="1"/>
  <c r="Z101" s="1"/>
  <c r="AX44"/>
  <c r="BA44" s="1"/>
  <c r="AZ58"/>
  <c r="BA58" s="1"/>
  <c r="AY60"/>
  <c r="BA60" s="1"/>
  <c r="AY61"/>
  <c r="BA61" s="1"/>
  <c r="AZ62"/>
  <c r="AY63"/>
  <c r="AZ64"/>
  <c r="AY66"/>
  <c r="AZ67"/>
  <c r="AY68"/>
  <c r="AZ69"/>
  <c r="AY70"/>
  <c r="AZ71"/>
  <c r="BC77"/>
  <c r="AZ59"/>
  <c r="BA59" s="1"/>
  <c r="AZ60"/>
  <c r="AY62"/>
  <c r="BA62" s="1"/>
  <c r="AZ63"/>
  <c r="AY64"/>
  <c r="BA64" s="1"/>
  <c r="AZ66"/>
  <c r="AY67"/>
  <c r="BA67" s="1"/>
  <c r="AZ68"/>
  <c r="AY69"/>
  <c r="BA69" s="1"/>
  <c r="AZ70"/>
  <c r="AY71"/>
  <c r="BA71" s="1"/>
  <c r="AY77"/>
  <c r="AZ77"/>
  <c r="AZ78"/>
  <c r="AZ79"/>
  <c r="AZ80"/>
  <c r="AZ81"/>
  <c r="AZ84"/>
  <c r="BA84" s="1"/>
  <c r="AZ87"/>
  <c r="AZ90"/>
  <c r="AZ92"/>
  <c r="BA92" s="1"/>
  <c r="AY100"/>
  <c r="AY79"/>
  <c r="BA79" s="1"/>
  <c r="AY80"/>
  <c r="BA80" s="1"/>
  <c r="AY81"/>
  <c r="BA81" s="1"/>
  <c r="AZ83"/>
  <c r="BA83" s="1"/>
  <c r="AY87"/>
  <c r="BA87" s="1"/>
  <c r="AZ91"/>
  <c r="BA91" s="1"/>
  <c r="AZ99"/>
  <c r="BA99" s="1"/>
  <c r="AZ100"/>
  <c r="AE27"/>
  <c r="AE18" s="1"/>
  <c r="AE4" s="1"/>
  <c r="AE86" s="1"/>
  <c r="AE101" s="1"/>
  <c r="AX28"/>
  <c r="AS27"/>
  <c r="AS18" s="1"/>
  <c r="AS4" s="1"/>
  <c r="AS86" s="1"/>
  <c r="AS101" s="1"/>
  <c r="AS102" s="1"/>
  <c r="N27"/>
  <c r="AX31"/>
  <c r="BA31" s="1"/>
  <c r="AY28"/>
  <c r="O27"/>
  <c r="AY27" s="1"/>
  <c r="BC22"/>
  <c r="S18"/>
  <c r="S4" s="1"/>
  <c r="R5"/>
  <c r="BB6"/>
  <c r="BE6" s="1"/>
  <c r="T89"/>
  <c r="T88" s="1"/>
  <c r="BC88"/>
  <c r="BC101" s="1"/>
  <c r="Q72"/>
  <c r="P66"/>
  <c r="P65" s="1"/>
  <c r="AY65"/>
  <c r="T61"/>
  <c r="Q44"/>
  <c r="Q67"/>
  <c r="Q66" s="1"/>
  <c r="Q65" s="1"/>
  <c r="U62"/>
  <c r="U61" s="1"/>
  <c r="T38"/>
  <c r="AC34"/>
  <c r="U32"/>
  <c r="U31" s="1"/>
  <c r="AU31"/>
  <c r="AW31" s="1"/>
  <c r="T27"/>
  <c r="AC22"/>
  <c r="AD18"/>
  <c r="AD4" s="1"/>
  <c r="AD86" s="1"/>
  <c r="AD101" s="1"/>
  <c r="U21"/>
  <c r="U20" s="1"/>
  <c r="U19" s="1"/>
  <c r="U8"/>
  <c r="U6" s="1"/>
  <c r="AG5"/>
  <c r="AP86"/>
  <c r="AP101" s="1"/>
  <c r="J4"/>
  <c r="AC44"/>
  <c r="BD67"/>
  <c r="BC68"/>
  <c r="BD69"/>
  <c r="BC70"/>
  <c r="BD71"/>
  <c r="AY78"/>
  <c r="BA78" s="1"/>
  <c r="BD59"/>
  <c r="BE59" s="1"/>
  <c r="BD60"/>
  <c r="BD61"/>
  <c r="BE61" s="1"/>
  <c r="BC62"/>
  <c r="BE62" s="1"/>
  <c r="BD63"/>
  <c r="BE63" s="1"/>
  <c r="BC64"/>
  <c r="BE64" s="1"/>
  <c r="BD66"/>
  <c r="BE66" s="1"/>
  <c r="BC67"/>
  <c r="BD68"/>
  <c r="BC69"/>
  <c r="BD70"/>
  <c r="BC71"/>
  <c r="BC78"/>
  <c r="BD77"/>
  <c r="BD78"/>
  <c r="BD79"/>
  <c r="BD80"/>
  <c r="BD81"/>
  <c r="BD84"/>
  <c r="BE84" s="1"/>
  <c r="BD87"/>
  <c r="BD90"/>
  <c r="BD92"/>
  <c r="BE92" s="1"/>
  <c r="BC100"/>
  <c r="BC79"/>
  <c r="BE79" s="1"/>
  <c r="BC80"/>
  <c r="BE80" s="1"/>
  <c r="BC81"/>
  <c r="BE81" s="1"/>
  <c r="BD83"/>
  <c r="BE83" s="1"/>
  <c r="BC87"/>
  <c r="BE87" s="1"/>
  <c r="BD91"/>
  <c r="BE91" s="1"/>
  <c r="BD99"/>
  <c r="BE99" s="1"/>
  <c r="BD100"/>
  <c r="AQ4"/>
  <c r="AQ86" s="1"/>
  <c r="AQ101" s="1"/>
  <c r="AX22"/>
  <c r="BA22" s="1"/>
  <c r="Q38"/>
  <c r="BB28"/>
  <c r="BE28" s="1"/>
  <c r="BB22"/>
  <c r="BE22" s="1"/>
  <c r="S86" l="1"/>
  <c r="S101" s="1"/>
  <c r="BC4"/>
  <c r="J86"/>
  <c r="AT4"/>
  <c r="AX5"/>
  <c r="BA5" s="1"/>
  <c r="Q5"/>
  <c r="Q4" s="1"/>
  <c r="Q86" s="1"/>
  <c r="Q101" s="1"/>
  <c r="BB27"/>
  <c r="R18"/>
  <c r="BB18" s="1"/>
  <c r="BE18" s="1"/>
  <c r="U5"/>
  <c r="BB5"/>
  <c r="BE5" s="1"/>
  <c r="R4"/>
  <c r="AX27"/>
  <c r="BA27" s="1"/>
  <c r="N18"/>
  <c r="AX18" s="1"/>
  <c r="BA18" s="1"/>
  <c r="AA18"/>
  <c r="AA4" s="1"/>
  <c r="AU27"/>
  <c r="AW27" s="1"/>
  <c r="AX89"/>
  <c r="BA89" s="1"/>
  <c r="N88"/>
  <c r="AX88" s="1"/>
  <c r="BA88" s="1"/>
  <c r="BB89"/>
  <c r="BE89" s="1"/>
  <c r="R88"/>
  <c r="BB88" s="1"/>
  <c r="BE88" s="1"/>
  <c r="BE100"/>
  <c r="BE78"/>
  <c r="AC4"/>
  <c r="AC86" s="1"/>
  <c r="AC101" s="1"/>
  <c r="U27"/>
  <c r="BC27"/>
  <c r="BE90"/>
  <c r="BE71"/>
  <c r="BE69"/>
  <c r="BE67"/>
  <c r="BE70"/>
  <c r="BE68"/>
  <c r="AG4"/>
  <c r="AG86" s="1"/>
  <c r="AG101" s="1"/>
  <c r="AG102" s="1"/>
  <c r="U18"/>
  <c r="BA28"/>
  <c r="BA100"/>
  <c r="BA77"/>
  <c r="BE77"/>
  <c r="BA70"/>
  <c r="BA68"/>
  <c r="BA66"/>
  <c r="BA63"/>
  <c r="AC27"/>
  <c r="AC18" s="1"/>
  <c r="AO4"/>
  <c r="AO86" s="1"/>
  <c r="AO101" s="1"/>
  <c r="BA65"/>
  <c r="AW88"/>
  <c r="U89"/>
  <c r="U88" s="1"/>
  <c r="O18"/>
  <c r="O4" s="1"/>
  <c r="O86" l="1"/>
  <c r="O101" s="1"/>
  <c r="AY4"/>
  <c r="R86"/>
  <c r="BB4"/>
  <c r="BE4" s="1"/>
  <c r="AA86"/>
  <c r="AA101" s="1"/>
  <c r="AU4"/>
  <c r="J101"/>
  <c r="AT101" s="1"/>
  <c r="AW101" s="1"/>
  <c r="AT86"/>
  <c r="AW86" s="1"/>
  <c r="U4"/>
  <c r="U86" s="1"/>
  <c r="U101" s="1"/>
  <c r="U102" s="1"/>
  <c r="BE102" s="1"/>
  <c r="BE27"/>
  <c r="AW4"/>
  <c r="N4"/>
  <c r="R101" l="1"/>
  <c r="BB101" s="1"/>
  <c r="BE101" s="1"/>
  <c r="BB86"/>
  <c r="BE86" s="1"/>
  <c r="N86"/>
  <c r="AX4"/>
  <c r="BA4" s="1"/>
  <c r="N101" l="1"/>
  <c r="AX101" s="1"/>
  <c r="BA101" s="1"/>
  <c r="AX86"/>
  <c r="BA86" s="1"/>
</calcChain>
</file>

<file path=xl/sharedStrings.xml><?xml version="1.0" encoding="utf-8"?>
<sst xmlns="http://schemas.openxmlformats.org/spreadsheetml/2006/main" count="284" uniqueCount="180">
  <si>
    <t>Címszám</t>
  </si>
  <si>
    <t>Alcímszám</t>
  </si>
  <si>
    <t>Jogcímcsoportszám</t>
  </si>
  <si>
    <t>Jogcímszám</t>
  </si>
  <si>
    <t>Előirányzat megnevezése</t>
  </si>
  <si>
    <t>Rovat-
szám</t>
  </si>
  <si>
    <t>Eredeti előirányzat 2017</t>
  </si>
  <si>
    <t>Módosított előirányzat</t>
  </si>
  <si>
    <t>Módosított előirányzat II.</t>
  </si>
  <si>
    <t xml:space="preserve">Módosított előirányzat                                          </t>
  </si>
  <si>
    <t xml:space="preserve">Módosított előirányzat   II.                                         </t>
  </si>
  <si>
    <t>Harkányi Közös Önkormányzati Hivatal</t>
  </si>
  <si>
    <t>Harkányi Könyvtár, Kulturális és Sportközpont</t>
  </si>
  <si>
    <t>Önkormányzat</t>
  </si>
  <si>
    <t>Összesen</t>
  </si>
  <si>
    <t xml:space="preserve">Összesen        </t>
  </si>
  <si>
    <t>Kötelező feladatok</t>
  </si>
  <si>
    <t>Önként vállalt feladatok</t>
  </si>
  <si>
    <t>Államigazgatási feladatok</t>
  </si>
  <si>
    <t>Működési bevételek összesen:</t>
  </si>
  <si>
    <t>Működési célú támogatások államháztartáson belülről</t>
  </si>
  <si>
    <t>B1</t>
  </si>
  <si>
    <t>Önkormányzat működési támogatása</t>
  </si>
  <si>
    <t>B11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</si>
  <si>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</si>
  <si>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</si>
  <si>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</si>
  <si>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</si>
  <si>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</si>
  <si>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</si>
  <si>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</si>
  <si>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</si>
  <si>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</si>
  <si>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</si>
  <si>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</si>
  <si>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</si>
  <si>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Elvonások és befizetések bevételei</t>
  </si>
  <si>
    <t>B12</t>
  </si>
  <si>
    <t>Működési célú garancia- és kezességvállalásból származó megtérülések áht-n belülről</t>
  </si>
  <si>
    <t>B13</t>
  </si>
  <si>
    <t>Működési célú visszatérítendő támogatások, kölcsönök visszatérülése áht-n belülről</t>
  </si>
  <si>
    <t>B14</t>
  </si>
  <si>
    <t>Működési célú visszatérítendő támogtások, kölcsönök igénybevétele áht-n belülről</t>
  </si>
  <si>
    <t>B15</t>
  </si>
  <si>
    <t>Egyéb működési célú támogatások bevételei államháztartáson belülről</t>
  </si>
  <si>
    <t>B16</t>
  </si>
  <si>
    <t>Közhatalmi bevételek</t>
  </si>
  <si>
    <t>B3</t>
  </si>
  <si>
    <t>Jövedelemadók</t>
  </si>
  <si>
    <t>B31</t>
  </si>
  <si>
    <t>Magánszemélyek jövedelemadói</t>
  </si>
  <si>
    <t>B311</t>
  </si>
  <si>
    <t>ebből:</t>
  </si>
  <si>
    <t>Terműföld bérbeadásából származó szem.jöv. adó bevétel</t>
  </si>
  <si>
    <t>Vagyoni típusú adók</t>
  </si>
  <si>
    <t>B34</t>
  </si>
  <si>
    <t>Építményadó</t>
  </si>
  <si>
    <t>Idegenforgalmi adó épület után</t>
  </si>
  <si>
    <t>Kommunális adó</t>
  </si>
  <si>
    <t>Telekadó</t>
  </si>
  <si>
    <t>Termékek és szolgáltatások adói</t>
  </si>
  <si>
    <t>B35</t>
  </si>
  <si>
    <t>Értékesítési és forgalmi adók</t>
  </si>
  <si>
    <t>B351</t>
  </si>
  <si>
    <t>Iparűzési adó állandó jelleggel végzett iparűzési tev.után</t>
  </si>
  <si>
    <t>Iparűzési adó ideiglenes jelleggel végzett iparűzési tev.után</t>
  </si>
  <si>
    <t>Gépjárműadók</t>
  </si>
  <si>
    <t>B354</t>
  </si>
  <si>
    <t xml:space="preserve">Belföldi gj-ek adójának a központi ktgvetést megillető része </t>
  </si>
  <si>
    <t xml:space="preserve">Belföldi gj-ek adójának a helyi önkormányzatot megillető része </t>
  </si>
  <si>
    <t>Egyéb áruhasználati és szolgáltatási adók</t>
  </si>
  <si>
    <t>B355</t>
  </si>
  <si>
    <t>Idegenforgalmi adó tartózkodás után</t>
  </si>
  <si>
    <t>Talajterhelési díj</t>
  </si>
  <si>
    <t>Korábbi évek megszünt adónemei áthuzódó fizetéseiből bef.bev.</t>
  </si>
  <si>
    <t>Egyéb közhatalmi bevételek</t>
  </si>
  <si>
    <t>B36</t>
  </si>
  <si>
    <t>Igazgatási szolgáltatási díj</t>
  </si>
  <si>
    <t>Környezetvédelmi bírság</t>
  </si>
  <si>
    <t>Természetvédelmi bírság</t>
  </si>
  <si>
    <t>Műemlékvédelmi bírság</t>
  </si>
  <si>
    <t>Építésügyi bírság</t>
  </si>
  <si>
    <t>Működési bevételek</t>
  </si>
  <si>
    <t>B4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</si>
  <si>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</si>
  <si>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</si>
  <si>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</si>
  <si>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</si>
  <si>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</si>
  <si>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</si>
  <si>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</si>
  <si>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</si>
  <si>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Önkormányzati vagyon üzemeltetéséből, koncesszióból szárm.bevétel</t>
  </si>
  <si>
    <t>Önkormányzati vagyon vagyonkezelésbe adásából származó bevétel</t>
  </si>
  <si>
    <t>Önkormányzati többségi tulajdonú vállalkozástól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</si>
  <si>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</si>
  <si>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</si>
  <si>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</si>
  <si>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</si>
  <si>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</si>
  <si>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</si>
  <si>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</si>
  <si>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</si>
  <si>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Államháztartáson belül</t>
  </si>
  <si>
    <t>Egyéb pénzügyi műveletek bevételei</t>
  </si>
  <si>
    <t>B409</t>
  </si>
  <si>
    <t>Részesedések értékesítéséhez kapcsolódó realizált nyereség</t>
  </si>
  <si>
    <t>Egyéb működési bevételek</t>
  </si>
  <si>
    <t>B410</t>
  </si>
  <si>
    <t>Működési célú átvett pénzeszközök</t>
  </si>
  <si>
    <t>B6</t>
  </si>
  <si>
    <t>Működési célú garancia- és kezességvállalásból származó megtérülések áht-n kívülről</t>
  </si>
  <si>
    <t>B61</t>
  </si>
  <si>
    <t>Működési célú visszatérítendő támogatások, kölcsönök visszatérülése áht-n kívülről</t>
  </si>
  <si>
    <t>B62</t>
  </si>
  <si>
    <t>Egyéb működési célú átvett pénzeszközök</t>
  </si>
  <si>
    <t>B63</t>
  </si>
  <si>
    <t>Felhalmozási bevételek összesen:</t>
  </si>
  <si>
    <t>Felhalmozási célú támogatások államháztartáson belülről</t>
  </si>
  <si>
    <t>B2</t>
  </si>
  <si>
    <t>Felhalmozási célú önkormányzati támogatás</t>
  </si>
  <si>
    <t>B21</t>
  </si>
  <si>
    <t>Felhalmozási célú garancia- és kezességvállalásból származó megtérülések áht-n belülről</t>
  </si>
  <si>
    <t>B22</t>
  </si>
  <si>
    <t>Felhalmozási célú visszatérítendő támogatások, kölcsönök visszatérülése áht-n belülről</t>
  </si>
  <si>
    <t>B23</t>
  </si>
  <si>
    <t>Felhalmozási célú visszatérítendő támogtások, kölcsönök igénybevétele áht-n belülről</t>
  </si>
  <si>
    <t>B24</t>
  </si>
  <si>
    <t>Egyéb felhalmozási célú támogatások bevételei államháztartáson belülről</t>
  </si>
  <si>
    <t>B25</t>
  </si>
  <si>
    <t>Felhalmozási bevételek</t>
  </si>
  <si>
    <t>B5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</si>
  <si>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</si>
  <si>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</si>
  <si>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</si>
  <si>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</si>
  <si>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</si>
  <si>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</si>
  <si>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</si>
  <si>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</si>
  <si>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Privatizációból származó bevétel</t>
  </si>
  <si>
    <t>Részesedések megszünéséhez kapcsolódó bevételek</t>
  </si>
  <si>
    <t>B55</t>
  </si>
  <si>
    <t>Felhalmozási célú átvett pénzeszközök</t>
  </si>
  <si>
    <t>B7</t>
  </si>
  <si>
    <t>Felhalmozási célú garancia- és kezességvállalásból származó megtérülések áht-n kívülről</t>
  </si>
  <si>
    <t>B71</t>
  </si>
  <si>
    <t>Felhalmozási célú visszatérítendő támogatások, kölcsönök visszatérülése áht-n kívülről</t>
  </si>
  <si>
    <t>B72</t>
  </si>
  <si>
    <t>Egyéb felhalmozási célú átvett pénzeszközök</t>
  </si>
  <si>
    <t>B73</t>
  </si>
  <si>
    <t>Költségvetési bevételek:</t>
  </si>
  <si>
    <t>Költségvetési bevétel - költségvetési kiadás =</t>
  </si>
  <si>
    <t>Finanszírozási bevételek</t>
  </si>
  <si>
    <t>B8</t>
  </si>
  <si>
    <t>Belföldi finanszírozás bevételei</t>
  </si>
  <si>
    <t>B81</t>
  </si>
  <si>
    <t>Hitel-, kölcsönfelvétel államháztartáson kívülről</t>
  </si>
  <si>
    <t>B811</t>
  </si>
  <si>
    <t>Hosszú lejáratú hitelek, kölcsönök felvétele</t>
  </si>
  <si>
    <t>B8111</t>
  </si>
  <si>
    <t>Likviditási célú hitelek, kölcsönök felvétele pénzügyi vállalkozástól</t>
  </si>
  <si>
    <t>B8112</t>
  </si>
  <si>
    <t>Rövid lejáratú hitelek, kölcsönök felvétele</t>
  </si>
  <si>
    <t>B8113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</si>
  <si>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</si>
  <si>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</si>
  <si>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</si>
  <si>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</si>
  <si>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</si>
  <si>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</si>
  <si>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</si>
  <si>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</si>
  <si>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Központi, irányító szervi támogatás</t>
  </si>
  <si>
    <t>B816</t>
  </si>
  <si>
    <t>Betétek megszüntetése</t>
  </si>
  <si>
    <t>B817</t>
  </si>
  <si>
    <t>B83</t>
  </si>
  <si>
    <t>Bevételek összesen:</t>
  </si>
  <si>
    <t xml:space="preserve">Összes bevétel - összes kiadás =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</si>
</sst>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43" fontId="4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2" fillId="2" borderId="1" xfId="1" applyFont="1" applyFill="1" applyBorder="1" applyAlignment="1" applyProtection="1">
      <alignment horizontal="center" vertical="center" textRotation="90"/>
      <protection hidden="1"/>
    </xf>
    <xf numFmtId="0" fontId="2" fillId="2" borderId="2" xfId="1" applyFont="1" applyFill="1" applyBorder="1" applyAlignment="1" applyProtection="1">
      <alignment horizontal="center" vertical="center" textRotation="90"/>
      <protection hidden="1"/>
    </xf>
    <xf numFmtId="0" fontId="2" fillId="2" borderId="3" xfId="1" applyFont="1" applyFill="1" applyBorder="1" applyAlignment="1" applyProtection="1">
      <alignment horizontal="center" vertical="center" wrapText="1"/>
      <protection hidden="1"/>
    </xf>
    <xf numFmtId="0" fontId="2" fillId="2" borderId="4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0" fontId="2" fillId="2" borderId="6" xfId="1" applyFont="1" applyFill="1" applyBorder="1" applyAlignment="1" applyProtection="1">
      <alignment horizontal="center" vertical="center" wrapText="1"/>
      <protection hidden="1"/>
    </xf>
    <xf numFmtId="0" fontId="2" fillId="0" borderId="7" xfId="2" applyFont="1" applyBorder="1" applyAlignment="1" applyProtection="1">
      <alignment horizontal="center" vertical="center"/>
    </xf>
    <xf numFmtId="0" fontId="2" fillId="0" borderId="8" xfId="2" applyFont="1" applyBorder="1" applyAlignment="1" applyProtection="1">
      <alignment horizontal="center" vertical="center"/>
    </xf>
    <xf numFmtId="0" fontId="2" fillId="0" borderId="9" xfId="2" applyFont="1" applyBorder="1" applyAlignment="1" applyProtection="1">
      <alignment horizontal="center" vertical="center"/>
    </xf>
    <xf numFmtId="164" fontId="5" fillId="2" borderId="10" xfId="3" applyNumberFormat="1" applyFont="1" applyFill="1" applyBorder="1" applyAlignment="1" applyProtection="1">
      <alignment horizontal="center" vertical="center" wrapText="1"/>
      <protection hidden="1"/>
    </xf>
    <xf numFmtId="164" fontId="5" fillId="2" borderId="8" xfId="3" applyNumberFormat="1" applyFont="1" applyFill="1" applyBorder="1" applyAlignment="1" applyProtection="1">
      <alignment horizontal="center" vertical="center" wrapText="1"/>
      <protection hidden="1"/>
    </xf>
    <xf numFmtId="164" fontId="5" fillId="2" borderId="9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2" applyFont="1" applyFill="1" applyBorder="1" applyAlignment="1" applyProtection="1">
      <alignment vertical="center"/>
    </xf>
    <xf numFmtId="0" fontId="2" fillId="2" borderId="11" xfId="1" applyFont="1" applyFill="1" applyBorder="1" applyAlignment="1" applyProtection="1">
      <alignment horizontal="center" vertical="center" textRotation="90"/>
      <protection hidden="1"/>
    </xf>
    <xf numFmtId="0" fontId="2" fillId="2" borderId="12" xfId="1" applyFont="1" applyFill="1" applyBorder="1" applyAlignment="1" applyProtection="1">
      <alignment horizontal="center" vertical="center" textRotation="90"/>
      <protection hidden="1"/>
    </xf>
    <xf numFmtId="0" fontId="2" fillId="2" borderId="13" xfId="1" applyFont="1" applyFill="1" applyBorder="1" applyAlignment="1" applyProtection="1">
      <alignment horizontal="center" vertical="center" wrapText="1"/>
      <protection hidden="1"/>
    </xf>
    <xf numFmtId="0" fontId="2" fillId="2" borderId="0" xfId="1" applyFont="1" applyFill="1" applyBorder="1" applyAlignment="1" applyProtection="1">
      <alignment horizontal="center" vertical="center" wrapText="1"/>
      <protection hidden="1"/>
    </xf>
    <xf numFmtId="0" fontId="2" fillId="2" borderId="14" xfId="1" applyFont="1" applyFill="1" applyBorder="1" applyAlignment="1" applyProtection="1">
      <alignment horizontal="center" vertical="center" wrapText="1"/>
      <protection hidden="1"/>
    </xf>
    <xf numFmtId="0" fontId="2" fillId="2" borderId="15" xfId="1" applyFont="1" applyFill="1" applyBorder="1" applyAlignment="1" applyProtection="1">
      <alignment horizontal="center" vertical="center" wrapText="1"/>
      <protection hidden="1"/>
    </xf>
    <xf numFmtId="0" fontId="6" fillId="0" borderId="7" xfId="2" applyFont="1" applyBorder="1" applyAlignment="1" applyProtection="1">
      <alignment horizontal="center"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0" fontId="6" fillId="0" borderId="16" xfId="2" applyFont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horizontal="center" vertical="center"/>
    </xf>
    <xf numFmtId="0" fontId="2" fillId="2" borderId="17" xfId="1" applyFont="1" applyFill="1" applyBorder="1" applyAlignment="1" applyProtection="1">
      <alignment horizontal="center" vertical="center" textRotation="90"/>
      <protection hidden="1"/>
    </xf>
    <xf numFmtId="0" fontId="2" fillId="2" borderId="18" xfId="1" applyFont="1" applyFill="1" applyBorder="1" applyAlignment="1" applyProtection="1">
      <alignment horizontal="center" vertical="center" textRotation="90"/>
      <protection hidden="1"/>
    </xf>
    <xf numFmtId="0" fontId="2" fillId="2" borderId="19" xfId="1" applyFont="1" applyFill="1" applyBorder="1" applyAlignment="1" applyProtection="1">
      <alignment horizontal="center" vertical="center" wrapText="1"/>
      <protection hidden="1"/>
    </xf>
    <xf numFmtId="0" fontId="2" fillId="2" borderId="20" xfId="1" applyFont="1" applyFill="1" applyBorder="1" applyAlignment="1" applyProtection="1">
      <alignment horizontal="center" vertical="center" wrapText="1"/>
      <protection hidden="1"/>
    </xf>
    <xf numFmtId="0" fontId="2" fillId="2" borderId="21" xfId="1" applyFont="1" applyFill="1" applyBorder="1" applyAlignment="1" applyProtection="1">
      <alignment horizontal="center" vertical="center" wrapText="1"/>
      <protection hidden="1"/>
    </xf>
    <xf numFmtId="0" fontId="2" fillId="2" borderId="18" xfId="1" applyFont="1" applyFill="1" applyBorder="1" applyAlignment="1" applyProtection="1">
      <alignment horizontal="center" vertical="center" wrapText="1"/>
      <protection hidden="1"/>
    </xf>
    <xf numFmtId="0" fontId="2" fillId="2" borderId="22" xfId="4" applyFont="1" applyFill="1" applyBorder="1" applyAlignment="1" applyProtection="1">
      <alignment horizontal="center" vertical="center" wrapText="1"/>
      <protection hidden="1"/>
    </xf>
    <xf numFmtId="0" fontId="2" fillId="2" borderId="10" xfId="4" applyFont="1" applyFill="1" applyBorder="1" applyAlignment="1" applyProtection="1">
      <alignment horizontal="center" vertical="center" wrapText="1"/>
      <protection hidden="1"/>
    </xf>
    <xf numFmtId="0" fontId="2" fillId="2" borderId="22" xfId="1" applyFont="1" applyFill="1" applyBorder="1" applyAlignment="1" applyProtection="1">
      <alignment horizontal="center" vertical="center" wrapText="1"/>
      <protection hidden="1"/>
    </xf>
    <xf numFmtId="0" fontId="2" fillId="2" borderId="10" xfId="1" applyFont="1" applyFill="1" applyBorder="1" applyAlignment="1" applyProtection="1">
      <alignment horizontal="center" vertical="center" wrapText="1"/>
      <protection hidden="1"/>
    </xf>
    <xf numFmtId="0" fontId="6" fillId="2" borderId="22" xfId="4" applyFont="1" applyFill="1" applyBorder="1" applyAlignment="1" applyProtection="1">
      <alignment horizontal="center" vertical="center" wrapText="1"/>
      <protection hidden="1"/>
    </xf>
    <xf numFmtId="0" fontId="6" fillId="2" borderId="22" xfId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Border="1" applyAlignment="1" applyProtection="1">
      <alignment horizontal="center" vertical="center" wrapText="1"/>
      <protection hidden="1"/>
    </xf>
    <xf numFmtId="0" fontId="7" fillId="0" borderId="23" xfId="1" applyFont="1" applyBorder="1" applyAlignment="1" applyProtection="1">
      <alignment vertical="center" textRotation="90"/>
      <protection hidden="1"/>
    </xf>
    <xf numFmtId="0" fontId="7" fillId="3" borderId="22" xfId="1" applyFont="1" applyFill="1" applyBorder="1" applyAlignment="1" applyProtection="1">
      <alignment horizontal="center" vertical="center"/>
      <protection hidden="1"/>
    </xf>
    <xf numFmtId="0" fontId="8" fillId="3" borderId="22" xfId="1" applyFont="1" applyFill="1" applyBorder="1" applyAlignment="1" applyProtection="1">
      <alignment vertical="center"/>
      <protection hidden="1"/>
    </xf>
    <xf numFmtId="3" fontId="2" fillId="3" borderId="22" xfId="3" applyNumberFormat="1" applyFont="1" applyFill="1" applyBorder="1" applyAlignment="1" applyProtection="1">
      <alignment horizontal="right" vertical="center" wrapText="1"/>
      <protection hidden="1"/>
    </xf>
    <xf numFmtId="3" fontId="2" fillId="3" borderId="10" xfId="3" applyNumberFormat="1" applyFont="1" applyFill="1" applyBorder="1" applyAlignment="1" applyProtection="1">
      <alignment horizontal="right" vertical="center" wrapText="1"/>
      <protection hidden="1"/>
    </xf>
    <xf numFmtId="3" fontId="6" fillId="3" borderId="22" xfId="3" applyNumberFormat="1" applyFont="1" applyFill="1" applyBorder="1" applyAlignment="1" applyProtection="1">
      <alignment horizontal="right" vertical="center" wrapText="1"/>
      <protection hidden="1"/>
    </xf>
    <xf numFmtId="3" fontId="8" fillId="4" borderId="22" xfId="3" applyNumberFormat="1" applyFont="1" applyFill="1" applyBorder="1" applyAlignment="1" applyProtection="1">
      <alignment horizontal="right" vertical="center" wrapText="1"/>
      <protection hidden="1"/>
    </xf>
    <xf numFmtId="3" fontId="2" fillId="0" borderId="0" xfId="3" applyNumberFormat="1" applyFont="1" applyFill="1" applyBorder="1" applyAlignment="1" applyProtection="1">
      <alignment horizontal="right" vertical="center" wrapText="1"/>
      <protection hidden="1"/>
    </xf>
    <xf numFmtId="0" fontId="7" fillId="0" borderId="23" xfId="1" applyFont="1" applyBorder="1" applyAlignment="1" applyProtection="1">
      <alignment vertical="center"/>
      <protection hidden="1"/>
    </xf>
    <xf numFmtId="0" fontId="2" fillId="0" borderId="22" xfId="1" applyFont="1" applyBorder="1" applyAlignment="1" applyProtection="1">
      <alignment horizontal="left" vertical="center"/>
      <protection hidden="1"/>
    </xf>
    <xf numFmtId="0" fontId="2" fillId="4" borderId="22" xfId="1" applyFont="1" applyFill="1" applyBorder="1" applyAlignment="1" applyProtection="1">
      <alignment horizontal="center" vertical="center"/>
      <protection hidden="1"/>
    </xf>
    <xf numFmtId="0" fontId="2" fillId="4" borderId="22" xfId="1" applyFont="1" applyFill="1" applyBorder="1" applyAlignment="1" applyProtection="1">
      <alignment vertical="center"/>
      <protection hidden="1"/>
    </xf>
    <xf numFmtId="0" fontId="2" fillId="4" borderId="22" xfId="1" applyFont="1" applyFill="1" applyBorder="1" applyAlignment="1" applyProtection="1">
      <alignment horizontal="left" vertical="center"/>
      <protection hidden="1"/>
    </xf>
    <xf numFmtId="3" fontId="7" fillId="4" borderId="22" xfId="3" applyNumberFormat="1" applyFont="1" applyFill="1" applyBorder="1" applyAlignment="1" applyProtection="1">
      <alignment horizontal="right" vertical="center"/>
      <protection hidden="1"/>
    </xf>
    <xf numFmtId="3" fontId="7" fillId="4" borderId="10" xfId="3" applyNumberFormat="1" applyFont="1" applyFill="1" applyBorder="1" applyAlignment="1" applyProtection="1">
      <alignment horizontal="right" vertical="center"/>
      <protection hidden="1"/>
    </xf>
    <xf numFmtId="3" fontId="6" fillId="4" borderId="22" xfId="3" applyNumberFormat="1" applyFont="1" applyFill="1" applyBorder="1" applyAlignment="1" applyProtection="1">
      <alignment horizontal="right" vertical="center" wrapText="1"/>
      <protection hidden="1"/>
    </xf>
    <xf numFmtId="3" fontId="6" fillId="0" borderId="22" xfId="3" applyNumberFormat="1" applyFont="1" applyFill="1" applyBorder="1" applyAlignment="1" applyProtection="1">
      <alignment horizontal="right" vertical="center" wrapText="1"/>
      <protection hidden="1"/>
    </xf>
    <xf numFmtId="3" fontId="7" fillId="0" borderId="0" xfId="3" applyNumberFormat="1" applyFont="1" applyFill="1" applyBorder="1" applyAlignment="1" applyProtection="1">
      <alignment horizontal="right" vertical="center"/>
      <protection hidden="1"/>
    </xf>
    <xf numFmtId="0" fontId="2" fillId="0" borderId="23" xfId="1" applyFont="1" applyBorder="1" applyAlignment="1" applyProtection="1">
      <alignment vertical="center"/>
      <protection hidden="1"/>
    </xf>
    <xf numFmtId="0" fontId="2" fillId="0" borderId="22" xfId="1" applyFont="1" applyBorder="1" applyAlignment="1" applyProtection="1">
      <alignment vertical="center"/>
      <protection hidden="1"/>
    </xf>
    <xf numFmtId="0" fontId="2" fillId="0" borderId="22" xfId="1" applyFont="1" applyBorder="1" applyAlignment="1" applyProtection="1">
      <alignment horizontal="center" vertical="center"/>
      <protection hidden="1"/>
    </xf>
    <xf numFmtId="3" fontId="7" fillId="0" borderId="22" xfId="3" applyNumberFormat="1" applyFont="1" applyFill="1" applyBorder="1" applyAlignment="1" applyProtection="1">
      <alignment horizontal="right" vertical="center"/>
      <protection hidden="1"/>
    </xf>
    <xf numFmtId="3" fontId="7" fillId="0" borderId="10" xfId="3" applyNumberFormat="1" applyFont="1" applyFill="1" applyBorder="1" applyAlignment="1" applyProtection="1">
      <alignment horizontal="right" vertical="center"/>
      <protection hidden="1"/>
    </xf>
    <xf numFmtId="0" fontId="2" fillId="0" borderId="22" xfId="2" applyFont="1" applyBorder="1" applyAlignment="1">
      <alignment vertical="center"/>
    </xf>
    <xf numFmtId="3" fontId="2" fillId="0" borderId="22" xfId="2" applyNumberFormat="1" applyFont="1" applyBorder="1" applyAlignment="1">
      <alignment horizontal="right" vertical="center"/>
    </xf>
    <xf numFmtId="3" fontId="2" fillId="0" borderId="10" xfId="2" applyNumberFormat="1" applyFont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right" vertical="center"/>
      <protection hidden="1"/>
    </xf>
    <xf numFmtId="0" fontId="2" fillId="0" borderId="22" xfId="2" applyFont="1" applyBorder="1" applyAlignment="1">
      <alignment horizontal="center" vertical="center"/>
    </xf>
    <xf numFmtId="3" fontId="2" fillId="4" borderId="22" xfId="3" applyNumberFormat="1" applyFont="1" applyFill="1" applyBorder="1" applyAlignment="1" applyProtection="1">
      <alignment horizontal="right" vertical="center"/>
      <protection hidden="1"/>
    </xf>
    <xf numFmtId="3" fontId="2" fillId="4" borderId="10" xfId="3" applyNumberFormat="1" applyFont="1" applyFill="1" applyBorder="1" applyAlignment="1" applyProtection="1">
      <alignment horizontal="right" vertical="center"/>
      <protection hidden="1"/>
    </xf>
    <xf numFmtId="3" fontId="2" fillId="0" borderId="0" xfId="3" applyNumberFormat="1" applyFont="1" applyFill="1" applyBorder="1" applyAlignment="1" applyProtection="1">
      <alignment horizontal="right" vertical="center"/>
      <protection hidden="1"/>
    </xf>
    <xf numFmtId="0" fontId="6" fillId="0" borderId="22" xfId="1" applyFont="1" applyBorder="1" applyAlignment="1" applyProtection="1">
      <alignment vertical="center"/>
      <protection hidden="1"/>
    </xf>
    <xf numFmtId="3" fontId="2" fillId="0" borderId="22" xfId="3" applyNumberFormat="1" applyFont="1" applyBorder="1" applyAlignment="1" applyProtection="1">
      <alignment horizontal="right" vertical="center"/>
      <protection hidden="1"/>
    </xf>
    <xf numFmtId="3" fontId="2" fillId="0" borderId="10" xfId="3" applyNumberFormat="1" applyFont="1" applyBorder="1" applyAlignment="1" applyProtection="1">
      <alignment horizontal="right" vertical="center"/>
      <protection hidden="1"/>
    </xf>
    <xf numFmtId="0" fontId="6" fillId="0" borderId="10" xfId="1" applyFont="1" applyBorder="1" applyAlignment="1" applyProtection="1">
      <alignment horizontal="left" vertical="center"/>
      <protection hidden="1"/>
    </xf>
    <xf numFmtId="0" fontId="6" fillId="0" borderId="16" xfId="1" applyFont="1" applyBorder="1" applyAlignment="1" applyProtection="1">
      <alignment horizontal="left" vertical="center"/>
      <protection hidden="1"/>
    </xf>
    <xf numFmtId="3" fontId="2" fillId="0" borderId="10" xfId="4" applyNumberFormat="1" applyFont="1" applyBorder="1" applyAlignment="1" applyProtection="1">
      <alignment horizontal="right" vertical="center"/>
      <protection hidden="1"/>
    </xf>
    <xf numFmtId="3" fontId="2" fillId="0" borderId="10" xfId="1" applyNumberFormat="1" applyFont="1" applyBorder="1" applyAlignment="1" applyProtection="1">
      <alignment horizontal="right" vertical="center"/>
      <protection hidden="1"/>
    </xf>
    <xf numFmtId="0" fontId="6" fillId="0" borderId="23" xfId="1" applyFont="1" applyBorder="1" applyAlignment="1" applyProtection="1">
      <alignment vertical="center"/>
      <protection hidden="1"/>
    </xf>
    <xf numFmtId="0" fontId="6" fillId="0" borderId="22" xfId="1" applyFont="1" applyBorder="1" applyAlignment="1" applyProtection="1">
      <alignment horizontal="left" vertical="center"/>
      <protection hidden="1"/>
    </xf>
    <xf numFmtId="3" fontId="7" fillId="0" borderId="22" xfId="3" applyNumberFormat="1" applyFont="1" applyBorder="1" applyAlignment="1" applyProtection="1">
      <alignment horizontal="right" vertical="center"/>
      <protection hidden="1"/>
    </xf>
    <xf numFmtId="3" fontId="7" fillId="0" borderId="10" xfId="3" applyNumberFormat="1" applyFont="1" applyBorder="1" applyAlignment="1" applyProtection="1">
      <alignment horizontal="right" vertical="center"/>
      <protection hidden="1"/>
    </xf>
    <xf numFmtId="0" fontId="2" fillId="4" borderId="22" xfId="2" applyFont="1" applyFill="1" applyBorder="1" applyAlignment="1">
      <alignment horizontal="left" vertical="center"/>
    </xf>
    <xf numFmtId="0" fontId="7" fillId="0" borderId="22" xfId="1" applyFont="1" applyBorder="1" applyAlignment="1" applyProtection="1">
      <alignment vertical="center"/>
      <protection hidden="1"/>
    </xf>
    <xf numFmtId="3" fontId="2" fillId="3" borderId="22" xfId="3" applyNumberFormat="1" applyFont="1" applyFill="1" applyBorder="1" applyAlignment="1" applyProtection="1">
      <alignment horizontal="right" vertical="center"/>
      <protection hidden="1"/>
    </xf>
    <xf numFmtId="3" fontId="2" fillId="3" borderId="10" xfId="3" applyNumberFormat="1" applyFont="1" applyFill="1" applyBorder="1" applyAlignment="1" applyProtection="1">
      <alignment horizontal="right" vertical="center"/>
      <protection hidden="1"/>
    </xf>
    <xf numFmtId="3" fontId="7" fillId="3" borderId="22" xfId="3" applyNumberFormat="1" applyFont="1" applyFill="1" applyBorder="1" applyAlignment="1" applyProtection="1">
      <alignment horizontal="right" vertical="center"/>
      <protection hidden="1"/>
    </xf>
    <xf numFmtId="3" fontId="7" fillId="3" borderId="10" xfId="3" applyNumberFormat="1" applyFont="1" applyFill="1" applyBorder="1" applyAlignment="1" applyProtection="1">
      <alignment horizontal="right" vertical="center"/>
      <protection hidden="1"/>
    </xf>
    <xf numFmtId="0" fontId="6" fillId="0" borderId="8" xfId="1" applyFont="1" applyBorder="1" applyAlignment="1" applyProtection="1">
      <alignment horizontal="left" vertical="center"/>
      <protection hidden="1"/>
    </xf>
    <xf numFmtId="3" fontId="6" fillId="0" borderId="22" xfId="4" applyNumberFormat="1" applyFont="1" applyBorder="1" applyAlignment="1" applyProtection="1">
      <alignment horizontal="right" vertical="center"/>
      <protection hidden="1"/>
    </xf>
    <xf numFmtId="3" fontId="6" fillId="0" borderId="10" xfId="4" applyNumberFormat="1" applyFont="1" applyBorder="1" applyAlignment="1" applyProtection="1">
      <alignment horizontal="right" vertical="center"/>
      <protection hidden="1"/>
    </xf>
    <xf numFmtId="3" fontId="6" fillId="0" borderId="22" xfId="1" applyNumberFormat="1" applyFont="1" applyBorder="1" applyAlignment="1" applyProtection="1">
      <alignment horizontal="right" vertical="center"/>
      <protection hidden="1"/>
    </xf>
    <xf numFmtId="3" fontId="6" fillId="0" borderId="10" xfId="1" applyNumberFormat="1" applyFont="1" applyBorder="1" applyAlignment="1" applyProtection="1">
      <alignment horizontal="right" vertical="center"/>
      <protection hidden="1"/>
    </xf>
    <xf numFmtId="3" fontId="6" fillId="0" borderId="0" xfId="1" applyNumberFormat="1" applyFont="1" applyFill="1" applyBorder="1" applyAlignment="1" applyProtection="1">
      <alignment horizontal="right" vertical="center"/>
      <protection hidden="1"/>
    </xf>
    <xf numFmtId="3" fontId="2" fillId="0" borderId="22" xfId="4" applyNumberFormat="1" applyFont="1" applyBorder="1" applyAlignment="1" applyProtection="1">
      <alignment horizontal="right" vertical="center"/>
      <protection hidden="1"/>
    </xf>
    <xf numFmtId="3" fontId="2" fillId="0" borderId="22" xfId="1" applyNumberFormat="1" applyFont="1" applyBorder="1" applyAlignment="1" applyProtection="1">
      <alignment horizontal="right" vertical="center"/>
      <protection hidden="1"/>
    </xf>
    <xf numFmtId="0" fontId="7" fillId="5" borderId="7" xfId="1" applyFont="1" applyFill="1" applyBorder="1" applyAlignment="1" applyProtection="1">
      <alignment horizontal="left" vertical="center"/>
      <protection hidden="1"/>
    </xf>
    <xf numFmtId="0" fontId="7" fillId="5" borderId="8" xfId="1" applyFont="1" applyFill="1" applyBorder="1" applyAlignment="1" applyProtection="1">
      <alignment horizontal="left" vertical="center"/>
      <protection hidden="1"/>
    </xf>
    <xf numFmtId="0" fontId="7" fillId="5" borderId="16" xfId="1" applyFont="1" applyFill="1" applyBorder="1" applyAlignment="1" applyProtection="1">
      <alignment horizontal="left" vertical="center"/>
      <protection hidden="1"/>
    </xf>
    <xf numFmtId="0" fontId="7" fillId="5" borderId="22" xfId="1" applyFont="1" applyFill="1" applyBorder="1" applyAlignment="1" applyProtection="1">
      <alignment horizontal="center" vertical="center"/>
      <protection hidden="1"/>
    </xf>
    <xf numFmtId="3" fontId="7" fillId="5" borderId="22" xfId="3" applyNumberFormat="1" applyFont="1" applyFill="1" applyBorder="1" applyAlignment="1" applyProtection="1">
      <alignment horizontal="right" vertical="center"/>
      <protection hidden="1"/>
    </xf>
    <xf numFmtId="3" fontId="7" fillId="5" borderId="10" xfId="3" applyNumberFormat="1" applyFont="1" applyFill="1" applyBorder="1" applyAlignment="1" applyProtection="1">
      <alignment horizontal="right" vertical="center"/>
      <protection hidden="1"/>
    </xf>
    <xf numFmtId="3" fontId="6" fillId="5" borderId="22" xfId="3" applyNumberFormat="1" applyFont="1" applyFill="1" applyBorder="1" applyAlignment="1" applyProtection="1">
      <alignment horizontal="right" vertical="center" wrapText="1"/>
      <protection hidden="1"/>
    </xf>
    <xf numFmtId="3" fontId="8" fillId="5" borderId="22" xfId="3" applyNumberFormat="1" applyFont="1" applyFill="1" applyBorder="1" applyAlignment="1" applyProtection="1">
      <alignment horizontal="right" vertical="center" wrapText="1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7" fillId="0" borderId="8" xfId="1" applyFont="1" applyBorder="1" applyAlignment="1" applyProtection="1">
      <alignment horizontal="left" vertical="center"/>
      <protection hidden="1"/>
    </xf>
    <xf numFmtId="0" fontId="7" fillId="0" borderId="16" xfId="1" applyFont="1" applyBorder="1" applyAlignment="1" applyProtection="1">
      <alignment horizontal="left" vertical="center"/>
      <protection hidden="1"/>
    </xf>
    <xf numFmtId="0" fontId="7" fillId="0" borderId="22" xfId="1" applyFont="1" applyBorder="1" applyAlignment="1" applyProtection="1">
      <alignment horizontal="center" vertical="center"/>
      <protection hidden="1"/>
    </xf>
    <xf numFmtId="3" fontId="7" fillId="0" borderId="22" xfId="4" applyNumberFormat="1" applyFont="1" applyBorder="1" applyAlignment="1" applyProtection="1">
      <alignment horizontal="right" vertical="center"/>
      <protection hidden="1"/>
    </xf>
    <xf numFmtId="3" fontId="7" fillId="0" borderId="10" xfId="4" applyNumberFormat="1" applyFont="1" applyBorder="1" applyAlignment="1" applyProtection="1">
      <alignment horizontal="right" vertical="center"/>
      <protection hidden="1"/>
    </xf>
    <xf numFmtId="3" fontId="7" fillId="0" borderId="22" xfId="1" applyNumberFormat="1" applyFont="1" applyBorder="1" applyAlignment="1" applyProtection="1">
      <alignment horizontal="right" vertical="center"/>
      <protection hidden="1"/>
    </xf>
    <xf numFmtId="3" fontId="7" fillId="0" borderId="10" xfId="1" applyNumberFormat="1" applyFont="1" applyBorder="1" applyAlignment="1" applyProtection="1">
      <alignment horizontal="right" vertical="center"/>
      <protection hidden="1"/>
    </xf>
    <xf numFmtId="3" fontId="7" fillId="0" borderId="0" xfId="1" applyNumberFormat="1" applyFont="1" applyFill="1" applyBorder="1" applyAlignment="1" applyProtection="1">
      <alignment horizontal="right" vertical="center"/>
      <protection hidden="1"/>
    </xf>
    <xf numFmtId="0" fontId="8" fillId="3" borderId="22" xfId="1" applyFont="1" applyFill="1" applyBorder="1" applyAlignment="1" applyProtection="1">
      <alignment horizontal="left" vertical="center"/>
      <protection hidden="1"/>
    </xf>
    <xf numFmtId="0" fontId="2" fillId="3" borderId="22" xfId="1" applyFont="1" applyFill="1" applyBorder="1" applyAlignment="1" applyProtection="1">
      <alignment horizontal="left" vertical="center"/>
      <protection hidden="1"/>
    </xf>
    <xf numFmtId="0" fontId="2" fillId="4" borderId="10" xfId="1" applyFont="1" applyFill="1" applyBorder="1" applyAlignment="1" applyProtection="1">
      <alignment horizontal="left" vertical="center"/>
      <protection hidden="1"/>
    </xf>
    <xf numFmtId="0" fontId="2" fillId="4" borderId="8" xfId="1" applyFont="1" applyFill="1" applyBorder="1" applyAlignment="1" applyProtection="1">
      <alignment horizontal="left" vertical="center"/>
      <protection hidden="1"/>
    </xf>
    <xf numFmtId="0" fontId="2" fillId="4" borderId="16" xfId="1" applyFont="1" applyFill="1" applyBorder="1" applyAlignment="1" applyProtection="1">
      <alignment horizontal="left" vertical="center"/>
      <protection hidden="1"/>
    </xf>
    <xf numFmtId="0" fontId="2" fillId="0" borderId="22" xfId="1" applyFont="1" applyFill="1" applyBorder="1" applyAlignment="1" applyProtection="1">
      <alignment vertical="center"/>
      <protection hidden="1"/>
    </xf>
    <xf numFmtId="3" fontId="2" fillId="0" borderId="22" xfId="3" applyNumberFormat="1" applyFont="1" applyFill="1" applyBorder="1" applyAlignment="1" applyProtection="1">
      <alignment horizontal="right" vertical="center"/>
      <protection hidden="1"/>
    </xf>
    <xf numFmtId="3" fontId="2" fillId="0" borderId="10" xfId="3" applyNumberFormat="1" applyFont="1" applyFill="1" applyBorder="1" applyAlignment="1" applyProtection="1">
      <alignment horizontal="right" vertical="center"/>
      <protection hidden="1"/>
    </xf>
    <xf numFmtId="0" fontId="2" fillId="0" borderId="10" xfId="1" applyFont="1" applyBorder="1" applyAlignment="1" applyProtection="1">
      <alignment horizontal="left" vertical="center"/>
      <protection hidden="1"/>
    </xf>
    <xf numFmtId="0" fontId="2" fillId="0" borderId="8" xfId="1" applyFont="1" applyBorder="1" applyAlignment="1" applyProtection="1">
      <alignment horizontal="left" vertical="center"/>
      <protection hidden="1"/>
    </xf>
    <xf numFmtId="0" fontId="2" fillId="0" borderId="16" xfId="1" applyFont="1" applyBorder="1" applyAlignment="1" applyProtection="1">
      <alignment horizontal="left" vertical="center"/>
      <protection hidden="1"/>
    </xf>
    <xf numFmtId="0" fontId="8" fillId="0" borderId="24" xfId="2" applyFont="1" applyBorder="1" applyAlignment="1" applyProtection="1">
      <alignment horizontal="right" vertical="center"/>
      <protection hidden="1"/>
    </xf>
    <xf numFmtId="0" fontId="8" fillId="0" borderId="25" xfId="2" applyFont="1" applyBorder="1" applyAlignment="1" applyProtection="1">
      <alignment horizontal="right" vertical="center"/>
      <protection hidden="1"/>
    </xf>
    <xf numFmtId="0" fontId="8" fillId="0" borderId="26" xfId="2" applyFont="1" applyBorder="1" applyAlignment="1" applyProtection="1">
      <alignment horizontal="right" vertical="center"/>
      <protection hidden="1"/>
    </xf>
    <xf numFmtId="0" fontId="6" fillId="0" borderId="27" xfId="2" applyFont="1" applyBorder="1" applyAlignment="1" applyProtection="1">
      <alignment horizontal="right" vertical="center"/>
      <protection hidden="1"/>
    </xf>
    <xf numFmtId="3" fontId="7" fillId="0" borderId="27" xfId="3" applyNumberFormat="1" applyFont="1" applyBorder="1" applyAlignment="1" applyProtection="1">
      <alignment horizontal="right" vertical="center"/>
      <protection hidden="1"/>
    </xf>
    <xf numFmtId="3" fontId="7" fillId="0" borderId="28" xfId="3" applyNumberFormat="1" applyFont="1" applyBorder="1" applyAlignment="1" applyProtection="1">
      <alignment horizontal="right" vertical="center"/>
      <protection hidden="1"/>
    </xf>
    <xf numFmtId="3" fontId="7" fillId="0" borderId="27" xfId="3" applyNumberFormat="1" applyFont="1" applyFill="1" applyBorder="1" applyAlignment="1" applyProtection="1">
      <alignment horizontal="right" vertical="center"/>
      <protection hidden="1"/>
    </xf>
    <xf numFmtId="3" fontId="7" fillId="0" borderId="28" xfId="3" applyNumberFormat="1" applyFont="1" applyFill="1" applyBorder="1" applyAlignment="1" applyProtection="1">
      <alignment horizontal="right" vertical="center"/>
      <protection hidden="1"/>
    </xf>
    <xf numFmtId="0" fontId="2" fillId="0" borderId="0" xfId="1" applyFont="1" applyBorder="1" applyAlignment="1" applyProtection="1">
      <alignment vertical="center"/>
      <protection hidden="1"/>
    </xf>
    <xf numFmtId="0" fontId="6" fillId="0" borderId="0" xfId="1" applyFont="1" applyBorder="1" applyAlignment="1" applyProtection="1">
      <alignment vertical="center"/>
      <protection hidden="1"/>
    </xf>
    <xf numFmtId="3" fontId="2" fillId="0" borderId="0" xfId="4" applyNumberFormat="1" applyFont="1" applyBorder="1" applyAlignment="1" applyProtection="1">
      <alignment horizontal="right" vertical="center"/>
      <protection hidden="1"/>
    </xf>
    <xf numFmtId="3" fontId="2" fillId="0" borderId="0" xfId="1" applyNumberFormat="1" applyFont="1" applyBorder="1" applyAlignment="1" applyProtection="1">
      <alignment horizontal="right" vertical="center"/>
      <protection hidden="1"/>
    </xf>
  </cellXfs>
  <cellStyles count="5">
    <cellStyle name="Ezres 2" xfId="3"/>
    <cellStyle name="Normál" xfId="0" builtinId="0"/>
    <cellStyle name="Normál 2_2014szerkesztett ktgvetés 2" xfId="2"/>
    <cellStyle name="Normál_KVFORMÁTUM" xfId="1"/>
    <cellStyle name="Normál_KVFORMÁTUM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3\Hivatal\Helyi%20rendeletek\Rendeletek%20&#233;vek%20szerint\2017\23_2017.(XII.04.)%20K&#246;lts&#233;gvet&#233;s%20m&#243;d.%20mell&#233;kletek.do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05-2-2017.%20&#233;vi%20k&#246;lts&#233;gvet&#233;s%20t&#225;bl&#225;k%203_2017_II_20.%20J&#21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."/>
      <sheetName val="működési felhalmozási m. 3."/>
      <sheetName val="bevét.tábla 4.sz."/>
      <sheetName val="bevételi tábla 4-a"/>
      <sheetName val=" bevételi tábla 4_b sz."/>
      <sheetName val="kiad.tábla 5.sz."/>
      <sheetName val="kiadási tábla 5-a sz."/>
      <sheetName val="kiadási tábla 5_b sz."/>
      <sheetName val="stab. 6.sz"/>
      <sheetName val="7.sz melléklet Normatíva"/>
      <sheetName val="8. sz. saját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A Eszközök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EU-s projektek"/>
      <sheetName val="Gördülő terv"/>
      <sheetName val="Munka1"/>
      <sheetName val="K1-K8"/>
    </sheetNames>
    <sheetDataSet>
      <sheetData sheetId="0"/>
      <sheetData sheetId="1">
        <row r="51">
          <cell r="O51">
            <v>0</v>
          </cell>
          <cell r="S51">
            <v>0</v>
          </cell>
          <cell r="AA51">
            <v>0</v>
          </cell>
          <cell r="AE51">
            <v>0</v>
          </cell>
          <cell r="AM51">
            <v>0</v>
          </cell>
          <cell r="AQ51">
            <v>0</v>
          </cell>
        </row>
      </sheetData>
      <sheetData sheetId="2"/>
      <sheetData sheetId="3"/>
      <sheetData sheetId="4">
        <row r="4">
          <cell r="X4" t="str">
            <v>Államigazgatási feladatok</v>
          </cell>
          <cell r="AB4" t="str">
            <v>Kötelező feladatok</v>
          </cell>
          <cell r="AI4" t="str">
            <v>Önként vállalt feladatok</v>
          </cell>
          <cell r="AJ4" t="str">
            <v>Államigazgatási feladatok</v>
          </cell>
          <cell r="AK4" t="str">
            <v>Kötelező feladatok</v>
          </cell>
          <cell r="AM4" t="str">
            <v>Államigazgatási feladatok</v>
          </cell>
          <cell r="AN4" t="str">
            <v>Kötelező feladatok</v>
          </cell>
          <cell r="AO4" t="str">
            <v>Önként vállalt feladatok</v>
          </cell>
          <cell r="DK4">
            <v>821900.91012100002</v>
          </cell>
          <cell r="DN4">
            <v>910502</v>
          </cell>
        </row>
        <row r="5">
          <cell r="W5">
            <v>0</v>
          </cell>
          <cell r="AB5">
            <v>1800000</v>
          </cell>
          <cell r="AI5">
            <v>0</v>
          </cell>
          <cell r="AK5">
            <v>740000</v>
          </cell>
          <cell r="AN5">
            <v>9406800</v>
          </cell>
          <cell r="AO5">
            <v>0</v>
          </cell>
          <cell r="DJ5" t="str">
            <v>Államigazgatási feladatok</v>
          </cell>
          <cell r="DK5" t="str">
            <v>Kötelező feladatok</v>
          </cell>
          <cell r="DN5" t="str">
            <v>Kötelező feladatok</v>
          </cell>
          <cell r="DO5" t="str">
            <v>Önként vállalt feladatok</v>
          </cell>
        </row>
        <row r="6">
          <cell r="W6">
            <v>0</v>
          </cell>
          <cell r="AB6">
            <v>0</v>
          </cell>
          <cell r="AI6">
            <v>0</v>
          </cell>
          <cell r="AK6">
            <v>0</v>
          </cell>
          <cell r="AN6">
            <v>9406800</v>
          </cell>
          <cell r="AO6">
            <v>0</v>
          </cell>
        </row>
        <row r="7">
          <cell r="W7">
            <v>0</v>
          </cell>
          <cell r="AB7">
            <v>0</v>
          </cell>
          <cell r="AK7">
            <v>0</v>
          </cell>
          <cell r="AN7">
            <v>0</v>
          </cell>
          <cell r="AO7">
            <v>0</v>
          </cell>
        </row>
        <row r="18">
          <cell r="AN18">
            <v>9406800</v>
          </cell>
        </row>
        <row r="20">
          <cell r="W20">
            <v>0</v>
          </cell>
          <cell r="AB20">
            <v>0</v>
          </cell>
          <cell r="AI20">
            <v>0</v>
          </cell>
          <cell r="AK20">
            <v>0</v>
          </cell>
          <cell r="AN20">
            <v>0</v>
          </cell>
          <cell r="AO20">
            <v>0</v>
          </cell>
        </row>
        <row r="21">
          <cell r="W21">
            <v>0</v>
          </cell>
          <cell r="AB21">
            <v>0</v>
          </cell>
          <cell r="AI21">
            <v>0</v>
          </cell>
          <cell r="AK21">
            <v>0</v>
          </cell>
          <cell r="AN21">
            <v>0</v>
          </cell>
          <cell r="AO21">
            <v>0</v>
          </cell>
        </row>
        <row r="23">
          <cell r="W23">
            <v>0</v>
          </cell>
          <cell r="AB23">
            <v>0</v>
          </cell>
          <cell r="AI23">
            <v>0</v>
          </cell>
          <cell r="AK23">
            <v>0</v>
          </cell>
          <cell r="AN23">
            <v>0</v>
          </cell>
          <cell r="AO23">
            <v>0</v>
          </cell>
        </row>
        <row r="29">
          <cell r="W29">
            <v>0</v>
          </cell>
          <cell r="AB29">
            <v>0</v>
          </cell>
          <cell r="AI29">
            <v>0</v>
          </cell>
          <cell r="AK29">
            <v>0</v>
          </cell>
          <cell r="AN29">
            <v>0</v>
          </cell>
          <cell r="AO29">
            <v>0</v>
          </cell>
        </row>
        <row r="32">
          <cell r="W32">
            <v>0</v>
          </cell>
          <cell r="AB32">
            <v>0</v>
          </cell>
          <cell r="AI32">
            <v>0</v>
          </cell>
          <cell r="AK32">
            <v>0</v>
          </cell>
          <cell r="AN32">
            <v>0</v>
          </cell>
          <cell r="AO32">
            <v>0</v>
          </cell>
        </row>
        <row r="39">
          <cell r="W39">
            <v>0</v>
          </cell>
          <cell r="AB39">
            <v>0</v>
          </cell>
          <cell r="AI39">
            <v>0</v>
          </cell>
          <cell r="AK39">
            <v>0</v>
          </cell>
          <cell r="AN39">
            <v>0</v>
          </cell>
          <cell r="AO39">
            <v>0</v>
          </cell>
        </row>
        <row r="45">
          <cell r="W45">
            <v>0</v>
          </cell>
          <cell r="AB45">
            <v>1800000</v>
          </cell>
          <cell r="AI45">
            <v>0</v>
          </cell>
          <cell r="AK45">
            <v>740000</v>
          </cell>
          <cell r="AN45">
            <v>0</v>
          </cell>
          <cell r="AO45">
            <v>0</v>
          </cell>
        </row>
        <row r="47">
          <cell r="AB47">
            <v>1800000</v>
          </cell>
          <cell r="AK47">
            <v>740000</v>
          </cell>
        </row>
        <row r="66">
          <cell r="W66">
            <v>0</v>
          </cell>
          <cell r="AB66">
            <v>0</v>
          </cell>
          <cell r="AI66">
            <v>0</v>
          </cell>
          <cell r="AK66">
            <v>0</v>
          </cell>
          <cell r="AN66">
            <v>0</v>
          </cell>
          <cell r="AO66">
            <v>0</v>
          </cell>
        </row>
        <row r="67">
          <cell r="W67">
            <v>0</v>
          </cell>
          <cell r="AB67">
            <v>0</v>
          </cell>
          <cell r="AI67">
            <v>0</v>
          </cell>
          <cell r="AK67">
            <v>0</v>
          </cell>
          <cell r="AN67">
            <v>0</v>
          </cell>
          <cell r="AO67">
            <v>0</v>
          </cell>
        </row>
        <row r="73">
          <cell r="W73">
            <v>0</v>
          </cell>
          <cell r="AB73">
            <v>0</v>
          </cell>
          <cell r="AI73">
            <v>0</v>
          </cell>
          <cell r="AK73">
            <v>0</v>
          </cell>
          <cell r="AN73">
            <v>0</v>
          </cell>
          <cell r="AO73">
            <v>0</v>
          </cell>
        </row>
        <row r="89">
          <cell r="W89">
            <v>0</v>
          </cell>
          <cell r="AB89">
            <v>0</v>
          </cell>
          <cell r="AI89">
            <v>0</v>
          </cell>
          <cell r="AK89">
            <v>0</v>
          </cell>
          <cell r="AN89">
            <v>0</v>
          </cell>
          <cell r="AO89">
            <v>0</v>
          </cell>
        </row>
        <row r="90">
          <cell r="W90">
            <v>0</v>
          </cell>
          <cell r="AB90">
            <v>0</v>
          </cell>
          <cell r="AI90">
            <v>0</v>
          </cell>
          <cell r="AK90">
            <v>0</v>
          </cell>
          <cell r="AN90">
            <v>0</v>
          </cell>
          <cell r="AO90">
            <v>0</v>
          </cell>
        </row>
        <row r="91">
          <cell r="W91">
            <v>0</v>
          </cell>
          <cell r="AB91">
            <v>0</v>
          </cell>
          <cell r="AI91">
            <v>0</v>
          </cell>
          <cell r="AK91">
            <v>0</v>
          </cell>
          <cell r="AN91">
            <v>0</v>
          </cell>
          <cell r="AO91">
            <v>0</v>
          </cell>
        </row>
        <row r="96">
          <cell r="W96">
            <v>0</v>
          </cell>
          <cell r="AB96">
            <v>0</v>
          </cell>
          <cell r="AI96">
            <v>0</v>
          </cell>
          <cell r="AK96">
            <v>0</v>
          </cell>
          <cell r="AN96">
            <v>0</v>
          </cell>
          <cell r="AO9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."/>
      <sheetName val="működési felhalmozási m. 3."/>
      <sheetName val="bevételi tábla 4.sz."/>
      <sheetName val="kiadási tábla 5.sz (2)"/>
      <sheetName val="kiadási tábla 5.sz"/>
      <sheetName val="stab. 6.sz"/>
      <sheetName val="7.sz melléklet Normatíva"/>
      <sheetName val="8. sz. saját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A Eszközök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EU-s projektek"/>
      <sheetName val="Gördülő terv"/>
      <sheetName val="Munk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I103"/>
  <sheetViews>
    <sheetView tabSelected="1" workbookViewId="0">
      <selection sqref="A1:BI103"/>
    </sheetView>
  </sheetViews>
  <sheetFormatPr defaultRowHeight="15"/>
  <sheetData>
    <row r="1" spans="1:6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4"/>
      <c r="H1" s="5"/>
      <c r="I1" s="6" t="s">
        <v>5</v>
      </c>
      <c r="J1" s="7" t="s">
        <v>6</v>
      </c>
      <c r="K1" s="8"/>
      <c r="L1" s="8"/>
      <c r="M1" s="9"/>
      <c r="N1" s="10" t="s">
        <v>7</v>
      </c>
      <c r="O1" s="11"/>
      <c r="P1" s="11"/>
      <c r="Q1" s="12"/>
      <c r="R1" s="10" t="s">
        <v>8</v>
      </c>
      <c r="S1" s="11"/>
      <c r="T1" s="11"/>
      <c r="U1" s="12"/>
      <c r="V1" s="7" t="s">
        <v>6</v>
      </c>
      <c r="W1" s="8"/>
      <c r="X1" s="8"/>
      <c r="Y1" s="9"/>
      <c r="Z1" s="10" t="s">
        <v>7</v>
      </c>
      <c r="AA1" s="11"/>
      <c r="AB1" s="11"/>
      <c r="AC1" s="12"/>
      <c r="AD1" s="10" t="s">
        <v>8</v>
      </c>
      <c r="AE1" s="11"/>
      <c r="AF1" s="11"/>
      <c r="AG1" s="12"/>
      <c r="AH1" s="7" t="s">
        <v>6</v>
      </c>
      <c r="AI1" s="8"/>
      <c r="AJ1" s="8"/>
      <c r="AK1" s="9"/>
      <c r="AL1" s="10" t="s">
        <v>7</v>
      </c>
      <c r="AM1" s="11"/>
      <c r="AN1" s="11"/>
      <c r="AO1" s="12"/>
      <c r="AP1" s="10" t="s">
        <v>8</v>
      </c>
      <c r="AQ1" s="11"/>
      <c r="AR1" s="11"/>
      <c r="AS1" s="12"/>
      <c r="AT1" s="7" t="s">
        <v>6</v>
      </c>
      <c r="AU1" s="8"/>
      <c r="AV1" s="8"/>
      <c r="AW1" s="9"/>
      <c r="AX1" s="10" t="s">
        <v>9</v>
      </c>
      <c r="AY1" s="11"/>
      <c r="AZ1" s="11"/>
      <c r="BA1" s="12"/>
      <c r="BB1" s="10" t="s">
        <v>10</v>
      </c>
      <c r="BC1" s="11"/>
      <c r="BD1" s="11"/>
      <c r="BE1" s="12"/>
      <c r="BF1" s="13"/>
      <c r="BG1" s="13"/>
      <c r="BH1" s="13"/>
      <c r="BI1" s="13"/>
    </row>
    <row r="2" spans="1:61">
      <c r="A2" s="14"/>
      <c r="B2" s="15"/>
      <c r="C2" s="15"/>
      <c r="D2" s="15"/>
      <c r="E2" s="16"/>
      <c r="F2" s="17"/>
      <c r="G2" s="17"/>
      <c r="H2" s="18"/>
      <c r="I2" s="19"/>
      <c r="J2" s="7" t="s">
        <v>11</v>
      </c>
      <c r="K2" s="8"/>
      <c r="L2" s="8"/>
      <c r="M2" s="9"/>
      <c r="N2" s="7" t="s">
        <v>11</v>
      </c>
      <c r="O2" s="8"/>
      <c r="P2" s="8"/>
      <c r="Q2" s="9"/>
      <c r="R2" s="7" t="s">
        <v>11</v>
      </c>
      <c r="S2" s="8"/>
      <c r="T2" s="8"/>
      <c r="U2" s="9"/>
      <c r="V2" s="7" t="s">
        <v>12</v>
      </c>
      <c r="W2" s="8"/>
      <c r="X2" s="8"/>
      <c r="Y2" s="9"/>
      <c r="Z2" s="7" t="s">
        <v>12</v>
      </c>
      <c r="AA2" s="8"/>
      <c r="AB2" s="8"/>
      <c r="AC2" s="9"/>
      <c r="AD2" s="7" t="s">
        <v>12</v>
      </c>
      <c r="AE2" s="8"/>
      <c r="AF2" s="8"/>
      <c r="AG2" s="9"/>
      <c r="AH2" s="7" t="s">
        <v>13</v>
      </c>
      <c r="AI2" s="8"/>
      <c r="AJ2" s="8"/>
      <c r="AK2" s="9"/>
      <c r="AL2" s="7" t="s">
        <v>13</v>
      </c>
      <c r="AM2" s="8"/>
      <c r="AN2" s="8"/>
      <c r="AO2" s="9"/>
      <c r="AP2" s="7" t="s">
        <v>13</v>
      </c>
      <c r="AQ2" s="8"/>
      <c r="AR2" s="8"/>
      <c r="AS2" s="9"/>
      <c r="AT2" s="20" t="s">
        <v>14</v>
      </c>
      <c r="AU2" s="21"/>
      <c r="AV2" s="21"/>
      <c r="AW2" s="22"/>
      <c r="AX2" s="20" t="s">
        <v>15</v>
      </c>
      <c r="AY2" s="21"/>
      <c r="AZ2" s="21"/>
      <c r="BA2" s="23"/>
      <c r="BB2" s="20" t="s">
        <v>15</v>
      </c>
      <c r="BC2" s="21"/>
      <c r="BD2" s="21"/>
      <c r="BE2" s="23"/>
      <c r="BF2" s="24"/>
      <c r="BG2" s="24"/>
      <c r="BH2" s="24"/>
      <c r="BI2" s="13"/>
    </row>
    <row r="3" spans="1:61" ht="60">
      <c r="A3" s="25"/>
      <c r="B3" s="26"/>
      <c r="C3" s="26"/>
      <c r="D3" s="26"/>
      <c r="E3" s="27"/>
      <c r="F3" s="28"/>
      <c r="G3" s="28"/>
      <c r="H3" s="29"/>
      <c r="I3" s="30"/>
      <c r="J3" s="31" t="s">
        <v>16</v>
      </c>
      <c r="K3" s="31" t="s">
        <v>17</v>
      </c>
      <c r="L3" s="31" t="s">
        <v>18</v>
      </c>
      <c r="M3" s="32" t="s">
        <v>14</v>
      </c>
      <c r="N3" s="33" t="s">
        <v>16</v>
      </c>
      <c r="O3" s="33" t="s">
        <v>17</v>
      </c>
      <c r="P3" s="33" t="s">
        <v>18</v>
      </c>
      <c r="Q3" s="34" t="s">
        <v>14</v>
      </c>
      <c r="R3" s="33" t="s">
        <v>16</v>
      </c>
      <c r="S3" s="33" t="s">
        <v>17</v>
      </c>
      <c r="T3" s="33" t="s">
        <v>18</v>
      </c>
      <c r="U3" s="34" t="s">
        <v>14</v>
      </c>
      <c r="V3" s="31" t="s">
        <v>16</v>
      </c>
      <c r="W3" s="31" t="s">
        <v>17</v>
      </c>
      <c r="X3" s="31" t="s">
        <v>18</v>
      </c>
      <c r="Y3" s="32" t="s">
        <v>14</v>
      </c>
      <c r="Z3" s="33" t="s">
        <v>16</v>
      </c>
      <c r="AA3" s="33" t="s">
        <v>17</v>
      </c>
      <c r="AB3" s="33" t="s">
        <v>18</v>
      </c>
      <c r="AC3" s="34" t="s">
        <v>14</v>
      </c>
      <c r="AD3" s="33" t="s">
        <v>16</v>
      </c>
      <c r="AE3" s="33" t="s">
        <v>17</v>
      </c>
      <c r="AF3" s="33" t="s">
        <v>18</v>
      </c>
      <c r="AG3" s="34" t="s">
        <v>14</v>
      </c>
      <c r="AH3" s="31" t="s">
        <v>16</v>
      </c>
      <c r="AI3" s="31" t="s">
        <v>17</v>
      </c>
      <c r="AJ3" s="31" t="s">
        <v>18</v>
      </c>
      <c r="AK3" s="32" t="s">
        <v>14</v>
      </c>
      <c r="AL3" s="33" t="s">
        <v>16</v>
      </c>
      <c r="AM3" s="33" t="s">
        <v>17</v>
      </c>
      <c r="AN3" s="33" t="s">
        <v>18</v>
      </c>
      <c r="AO3" s="34" t="s">
        <v>14</v>
      </c>
      <c r="AP3" s="33" t="s">
        <v>16</v>
      </c>
      <c r="AQ3" s="33" t="s">
        <v>17</v>
      </c>
      <c r="AR3" s="33" t="s">
        <v>18</v>
      </c>
      <c r="AS3" s="34" t="s">
        <v>14</v>
      </c>
      <c r="AT3" s="35" t="s">
        <v>16</v>
      </c>
      <c r="AU3" s="35" t="s">
        <v>17</v>
      </c>
      <c r="AV3" s="35" t="s">
        <v>18</v>
      </c>
      <c r="AW3" s="35" t="s">
        <v>14</v>
      </c>
      <c r="AX3" s="36" t="s">
        <v>16</v>
      </c>
      <c r="AY3" s="36" t="s">
        <v>17</v>
      </c>
      <c r="AZ3" s="36" t="s">
        <v>18</v>
      </c>
      <c r="BA3" s="36" t="s">
        <v>14</v>
      </c>
      <c r="BB3" s="36" t="s">
        <v>16</v>
      </c>
      <c r="BC3" s="36" t="s">
        <v>17</v>
      </c>
      <c r="BD3" s="36" t="s">
        <v>18</v>
      </c>
      <c r="BE3" s="36" t="s">
        <v>14</v>
      </c>
      <c r="BF3" s="37"/>
      <c r="BG3" s="37"/>
      <c r="BH3" s="37"/>
      <c r="BI3" s="37"/>
    </row>
    <row r="4" spans="1:61" ht="23.25">
      <c r="A4" s="38">
        <v>101</v>
      </c>
      <c r="B4" s="39">
        <v>1</v>
      </c>
      <c r="C4" s="40" t="s">
        <v>19</v>
      </c>
      <c r="D4" s="40"/>
      <c r="E4" s="40"/>
      <c r="F4" s="40"/>
      <c r="G4" s="40"/>
      <c r="H4" s="40"/>
      <c r="I4" s="40"/>
      <c r="J4" s="41">
        <f>J5+J18+J44</f>
        <v>100444000</v>
      </c>
      <c r="K4" s="41">
        <f t="shared" ref="K4:Q4" si="0">K5+K18+K44</f>
        <v>0</v>
      </c>
      <c r="L4" s="41">
        <f t="shared" si="0"/>
        <v>0</v>
      </c>
      <c r="M4" s="41">
        <f t="shared" si="0"/>
        <v>100444000</v>
      </c>
      <c r="N4" s="41">
        <f t="shared" si="0"/>
        <v>100444000</v>
      </c>
      <c r="O4" s="41">
        <f t="shared" si="0"/>
        <v>0</v>
      </c>
      <c r="P4" s="41">
        <f t="shared" si="0"/>
        <v>0</v>
      </c>
      <c r="Q4" s="41">
        <f t="shared" si="0"/>
        <v>100444000</v>
      </c>
      <c r="R4" s="41">
        <f>R5+R18+R44</f>
        <v>103969832</v>
      </c>
      <c r="S4" s="41">
        <f>S5+S18+S44</f>
        <v>3600000</v>
      </c>
      <c r="T4" s="41">
        <f>T5+T18+T44</f>
        <v>1800000</v>
      </c>
      <c r="U4" s="41">
        <f>U5+U18+U44</f>
        <v>109369832</v>
      </c>
      <c r="V4" s="41">
        <f t="shared" ref="V4:AC4" si="1">V5+V18+V44+V61</f>
        <v>10438800</v>
      </c>
      <c r="W4" s="41" t="e">
        <f t="shared" si="1"/>
        <v>#REF!</v>
      </c>
      <c r="X4" s="41">
        <f t="shared" si="1"/>
        <v>0</v>
      </c>
      <c r="Y4" s="42" t="e">
        <f t="shared" si="1"/>
        <v>#REF!</v>
      </c>
      <c r="Z4" s="41">
        <f t="shared" si="1"/>
        <v>10438800</v>
      </c>
      <c r="AA4" s="41">
        <f t="shared" si="1"/>
        <v>0</v>
      </c>
      <c r="AB4" s="41">
        <f t="shared" si="1"/>
        <v>1480000</v>
      </c>
      <c r="AC4" s="42">
        <f t="shared" si="1"/>
        <v>11918800</v>
      </c>
      <c r="AD4" s="41">
        <f>AD5+AD18+AD44+AD61</f>
        <v>15089343</v>
      </c>
      <c r="AE4" s="41">
        <f>AE5+AE18+AE44+AE61</f>
        <v>28220400</v>
      </c>
      <c r="AF4" s="41">
        <f>AF5+AF18+AF44+AF61</f>
        <v>0</v>
      </c>
      <c r="AG4" s="42">
        <f>AG5+AG18+AG44+AG61</f>
        <v>43309743</v>
      </c>
      <c r="AH4" s="41">
        <f t="shared" ref="AH4:AO4" si="2">AH5+AH18+AH44</f>
        <v>874455656</v>
      </c>
      <c r="AI4" s="41">
        <f t="shared" si="2"/>
        <v>0</v>
      </c>
      <c r="AJ4" s="41">
        <f t="shared" si="2"/>
        <v>0</v>
      </c>
      <c r="AK4" s="41">
        <f t="shared" si="2"/>
        <v>874455656</v>
      </c>
      <c r="AL4" s="41">
        <f t="shared" si="2"/>
        <v>874820132</v>
      </c>
      <c r="AM4" s="41">
        <f t="shared" si="2"/>
        <v>0</v>
      </c>
      <c r="AN4" s="41">
        <f t="shared" si="2"/>
        <v>821900.91012100002</v>
      </c>
      <c r="AO4" s="41">
        <f t="shared" si="2"/>
        <v>875642032.91012096</v>
      </c>
      <c r="AP4" s="41">
        <f>AP5+AP18+AP44</f>
        <v>900854796</v>
      </c>
      <c r="AQ4" s="41">
        <f>AQ5+AQ18+AQ44</f>
        <v>910502</v>
      </c>
      <c r="AR4" s="41">
        <f>AR5+AR18+AR44</f>
        <v>0</v>
      </c>
      <c r="AS4" s="41">
        <f>AS5+AS18+AS44</f>
        <v>901765298</v>
      </c>
      <c r="AT4" s="43">
        <f>J4+V4+AH5</f>
        <v>420660456</v>
      </c>
      <c r="AU4" s="43">
        <f>AA4+AI4+AM4</f>
        <v>0</v>
      </c>
      <c r="AV4" s="43">
        <v>0</v>
      </c>
      <c r="AW4" s="44">
        <f>SUM(AT4:AV4)</f>
        <v>420660456</v>
      </c>
      <c r="AX4" s="43">
        <f>N4+Z4+AL4</f>
        <v>985702932</v>
      </c>
      <c r="AY4" s="43">
        <f>O4+AA4+AM4</f>
        <v>0</v>
      </c>
      <c r="AZ4" s="43">
        <v>0</v>
      </c>
      <c r="BA4" s="44">
        <f>SUM(AX4:AZ4)</f>
        <v>985702932</v>
      </c>
      <c r="BB4" s="43">
        <f>R4+AD4+AP4</f>
        <v>1019913971</v>
      </c>
      <c r="BC4" s="43">
        <f>S4+AE4+AQ4</f>
        <v>32730902</v>
      </c>
      <c r="BD4" s="43">
        <v>0</v>
      </c>
      <c r="BE4" s="44">
        <f>SUM(BB4:BD4)</f>
        <v>1052644873</v>
      </c>
      <c r="BF4" s="45"/>
      <c r="BG4" s="45"/>
      <c r="BH4" s="45"/>
      <c r="BI4" s="45"/>
    </row>
    <row r="5" spans="1:61">
      <c r="A5" s="46"/>
      <c r="B5" s="47"/>
      <c r="C5" s="48">
        <v>1</v>
      </c>
      <c r="D5" s="49" t="s">
        <v>20</v>
      </c>
      <c r="E5" s="48"/>
      <c r="F5" s="48"/>
      <c r="G5" s="48"/>
      <c r="H5" s="48"/>
      <c r="I5" s="50" t="s">
        <v>21</v>
      </c>
      <c r="J5" s="51">
        <f>J6+J13+J14+J15+J16+J17</f>
        <v>99844000</v>
      </c>
      <c r="K5" s="51">
        <f>K6+K13+K14+K15+K16+K17</f>
        <v>0</v>
      </c>
      <c r="L5" s="52"/>
      <c r="M5" s="52">
        <f>SUM(J5:L5)</f>
        <v>99844000</v>
      </c>
      <c r="N5" s="51">
        <f>N6+N13+N14+N15+N16+N17</f>
        <v>99844000</v>
      </c>
      <c r="O5" s="51">
        <f>O6+O13+O14+O15+O16+O17</f>
        <v>0</v>
      </c>
      <c r="P5" s="52"/>
      <c r="Q5" s="52">
        <f>SUM(N5:P5)</f>
        <v>99844000</v>
      </c>
      <c r="R5" s="51">
        <f>R6+R13+R14+R15+R16+R17</f>
        <v>103369832</v>
      </c>
      <c r="S5" s="51">
        <f>S6+S13+S14+S15+S16+S17</f>
        <v>1800000</v>
      </c>
      <c r="T5" s="52"/>
      <c r="U5" s="52">
        <f>SUM(R5:T5)</f>
        <v>105169832</v>
      </c>
      <c r="V5" s="51">
        <f>V6+V13+V14+V15+V16+V17</f>
        <v>5038800</v>
      </c>
      <c r="W5" s="51" t="e">
        <f>W6+W13+W14+W15+W16+W17</f>
        <v>#REF!</v>
      </c>
      <c r="X5" s="51">
        <f>X6+X13+X14+X15+X16+X17</f>
        <v>0</v>
      </c>
      <c r="Y5" s="52" t="e">
        <f>Y6+Y13+Y14+Y15+Y16+Y17</f>
        <v>#REF!</v>
      </c>
      <c r="Z5" s="51">
        <f t="shared" ref="Z5:AO5" si="3">Z6+Z13+Z14+Z15+Z16+Z17</f>
        <v>5038800</v>
      </c>
      <c r="AA5" s="51">
        <f t="shared" si="3"/>
        <v>0</v>
      </c>
      <c r="AB5" s="51">
        <f t="shared" si="3"/>
        <v>740000</v>
      </c>
      <c r="AC5" s="52">
        <f t="shared" si="3"/>
        <v>5778800</v>
      </c>
      <c r="AD5" s="51">
        <f>AD6+AD13+AD14+AD15+AD16+AD17</f>
        <v>8689343</v>
      </c>
      <c r="AE5" s="51">
        <f>AE6+AE13+AE14+AE15+AE16+AE17</f>
        <v>18813600</v>
      </c>
      <c r="AF5" s="51">
        <f>AF6+AF13+AF14+AF15+AF16+AF17</f>
        <v>0</v>
      </c>
      <c r="AG5" s="52">
        <f>AG6+AG13+AG14+AG15+AG16+AG17</f>
        <v>27502943</v>
      </c>
      <c r="AH5" s="51">
        <f t="shared" si="3"/>
        <v>309777656</v>
      </c>
      <c r="AI5" s="51">
        <f t="shared" si="3"/>
        <v>0</v>
      </c>
      <c r="AJ5" s="51">
        <f t="shared" si="3"/>
        <v>0</v>
      </c>
      <c r="AK5" s="52">
        <f t="shared" si="3"/>
        <v>309777656</v>
      </c>
      <c r="AL5" s="51">
        <f t="shared" si="3"/>
        <v>310142132</v>
      </c>
      <c r="AM5" s="51">
        <f t="shared" si="3"/>
        <v>0</v>
      </c>
      <c r="AN5" s="51">
        <f t="shared" si="3"/>
        <v>821900.91012100002</v>
      </c>
      <c r="AO5" s="52">
        <f t="shared" si="3"/>
        <v>310964032.91012096</v>
      </c>
      <c r="AP5" s="51">
        <f>AP6+AP13+AP14+AP15+AP16+AP17</f>
        <v>330023320</v>
      </c>
      <c r="AQ5" s="51">
        <f>AQ6+AQ13+AQ14+AQ15+AQ16+AQ17</f>
        <v>910502</v>
      </c>
      <c r="AR5" s="51">
        <f>AR6+AR13+AR14+AR15+AR16+AR17</f>
        <v>0</v>
      </c>
      <c r="AS5" s="52">
        <f>AS6+AS13+AS14+AS15+AS16+AS17</f>
        <v>330933822</v>
      </c>
      <c r="AT5" s="53">
        <f>J5+V5+AH5</f>
        <v>414660456</v>
      </c>
      <c r="AU5" s="53">
        <v>0</v>
      </c>
      <c r="AV5" s="53">
        <v>0</v>
      </c>
      <c r="AW5" s="44">
        <f t="shared" ref="AW5:AW68" si="4">SUM(AT5:AV5)</f>
        <v>414660456</v>
      </c>
      <c r="AX5" s="54">
        <f t="shared" ref="AX5:AY36" si="5">N5+Z5+AL5</f>
        <v>415024932</v>
      </c>
      <c r="AY5" s="53">
        <v>0</v>
      </c>
      <c r="AZ5" s="53">
        <v>0</v>
      </c>
      <c r="BA5" s="44">
        <f t="shared" ref="BA5:BA68" si="6">SUM(AX5:AZ5)</f>
        <v>415024932</v>
      </c>
      <c r="BB5" s="54">
        <f t="shared" ref="BB5:BC36" si="7">R5+AD5+AP5</f>
        <v>442082495</v>
      </c>
      <c r="BC5" s="53">
        <v>0</v>
      </c>
      <c r="BD5" s="53">
        <v>0</v>
      </c>
      <c r="BE5" s="44">
        <f t="shared" ref="BE5:BE68" si="8">SUM(BB5:BD5)</f>
        <v>442082495</v>
      </c>
      <c r="BF5" s="55"/>
      <c r="BG5" s="55"/>
      <c r="BH5" s="55"/>
      <c r="BI5" s="55"/>
    </row>
    <row r="6" spans="1:61">
      <c r="A6" s="56"/>
      <c r="B6" s="57"/>
      <c r="C6" s="57"/>
      <c r="D6" s="58">
        <v>1</v>
      </c>
      <c r="E6" s="57" t="s">
        <v>22</v>
      </c>
      <c r="F6" s="58"/>
      <c r="G6" s="58"/>
      <c r="H6" s="58"/>
      <c r="I6" s="47" t="s">
        <v>23</v>
      </c>
      <c r="J6" s="59">
        <f>SUM(J7:J12)</f>
        <v>99844000</v>
      </c>
      <c r="K6" s="59">
        <f>SUM(K7:K12)</f>
        <v>0</v>
      </c>
      <c r="L6" s="59">
        <f>SUM(L7:L12)</f>
        <v>0</v>
      </c>
      <c r="M6" s="59">
        <f>SUM(M7:M12)</f>
        <v>99844000</v>
      </c>
      <c r="N6" s="59">
        <f t="shared" ref="N6:AO6" si="9">SUM(N7:N12)</f>
        <v>99844000</v>
      </c>
      <c r="O6" s="59">
        <f t="shared" si="9"/>
        <v>0</v>
      </c>
      <c r="P6" s="59">
        <f t="shared" si="9"/>
        <v>0</v>
      </c>
      <c r="Q6" s="59">
        <f t="shared" si="9"/>
        <v>99844000</v>
      </c>
      <c r="R6" s="59">
        <f>SUM(R7:R12)</f>
        <v>101995210</v>
      </c>
      <c r="S6" s="59">
        <f>SUM(S7:S12)</f>
        <v>1800000</v>
      </c>
      <c r="T6" s="59">
        <f>SUM(T7:T12)</f>
        <v>1800000</v>
      </c>
      <c r="U6" s="59">
        <f>SUM(U7:U12)</f>
        <v>105595210</v>
      </c>
      <c r="V6" s="59">
        <f t="shared" si="9"/>
        <v>5038800</v>
      </c>
      <c r="W6" s="59">
        <f t="shared" si="9"/>
        <v>0</v>
      </c>
      <c r="X6" s="59">
        <f t="shared" si="9"/>
        <v>0</v>
      </c>
      <c r="Y6" s="60">
        <f t="shared" si="9"/>
        <v>5038800</v>
      </c>
      <c r="Z6" s="59">
        <f t="shared" si="9"/>
        <v>5038800</v>
      </c>
      <c r="AA6" s="59">
        <f t="shared" si="9"/>
        <v>0</v>
      </c>
      <c r="AB6" s="59">
        <f t="shared" si="9"/>
        <v>740000</v>
      </c>
      <c r="AC6" s="60">
        <f t="shared" si="9"/>
        <v>5778800</v>
      </c>
      <c r="AD6" s="59">
        <f>SUM(AD7:AD12)</f>
        <v>8189343</v>
      </c>
      <c r="AE6" s="59">
        <f>SUM(AE7:AE12)</f>
        <v>18813600</v>
      </c>
      <c r="AF6" s="59">
        <f>SUM(AF7:AF12)</f>
        <v>0</v>
      </c>
      <c r="AG6" s="60">
        <f>SUM(AG7:AG12)</f>
        <v>27002943</v>
      </c>
      <c r="AH6" s="59">
        <f t="shared" si="9"/>
        <v>290272646</v>
      </c>
      <c r="AI6" s="59">
        <f t="shared" si="9"/>
        <v>0</v>
      </c>
      <c r="AJ6" s="59">
        <f t="shared" si="9"/>
        <v>0</v>
      </c>
      <c r="AK6" s="60">
        <f t="shared" si="9"/>
        <v>290272646</v>
      </c>
      <c r="AL6" s="59">
        <f t="shared" si="9"/>
        <v>290637122</v>
      </c>
      <c r="AM6" s="59">
        <f t="shared" si="9"/>
        <v>0</v>
      </c>
      <c r="AN6" s="59">
        <f t="shared" si="9"/>
        <v>821900.91012100002</v>
      </c>
      <c r="AO6" s="60">
        <f t="shared" si="9"/>
        <v>291459022.91012096</v>
      </c>
      <c r="AP6" s="59">
        <f>SUM(AP7:AP12)</f>
        <v>302670239</v>
      </c>
      <c r="AQ6" s="59">
        <f>SUM(AQ7:AQ12)</f>
        <v>910502</v>
      </c>
      <c r="AR6" s="59">
        <f>SUM(AR7:AR12)</f>
        <v>0</v>
      </c>
      <c r="AS6" s="60">
        <f>SUM(AS7:AS12)</f>
        <v>303580741</v>
      </c>
      <c r="AT6" s="54">
        <f>J6+V6+AH7</f>
        <v>234244216</v>
      </c>
      <c r="AU6" s="54">
        <f t="shared" ref="AU6:AU17" si="10">AA6+AI6+AM6</f>
        <v>0</v>
      </c>
      <c r="AV6" s="54">
        <v>0</v>
      </c>
      <c r="AW6" s="44">
        <f t="shared" si="4"/>
        <v>234244216</v>
      </c>
      <c r="AX6" s="54">
        <f t="shared" si="5"/>
        <v>395519922</v>
      </c>
      <c r="AY6" s="54">
        <f t="shared" si="5"/>
        <v>0</v>
      </c>
      <c r="AZ6" s="54">
        <v>0</v>
      </c>
      <c r="BA6" s="44">
        <f t="shared" si="6"/>
        <v>395519922</v>
      </c>
      <c r="BB6" s="54">
        <f t="shared" si="7"/>
        <v>412854792</v>
      </c>
      <c r="BC6" s="54">
        <f t="shared" si="7"/>
        <v>21524102</v>
      </c>
      <c r="BD6" s="54">
        <v>0</v>
      </c>
      <c r="BE6" s="44">
        <f t="shared" si="8"/>
        <v>434378894</v>
      </c>
      <c r="BF6" s="55"/>
      <c r="BG6" s="55"/>
      <c r="BH6" s="55"/>
      <c r="BI6" s="55"/>
    </row>
    <row r="7" spans="1:61">
      <c r="A7" s="56"/>
      <c r="B7" s="57"/>
      <c r="C7" s="57"/>
      <c r="D7" s="47"/>
      <c r="E7" s="58">
        <v>1</v>
      </c>
      <c r="F7" s="57" t="s">
        <v>24</v>
      </c>
      <c r="G7" s="58"/>
      <c r="H7" s="58"/>
      <c r="I7" s="61" t="s">
        <v>25</v>
      </c>
      <c r="J7" s="62">
        <v>99844000</v>
      </c>
      <c r="K7" s="62"/>
      <c r="L7" s="63"/>
      <c r="M7" s="63">
        <f>SUM(J7:L7)</f>
        <v>99844000</v>
      </c>
      <c r="N7" s="62">
        <v>99844000</v>
      </c>
      <c r="O7" s="62" t="str">
        <f>'[1]bevételi tábla 4-a'!X4</f>
        <v>Államigazgatási feladatok</v>
      </c>
      <c r="P7" s="63"/>
      <c r="Q7" s="63">
        <f>SUM(N7:P7)</f>
        <v>99844000</v>
      </c>
      <c r="R7" s="62">
        <v>99844000</v>
      </c>
      <c r="S7" s="62" t="str">
        <f>'[1]bevételi tábla 4-a'!AB4</f>
        <v>Kötelező feladatok</v>
      </c>
      <c r="T7" s="63"/>
      <c r="U7" s="63">
        <f>SUM(R7:T7)</f>
        <v>99844000</v>
      </c>
      <c r="V7" s="62"/>
      <c r="W7" s="62"/>
      <c r="X7" s="62"/>
      <c r="Y7" s="63">
        <f>SUM(V7:X7)</f>
        <v>0</v>
      </c>
      <c r="Z7" s="62" t="str">
        <f>'[1]bevételi tábla 4-a'!AI4</f>
        <v>Önként vállalt feladatok</v>
      </c>
      <c r="AA7" s="62" t="str">
        <f>'[1]bevételi tábla 4-a'!AJ4</f>
        <v>Államigazgatási feladatok</v>
      </c>
      <c r="AB7" s="62" t="str">
        <f>'[1]bevételi tábla 4-a'!AK4</f>
        <v>Kötelező feladatok</v>
      </c>
      <c r="AC7" s="63">
        <f>SUM(Z7:AB7)</f>
        <v>0</v>
      </c>
      <c r="AD7" s="62" t="str">
        <f>'[1]bevételi tábla 4-a'!AM4</f>
        <v>Államigazgatási feladatok</v>
      </c>
      <c r="AE7" s="62" t="str">
        <f>'[1]bevételi tábla 4-a'!AN4</f>
        <v>Kötelező feladatok</v>
      </c>
      <c r="AF7" s="62" t="str">
        <f>'[1]bevételi tábla 4-a'!AO4</f>
        <v>Önként vállalt feladatok</v>
      </c>
      <c r="AG7" s="63">
        <f>SUM(AD7:AF7)</f>
        <v>0</v>
      </c>
      <c r="AH7" s="62">
        <v>129361416</v>
      </c>
      <c r="AI7" s="62"/>
      <c r="AJ7" s="62"/>
      <c r="AK7" s="63">
        <f>SUM(AH7:AJ7)</f>
        <v>129361416</v>
      </c>
      <c r="AL7" s="62">
        <f>129361416+364476</f>
        <v>129725892</v>
      </c>
      <c r="AM7" s="62">
        <f>'[1]bevételi tábla 4-a'!DJ4</f>
        <v>0</v>
      </c>
      <c r="AN7" s="62">
        <f>'[1]bevételi tábla 4-a'!DK4</f>
        <v>821900.91012100002</v>
      </c>
      <c r="AO7" s="63">
        <f>SUM(AL7:AN7)</f>
        <v>130547792.91012099</v>
      </c>
      <c r="AP7" s="62">
        <v>130725892</v>
      </c>
      <c r="AQ7" s="62">
        <f>'[1]bevételi tábla 4-a'!DN4</f>
        <v>910502</v>
      </c>
      <c r="AR7" s="62">
        <f>'[1]bevételi tábla 4-a'!DO4</f>
        <v>0</v>
      </c>
      <c r="AS7" s="63">
        <f>SUM(AP7:AR7)</f>
        <v>131636394</v>
      </c>
      <c r="AT7" s="54">
        <f t="shared" ref="AT7:AT70" si="11">J7+V7+AH7</f>
        <v>229205416</v>
      </c>
      <c r="AU7" s="54" t="e">
        <f t="shared" si="10"/>
        <v>#VALUE!</v>
      </c>
      <c r="AV7" s="54">
        <v>0</v>
      </c>
      <c r="AW7" s="44" t="e">
        <f t="shared" si="4"/>
        <v>#VALUE!</v>
      </c>
      <c r="AX7" s="54" t="e">
        <f t="shared" si="5"/>
        <v>#VALUE!</v>
      </c>
      <c r="AY7" s="54" t="e">
        <f t="shared" si="5"/>
        <v>#VALUE!</v>
      </c>
      <c r="AZ7" s="54">
        <v>0</v>
      </c>
      <c r="BA7" s="44" t="e">
        <f t="shared" si="6"/>
        <v>#VALUE!</v>
      </c>
      <c r="BB7" s="54" t="e">
        <f t="shared" si="7"/>
        <v>#VALUE!</v>
      </c>
      <c r="BC7" s="54" t="e">
        <f t="shared" si="7"/>
        <v>#VALUE!</v>
      </c>
      <c r="BD7" s="54">
        <v>0</v>
      </c>
      <c r="BE7" s="44" t="e">
        <f t="shared" si="8"/>
        <v>#VALUE!</v>
      </c>
      <c r="BF7" s="64"/>
      <c r="BG7" s="64"/>
      <c r="BH7" s="64"/>
      <c r="BI7" s="64"/>
    </row>
    <row r="8" spans="1:61">
      <c r="A8" s="56"/>
      <c r="B8" s="57"/>
      <c r="C8" s="57"/>
      <c r="D8" s="47"/>
      <c r="E8" s="58">
        <v>2</v>
      </c>
      <c r="F8" s="57" t="s">
        <v>26</v>
      </c>
      <c r="G8" s="58"/>
      <c r="H8" s="58"/>
      <c r="I8" s="61" t="s">
        <v>27</v>
      </c>
      <c r="J8" s="62"/>
      <c r="K8" s="62"/>
      <c r="L8" s="63"/>
      <c r="M8" s="63">
        <f t="shared" ref="M8:M17" si="12">SUM(J8:L8)</f>
        <v>0</v>
      </c>
      <c r="N8" s="62">
        <f>'[1]bevételi tábla 4-a'!W5</f>
        <v>0</v>
      </c>
      <c r="O8" s="62">
        <f>'[1]bevételi tábla 4-a'!X5</f>
        <v>0</v>
      </c>
      <c r="P8" s="63">
        <f t="shared" ref="P8:P17" si="13">SUM(N8:O8)</f>
        <v>0</v>
      </c>
      <c r="Q8" s="63">
        <f t="shared" ref="Q8:Q17" si="14">SUM(N8:P8)</f>
        <v>0</v>
      </c>
      <c r="R8" s="62">
        <f>'[1]bevételi tábla 4-a'!AA5</f>
        <v>0</v>
      </c>
      <c r="S8" s="62">
        <f>'[1]bevételi tábla 4-a'!AB5</f>
        <v>1800000</v>
      </c>
      <c r="T8" s="63">
        <f t="shared" ref="T8:T16" si="15">SUM(R8:S8)</f>
        <v>1800000</v>
      </c>
      <c r="U8" s="63">
        <f t="shared" ref="U8:U17" si="16">SUM(R8:T8)</f>
        <v>3600000</v>
      </c>
      <c r="V8" s="62"/>
      <c r="W8" s="62"/>
      <c r="X8" s="62"/>
      <c r="Y8" s="63">
        <f t="shared" ref="Y8:Y17" si="17">SUM(V8:X8)</f>
        <v>0</v>
      </c>
      <c r="Z8" s="62">
        <f>'[1]bevételi tábla 4-a'!AI5</f>
        <v>0</v>
      </c>
      <c r="AA8" s="62">
        <f>'[1]bevételi tábla 4-a'!AJ5</f>
        <v>0</v>
      </c>
      <c r="AB8" s="62">
        <f>'[1]bevételi tábla 4-a'!AK5</f>
        <v>740000</v>
      </c>
      <c r="AC8" s="63">
        <f t="shared" ref="AC8:AC17" si="18">SUM(Z8:AB8)</f>
        <v>740000</v>
      </c>
      <c r="AD8" s="62">
        <f>'[1]bevételi tábla 4-a'!AM5</f>
        <v>0</v>
      </c>
      <c r="AE8" s="62">
        <f>'[1]bevételi tábla 4-a'!AN5</f>
        <v>9406800</v>
      </c>
      <c r="AF8" s="62">
        <f>'[1]bevételi tábla 4-a'!AO5</f>
        <v>0</v>
      </c>
      <c r="AG8" s="63">
        <f t="shared" ref="AG8:AG17" si="19">SUM(AD8:AF8)</f>
        <v>9406800</v>
      </c>
      <c r="AH8" s="62">
        <v>103832287</v>
      </c>
      <c r="AI8" s="62"/>
      <c r="AJ8" s="62"/>
      <c r="AK8" s="63">
        <f t="shared" ref="AK8:AK17" si="20">SUM(AH8:AJ8)</f>
        <v>103832287</v>
      </c>
      <c r="AL8" s="62">
        <v>103832287</v>
      </c>
      <c r="AM8" s="62" t="str">
        <f>'[1]bevételi tábla 4-a'!DJ5</f>
        <v>Államigazgatási feladatok</v>
      </c>
      <c r="AN8" s="62" t="str">
        <f>'[1]bevételi tábla 4-a'!DK5</f>
        <v>Kötelező feladatok</v>
      </c>
      <c r="AO8" s="63">
        <f t="shared" ref="AO8:AO17" si="21">SUM(AL8:AN8)</f>
        <v>103832287</v>
      </c>
      <c r="AP8" s="62">
        <v>109174287</v>
      </c>
      <c r="AQ8" s="62" t="str">
        <f>'[1]bevételi tábla 4-a'!DN5</f>
        <v>Kötelező feladatok</v>
      </c>
      <c r="AR8" s="62" t="str">
        <f>'[1]bevételi tábla 4-a'!DO5</f>
        <v>Önként vállalt feladatok</v>
      </c>
      <c r="AS8" s="63">
        <f t="shared" ref="AS8:AS17" si="22">SUM(AP8:AR8)</f>
        <v>109174287</v>
      </c>
      <c r="AT8" s="54">
        <f t="shared" si="11"/>
        <v>103832287</v>
      </c>
      <c r="AU8" s="54" t="e">
        <f t="shared" si="10"/>
        <v>#VALUE!</v>
      </c>
      <c r="AV8" s="54">
        <v>0</v>
      </c>
      <c r="AW8" s="44" t="e">
        <f t="shared" si="4"/>
        <v>#VALUE!</v>
      </c>
      <c r="AX8" s="54">
        <f t="shared" si="5"/>
        <v>103832287</v>
      </c>
      <c r="AY8" s="54" t="e">
        <f t="shared" si="5"/>
        <v>#VALUE!</v>
      </c>
      <c r="AZ8" s="54">
        <v>0</v>
      </c>
      <c r="BA8" s="44" t="e">
        <f t="shared" si="6"/>
        <v>#VALUE!</v>
      </c>
      <c r="BB8" s="54">
        <f t="shared" si="7"/>
        <v>109174287</v>
      </c>
      <c r="BC8" s="54" t="e">
        <f t="shared" si="7"/>
        <v>#VALUE!</v>
      </c>
      <c r="BD8" s="54">
        <v>0</v>
      </c>
      <c r="BE8" s="44" t="e">
        <f t="shared" si="8"/>
        <v>#VALUE!</v>
      </c>
      <c r="BF8" s="64"/>
      <c r="BG8" s="64"/>
      <c r="BH8" s="64"/>
      <c r="BI8" s="64"/>
    </row>
    <row r="9" spans="1:61">
      <c r="A9" s="56"/>
      <c r="B9" s="57"/>
      <c r="C9" s="57"/>
      <c r="D9" s="47"/>
      <c r="E9" s="58">
        <v>3</v>
      </c>
      <c r="F9" s="57" t="s">
        <v>28</v>
      </c>
      <c r="G9" s="58"/>
      <c r="H9" s="58"/>
      <c r="I9" s="61" t="s">
        <v>29</v>
      </c>
      <c r="J9" s="62"/>
      <c r="K9" s="62"/>
      <c r="L9" s="63"/>
      <c r="M9" s="63">
        <f t="shared" si="12"/>
        <v>0</v>
      </c>
      <c r="N9" s="62">
        <f>'[1]bevételi tábla 4-a'!W6</f>
        <v>0</v>
      </c>
      <c r="O9" s="62">
        <f>'[1]bevételi tábla 4-a'!X6</f>
        <v>0</v>
      </c>
      <c r="P9" s="63">
        <f t="shared" si="13"/>
        <v>0</v>
      </c>
      <c r="Q9" s="63">
        <f t="shared" si="14"/>
        <v>0</v>
      </c>
      <c r="R9" s="62">
        <f>'[1]bevételi tábla 4-a'!AA6</f>
        <v>0</v>
      </c>
      <c r="S9" s="62">
        <f>'[1]bevételi tábla 4-a'!AB6</f>
        <v>0</v>
      </c>
      <c r="T9" s="63">
        <f t="shared" si="15"/>
        <v>0</v>
      </c>
      <c r="U9" s="63">
        <f t="shared" si="16"/>
        <v>0</v>
      </c>
      <c r="V9" s="62"/>
      <c r="W9" s="62"/>
      <c r="X9" s="62"/>
      <c r="Y9" s="63">
        <f t="shared" si="17"/>
        <v>0</v>
      </c>
      <c r="Z9" s="62">
        <f>'[1]bevételi tábla 4-a'!AI6</f>
        <v>0</v>
      </c>
      <c r="AA9" s="62">
        <f>'[1]bevételi tábla 4-a'!AJ6</f>
        <v>0</v>
      </c>
      <c r="AB9" s="62">
        <f>'[1]bevételi tábla 4-a'!AK6</f>
        <v>0</v>
      </c>
      <c r="AC9" s="63">
        <f t="shared" si="18"/>
        <v>0</v>
      </c>
      <c r="AD9" s="62">
        <f>'[1]bevételi tábla 4-a'!AM6</f>
        <v>0</v>
      </c>
      <c r="AE9" s="62">
        <f>'[1]bevételi tábla 4-a'!AN6</f>
        <v>9406800</v>
      </c>
      <c r="AF9" s="62">
        <f>'[1]bevételi tábla 4-a'!AO6</f>
        <v>0</v>
      </c>
      <c r="AG9" s="63">
        <f t="shared" si="19"/>
        <v>9406800</v>
      </c>
      <c r="AH9" s="62">
        <v>57078943</v>
      </c>
      <c r="AI9" s="62"/>
      <c r="AJ9" s="62"/>
      <c r="AK9" s="63">
        <f t="shared" si="20"/>
        <v>57078943</v>
      </c>
      <c r="AL9" s="62">
        <v>57078943</v>
      </c>
      <c r="AM9" s="62">
        <f>'[1]bevételi tábla 4-a'!DJ6</f>
        <v>0</v>
      </c>
      <c r="AN9" s="62">
        <f>'[1]bevételi tábla 4-a'!DK6</f>
        <v>0</v>
      </c>
      <c r="AO9" s="63">
        <f t="shared" si="21"/>
        <v>57078943</v>
      </c>
      <c r="AP9" s="62">
        <v>57265653</v>
      </c>
      <c r="AQ9" s="62">
        <f>'[1]bevételi tábla 4-a'!DN6</f>
        <v>0</v>
      </c>
      <c r="AR9" s="62">
        <f>'[1]bevételi tábla 4-a'!DO6</f>
        <v>0</v>
      </c>
      <c r="AS9" s="63">
        <f t="shared" si="22"/>
        <v>57265653</v>
      </c>
      <c r="AT9" s="54">
        <f t="shared" si="11"/>
        <v>57078943</v>
      </c>
      <c r="AU9" s="54">
        <f t="shared" si="10"/>
        <v>0</v>
      </c>
      <c r="AV9" s="54">
        <v>0</v>
      </c>
      <c r="AW9" s="44">
        <f t="shared" si="4"/>
        <v>57078943</v>
      </c>
      <c r="AX9" s="54">
        <f t="shared" si="5"/>
        <v>57078943</v>
      </c>
      <c r="AY9" s="54">
        <f t="shared" si="5"/>
        <v>0</v>
      </c>
      <c r="AZ9" s="54">
        <v>0</v>
      </c>
      <c r="BA9" s="44">
        <f t="shared" si="6"/>
        <v>57078943</v>
      </c>
      <c r="BB9" s="54">
        <f t="shared" si="7"/>
        <v>57265653</v>
      </c>
      <c r="BC9" s="54">
        <f t="shared" si="7"/>
        <v>9406800</v>
      </c>
      <c r="BD9" s="54">
        <v>0</v>
      </c>
      <c r="BE9" s="44">
        <f t="shared" si="8"/>
        <v>66672453</v>
      </c>
      <c r="BF9" s="64"/>
      <c r="BG9" s="64"/>
      <c r="BH9" s="64"/>
      <c r="BI9" s="64"/>
    </row>
    <row r="10" spans="1:61">
      <c r="A10" s="56"/>
      <c r="B10" s="57"/>
      <c r="C10" s="57"/>
      <c r="D10" s="47"/>
      <c r="E10" s="58">
        <v>4</v>
      </c>
      <c r="F10" s="57" t="s">
        <v>30</v>
      </c>
      <c r="G10" s="58"/>
      <c r="H10" s="58"/>
      <c r="I10" s="61" t="s">
        <v>31</v>
      </c>
      <c r="J10" s="62"/>
      <c r="K10" s="62"/>
      <c r="L10" s="63"/>
      <c r="M10" s="63">
        <f t="shared" si="12"/>
        <v>0</v>
      </c>
      <c r="N10" s="62">
        <f>'[1]bevételi tábla 4-a'!W7</f>
        <v>0</v>
      </c>
      <c r="O10" s="62">
        <f>'[1]bevételi tábla 4-a'!X7</f>
        <v>0</v>
      </c>
      <c r="P10" s="63">
        <f t="shared" si="13"/>
        <v>0</v>
      </c>
      <c r="Q10" s="63">
        <f t="shared" si="14"/>
        <v>0</v>
      </c>
      <c r="R10" s="62">
        <v>2151210</v>
      </c>
      <c r="S10" s="62">
        <f>'[1]bevételi tábla 4-a'!AB7</f>
        <v>0</v>
      </c>
      <c r="T10" s="63"/>
      <c r="U10" s="63">
        <f t="shared" si="16"/>
        <v>2151210</v>
      </c>
      <c r="V10" s="62">
        <v>5038800</v>
      </c>
      <c r="W10" s="62"/>
      <c r="X10" s="62"/>
      <c r="Y10" s="63">
        <f t="shared" si="17"/>
        <v>5038800</v>
      </c>
      <c r="Z10" s="62">
        <v>5038800</v>
      </c>
      <c r="AA10" s="62">
        <f>'[1]bevételi tábla 4-a'!AJ7</f>
        <v>0</v>
      </c>
      <c r="AB10" s="62">
        <f>'[1]bevételi tábla 4-a'!AK7</f>
        <v>0</v>
      </c>
      <c r="AC10" s="63">
        <f t="shared" si="18"/>
        <v>5038800</v>
      </c>
      <c r="AD10" s="62">
        <v>6981796</v>
      </c>
      <c r="AE10" s="62">
        <f>'[1]bevételi tábla 4-a'!AN7</f>
        <v>0</v>
      </c>
      <c r="AF10" s="62">
        <f>'[1]bevételi tábla 4-a'!AO7</f>
        <v>0</v>
      </c>
      <c r="AG10" s="63">
        <f t="shared" si="19"/>
        <v>6981796</v>
      </c>
      <c r="AH10" s="62"/>
      <c r="AI10" s="62"/>
      <c r="AJ10" s="62"/>
      <c r="AK10" s="63">
        <f t="shared" si="20"/>
        <v>0</v>
      </c>
      <c r="AL10" s="62"/>
      <c r="AM10" s="62">
        <f>'[1]bevételi tábla 4-a'!DJ7</f>
        <v>0</v>
      </c>
      <c r="AN10" s="62">
        <f>'[1]bevételi tábla 4-a'!DK7</f>
        <v>0</v>
      </c>
      <c r="AO10" s="63">
        <f t="shared" si="21"/>
        <v>0</v>
      </c>
      <c r="AP10" s="62"/>
      <c r="AQ10" s="62">
        <f>'[1]bevételi tábla 4-a'!DN7</f>
        <v>0</v>
      </c>
      <c r="AR10" s="62">
        <f>'[1]bevételi tábla 4-a'!DO7</f>
        <v>0</v>
      </c>
      <c r="AS10" s="63">
        <f t="shared" si="22"/>
        <v>0</v>
      </c>
      <c r="AT10" s="54">
        <f t="shared" si="11"/>
        <v>5038800</v>
      </c>
      <c r="AU10" s="54">
        <f t="shared" si="10"/>
        <v>0</v>
      </c>
      <c r="AV10" s="54">
        <v>0</v>
      </c>
      <c r="AW10" s="44">
        <f t="shared" si="4"/>
        <v>5038800</v>
      </c>
      <c r="AX10" s="54">
        <f t="shared" si="5"/>
        <v>5038800</v>
      </c>
      <c r="AY10" s="54">
        <f t="shared" si="5"/>
        <v>0</v>
      </c>
      <c r="AZ10" s="54">
        <v>0</v>
      </c>
      <c r="BA10" s="44">
        <f t="shared" si="6"/>
        <v>5038800</v>
      </c>
      <c r="BB10" s="54">
        <f t="shared" si="7"/>
        <v>9133006</v>
      </c>
      <c r="BC10" s="54">
        <f t="shared" si="7"/>
        <v>0</v>
      </c>
      <c r="BD10" s="54">
        <v>0</v>
      </c>
      <c r="BE10" s="44">
        <f t="shared" si="8"/>
        <v>9133006</v>
      </c>
      <c r="BF10" s="64"/>
      <c r="BG10" s="64"/>
      <c r="BH10" s="64"/>
      <c r="BI10" s="64"/>
    </row>
    <row r="11" spans="1:61">
      <c r="A11" s="56"/>
      <c r="B11" s="57"/>
      <c r="C11" s="57"/>
      <c r="D11" s="47"/>
      <c r="E11" s="58">
        <v>5</v>
      </c>
      <c r="F11" s="57" t="s">
        <v>32</v>
      </c>
      <c r="G11" s="58"/>
      <c r="H11" s="58"/>
      <c r="I11" s="61" t="s">
        <v>33</v>
      </c>
      <c r="J11" s="62"/>
      <c r="K11" s="62"/>
      <c r="L11" s="63"/>
      <c r="M11" s="63">
        <f t="shared" si="12"/>
        <v>0</v>
      </c>
      <c r="N11" s="62">
        <f>'[1]bevételi tábla 4-a'!W8</f>
        <v>0</v>
      </c>
      <c r="O11" s="62">
        <f>'[1]bevételi tábla 4-a'!X8</f>
        <v>0</v>
      </c>
      <c r="P11" s="63">
        <f t="shared" si="13"/>
        <v>0</v>
      </c>
      <c r="Q11" s="63">
        <f t="shared" si="14"/>
        <v>0</v>
      </c>
      <c r="R11" s="62">
        <f>'[1]bevételi tábla 4-a'!AA8</f>
        <v>0</v>
      </c>
      <c r="S11" s="62">
        <f>'[1]bevételi tábla 4-a'!AB8</f>
        <v>0</v>
      </c>
      <c r="T11" s="63">
        <f t="shared" si="15"/>
        <v>0</v>
      </c>
      <c r="U11" s="63">
        <f t="shared" si="16"/>
        <v>0</v>
      </c>
      <c r="V11" s="62"/>
      <c r="W11" s="62"/>
      <c r="X11" s="62"/>
      <c r="Y11" s="63">
        <f t="shared" si="17"/>
        <v>0</v>
      </c>
      <c r="Z11" s="62"/>
      <c r="AA11" s="62">
        <f>'[1]bevételi tábla 4-a'!AJ8</f>
        <v>0</v>
      </c>
      <c r="AB11" s="62">
        <f>'[1]bevételi tábla 4-a'!AK8</f>
        <v>0</v>
      </c>
      <c r="AC11" s="63">
        <f t="shared" si="18"/>
        <v>0</v>
      </c>
      <c r="AD11" s="62">
        <v>1207547</v>
      </c>
      <c r="AE11" s="62">
        <f>'[1]bevételi tábla 4-a'!AN8</f>
        <v>0</v>
      </c>
      <c r="AF11" s="62">
        <f>'[1]bevételi tábla 4-a'!AO8</f>
        <v>0</v>
      </c>
      <c r="AG11" s="63">
        <f t="shared" si="19"/>
        <v>1207547</v>
      </c>
      <c r="AH11" s="62"/>
      <c r="AI11" s="62"/>
      <c r="AJ11" s="62"/>
      <c r="AK11" s="63">
        <f t="shared" si="20"/>
        <v>0</v>
      </c>
      <c r="AL11" s="62"/>
      <c r="AM11" s="62">
        <f>'[1]bevételi tábla 4-a'!DJ8</f>
        <v>0</v>
      </c>
      <c r="AN11" s="62">
        <f>'[1]bevételi tábla 4-a'!DK8</f>
        <v>0</v>
      </c>
      <c r="AO11" s="63">
        <f t="shared" si="21"/>
        <v>0</v>
      </c>
      <c r="AP11" s="62">
        <v>5504407</v>
      </c>
      <c r="AQ11" s="62">
        <f>'[1]bevételi tábla 4-a'!DN8</f>
        <v>0</v>
      </c>
      <c r="AR11" s="62">
        <f>'[1]bevételi tábla 4-a'!DO8</f>
        <v>0</v>
      </c>
      <c r="AS11" s="63">
        <f t="shared" si="22"/>
        <v>5504407</v>
      </c>
      <c r="AT11" s="54">
        <f t="shared" si="11"/>
        <v>0</v>
      </c>
      <c r="AU11" s="54">
        <f t="shared" si="10"/>
        <v>0</v>
      </c>
      <c r="AV11" s="54">
        <v>0</v>
      </c>
      <c r="AW11" s="44">
        <f t="shared" si="4"/>
        <v>0</v>
      </c>
      <c r="AX11" s="54">
        <f t="shared" si="5"/>
        <v>0</v>
      </c>
      <c r="AY11" s="54">
        <f t="shared" si="5"/>
        <v>0</v>
      </c>
      <c r="AZ11" s="54">
        <v>0</v>
      </c>
      <c r="BA11" s="44">
        <f t="shared" si="6"/>
        <v>0</v>
      </c>
      <c r="BB11" s="54">
        <f t="shared" si="7"/>
        <v>6711954</v>
      </c>
      <c r="BC11" s="54">
        <f t="shared" si="7"/>
        <v>0</v>
      </c>
      <c r="BD11" s="54">
        <v>0</v>
      </c>
      <c r="BE11" s="44">
        <f t="shared" si="8"/>
        <v>6711954</v>
      </c>
      <c r="BF11" s="64"/>
      <c r="BG11" s="64"/>
      <c r="BH11" s="64"/>
      <c r="BI11" s="64"/>
    </row>
    <row r="12" spans="1:61">
      <c r="A12" s="56"/>
      <c r="B12" s="57"/>
      <c r="C12" s="57"/>
      <c r="D12" s="47"/>
      <c r="E12" s="58">
        <v>6</v>
      </c>
      <c r="F12" s="57" t="s">
        <v>34</v>
      </c>
      <c r="G12" s="58"/>
      <c r="H12" s="58"/>
      <c r="I12" s="61" t="s">
        <v>35</v>
      </c>
      <c r="J12" s="62"/>
      <c r="K12" s="62"/>
      <c r="L12" s="63"/>
      <c r="M12" s="63">
        <f t="shared" si="12"/>
        <v>0</v>
      </c>
      <c r="N12" s="62">
        <f>'[1]bevételi tábla 4-a'!W9</f>
        <v>0</v>
      </c>
      <c r="O12" s="62">
        <f>'[1]bevételi tábla 4-a'!X9</f>
        <v>0</v>
      </c>
      <c r="P12" s="63">
        <f t="shared" si="13"/>
        <v>0</v>
      </c>
      <c r="Q12" s="63">
        <f t="shared" si="14"/>
        <v>0</v>
      </c>
      <c r="R12" s="62">
        <f>'[1]bevételi tábla 4-a'!AA9</f>
        <v>0</v>
      </c>
      <c r="S12" s="62">
        <f>'[1]bevételi tábla 4-a'!AB9</f>
        <v>0</v>
      </c>
      <c r="T12" s="63">
        <f t="shared" si="15"/>
        <v>0</v>
      </c>
      <c r="U12" s="63">
        <f t="shared" si="16"/>
        <v>0</v>
      </c>
      <c r="V12" s="62"/>
      <c r="W12" s="62"/>
      <c r="X12" s="62"/>
      <c r="Y12" s="63">
        <f t="shared" si="17"/>
        <v>0</v>
      </c>
      <c r="Z12" s="62">
        <f>'[1]bevételi tábla 4-a'!AI9</f>
        <v>0</v>
      </c>
      <c r="AA12" s="62">
        <f>'[1]bevételi tábla 4-a'!AJ9</f>
        <v>0</v>
      </c>
      <c r="AB12" s="62">
        <f>'[1]bevételi tábla 4-a'!AK9</f>
        <v>0</v>
      </c>
      <c r="AC12" s="63">
        <f t="shared" si="18"/>
        <v>0</v>
      </c>
      <c r="AD12" s="62">
        <f>'[1]bevételi tábla 4-a'!AM9</f>
        <v>0</v>
      </c>
      <c r="AE12" s="62">
        <f>'[1]bevételi tábla 4-a'!AN9</f>
        <v>0</v>
      </c>
      <c r="AF12" s="62">
        <f>'[1]bevételi tábla 4-a'!AO9</f>
        <v>0</v>
      </c>
      <c r="AG12" s="63">
        <f t="shared" si="19"/>
        <v>0</v>
      </c>
      <c r="AH12" s="62"/>
      <c r="AI12" s="62"/>
      <c r="AJ12" s="62"/>
      <c r="AK12" s="63">
        <f t="shared" si="20"/>
        <v>0</v>
      </c>
      <c r="AL12" s="62">
        <f>'[1]bevételi tábla 4-a'!DI9</f>
        <v>0</v>
      </c>
      <c r="AM12" s="62">
        <f>'[1]bevételi tábla 4-a'!DJ9</f>
        <v>0</v>
      </c>
      <c r="AN12" s="62">
        <f>'[1]bevételi tábla 4-a'!DK9</f>
        <v>0</v>
      </c>
      <c r="AO12" s="63">
        <f t="shared" si="21"/>
        <v>0</v>
      </c>
      <c r="AP12" s="62">
        <f>'[1]bevételi tábla 4-a'!DM9</f>
        <v>0</v>
      </c>
      <c r="AQ12" s="62">
        <f>'[1]bevételi tábla 4-a'!DN9</f>
        <v>0</v>
      </c>
      <c r="AR12" s="62">
        <f>'[1]bevételi tábla 4-a'!DO9</f>
        <v>0</v>
      </c>
      <c r="AS12" s="63">
        <f t="shared" si="22"/>
        <v>0</v>
      </c>
      <c r="AT12" s="54">
        <f t="shared" si="11"/>
        <v>0</v>
      </c>
      <c r="AU12" s="54">
        <f t="shared" si="10"/>
        <v>0</v>
      </c>
      <c r="AV12" s="54">
        <v>0</v>
      </c>
      <c r="AW12" s="44">
        <f t="shared" si="4"/>
        <v>0</v>
      </c>
      <c r="AX12" s="54">
        <f t="shared" si="5"/>
        <v>0</v>
      </c>
      <c r="AY12" s="54">
        <f t="shared" si="5"/>
        <v>0</v>
      </c>
      <c r="AZ12" s="54">
        <v>0</v>
      </c>
      <c r="BA12" s="44">
        <f t="shared" si="6"/>
        <v>0</v>
      </c>
      <c r="BB12" s="54">
        <f t="shared" si="7"/>
        <v>0</v>
      </c>
      <c r="BC12" s="54">
        <f t="shared" si="7"/>
        <v>0</v>
      </c>
      <c r="BD12" s="54">
        <v>0</v>
      </c>
      <c r="BE12" s="44">
        <f t="shared" si="8"/>
        <v>0</v>
      </c>
      <c r="BF12" s="64"/>
      <c r="BG12" s="64"/>
      <c r="BH12" s="64"/>
      <c r="BI12" s="64"/>
    </row>
    <row r="13" spans="1:61">
      <c r="A13" s="56"/>
      <c r="B13" s="57"/>
      <c r="C13" s="57"/>
      <c r="D13" s="58">
        <v>2</v>
      </c>
      <c r="E13" s="57" t="s">
        <v>36</v>
      </c>
      <c r="F13" s="58"/>
      <c r="G13" s="58"/>
      <c r="H13" s="58"/>
      <c r="I13" s="57" t="s">
        <v>37</v>
      </c>
      <c r="J13" s="62"/>
      <c r="K13" s="62"/>
      <c r="L13" s="63"/>
      <c r="M13" s="63">
        <f t="shared" si="12"/>
        <v>0</v>
      </c>
      <c r="N13" s="62">
        <f>'[1]bevételi tábla 4-a'!W10</f>
        <v>0</v>
      </c>
      <c r="O13" s="62">
        <f>'[1]bevételi tábla 4-a'!X10</f>
        <v>0</v>
      </c>
      <c r="P13" s="63">
        <f t="shared" si="13"/>
        <v>0</v>
      </c>
      <c r="Q13" s="63">
        <f t="shared" si="14"/>
        <v>0</v>
      </c>
      <c r="R13" s="62">
        <f>'[1]bevételi tábla 4-a'!AA10</f>
        <v>0</v>
      </c>
      <c r="S13" s="62">
        <f>'[1]bevételi tábla 4-a'!AB10</f>
        <v>0</v>
      </c>
      <c r="T13" s="63">
        <f t="shared" si="15"/>
        <v>0</v>
      </c>
      <c r="U13" s="63">
        <f t="shared" si="16"/>
        <v>0</v>
      </c>
      <c r="V13" s="62"/>
      <c r="W13" s="62"/>
      <c r="X13" s="62"/>
      <c r="Y13" s="63">
        <f t="shared" si="17"/>
        <v>0</v>
      </c>
      <c r="Z13" s="62">
        <f>'[1]bevételi tábla 4-a'!AI10</f>
        <v>0</v>
      </c>
      <c r="AA13" s="62">
        <f>'[1]bevételi tábla 4-a'!AJ10</f>
        <v>0</v>
      </c>
      <c r="AB13" s="62">
        <f>'[1]bevételi tábla 4-a'!AK10</f>
        <v>0</v>
      </c>
      <c r="AC13" s="63">
        <f t="shared" si="18"/>
        <v>0</v>
      </c>
      <c r="AD13" s="62">
        <f>'[1]bevételi tábla 4-a'!AM10</f>
        <v>0</v>
      </c>
      <c r="AE13" s="62">
        <f>'[1]bevételi tábla 4-a'!AN10</f>
        <v>0</v>
      </c>
      <c r="AF13" s="62">
        <f>'[1]bevételi tábla 4-a'!AO10</f>
        <v>0</v>
      </c>
      <c r="AG13" s="63">
        <f t="shared" si="19"/>
        <v>0</v>
      </c>
      <c r="AH13" s="62"/>
      <c r="AI13" s="62"/>
      <c r="AJ13" s="62"/>
      <c r="AK13" s="63">
        <f t="shared" si="20"/>
        <v>0</v>
      </c>
      <c r="AL13" s="62"/>
      <c r="AM13" s="62">
        <f>'[1]bevételi tábla 4-a'!DJ10</f>
        <v>0</v>
      </c>
      <c r="AN13" s="62">
        <f>'[1]bevételi tábla 4-a'!DK10</f>
        <v>0</v>
      </c>
      <c r="AO13" s="63">
        <f t="shared" si="21"/>
        <v>0</v>
      </c>
      <c r="AP13" s="62"/>
      <c r="AQ13" s="62">
        <f>'[1]bevételi tábla 4-a'!DN10</f>
        <v>0</v>
      </c>
      <c r="AR13" s="62">
        <f>'[1]bevételi tábla 4-a'!DO10</f>
        <v>0</v>
      </c>
      <c r="AS13" s="63">
        <f t="shared" si="22"/>
        <v>0</v>
      </c>
      <c r="AT13" s="54">
        <f t="shared" si="11"/>
        <v>0</v>
      </c>
      <c r="AU13" s="54">
        <f t="shared" si="10"/>
        <v>0</v>
      </c>
      <c r="AV13" s="54">
        <v>0</v>
      </c>
      <c r="AW13" s="44">
        <f t="shared" si="4"/>
        <v>0</v>
      </c>
      <c r="AX13" s="54">
        <f t="shared" si="5"/>
        <v>0</v>
      </c>
      <c r="AY13" s="54">
        <f t="shared" si="5"/>
        <v>0</v>
      </c>
      <c r="AZ13" s="54">
        <v>0</v>
      </c>
      <c r="BA13" s="44">
        <f t="shared" si="6"/>
        <v>0</v>
      </c>
      <c r="BB13" s="54">
        <f t="shared" si="7"/>
        <v>0</v>
      </c>
      <c r="BC13" s="54">
        <f t="shared" si="7"/>
        <v>0</v>
      </c>
      <c r="BD13" s="54">
        <v>0</v>
      </c>
      <c r="BE13" s="44">
        <f t="shared" si="8"/>
        <v>0</v>
      </c>
      <c r="BF13" s="65"/>
      <c r="BG13" s="65"/>
      <c r="BH13" s="65"/>
      <c r="BI13" s="65"/>
    </row>
    <row r="14" spans="1:61">
      <c r="A14" s="56"/>
      <c r="B14" s="57"/>
      <c r="C14" s="57"/>
      <c r="D14" s="58">
        <v>3</v>
      </c>
      <c r="E14" s="57" t="s">
        <v>38</v>
      </c>
      <c r="F14" s="66"/>
      <c r="G14" s="66"/>
      <c r="H14" s="66"/>
      <c r="I14" s="61" t="s">
        <v>39</v>
      </c>
      <c r="J14" s="62"/>
      <c r="K14" s="62"/>
      <c r="L14" s="63"/>
      <c r="M14" s="63">
        <f t="shared" si="12"/>
        <v>0</v>
      </c>
      <c r="N14" s="62">
        <f>'[1]bevételi tábla 4-a'!W11</f>
        <v>0</v>
      </c>
      <c r="O14" s="62">
        <f>'[1]bevételi tábla 4-a'!X11</f>
        <v>0</v>
      </c>
      <c r="P14" s="63">
        <f t="shared" si="13"/>
        <v>0</v>
      </c>
      <c r="Q14" s="63">
        <f t="shared" si="14"/>
        <v>0</v>
      </c>
      <c r="R14" s="62">
        <f>'[1]bevételi tábla 4-a'!AA11</f>
        <v>0</v>
      </c>
      <c r="S14" s="62">
        <f>'[1]bevételi tábla 4-a'!AB11</f>
        <v>0</v>
      </c>
      <c r="T14" s="63">
        <f t="shared" si="15"/>
        <v>0</v>
      </c>
      <c r="U14" s="63">
        <f t="shared" si="16"/>
        <v>0</v>
      </c>
      <c r="V14" s="62"/>
      <c r="W14" s="62"/>
      <c r="X14" s="62"/>
      <c r="Y14" s="63">
        <f t="shared" si="17"/>
        <v>0</v>
      </c>
      <c r="Z14" s="62">
        <f>'[1]bevételi tábla 4-a'!AI11</f>
        <v>0</v>
      </c>
      <c r="AA14" s="62">
        <f>'[1]bevételi tábla 4-a'!AJ11</f>
        <v>0</v>
      </c>
      <c r="AB14" s="62">
        <f>'[1]bevételi tábla 4-a'!AK11</f>
        <v>0</v>
      </c>
      <c r="AC14" s="63">
        <f t="shared" si="18"/>
        <v>0</v>
      </c>
      <c r="AD14" s="62">
        <f>'[1]bevételi tábla 4-a'!AM11</f>
        <v>0</v>
      </c>
      <c r="AE14" s="62">
        <f>'[1]bevételi tábla 4-a'!AN11</f>
        <v>0</v>
      </c>
      <c r="AF14" s="62">
        <f>'[1]bevételi tábla 4-a'!AO11</f>
        <v>0</v>
      </c>
      <c r="AG14" s="63">
        <f t="shared" si="19"/>
        <v>0</v>
      </c>
      <c r="AH14" s="62"/>
      <c r="AI14" s="62"/>
      <c r="AJ14" s="62"/>
      <c r="AK14" s="63">
        <f t="shared" si="20"/>
        <v>0</v>
      </c>
      <c r="AL14" s="62">
        <f>'[1]bevételi tábla 4-a'!DI11</f>
        <v>0</v>
      </c>
      <c r="AM14" s="62">
        <f>'[1]bevételi tábla 4-a'!DJ11</f>
        <v>0</v>
      </c>
      <c r="AN14" s="62">
        <f>'[1]bevételi tábla 4-a'!DK11</f>
        <v>0</v>
      </c>
      <c r="AO14" s="63">
        <f t="shared" si="21"/>
        <v>0</v>
      </c>
      <c r="AP14" s="62">
        <f>'[1]bevételi tábla 4-a'!DM11</f>
        <v>0</v>
      </c>
      <c r="AQ14" s="62">
        <f>'[1]bevételi tábla 4-a'!DN11</f>
        <v>0</v>
      </c>
      <c r="AR14" s="62">
        <f>'[1]bevételi tábla 4-a'!DO11</f>
        <v>0</v>
      </c>
      <c r="AS14" s="63">
        <f t="shared" si="22"/>
        <v>0</v>
      </c>
      <c r="AT14" s="54">
        <f t="shared" si="11"/>
        <v>0</v>
      </c>
      <c r="AU14" s="54">
        <f t="shared" si="10"/>
        <v>0</v>
      </c>
      <c r="AV14" s="54">
        <v>0</v>
      </c>
      <c r="AW14" s="44">
        <f t="shared" si="4"/>
        <v>0</v>
      </c>
      <c r="AX14" s="54">
        <f t="shared" si="5"/>
        <v>0</v>
      </c>
      <c r="AY14" s="54">
        <f t="shared" si="5"/>
        <v>0</v>
      </c>
      <c r="AZ14" s="54">
        <v>0</v>
      </c>
      <c r="BA14" s="44">
        <f t="shared" si="6"/>
        <v>0</v>
      </c>
      <c r="BB14" s="54">
        <f t="shared" si="7"/>
        <v>0</v>
      </c>
      <c r="BC14" s="54">
        <f t="shared" si="7"/>
        <v>0</v>
      </c>
      <c r="BD14" s="54">
        <v>0</v>
      </c>
      <c r="BE14" s="44">
        <f t="shared" si="8"/>
        <v>0</v>
      </c>
      <c r="BF14" s="64"/>
      <c r="BG14" s="64"/>
      <c r="BH14" s="64"/>
      <c r="BI14" s="64"/>
    </row>
    <row r="15" spans="1:61">
      <c r="A15" s="56"/>
      <c r="B15" s="57"/>
      <c r="C15" s="57"/>
      <c r="D15" s="58">
        <v>4</v>
      </c>
      <c r="E15" s="57" t="s">
        <v>40</v>
      </c>
      <c r="F15" s="66"/>
      <c r="G15" s="66"/>
      <c r="H15" s="66"/>
      <c r="I15" s="61" t="s">
        <v>41</v>
      </c>
      <c r="J15" s="62"/>
      <c r="K15" s="62"/>
      <c r="L15" s="63"/>
      <c r="M15" s="63">
        <f t="shared" si="12"/>
        <v>0</v>
      </c>
      <c r="N15" s="62">
        <f>'[1]bevételi tábla 4-a'!W12</f>
        <v>0</v>
      </c>
      <c r="O15" s="62">
        <f>'[1]bevételi tábla 4-a'!X12</f>
        <v>0</v>
      </c>
      <c r="P15" s="63">
        <f t="shared" si="13"/>
        <v>0</v>
      </c>
      <c r="Q15" s="63">
        <f t="shared" si="14"/>
        <v>0</v>
      </c>
      <c r="R15" s="62">
        <f>'[1]bevételi tábla 4-a'!AA12</f>
        <v>0</v>
      </c>
      <c r="S15" s="62">
        <f>'[1]bevételi tábla 4-a'!AB12</f>
        <v>0</v>
      </c>
      <c r="T15" s="63">
        <f t="shared" si="15"/>
        <v>0</v>
      </c>
      <c r="U15" s="63">
        <f t="shared" si="16"/>
        <v>0</v>
      </c>
      <c r="V15" s="62"/>
      <c r="W15" s="62"/>
      <c r="X15" s="62"/>
      <c r="Y15" s="63">
        <f t="shared" si="17"/>
        <v>0</v>
      </c>
      <c r="Z15" s="62">
        <f>'[1]bevételi tábla 4-a'!AI12</f>
        <v>0</v>
      </c>
      <c r="AA15" s="62">
        <f>'[1]bevételi tábla 4-a'!AJ12</f>
        <v>0</v>
      </c>
      <c r="AB15" s="62">
        <f>'[1]bevételi tábla 4-a'!AK12</f>
        <v>0</v>
      </c>
      <c r="AC15" s="63">
        <f t="shared" si="18"/>
        <v>0</v>
      </c>
      <c r="AD15" s="62">
        <f>'[1]bevételi tábla 4-a'!AM12</f>
        <v>0</v>
      </c>
      <c r="AE15" s="62">
        <f>'[1]bevételi tábla 4-a'!AN12</f>
        <v>0</v>
      </c>
      <c r="AF15" s="62">
        <f>'[1]bevételi tábla 4-a'!AO12</f>
        <v>0</v>
      </c>
      <c r="AG15" s="63">
        <f t="shared" si="19"/>
        <v>0</v>
      </c>
      <c r="AH15" s="62"/>
      <c r="AI15" s="62"/>
      <c r="AJ15" s="62"/>
      <c r="AK15" s="63">
        <f t="shared" si="20"/>
        <v>0</v>
      </c>
      <c r="AL15" s="62">
        <f>'[1]bevételi tábla 4-a'!DI12</f>
        <v>0</v>
      </c>
      <c r="AM15" s="62">
        <f>'[1]bevételi tábla 4-a'!DJ12</f>
        <v>0</v>
      </c>
      <c r="AN15" s="62">
        <f>'[1]bevételi tábla 4-a'!DK12</f>
        <v>0</v>
      </c>
      <c r="AO15" s="63">
        <f t="shared" si="21"/>
        <v>0</v>
      </c>
      <c r="AP15" s="62">
        <f>'[1]bevételi tábla 4-a'!DM12</f>
        <v>0</v>
      </c>
      <c r="AQ15" s="62">
        <f>'[1]bevételi tábla 4-a'!DN12</f>
        <v>0</v>
      </c>
      <c r="AR15" s="62">
        <f>'[1]bevételi tábla 4-a'!DO12</f>
        <v>0</v>
      </c>
      <c r="AS15" s="63">
        <f t="shared" si="22"/>
        <v>0</v>
      </c>
      <c r="AT15" s="54">
        <f t="shared" si="11"/>
        <v>0</v>
      </c>
      <c r="AU15" s="54">
        <f t="shared" si="10"/>
        <v>0</v>
      </c>
      <c r="AV15" s="54">
        <v>0</v>
      </c>
      <c r="AW15" s="44">
        <f t="shared" si="4"/>
        <v>0</v>
      </c>
      <c r="AX15" s="54">
        <f t="shared" si="5"/>
        <v>0</v>
      </c>
      <c r="AY15" s="54">
        <f t="shared" si="5"/>
        <v>0</v>
      </c>
      <c r="AZ15" s="54">
        <v>0</v>
      </c>
      <c r="BA15" s="44">
        <f t="shared" si="6"/>
        <v>0</v>
      </c>
      <c r="BB15" s="54">
        <f t="shared" si="7"/>
        <v>0</v>
      </c>
      <c r="BC15" s="54">
        <f t="shared" si="7"/>
        <v>0</v>
      </c>
      <c r="BD15" s="54">
        <v>0</v>
      </c>
      <c r="BE15" s="44">
        <f t="shared" si="8"/>
        <v>0</v>
      </c>
      <c r="BF15" s="64"/>
      <c r="BG15" s="64"/>
      <c r="BH15" s="64"/>
      <c r="BI15" s="64"/>
    </row>
    <row r="16" spans="1:61">
      <c r="A16" s="56"/>
      <c r="B16" s="57"/>
      <c r="C16" s="57"/>
      <c r="D16" s="58">
        <v>5</v>
      </c>
      <c r="E16" s="57" t="s">
        <v>42</v>
      </c>
      <c r="F16" s="66"/>
      <c r="G16" s="66"/>
      <c r="H16" s="66"/>
      <c r="I16" s="61" t="s">
        <v>43</v>
      </c>
      <c r="J16" s="62"/>
      <c r="K16" s="62"/>
      <c r="L16" s="63"/>
      <c r="M16" s="63">
        <f t="shared" si="12"/>
        <v>0</v>
      </c>
      <c r="N16" s="62">
        <f>'[1]bevételi tábla 4-a'!W13</f>
        <v>0</v>
      </c>
      <c r="O16" s="62">
        <f>'[1]bevételi tábla 4-a'!X13</f>
        <v>0</v>
      </c>
      <c r="P16" s="63">
        <f t="shared" si="13"/>
        <v>0</v>
      </c>
      <c r="Q16" s="63">
        <f t="shared" si="14"/>
        <v>0</v>
      </c>
      <c r="R16" s="62">
        <f>'[1]bevételi tábla 4-a'!AA13</f>
        <v>0</v>
      </c>
      <c r="S16" s="62">
        <f>'[1]bevételi tábla 4-a'!AB13</f>
        <v>0</v>
      </c>
      <c r="T16" s="63">
        <f t="shared" si="15"/>
        <v>0</v>
      </c>
      <c r="U16" s="63">
        <f t="shared" si="16"/>
        <v>0</v>
      </c>
      <c r="V16" s="62"/>
      <c r="W16" s="62"/>
      <c r="X16" s="62"/>
      <c r="Y16" s="63">
        <f t="shared" si="17"/>
        <v>0</v>
      </c>
      <c r="Z16" s="62">
        <f>'[1]bevételi tábla 4-a'!AI13</f>
        <v>0</v>
      </c>
      <c r="AA16" s="62">
        <f>'[1]bevételi tábla 4-a'!AJ13</f>
        <v>0</v>
      </c>
      <c r="AB16" s="62">
        <f>'[1]bevételi tábla 4-a'!AK13</f>
        <v>0</v>
      </c>
      <c r="AC16" s="63">
        <f t="shared" si="18"/>
        <v>0</v>
      </c>
      <c r="AD16" s="62">
        <f>'[1]bevételi tábla 4-a'!AM13</f>
        <v>0</v>
      </c>
      <c r="AE16" s="62">
        <f>'[1]bevételi tábla 4-a'!AN13</f>
        <v>0</v>
      </c>
      <c r="AF16" s="62">
        <f>'[1]bevételi tábla 4-a'!AO13</f>
        <v>0</v>
      </c>
      <c r="AG16" s="63">
        <f t="shared" si="19"/>
        <v>0</v>
      </c>
      <c r="AH16" s="62"/>
      <c r="AI16" s="62"/>
      <c r="AJ16" s="62"/>
      <c r="AK16" s="63">
        <f t="shared" si="20"/>
        <v>0</v>
      </c>
      <c r="AL16" s="62">
        <f>'[1]bevételi tábla 4-a'!DI13</f>
        <v>0</v>
      </c>
      <c r="AM16" s="62">
        <f>'[1]bevételi tábla 4-a'!DJ13</f>
        <v>0</v>
      </c>
      <c r="AN16" s="62">
        <f>'[1]bevételi tábla 4-a'!DK13</f>
        <v>0</v>
      </c>
      <c r="AO16" s="63">
        <f t="shared" si="21"/>
        <v>0</v>
      </c>
      <c r="AP16" s="62">
        <v>5000000</v>
      </c>
      <c r="AQ16" s="62">
        <f>'[1]bevételi tábla 4-a'!DN13</f>
        <v>0</v>
      </c>
      <c r="AR16" s="62">
        <f>'[1]bevételi tábla 4-a'!DO13</f>
        <v>0</v>
      </c>
      <c r="AS16" s="63">
        <f t="shared" si="22"/>
        <v>5000000</v>
      </c>
      <c r="AT16" s="54">
        <f t="shared" si="11"/>
        <v>0</v>
      </c>
      <c r="AU16" s="54">
        <f t="shared" si="10"/>
        <v>0</v>
      </c>
      <c r="AV16" s="54">
        <v>0</v>
      </c>
      <c r="AW16" s="44">
        <f t="shared" si="4"/>
        <v>0</v>
      </c>
      <c r="AX16" s="54">
        <f t="shared" si="5"/>
        <v>0</v>
      </c>
      <c r="AY16" s="54">
        <f t="shared" si="5"/>
        <v>0</v>
      </c>
      <c r="AZ16" s="54">
        <v>0</v>
      </c>
      <c r="BA16" s="44">
        <f t="shared" si="6"/>
        <v>0</v>
      </c>
      <c r="BB16" s="54">
        <f t="shared" si="7"/>
        <v>5000000</v>
      </c>
      <c r="BC16" s="54">
        <f t="shared" si="7"/>
        <v>0</v>
      </c>
      <c r="BD16" s="54">
        <v>0</v>
      </c>
      <c r="BE16" s="44">
        <f t="shared" si="8"/>
        <v>5000000</v>
      </c>
      <c r="BF16" s="64"/>
      <c r="BG16" s="64"/>
      <c r="BH16" s="64"/>
      <c r="BI16" s="64"/>
    </row>
    <row r="17" spans="1:61">
      <c r="A17" s="56"/>
      <c r="B17" s="57"/>
      <c r="C17" s="57"/>
      <c r="D17" s="58">
        <v>6</v>
      </c>
      <c r="E17" s="57" t="s">
        <v>44</v>
      </c>
      <c r="F17" s="66"/>
      <c r="G17" s="66"/>
      <c r="H17" s="66"/>
      <c r="I17" s="61" t="s">
        <v>45</v>
      </c>
      <c r="J17" s="62"/>
      <c r="K17" s="62"/>
      <c r="L17" s="63"/>
      <c r="M17" s="63">
        <f t="shared" si="12"/>
        <v>0</v>
      </c>
      <c r="N17" s="62">
        <f>'[1]bevételi tábla 4-a'!W14</f>
        <v>0</v>
      </c>
      <c r="O17" s="62">
        <f>'[1]bevételi tábla 4-a'!X14</f>
        <v>0</v>
      </c>
      <c r="P17" s="63">
        <f t="shared" si="13"/>
        <v>0</v>
      </c>
      <c r="Q17" s="63">
        <f t="shared" si="14"/>
        <v>0</v>
      </c>
      <c r="R17" s="62">
        <v>1374622</v>
      </c>
      <c r="S17" s="62">
        <f>'[1]bevételi tábla 4-a'!AB14</f>
        <v>0</v>
      </c>
      <c r="T17" s="63"/>
      <c r="U17" s="63">
        <f t="shared" si="16"/>
        <v>1374622</v>
      </c>
      <c r="V17" s="62"/>
      <c r="W17" s="62" t="e">
        <f>'[2]bevételi tábla 4.sz.'!AO14</f>
        <v>#REF!</v>
      </c>
      <c r="X17" s="62"/>
      <c r="Y17" s="63" t="e">
        <f t="shared" si="17"/>
        <v>#REF!</v>
      </c>
      <c r="Z17" s="62">
        <f>'[1]bevételi tábla 4-a'!AI14</f>
        <v>0</v>
      </c>
      <c r="AA17" s="62">
        <f>'[1]bevételi tábla 4-a'!AJ14</f>
        <v>0</v>
      </c>
      <c r="AB17" s="62">
        <f>'[1]bevételi tábla 4-a'!AK14</f>
        <v>0</v>
      </c>
      <c r="AC17" s="63">
        <f t="shared" si="18"/>
        <v>0</v>
      </c>
      <c r="AD17" s="62">
        <v>500000</v>
      </c>
      <c r="AE17" s="62"/>
      <c r="AF17" s="62">
        <f>'[1]bevételi tábla 4-a'!AO14</f>
        <v>0</v>
      </c>
      <c r="AG17" s="63">
        <f t="shared" si="19"/>
        <v>500000</v>
      </c>
      <c r="AH17" s="62">
        <v>19505010</v>
      </c>
      <c r="AI17" s="62"/>
      <c r="AJ17" s="62"/>
      <c r="AK17" s="63">
        <f t="shared" si="20"/>
        <v>19505010</v>
      </c>
      <c r="AL17" s="62">
        <v>19505010</v>
      </c>
      <c r="AM17" s="62">
        <f>'[1]bevételi tábla 4-a'!DJ14</f>
        <v>0</v>
      </c>
      <c r="AN17" s="62">
        <f>'[1]bevételi tábla 4-a'!DK14</f>
        <v>0</v>
      </c>
      <c r="AO17" s="63">
        <f t="shared" si="21"/>
        <v>19505010</v>
      </c>
      <c r="AP17" s="62">
        <v>22353081</v>
      </c>
      <c r="AQ17" s="62">
        <f>'[1]bevételi tábla 4-a'!DN14</f>
        <v>0</v>
      </c>
      <c r="AR17" s="62">
        <f>'[1]bevételi tábla 4-a'!DO14</f>
        <v>0</v>
      </c>
      <c r="AS17" s="63">
        <f t="shared" si="22"/>
        <v>22353081</v>
      </c>
      <c r="AT17" s="54">
        <f t="shared" si="11"/>
        <v>19505010</v>
      </c>
      <c r="AU17" s="54">
        <f t="shared" si="10"/>
        <v>0</v>
      </c>
      <c r="AV17" s="54">
        <v>0</v>
      </c>
      <c r="AW17" s="44">
        <f t="shared" si="4"/>
        <v>19505010</v>
      </c>
      <c r="AX17" s="54">
        <f t="shared" si="5"/>
        <v>19505010</v>
      </c>
      <c r="AY17" s="54">
        <f t="shared" si="5"/>
        <v>0</v>
      </c>
      <c r="AZ17" s="54">
        <v>0</v>
      </c>
      <c r="BA17" s="44">
        <f t="shared" si="6"/>
        <v>19505010</v>
      </c>
      <c r="BB17" s="54">
        <f t="shared" si="7"/>
        <v>24227703</v>
      </c>
      <c r="BC17" s="54">
        <f t="shared" si="7"/>
        <v>0</v>
      </c>
      <c r="BD17" s="54">
        <v>0</v>
      </c>
      <c r="BE17" s="44">
        <f t="shared" si="8"/>
        <v>24227703</v>
      </c>
      <c r="BF17" s="64"/>
      <c r="BG17" s="64"/>
      <c r="BH17" s="64"/>
      <c r="BI17" s="64"/>
    </row>
    <row r="18" spans="1:61">
      <c r="A18" s="56"/>
      <c r="B18" s="47"/>
      <c r="C18" s="48">
        <v>2</v>
      </c>
      <c r="D18" s="49" t="s">
        <v>46</v>
      </c>
      <c r="E18" s="48"/>
      <c r="F18" s="48"/>
      <c r="G18" s="48"/>
      <c r="H18" s="48"/>
      <c r="I18" s="50" t="s">
        <v>47</v>
      </c>
      <c r="J18" s="67">
        <f>J19+J22++J27+J38</f>
        <v>0</v>
      </c>
      <c r="K18" s="67">
        <f>K19+K22++K27+K38</f>
        <v>0</v>
      </c>
      <c r="L18" s="68">
        <f>L19+L22++L27+L38</f>
        <v>0</v>
      </c>
      <c r="M18" s="68">
        <f>M19+M22++M27+M38</f>
        <v>0</v>
      </c>
      <c r="N18" s="67">
        <f t="shared" ref="N18:AO18" si="23">N19+N22++N27+N38</f>
        <v>0</v>
      </c>
      <c r="O18" s="67">
        <f t="shared" si="23"/>
        <v>0</v>
      </c>
      <c r="P18" s="68">
        <f t="shared" si="23"/>
        <v>0</v>
      </c>
      <c r="Q18" s="68">
        <f t="shared" si="23"/>
        <v>0</v>
      </c>
      <c r="R18" s="67">
        <f>R19+R22++R27+R38</f>
        <v>0</v>
      </c>
      <c r="S18" s="67">
        <f>S19+S22++S27+S38</f>
        <v>0</v>
      </c>
      <c r="T18" s="68">
        <f>T19+T22++T27+T38</f>
        <v>0</v>
      </c>
      <c r="U18" s="68">
        <f>U19+U22++U27+U38</f>
        <v>0</v>
      </c>
      <c r="V18" s="67">
        <f t="shared" si="23"/>
        <v>0</v>
      </c>
      <c r="W18" s="67">
        <f t="shared" si="23"/>
        <v>0</v>
      </c>
      <c r="X18" s="67">
        <f t="shared" si="23"/>
        <v>0</v>
      </c>
      <c r="Y18" s="68">
        <f t="shared" si="23"/>
        <v>0</v>
      </c>
      <c r="Z18" s="67">
        <f t="shared" si="23"/>
        <v>0</v>
      </c>
      <c r="AA18" s="67">
        <f t="shared" si="23"/>
        <v>0</v>
      </c>
      <c r="AB18" s="67">
        <f t="shared" si="23"/>
        <v>0</v>
      </c>
      <c r="AC18" s="68">
        <f t="shared" si="23"/>
        <v>0</v>
      </c>
      <c r="AD18" s="67">
        <f>AD19+AD22++AD27+AD38</f>
        <v>0</v>
      </c>
      <c r="AE18" s="67">
        <f>AE19+AE22++AE27+AE38</f>
        <v>9406800</v>
      </c>
      <c r="AF18" s="67">
        <f>AF19+AF22++AF27+AF38</f>
        <v>0</v>
      </c>
      <c r="AG18" s="68">
        <f>AG19+AG22++AG27+AG38</f>
        <v>9406800</v>
      </c>
      <c r="AH18" s="67">
        <f t="shared" si="23"/>
        <v>451000000</v>
      </c>
      <c r="AI18" s="67">
        <f t="shared" si="23"/>
        <v>0</v>
      </c>
      <c r="AJ18" s="67">
        <f t="shared" si="23"/>
        <v>0</v>
      </c>
      <c r="AK18" s="68">
        <f t="shared" si="23"/>
        <v>451000000</v>
      </c>
      <c r="AL18" s="67">
        <f t="shared" si="23"/>
        <v>451000000</v>
      </c>
      <c r="AM18" s="67">
        <f t="shared" si="23"/>
        <v>0</v>
      </c>
      <c r="AN18" s="67">
        <f t="shared" si="23"/>
        <v>0</v>
      </c>
      <c r="AO18" s="68">
        <f t="shared" si="23"/>
        <v>451000000</v>
      </c>
      <c r="AP18" s="67">
        <f>AP19+AP22++AP27+AP38</f>
        <v>451000000</v>
      </c>
      <c r="AQ18" s="67">
        <f>AQ19+AQ22++AQ27+AQ38</f>
        <v>0</v>
      </c>
      <c r="AR18" s="67">
        <f>AR19+AR22++AR27+AR38</f>
        <v>0</v>
      </c>
      <c r="AS18" s="68">
        <f>AS19+AS22++AS27+AS38</f>
        <v>451000000</v>
      </c>
      <c r="AT18" s="53">
        <f t="shared" si="11"/>
        <v>451000000</v>
      </c>
      <c r="AU18" s="53">
        <v>0</v>
      </c>
      <c r="AV18" s="53"/>
      <c r="AW18" s="53">
        <f t="shared" si="4"/>
        <v>451000000</v>
      </c>
      <c r="AX18" s="53">
        <f t="shared" si="5"/>
        <v>451000000</v>
      </c>
      <c r="AY18" s="53">
        <v>0</v>
      </c>
      <c r="AZ18" s="53"/>
      <c r="BA18" s="53">
        <f t="shared" si="6"/>
        <v>451000000</v>
      </c>
      <c r="BB18" s="53">
        <f t="shared" si="7"/>
        <v>451000000</v>
      </c>
      <c r="BC18" s="53">
        <v>0</v>
      </c>
      <c r="BD18" s="53"/>
      <c r="BE18" s="53">
        <f t="shared" si="8"/>
        <v>451000000</v>
      </c>
      <c r="BF18" s="69"/>
      <c r="BG18" s="69"/>
      <c r="BH18" s="69"/>
      <c r="BI18" s="69"/>
    </row>
    <row r="19" spans="1:61">
      <c r="A19" s="56"/>
      <c r="B19" s="70"/>
      <c r="C19" s="57"/>
      <c r="D19" s="58">
        <v>1</v>
      </c>
      <c r="E19" s="57" t="s">
        <v>48</v>
      </c>
      <c r="F19" s="58"/>
      <c r="G19" s="58"/>
      <c r="H19" s="58"/>
      <c r="I19" s="47" t="s">
        <v>49</v>
      </c>
      <c r="J19" s="71"/>
      <c r="K19" s="71"/>
      <c r="L19" s="72"/>
      <c r="M19" s="72">
        <f>M20</f>
        <v>0</v>
      </c>
      <c r="N19" s="71">
        <f t="shared" ref="N19:AL20" si="24">N20</f>
        <v>0</v>
      </c>
      <c r="O19" s="71">
        <f t="shared" si="24"/>
        <v>0</v>
      </c>
      <c r="P19" s="72">
        <f t="shared" si="24"/>
        <v>0</v>
      </c>
      <c r="Q19" s="72">
        <f t="shared" si="24"/>
        <v>0</v>
      </c>
      <c r="R19" s="71">
        <f t="shared" si="24"/>
        <v>0</v>
      </c>
      <c r="S19" s="71">
        <f t="shared" si="24"/>
        <v>0</v>
      </c>
      <c r="T19" s="72">
        <f t="shared" si="24"/>
        <v>0</v>
      </c>
      <c r="U19" s="72">
        <f t="shared" si="24"/>
        <v>0</v>
      </c>
      <c r="V19" s="71"/>
      <c r="W19" s="71"/>
      <c r="X19" s="71"/>
      <c r="Y19" s="72">
        <f t="shared" si="24"/>
        <v>0</v>
      </c>
      <c r="Z19" s="71">
        <f t="shared" si="24"/>
        <v>0</v>
      </c>
      <c r="AA19" s="71">
        <f t="shared" si="24"/>
        <v>0</v>
      </c>
      <c r="AB19" s="71">
        <f t="shared" si="24"/>
        <v>0</v>
      </c>
      <c r="AC19" s="72">
        <f t="shared" si="24"/>
        <v>0</v>
      </c>
      <c r="AD19" s="71">
        <f t="shared" si="24"/>
        <v>0</v>
      </c>
      <c r="AE19" s="71">
        <f t="shared" si="24"/>
        <v>9406800</v>
      </c>
      <c r="AF19" s="71">
        <f t="shared" si="24"/>
        <v>0</v>
      </c>
      <c r="AG19" s="72">
        <f t="shared" si="24"/>
        <v>9406800</v>
      </c>
      <c r="AH19" s="71"/>
      <c r="AI19" s="71"/>
      <c r="AJ19" s="71"/>
      <c r="AK19" s="72">
        <f t="shared" si="24"/>
        <v>0</v>
      </c>
      <c r="AL19" s="71">
        <f t="shared" si="24"/>
        <v>0</v>
      </c>
      <c r="AM19" s="71">
        <f t="shared" ref="AL19:AT20" si="25">AM20</f>
        <v>0</v>
      </c>
      <c r="AN19" s="71">
        <f t="shared" si="25"/>
        <v>0</v>
      </c>
      <c r="AO19" s="72">
        <f t="shared" si="25"/>
        <v>0</v>
      </c>
      <c r="AP19" s="71">
        <f t="shared" si="25"/>
        <v>0</v>
      </c>
      <c r="AQ19" s="71">
        <f t="shared" si="25"/>
        <v>0</v>
      </c>
      <c r="AR19" s="71">
        <f t="shared" si="25"/>
        <v>0</v>
      </c>
      <c r="AS19" s="72">
        <f t="shared" si="25"/>
        <v>0</v>
      </c>
      <c r="AT19" s="54">
        <f t="shared" si="11"/>
        <v>0</v>
      </c>
      <c r="AU19" s="54">
        <f t="shared" ref="AU19:AU59" si="26">AA19+AI19+AM19</f>
        <v>0</v>
      </c>
      <c r="AV19" s="54">
        <v>0</v>
      </c>
      <c r="AW19" s="44">
        <f t="shared" si="4"/>
        <v>0</v>
      </c>
      <c r="AX19" s="54">
        <f t="shared" si="5"/>
        <v>0</v>
      </c>
      <c r="AY19" s="54">
        <f t="shared" si="5"/>
        <v>0</v>
      </c>
      <c r="AZ19" s="54">
        <v>0</v>
      </c>
      <c r="BA19" s="44">
        <f t="shared" si="6"/>
        <v>0</v>
      </c>
      <c r="BB19" s="54">
        <f t="shared" si="7"/>
        <v>0</v>
      </c>
      <c r="BC19" s="54">
        <f t="shared" si="7"/>
        <v>9406800</v>
      </c>
      <c r="BD19" s="54">
        <v>0</v>
      </c>
      <c r="BE19" s="44">
        <f t="shared" si="8"/>
        <v>9406800</v>
      </c>
      <c r="BF19" s="69"/>
      <c r="BG19" s="69"/>
      <c r="BH19" s="69"/>
      <c r="BI19" s="69"/>
    </row>
    <row r="20" spans="1:61">
      <c r="A20" s="56"/>
      <c r="B20" s="70"/>
      <c r="C20" s="70"/>
      <c r="D20" s="57"/>
      <c r="E20" s="58">
        <v>1</v>
      </c>
      <c r="F20" s="57" t="s">
        <v>50</v>
      </c>
      <c r="G20" s="58"/>
      <c r="H20" s="58"/>
      <c r="I20" s="47" t="s">
        <v>51</v>
      </c>
      <c r="J20" s="71"/>
      <c r="K20" s="71"/>
      <c r="L20" s="72"/>
      <c r="M20" s="72">
        <f>M21</f>
        <v>0</v>
      </c>
      <c r="N20" s="71">
        <f t="shared" si="24"/>
        <v>0</v>
      </c>
      <c r="O20" s="71">
        <f t="shared" si="24"/>
        <v>0</v>
      </c>
      <c r="P20" s="72">
        <f t="shared" si="24"/>
        <v>0</v>
      </c>
      <c r="Q20" s="72">
        <f t="shared" si="24"/>
        <v>0</v>
      </c>
      <c r="R20" s="71">
        <f t="shared" si="24"/>
        <v>0</v>
      </c>
      <c r="S20" s="71">
        <f t="shared" si="24"/>
        <v>0</v>
      </c>
      <c r="T20" s="72">
        <f t="shared" si="24"/>
        <v>0</v>
      </c>
      <c r="U20" s="72">
        <f t="shared" si="24"/>
        <v>0</v>
      </c>
      <c r="V20" s="71"/>
      <c r="W20" s="71"/>
      <c r="X20" s="71"/>
      <c r="Y20" s="72">
        <f t="shared" si="24"/>
        <v>0</v>
      </c>
      <c r="Z20" s="71">
        <f t="shared" si="24"/>
        <v>0</v>
      </c>
      <c r="AA20" s="71">
        <f t="shared" si="24"/>
        <v>0</v>
      </c>
      <c r="AB20" s="71">
        <f t="shared" si="24"/>
        <v>0</v>
      </c>
      <c r="AC20" s="72">
        <f t="shared" si="24"/>
        <v>0</v>
      </c>
      <c r="AD20" s="71">
        <f t="shared" si="24"/>
        <v>0</v>
      </c>
      <c r="AE20" s="71">
        <f t="shared" si="24"/>
        <v>9406800</v>
      </c>
      <c r="AF20" s="71">
        <f t="shared" si="24"/>
        <v>0</v>
      </c>
      <c r="AG20" s="72">
        <f t="shared" si="24"/>
        <v>9406800</v>
      </c>
      <c r="AH20" s="71"/>
      <c r="AI20" s="71"/>
      <c r="AJ20" s="71"/>
      <c r="AK20" s="72">
        <f t="shared" si="24"/>
        <v>0</v>
      </c>
      <c r="AL20" s="71">
        <f t="shared" si="25"/>
        <v>0</v>
      </c>
      <c r="AM20" s="71">
        <f t="shared" si="25"/>
        <v>0</v>
      </c>
      <c r="AN20" s="71">
        <f t="shared" si="25"/>
        <v>0</v>
      </c>
      <c r="AO20" s="72">
        <f t="shared" si="25"/>
        <v>0</v>
      </c>
      <c r="AP20" s="71">
        <f t="shared" si="25"/>
        <v>0</v>
      </c>
      <c r="AQ20" s="71">
        <f t="shared" si="25"/>
        <v>0</v>
      </c>
      <c r="AR20" s="71">
        <f t="shared" si="25"/>
        <v>0</v>
      </c>
      <c r="AS20" s="72">
        <f t="shared" si="25"/>
        <v>0</v>
      </c>
      <c r="AT20" s="54">
        <f t="shared" si="11"/>
        <v>0</v>
      </c>
      <c r="AU20" s="54">
        <f t="shared" si="26"/>
        <v>0</v>
      </c>
      <c r="AV20" s="54">
        <v>0</v>
      </c>
      <c r="AW20" s="44">
        <f t="shared" si="4"/>
        <v>0</v>
      </c>
      <c r="AX20" s="54">
        <f t="shared" si="5"/>
        <v>0</v>
      </c>
      <c r="AY20" s="54">
        <f t="shared" si="5"/>
        <v>0</v>
      </c>
      <c r="AZ20" s="54">
        <v>0</v>
      </c>
      <c r="BA20" s="44">
        <f t="shared" si="6"/>
        <v>0</v>
      </c>
      <c r="BB20" s="54">
        <f t="shared" si="7"/>
        <v>0</v>
      </c>
      <c r="BC20" s="54">
        <f t="shared" si="7"/>
        <v>9406800</v>
      </c>
      <c r="BD20" s="54">
        <v>0</v>
      </c>
      <c r="BE20" s="44">
        <f t="shared" si="8"/>
        <v>9406800</v>
      </c>
      <c r="BF20" s="69"/>
      <c r="BG20" s="69"/>
      <c r="BH20" s="69"/>
      <c r="BI20" s="69"/>
    </row>
    <row r="21" spans="1:61">
      <c r="A21" s="56"/>
      <c r="B21" s="70"/>
      <c r="C21" s="70"/>
      <c r="D21" s="57"/>
      <c r="E21" s="70"/>
      <c r="F21" s="70" t="s">
        <v>52</v>
      </c>
      <c r="G21" s="73" t="s">
        <v>53</v>
      </c>
      <c r="H21" s="74"/>
      <c r="I21" s="47" t="s">
        <v>51</v>
      </c>
      <c r="J21" s="62"/>
      <c r="K21" s="62"/>
      <c r="L21" s="75"/>
      <c r="M21" s="75">
        <f>SUM(J21:L21)</f>
        <v>0</v>
      </c>
      <c r="N21" s="62">
        <f>'[1]bevételi tábla 4-a'!W18</f>
        <v>0</v>
      </c>
      <c r="O21" s="62">
        <f>'[1]bevételi tábla 4-a'!X18</f>
        <v>0</v>
      </c>
      <c r="P21" s="76">
        <f>SUM(N21:O21)</f>
        <v>0</v>
      </c>
      <c r="Q21" s="76">
        <f>SUM(N21:P21)</f>
        <v>0</v>
      </c>
      <c r="R21" s="62">
        <f>'[1]bevételi tábla 4-a'!AA18</f>
        <v>0</v>
      </c>
      <c r="S21" s="62">
        <f>'[1]bevételi tábla 4-a'!AB18</f>
        <v>0</v>
      </c>
      <c r="T21" s="76">
        <f>SUM(R21:S21)</f>
        <v>0</v>
      </c>
      <c r="U21" s="76">
        <f>SUM(R21:T21)</f>
        <v>0</v>
      </c>
      <c r="V21" s="62"/>
      <c r="W21" s="62"/>
      <c r="X21" s="62"/>
      <c r="Y21" s="63">
        <f>SUM(V21:X21)</f>
        <v>0</v>
      </c>
      <c r="Z21" s="62">
        <f>'[1]bevételi tábla 4-a'!AI18</f>
        <v>0</v>
      </c>
      <c r="AA21" s="62">
        <f>'[1]bevételi tábla 4-a'!AJ18</f>
        <v>0</v>
      </c>
      <c r="AB21" s="62">
        <f>'[1]bevételi tábla 4-a'!AK18</f>
        <v>0</v>
      </c>
      <c r="AC21" s="63">
        <f>SUM(Z21:AB21)</f>
        <v>0</v>
      </c>
      <c r="AD21" s="62">
        <f>'[1]bevételi tábla 4-a'!AM18</f>
        <v>0</v>
      </c>
      <c r="AE21" s="62">
        <f>'[1]bevételi tábla 4-a'!AN18</f>
        <v>9406800</v>
      </c>
      <c r="AF21" s="62">
        <f>'[1]bevételi tábla 4-a'!AO18</f>
        <v>0</v>
      </c>
      <c r="AG21" s="63">
        <f>SUM(AD21:AF21)</f>
        <v>9406800</v>
      </c>
      <c r="AH21" s="62"/>
      <c r="AI21" s="62"/>
      <c r="AJ21" s="62"/>
      <c r="AK21" s="63">
        <f>SUM(AH21:AJ21)</f>
        <v>0</v>
      </c>
      <c r="AL21" s="62">
        <f>'[1]bevételi tábla 4-a'!DI18</f>
        <v>0</v>
      </c>
      <c r="AM21" s="62">
        <f>'[1]bevételi tábla 4-a'!DJ18</f>
        <v>0</v>
      </c>
      <c r="AN21" s="62">
        <f>'[1]bevételi tábla 4-a'!DK18</f>
        <v>0</v>
      </c>
      <c r="AO21" s="63">
        <f>SUM(AL21:AN21)</f>
        <v>0</v>
      </c>
      <c r="AP21" s="62">
        <f>'[1]bevételi tábla 4-a'!DM18</f>
        <v>0</v>
      </c>
      <c r="AQ21" s="62">
        <f>'[1]bevételi tábla 4-a'!DN18</f>
        <v>0</v>
      </c>
      <c r="AR21" s="62">
        <f>'[1]bevételi tábla 4-a'!DO18</f>
        <v>0</v>
      </c>
      <c r="AS21" s="63">
        <f>SUM(AP21:AR21)</f>
        <v>0</v>
      </c>
      <c r="AT21" s="54">
        <f t="shared" si="11"/>
        <v>0</v>
      </c>
      <c r="AU21" s="54">
        <f t="shared" si="26"/>
        <v>0</v>
      </c>
      <c r="AV21" s="54">
        <v>0</v>
      </c>
      <c r="AW21" s="44">
        <f t="shared" si="4"/>
        <v>0</v>
      </c>
      <c r="AX21" s="54">
        <f t="shared" si="5"/>
        <v>0</v>
      </c>
      <c r="AY21" s="54">
        <f t="shared" si="5"/>
        <v>0</v>
      </c>
      <c r="AZ21" s="54">
        <v>0</v>
      </c>
      <c r="BA21" s="44">
        <f t="shared" si="6"/>
        <v>0</v>
      </c>
      <c r="BB21" s="54">
        <f t="shared" si="7"/>
        <v>0</v>
      </c>
      <c r="BC21" s="54">
        <f t="shared" si="7"/>
        <v>9406800</v>
      </c>
      <c r="BD21" s="54">
        <v>0</v>
      </c>
      <c r="BE21" s="44">
        <f t="shared" si="8"/>
        <v>9406800</v>
      </c>
      <c r="BF21" s="65"/>
      <c r="BG21" s="65"/>
      <c r="BH21" s="65"/>
      <c r="BI21" s="65"/>
    </row>
    <row r="22" spans="1:61">
      <c r="A22" s="56"/>
      <c r="B22" s="70"/>
      <c r="C22" s="57"/>
      <c r="D22" s="58">
        <v>2</v>
      </c>
      <c r="E22" s="57" t="s">
        <v>54</v>
      </c>
      <c r="F22" s="58"/>
      <c r="G22" s="58"/>
      <c r="H22" s="58"/>
      <c r="I22" s="47" t="s">
        <v>55</v>
      </c>
      <c r="J22" s="71"/>
      <c r="K22" s="71"/>
      <c r="L22" s="72"/>
      <c r="M22" s="72">
        <f>SUM(M23:M26)</f>
        <v>0</v>
      </c>
      <c r="N22" s="71">
        <f t="shared" ref="N22:AC22" si="27">SUM(N23:N26)</f>
        <v>0</v>
      </c>
      <c r="O22" s="71">
        <f t="shared" si="27"/>
        <v>0</v>
      </c>
      <c r="P22" s="72">
        <f t="shared" si="27"/>
        <v>0</v>
      </c>
      <c r="Q22" s="72">
        <f t="shared" si="27"/>
        <v>0</v>
      </c>
      <c r="R22" s="71">
        <f>SUM(R23:R26)</f>
        <v>0</v>
      </c>
      <c r="S22" s="71">
        <f>SUM(S23:S26)</f>
        <v>0</v>
      </c>
      <c r="T22" s="72">
        <f>SUM(T23:T26)</f>
        <v>0</v>
      </c>
      <c r="U22" s="72">
        <f>SUM(U23:U26)</f>
        <v>0</v>
      </c>
      <c r="V22" s="71"/>
      <c r="W22" s="71"/>
      <c r="X22" s="71"/>
      <c r="Y22" s="72">
        <f t="shared" si="27"/>
        <v>0</v>
      </c>
      <c r="Z22" s="71">
        <f t="shared" si="27"/>
        <v>0</v>
      </c>
      <c r="AA22" s="71">
        <f t="shared" si="27"/>
        <v>0</v>
      </c>
      <c r="AB22" s="71">
        <f t="shared" si="27"/>
        <v>0</v>
      </c>
      <c r="AC22" s="72">
        <f t="shared" si="27"/>
        <v>0</v>
      </c>
      <c r="AD22" s="71">
        <f>SUM(AD23:AD26)</f>
        <v>0</v>
      </c>
      <c r="AE22" s="71">
        <f>SUM(AE23:AE26)</f>
        <v>0</v>
      </c>
      <c r="AF22" s="71">
        <f>SUM(AF23:AF26)</f>
        <v>0</v>
      </c>
      <c r="AG22" s="72">
        <f>SUM(AG23:AG26)</f>
        <v>0</v>
      </c>
      <c r="AH22" s="71">
        <f>SUM(AH23:AH26)</f>
        <v>197000000</v>
      </c>
      <c r="AI22" s="71">
        <f t="shared" ref="AI22:AO22" si="28">SUM(AI23:AI26)</f>
        <v>0</v>
      </c>
      <c r="AJ22" s="71">
        <f t="shared" si="28"/>
        <v>0</v>
      </c>
      <c r="AK22" s="72">
        <f t="shared" si="28"/>
        <v>197000000</v>
      </c>
      <c r="AL22" s="71">
        <f t="shared" si="28"/>
        <v>197000000</v>
      </c>
      <c r="AM22" s="71">
        <f t="shared" si="28"/>
        <v>0</v>
      </c>
      <c r="AN22" s="71">
        <f t="shared" si="28"/>
        <v>0</v>
      </c>
      <c r="AO22" s="72">
        <f t="shared" si="28"/>
        <v>197000000</v>
      </c>
      <c r="AP22" s="71">
        <f>SUM(AP23:AP26)</f>
        <v>197000000</v>
      </c>
      <c r="AQ22" s="71">
        <f>SUM(AQ23:AQ26)</f>
        <v>0</v>
      </c>
      <c r="AR22" s="71">
        <f>SUM(AR23:AR26)</f>
        <v>0</v>
      </c>
      <c r="AS22" s="72">
        <f>SUM(AS23:AS26)</f>
        <v>197000000</v>
      </c>
      <c r="AT22" s="54">
        <f t="shared" si="11"/>
        <v>197000000</v>
      </c>
      <c r="AU22" s="54">
        <f t="shared" si="26"/>
        <v>0</v>
      </c>
      <c r="AV22" s="54">
        <v>0</v>
      </c>
      <c r="AW22" s="44">
        <f t="shared" si="4"/>
        <v>197000000</v>
      </c>
      <c r="AX22" s="54">
        <f t="shared" si="5"/>
        <v>197000000</v>
      </c>
      <c r="AY22" s="54">
        <f t="shared" si="5"/>
        <v>0</v>
      </c>
      <c r="AZ22" s="54">
        <v>0</v>
      </c>
      <c r="BA22" s="44">
        <f t="shared" si="6"/>
        <v>197000000</v>
      </c>
      <c r="BB22" s="54">
        <f t="shared" si="7"/>
        <v>197000000</v>
      </c>
      <c r="BC22" s="54">
        <f t="shared" si="7"/>
        <v>0</v>
      </c>
      <c r="BD22" s="54">
        <v>0</v>
      </c>
      <c r="BE22" s="44">
        <f t="shared" si="8"/>
        <v>197000000</v>
      </c>
      <c r="BF22" s="69"/>
      <c r="BG22" s="69"/>
      <c r="BH22" s="69"/>
      <c r="BI22" s="69"/>
    </row>
    <row r="23" spans="1:61">
      <c r="A23" s="77"/>
      <c r="B23" s="70"/>
      <c r="C23" s="70"/>
      <c r="D23" s="57"/>
      <c r="E23" s="70"/>
      <c r="F23" s="70" t="s">
        <v>52</v>
      </c>
      <c r="G23" s="78" t="s">
        <v>56</v>
      </c>
      <c r="H23" s="78"/>
      <c r="I23" s="47" t="s">
        <v>55</v>
      </c>
      <c r="J23" s="62"/>
      <c r="K23" s="62"/>
      <c r="L23" s="75"/>
      <c r="M23" s="75">
        <f>SUM(J23:L23)</f>
        <v>0</v>
      </c>
      <c r="N23" s="62">
        <f>'[1]bevételi tábla 4-a'!W20</f>
        <v>0</v>
      </c>
      <c r="O23" s="62">
        <f>'[1]bevételi tábla 4-a'!X20</f>
        <v>0</v>
      </c>
      <c r="P23" s="76">
        <f>SUM(N23:O23)</f>
        <v>0</v>
      </c>
      <c r="Q23" s="76">
        <f>SUM(N23:P23)</f>
        <v>0</v>
      </c>
      <c r="R23" s="62">
        <f>'[1]bevételi tábla 4-a'!AA20</f>
        <v>0</v>
      </c>
      <c r="S23" s="62">
        <f>'[1]bevételi tábla 4-a'!AB20</f>
        <v>0</v>
      </c>
      <c r="T23" s="76">
        <f>SUM(R23:S23)</f>
        <v>0</v>
      </c>
      <c r="U23" s="76">
        <f>SUM(R23:T23)</f>
        <v>0</v>
      </c>
      <c r="V23" s="62"/>
      <c r="W23" s="62"/>
      <c r="X23" s="62"/>
      <c r="Y23" s="63">
        <f>SUM(V23:X23)</f>
        <v>0</v>
      </c>
      <c r="Z23" s="62">
        <f>'[1]bevételi tábla 4-a'!AI20</f>
        <v>0</v>
      </c>
      <c r="AA23" s="62">
        <f>'[1]bevételi tábla 4-a'!AJ20</f>
        <v>0</v>
      </c>
      <c r="AB23" s="62">
        <f>'[1]bevételi tábla 4-a'!AK20</f>
        <v>0</v>
      </c>
      <c r="AC23" s="63">
        <f>SUM(Z23:AB23)</f>
        <v>0</v>
      </c>
      <c r="AD23" s="62">
        <f>'[1]bevételi tábla 4-a'!AM20</f>
        <v>0</v>
      </c>
      <c r="AE23" s="62">
        <f>'[1]bevételi tábla 4-a'!AN20</f>
        <v>0</v>
      </c>
      <c r="AF23" s="62">
        <f>'[1]bevételi tábla 4-a'!AO20</f>
        <v>0</v>
      </c>
      <c r="AG23" s="63">
        <f>SUM(AD23:AF23)</f>
        <v>0</v>
      </c>
      <c r="AH23" s="62">
        <v>167000000</v>
      </c>
      <c r="AI23" s="62"/>
      <c r="AJ23" s="62"/>
      <c r="AK23" s="63">
        <f>SUM(AH23:AJ23)</f>
        <v>167000000</v>
      </c>
      <c r="AL23" s="62">
        <v>167000000</v>
      </c>
      <c r="AM23" s="62">
        <f>'[1]bevételi tábla 4-a'!DJ20</f>
        <v>0</v>
      </c>
      <c r="AN23" s="62">
        <f>'[1]bevételi tábla 4-a'!DK20</f>
        <v>0</v>
      </c>
      <c r="AO23" s="63">
        <f>SUM(AL23:AN23)</f>
        <v>167000000</v>
      </c>
      <c r="AP23" s="62">
        <v>167000000</v>
      </c>
      <c r="AQ23" s="62">
        <f>'[1]bevételi tábla 4-a'!DN20</f>
        <v>0</v>
      </c>
      <c r="AR23" s="62">
        <f>'[1]bevételi tábla 4-a'!DO20</f>
        <v>0</v>
      </c>
      <c r="AS23" s="63">
        <f>SUM(AP23:AR23)</f>
        <v>167000000</v>
      </c>
      <c r="AT23" s="54">
        <f t="shared" si="11"/>
        <v>167000000</v>
      </c>
      <c r="AU23" s="54">
        <f t="shared" si="26"/>
        <v>0</v>
      </c>
      <c r="AV23" s="54">
        <v>0</v>
      </c>
      <c r="AW23" s="44">
        <f t="shared" si="4"/>
        <v>167000000</v>
      </c>
      <c r="AX23" s="54">
        <f t="shared" si="5"/>
        <v>167000000</v>
      </c>
      <c r="AY23" s="54">
        <f t="shared" si="5"/>
        <v>0</v>
      </c>
      <c r="AZ23" s="54">
        <v>0</v>
      </c>
      <c r="BA23" s="44">
        <f t="shared" si="6"/>
        <v>167000000</v>
      </c>
      <c r="BB23" s="54">
        <f t="shared" si="7"/>
        <v>167000000</v>
      </c>
      <c r="BC23" s="54">
        <f t="shared" si="7"/>
        <v>0</v>
      </c>
      <c r="BD23" s="54">
        <v>0</v>
      </c>
      <c r="BE23" s="44">
        <f t="shared" si="8"/>
        <v>167000000</v>
      </c>
      <c r="BF23" s="65"/>
      <c r="BG23" s="65"/>
      <c r="BH23" s="65"/>
      <c r="BI23" s="65"/>
    </row>
    <row r="24" spans="1:61">
      <c r="A24" s="77"/>
      <c r="B24" s="70"/>
      <c r="C24" s="70"/>
      <c r="D24" s="57"/>
      <c r="E24" s="70"/>
      <c r="F24" s="70" t="s">
        <v>52</v>
      </c>
      <c r="G24" s="78" t="s">
        <v>57</v>
      </c>
      <c r="H24" s="78"/>
      <c r="I24" s="47" t="s">
        <v>55</v>
      </c>
      <c r="J24" s="62"/>
      <c r="K24" s="62"/>
      <c r="L24" s="75"/>
      <c r="M24" s="75">
        <f>SUM(J24:L24)</f>
        <v>0</v>
      </c>
      <c r="N24" s="62">
        <f>'[1]bevételi tábla 4-a'!W21</f>
        <v>0</v>
      </c>
      <c r="O24" s="62">
        <f>'[1]bevételi tábla 4-a'!X21</f>
        <v>0</v>
      </c>
      <c r="P24" s="76">
        <f>SUM(N24:O24)</f>
        <v>0</v>
      </c>
      <c r="Q24" s="76">
        <f>SUM(N24:P24)</f>
        <v>0</v>
      </c>
      <c r="R24" s="62">
        <f>'[1]bevételi tábla 4-a'!AA21</f>
        <v>0</v>
      </c>
      <c r="S24" s="62">
        <f>'[1]bevételi tábla 4-a'!AB21</f>
        <v>0</v>
      </c>
      <c r="T24" s="76">
        <f>SUM(R24:S24)</f>
        <v>0</v>
      </c>
      <c r="U24" s="76">
        <f>SUM(R24:T24)</f>
        <v>0</v>
      </c>
      <c r="V24" s="62"/>
      <c r="W24" s="62"/>
      <c r="X24" s="62"/>
      <c r="Y24" s="63">
        <f>SUM(V24:X24)</f>
        <v>0</v>
      </c>
      <c r="Z24" s="62">
        <f>'[1]bevételi tábla 4-a'!AI21</f>
        <v>0</v>
      </c>
      <c r="AA24" s="62">
        <f>'[1]bevételi tábla 4-a'!AJ21</f>
        <v>0</v>
      </c>
      <c r="AB24" s="62">
        <f>'[1]bevételi tábla 4-a'!AK21</f>
        <v>0</v>
      </c>
      <c r="AC24" s="63">
        <f>SUM(Z24:AB24)</f>
        <v>0</v>
      </c>
      <c r="AD24" s="62">
        <f>'[1]bevételi tábla 4-a'!AM21</f>
        <v>0</v>
      </c>
      <c r="AE24" s="62">
        <f>'[1]bevételi tábla 4-a'!AN21</f>
        <v>0</v>
      </c>
      <c r="AF24" s="62">
        <f>'[1]bevételi tábla 4-a'!AO21</f>
        <v>0</v>
      </c>
      <c r="AG24" s="63">
        <f>SUM(AD24:AF24)</f>
        <v>0</v>
      </c>
      <c r="AH24" s="62"/>
      <c r="AI24" s="62"/>
      <c r="AJ24" s="62"/>
      <c r="AK24" s="63">
        <f>SUM(AH24:AJ24)</f>
        <v>0</v>
      </c>
      <c r="AL24" s="62">
        <f>'[1]bevételi tábla 4-a'!DI21</f>
        <v>0</v>
      </c>
      <c r="AM24" s="62">
        <f>'[1]bevételi tábla 4-a'!DJ21</f>
        <v>0</v>
      </c>
      <c r="AN24" s="62">
        <f>'[1]bevételi tábla 4-a'!DK21</f>
        <v>0</v>
      </c>
      <c r="AO24" s="63">
        <f>SUM(AL24:AN24)</f>
        <v>0</v>
      </c>
      <c r="AP24" s="62">
        <f>'[1]bevételi tábla 4-a'!DM21</f>
        <v>0</v>
      </c>
      <c r="AQ24" s="62">
        <f>'[1]bevételi tábla 4-a'!DN21</f>
        <v>0</v>
      </c>
      <c r="AR24" s="62">
        <f>'[1]bevételi tábla 4-a'!DO21</f>
        <v>0</v>
      </c>
      <c r="AS24" s="63">
        <f>SUM(AP24:AR24)</f>
        <v>0</v>
      </c>
      <c r="AT24" s="54">
        <f t="shared" si="11"/>
        <v>0</v>
      </c>
      <c r="AU24" s="54">
        <f t="shared" si="26"/>
        <v>0</v>
      </c>
      <c r="AV24" s="54">
        <v>0</v>
      </c>
      <c r="AW24" s="44">
        <f t="shared" si="4"/>
        <v>0</v>
      </c>
      <c r="AX24" s="54">
        <f t="shared" si="5"/>
        <v>0</v>
      </c>
      <c r="AY24" s="54">
        <f t="shared" si="5"/>
        <v>0</v>
      </c>
      <c r="AZ24" s="54">
        <v>0</v>
      </c>
      <c r="BA24" s="44">
        <f t="shared" si="6"/>
        <v>0</v>
      </c>
      <c r="BB24" s="54">
        <f t="shared" si="7"/>
        <v>0</v>
      </c>
      <c r="BC24" s="54">
        <f t="shared" si="7"/>
        <v>0</v>
      </c>
      <c r="BD24" s="54">
        <v>0</v>
      </c>
      <c r="BE24" s="44">
        <f t="shared" si="8"/>
        <v>0</v>
      </c>
      <c r="BF24" s="65"/>
      <c r="BG24" s="65"/>
      <c r="BH24" s="65"/>
      <c r="BI24" s="65"/>
    </row>
    <row r="25" spans="1:61">
      <c r="A25" s="77"/>
      <c r="B25" s="70"/>
      <c r="C25" s="70"/>
      <c r="D25" s="57"/>
      <c r="E25" s="70"/>
      <c r="F25" s="70" t="s">
        <v>52</v>
      </c>
      <c r="G25" s="78" t="s">
        <v>58</v>
      </c>
      <c r="H25" s="78"/>
      <c r="I25" s="47" t="s">
        <v>55</v>
      </c>
      <c r="J25" s="62"/>
      <c r="K25" s="62"/>
      <c r="L25" s="75"/>
      <c r="M25" s="75">
        <f>SUM(J25:L25)</f>
        <v>0</v>
      </c>
      <c r="N25" s="62">
        <f>'[1]bevételi tábla 4-a'!W22</f>
        <v>0</v>
      </c>
      <c r="O25" s="62">
        <f>'[1]bevételi tábla 4-a'!X22</f>
        <v>0</v>
      </c>
      <c r="P25" s="76">
        <f>SUM(N25:O25)</f>
        <v>0</v>
      </c>
      <c r="Q25" s="76">
        <f>SUM(N25:P25)</f>
        <v>0</v>
      </c>
      <c r="R25" s="62">
        <f>'[1]bevételi tábla 4-a'!AA22</f>
        <v>0</v>
      </c>
      <c r="S25" s="62">
        <f>'[1]bevételi tábla 4-a'!AB22</f>
        <v>0</v>
      </c>
      <c r="T25" s="76">
        <f>SUM(R25:S25)</f>
        <v>0</v>
      </c>
      <c r="U25" s="76">
        <f>SUM(R25:T25)</f>
        <v>0</v>
      </c>
      <c r="V25" s="62"/>
      <c r="W25" s="62"/>
      <c r="X25" s="62"/>
      <c r="Y25" s="63">
        <f>SUM(V25:X25)</f>
        <v>0</v>
      </c>
      <c r="Z25" s="62">
        <f>'[1]bevételi tábla 4-a'!AI22</f>
        <v>0</v>
      </c>
      <c r="AA25" s="62">
        <f>'[1]bevételi tábla 4-a'!AJ22</f>
        <v>0</v>
      </c>
      <c r="AB25" s="62">
        <f>'[1]bevételi tábla 4-a'!AK22</f>
        <v>0</v>
      </c>
      <c r="AC25" s="63">
        <f>SUM(Z25:AB25)</f>
        <v>0</v>
      </c>
      <c r="AD25" s="62">
        <f>'[1]bevételi tábla 4-a'!AM22</f>
        <v>0</v>
      </c>
      <c r="AE25" s="62">
        <f>'[1]bevételi tábla 4-a'!AN22</f>
        <v>0</v>
      </c>
      <c r="AF25" s="62">
        <f>'[1]bevételi tábla 4-a'!AO22</f>
        <v>0</v>
      </c>
      <c r="AG25" s="63">
        <f>SUM(AD25:AF25)</f>
        <v>0</v>
      </c>
      <c r="AH25" s="62"/>
      <c r="AI25" s="62"/>
      <c r="AJ25" s="62"/>
      <c r="AK25" s="63">
        <f>SUM(AH25:AJ25)</f>
        <v>0</v>
      </c>
      <c r="AL25" s="62">
        <f>'[1]bevételi tábla 4-a'!DI22</f>
        <v>0</v>
      </c>
      <c r="AM25" s="62">
        <f>'[1]bevételi tábla 4-a'!DJ22</f>
        <v>0</v>
      </c>
      <c r="AN25" s="62">
        <f>'[1]bevételi tábla 4-a'!DK22</f>
        <v>0</v>
      </c>
      <c r="AO25" s="63">
        <f>SUM(AL25:AN25)</f>
        <v>0</v>
      </c>
      <c r="AP25" s="62">
        <f>'[1]bevételi tábla 4-a'!DM22</f>
        <v>0</v>
      </c>
      <c r="AQ25" s="62">
        <f>'[1]bevételi tábla 4-a'!DN22</f>
        <v>0</v>
      </c>
      <c r="AR25" s="62">
        <f>'[1]bevételi tábla 4-a'!DO22</f>
        <v>0</v>
      </c>
      <c r="AS25" s="63">
        <f>SUM(AP25:AR25)</f>
        <v>0</v>
      </c>
      <c r="AT25" s="54">
        <f t="shared" si="11"/>
        <v>0</v>
      </c>
      <c r="AU25" s="54">
        <f t="shared" si="26"/>
        <v>0</v>
      </c>
      <c r="AV25" s="54">
        <v>0</v>
      </c>
      <c r="AW25" s="44">
        <f t="shared" si="4"/>
        <v>0</v>
      </c>
      <c r="AX25" s="54">
        <f t="shared" si="5"/>
        <v>0</v>
      </c>
      <c r="AY25" s="54">
        <f t="shared" si="5"/>
        <v>0</v>
      </c>
      <c r="AZ25" s="54">
        <v>0</v>
      </c>
      <c r="BA25" s="44">
        <f t="shared" si="6"/>
        <v>0</v>
      </c>
      <c r="BB25" s="54">
        <f t="shared" si="7"/>
        <v>0</v>
      </c>
      <c r="BC25" s="54">
        <f t="shared" si="7"/>
        <v>0</v>
      </c>
      <c r="BD25" s="54">
        <v>0</v>
      </c>
      <c r="BE25" s="44">
        <f t="shared" si="8"/>
        <v>0</v>
      </c>
      <c r="BF25" s="65"/>
      <c r="BG25" s="65"/>
      <c r="BH25" s="65"/>
      <c r="BI25" s="65"/>
    </row>
    <row r="26" spans="1:61">
      <c r="A26" s="77"/>
      <c r="B26" s="70"/>
      <c r="C26" s="70"/>
      <c r="D26" s="57"/>
      <c r="E26" s="70"/>
      <c r="F26" s="70" t="s">
        <v>52</v>
      </c>
      <c r="G26" s="78" t="s">
        <v>59</v>
      </c>
      <c r="H26" s="78"/>
      <c r="I26" s="47" t="s">
        <v>55</v>
      </c>
      <c r="J26" s="62"/>
      <c r="K26" s="62"/>
      <c r="L26" s="75"/>
      <c r="M26" s="75">
        <f>SUM(J26:L26)</f>
        <v>0</v>
      </c>
      <c r="N26" s="62">
        <f>'[1]bevételi tábla 4-a'!W23</f>
        <v>0</v>
      </c>
      <c r="O26" s="62">
        <f>'[1]bevételi tábla 4-a'!X23</f>
        <v>0</v>
      </c>
      <c r="P26" s="76">
        <f>SUM(N26:O26)</f>
        <v>0</v>
      </c>
      <c r="Q26" s="76">
        <f>SUM(N26:P26)</f>
        <v>0</v>
      </c>
      <c r="R26" s="62">
        <f>'[1]bevételi tábla 4-a'!AA23</f>
        <v>0</v>
      </c>
      <c r="S26" s="62">
        <f>'[1]bevételi tábla 4-a'!AB23</f>
        <v>0</v>
      </c>
      <c r="T26" s="76">
        <f>SUM(R26:S26)</f>
        <v>0</v>
      </c>
      <c r="U26" s="76">
        <f>SUM(R26:T26)</f>
        <v>0</v>
      </c>
      <c r="V26" s="62"/>
      <c r="W26" s="62"/>
      <c r="X26" s="62"/>
      <c r="Y26" s="63">
        <f>SUM(V26:X26)</f>
        <v>0</v>
      </c>
      <c r="Z26" s="62">
        <f>'[1]bevételi tábla 4-a'!AI23</f>
        <v>0</v>
      </c>
      <c r="AA26" s="62">
        <f>'[1]bevételi tábla 4-a'!AJ23</f>
        <v>0</v>
      </c>
      <c r="AB26" s="62">
        <f>'[1]bevételi tábla 4-a'!AK23</f>
        <v>0</v>
      </c>
      <c r="AC26" s="63">
        <f>SUM(Z26:AB26)</f>
        <v>0</v>
      </c>
      <c r="AD26" s="62">
        <f>'[1]bevételi tábla 4-a'!AM23</f>
        <v>0</v>
      </c>
      <c r="AE26" s="62">
        <f>'[1]bevételi tábla 4-a'!AN23</f>
        <v>0</v>
      </c>
      <c r="AF26" s="62">
        <f>'[1]bevételi tábla 4-a'!AO23</f>
        <v>0</v>
      </c>
      <c r="AG26" s="63">
        <f>SUM(AD26:AF26)</f>
        <v>0</v>
      </c>
      <c r="AH26" s="62">
        <v>30000000</v>
      </c>
      <c r="AI26" s="62"/>
      <c r="AJ26" s="62"/>
      <c r="AK26" s="63">
        <f>SUM(AH26:AJ26)</f>
        <v>30000000</v>
      </c>
      <c r="AL26" s="62">
        <v>30000000</v>
      </c>
      <c r="AM26" s="62">
        <f>'[1]bevételi tábla 4-a'!DJ23</f>
        <v>0</v>
      </c>
      <c r="AN26" s="62">
        <f>'[1]bevételi tábla 4-a'!DK23</f>
        <v>0</v>
      </c>
      <c r="AO26" s="63">
        <f>SUM(AL26:AN26)</f>
        <v>30000000</v>
      </c>
      <c r="AP26" s="62">
        <v>30000000</v>
      </c>
      <c r="AQ26" s="62">
        <f>'[1]bevételi tábla 4-a'!DN23</f>
        <v>0</v>
      </c>
      <c r="AR26" s="62">
        <f>'[1]bevételi tábla 4-a'!DO23</f>
        <v>0</v>
      </c>
      <c r="AS26" s="63">
        <f>SUM(AP26:AR26)</f>
        <v>30000000</v>
      </c>
      <c r="AT26" s="54">
        <f t="shared" si="11"/>
        <v>30000000</v>
      </c>
      <c r="AU26" s="54">
        <f t="shared" si="26"/>
        <v>0</v>
      </c>
      <c r="AV26" s="54">
        <v>0</v>
      </c>
      <c r="AW26" s="44">
        <f t="shared" si="4"/>
        <v>30000000</v>
      </c>
      <c r="AX26" s="54">
        <f t="shared" si="5"/>
        <v>30000000</v>
      </c>
      <c r="AY26" s="54">
        <f t="shared" si="5"/>
        <v>0</v>
      </c>
      <c r="AZ26" s="54">
        <v>0</v>
      </c>
      <c r="BA26" s="44">
        <f t="shared" si="6"/>
        <v>30000000</v>
      </c>
      <c r="BB26" s="54">
        <f t="shared" si="7"/>
        <v>30000000</v>
      </c>
      <c r="BC26" s="54">
        <f t="shared" si="7"/>
        <v>0</v>
      </c>
      <c r="BD26" s="54">
        <v>0</v>
      </c>
      <c r="BE26" s="44">
        <f t="shared" si="8"/>
        <v>30000000</v>
      </c>
      <c r="BF26" s="65"/>
      <c r="BG26" s="65"/>
      <c r="BH26" s="65"/>
      <c r="BI26" s="65"/>
    </row>
    <row r="27" spans="1:61">
      <c r="A27" s="77"/>
      <c r="B27" s="57"/>
      <c r="C27" s="57"/>
      <c r="D27" s="58">
        <v>3</v>
      </c>
      <c r="E27" s="57" t="s">
        <v>60</v>
      </c>
      <c r="F27" s="58"/>
      <c r="G27" s="58"/>
      <c r="H27" s="58"/>
      <c r="I27" s="47" t="s">
        <v>61</v>
      </c>
      <c r="J27" s="79">
        <f>J28+J31+J34</f>
        <v>0</v>
      </c>
      <c r="K27" s="79">
        <f>K28+K31+K34</f>
        <v>0</v>
      </c>
      <c r="L27" s="80">
        <f>L28+L31+L34</f>
        <v>0</v>
      </c>
      <c r="M27" s="80">
        <f>M28+M31+M34</f>
        <v>0</v>
      </c>
      <c r="N27" s="79">
        <f t="shared" ref="N27:AO27" si="29">N28+N31+N34</f>
        <v>0</v>
      </c>
      <c r="O27" s="79">
        <f t="shared" si="29"/>
        <v>0</v>
      </c>
      <c r="P27" s="80">
        <f t="shared" si="29"/>
        <v>0</v>
      </c>
      <c r="Q27" s="80">
        <f t="shared" si="29"/>
        <v>0</v>
      </c>
      <c r="R27" s="79">
        <f>R28+R31+R34</f>
        <v>0</v>
      </c>
      <c r="S27" s="79">
        <f>S28+S31+S34</f>
        <v>0</v>
      </c>
      <c r="T27" s="80">
        <f>T28+T31+T34</f>
        <v>0</v>
      </c>
      <c r="U27" s="80">
        <f>U28+U31+U34</f>
        <v>0</v>
      </c>
      <c r="V27" s="79">
        <f t="shared" si="29"/>
        <v>0</v>
      </c>
      <c r="W27" s="79">
        <f t="shared" si="29"/>
        <v>0</v>
      </c>
      <c r="X27" s="79">
        <f t="shared" si="29"/>
        <v>0</v>
      </c>
      <c r="Y27" s="80">
        <f t="shared" si="29"/>
        <v>0</v>
      </c>
      <c r="Z27" s="79">
        <f t="shared" si="29"/>
        <v>0</v>
      </c>
      <c r="AA27" s="79">
        <f t="shared" si="29"/>
        <v>0</v>
      </c>
      <c r="AB27" s="79">
        <f t="shared" si="29"/>
        <v>0</v>
      </c>
      <c r="AC27" s="80">
        <f t="shared" si="29"/>
        <v>0</v>
      </c>
      <c r="AD27" s="79">
        <f>AD28+AD31+AD34</f>
        <v>0</v>
      </c>
      <c r="AE27" s="79">
        <f>AE28+AE31+AE34</f>
        <v>0</v>
      </c>
      <c r="AF27" s="79">
        <f>AF28+AF31+AF34</f>
        <v>0</v>
      </c>
      <c r="AG27" s="80">
        <f>AG28+AG31+AG34</f>
        <v>0</v>
      </c>
      <c r="AH27" s="79">
        <f t="shared" si="29"/>
        <v>241000000</v>
      </c>
      <c r="AI27" s="79">
        <f t="shared" si="29"/>
        <v>0</v>
      </c>
      <c r="AJ27" s="79">
        <f t="shared" si="29"/>
        <v>0</v>
      </c>
      <c r="AK27" s="80">
        <f t="shared" si="29"/>
        <v>241000000</v>
      </c>
      <c r="AL27" s="79">
        <f t="shared" si="29"/>
        <v>241000000</v>
      </c>
      <c r="AM27" s="79">
        <f t="shared" si="29"/>
        <v>0</v>
      </c>
      <c r="AN27" s="79">
        <f t="shared" si="29"/>
        <v>0</v>
      </c>
      <c r="AO27" s="80">
        <f t="shared" si="29"/>
        <v>241000000</v>
      </c>
      <c r="AP27" s="79">
        <f>AP28+AP31+AP34</f>
        <v>241000000</v>
      </c>
      <c r="AQ27" s="79">
        <f>AQ28+AQ31+AQ34</f>
        <v>0</v>
      </c>
      <c r="AR27" s="79">
        <f>AR28+AR31+AR34</f>
        <v>0</v>
      </c>
      <c r="AS27" s="80">
        <f>AS28+AS31+AS34</f>
        <v>241000000</v>
      </c>
      <c r="AT27" s="54">
        <f t="shared" si="11"/>
        <v>241000000</v>
      </c>
      <c r="AU27" s="54">
        <f t="shared" si="26"/>
        <v>0</v>
      </c>
      <c r="AV27" s="54">
        <v>0</v>
      </c>
      <c r="AW27" s="44">
        <f t="shared" si="4"/>
        <v>241000000</v>
      </c>
      <c r="AX27" s="54">
        <f t="shared" si="5"/>
        <v>241000000</v>
      </c>
      <c r="AY27" s="54">
        <f t="shared" si="5"/>
        <v>0</v>
      </c>
      <c r="AZ27" s="54">
        <v>0</v>
      </c>
      <c r="BA27" s="44">
        <f t="shared" si="6"/>
        <v>241000000</v>
      </c>
      <c r="BB27" s="54">
        <f t="shared" si="7"/>
        <v>241000000</v>
      </c>
      <c r="BC27" s="54">
        <f t="shared" si="7"/>
        <v>0</v>
      </c>
      <c r="BD27" s="54">
        <v>0</v>
      </c>
      <c r="BE27" s="44">
        <f t="shared" si="8"/>
        <v>241000000</v>
      </c>
      <c r="BF27" s="55"/>
      <c r="BG27" s="55"/>
      <c r="BH27" s="55"/>
      <c r="BI27" s="55"/>
    </row>
    <row r="28" spans="1:61">
      <c r="A28" s="77"/>
      <c r="B28" s="70"/>
      <c r="C28" s="70"/>
      <c r="D28" s="57"/>
      <c r="E28" s="58">
        <v>1</v>
      </c>
      <c r="F28" s="57" t="s">
        <v>62</v>
      </c>
      <c r="G28" s="58"/>
      <c r="H28" s="58"/>
      <c r="I28" s="47" t="s">
        <v>63</v>
      </c>
      <c r="J28" s="71"/>
      <c r="K28" s="71"/>
      <c r="L28" s="72"/>
      <c r="M28" s="72">
        <f>SUM(M29:M30)</f>
        <v>0</v>
      </c>
      <c r="N28" s="71">
        <f t="shared" ref="N28:AO28" si="30">SUM(N29:N30)</f>
        <v>0</v>
      </c>
      <c r="O28" s="71">
        <f t="shared" si="30"/>
        <v>0</v>
      </c>
      <c r="P28" s="72">
        <f t="shared" si="30"/>
        <v>0</v>
      </c>
      <c r="Q28" s="72">
        <f t="shared" si="30"/>
        <v>0</v>
      </c>
      <c r="R28" s="71">
        <f>SUM(R29:R30)</f>
        <v>0</v>
      </c>
      <c r="S28" s="71">
        <f>SUM(S29:S30)</f>
        <v>0</v>
      </c>
      <c r="T28" s="72">
        <f>SUM(T29:T30)</f>
        <v>0</v>
      </c>
      <c r="U28" s="72">
        <f>SUM(U29:U30)</f>
        <v>0</v>
      </c>
      <c r="V28" s="71"/>
      <c r="W28" s="71"/>
      <c r="X28" s="71"/>
      <c r="Y28" s="72">
        <f t="shared" si="30"/>
        <v>0</v>
      </c>
      <c r="Z28" s="71">
        <f t="shared" si="30"/>
        <v>0</v>
      </c>
      <c r="AA28" s="71">
        <f t="shared" si="30"/>
        <v>0</v>
      </c>
      <c r="AB28" s="71">
        <f t="shared" si="30"/>
        <v>0</v>
      </c>
      <c r="AC28" s="72">
        <f t="shared" si="30"/>
        <v>0</v>
      </c>
      <c r="AD28" s="71">
        <f>SUM(AD29:AD30)</f>
        <v>0</v>
      </c>
      <c r="AE28" s="71">
        <f>SUM(AE29:AE30)</f>
        <v>0</v>
      </c>
      <c r="AF28" s="71">
        <f>SUM(AF29:AF30)</f>
        <v>0</v>
      </c>
      <c r="AG28" s="72">
        <f>SUM(AG29:AG30)</f>
        <v>0</v>
      </c>
      <c r="AH28" s="71">
        <f t="shared" si="30"/>
        <v>125000000</v>
      </c>
      <c r="AI28" s="71"/>
      <c r="AJ28" s="71"/>
      <c r="AK28" s="72">
        <f t="shared" si="30"/>
        <v>125000000</v>
      </c>
      <c r="AL28" s="71">
        <f t="shared" si="30"/>
        <v>125000000</v>
      </c>
      <c r="AM28" s="71">
        <f t="shared" si="30"/>
        <v>0</v>
      </c>
      <c r="AN28" s="71">
        <f t="shared" si="30"/>
        <v>0</v>
      </c>
      <c r="AO28" s="72">
        <f t="shared" si="30"/>
        <v>125000000</v>
      </c>
      <c r="AP28" s="71">
        <f>SUM(AP29:AP30)</f>
        <v>125000000</v>
      </c>
      <c r="AQ28" s="71">
        <f>SUM(AQ29:AQ30)</f>
        <v>0</v>
      </c>
      <c r="AR28" s="71">
        <f>SUM(AR29:AR30)</f>
        <v>0</v>
      </c>
      <c r="AS28" s="72">
        <f>SUM(AS29:AS30)</f>
        <v>125000000</v>
      </c>
      <c r="AT28" s="54">
        <f t="shared" si="11"/>
        <v>125000000</v>
      </c>
      <c r="AU28" s="54">
        <f t="shared" si="26"/>
        <v>0</v>
      </c>
      <c r="AV28" s="54">
        <v>0</v>
      </c>
      <c r="AW28" s="44">
        <f t="shared" si="4"/>
        <v>125000000</v>
      </c>
      <c r="AX28" s="54">
        <f t="shared" si="5"/>
        <v>125000000</v>
      </c>
      <c r="AY28" s="54">
        <f t="shared" si="5"/>
        <v>0</v>
      </c>
      <c r="AZ28" s="54">
        <v>0</v>
      </c>
      <c r="BA28" s="44">
        <f t="shared" si="6"/>
        <v>125000000</v>
      </c>
      <c r="BB28" s="54">
        <f t="shared" si="7"/>
        <v>125000000</v>
      </c>
      <c r="BC28" s="54">
        <f t="shared" si="7"/>
        <v>0</v>
      </c>
      <c r="BD28" s="54">
        <v>0</v>
      </c>
      <c r="BE28" s="44">
        <f t="shared" si="8"/>
        <v>125000000</v>
      </c>
      <c r="BF28" s="69"/>
      <c r="BG28" s="69"/>
      <c r="BH28" s="69"/>
      <c r="BI28" s="69"/>
    </row>
    <row r="29" spans="1:61">
      <c r="A29" s="77"/>
      <c r="B29" s="70"/>
      <c r="C29" s="70"/>
      <c r="D29" s="57"/>
      <c r="E29" s="70"/>
      <c r="F29" s="70" t="s">
        <v>52</v>
      </c>
      <c r="G29" s="78" t="s">
        <v>64</v>
      </c>
      <c r="H29" s="78"/>
      <c r="I29" s="47" t="s">
        <v>63</v>
      </c>
      <c r="J29" s="62"/>
      <c r="K29" s="62"/>
      <c r="L29" s="75"/>
      <c r="M29" s="75">
        <f>SUM(J29:L29)</f>
        <v>0</v>
      </c>
      <c r="N29" s="62">
        <f>'[1]bevételi tábla 4-a'!W26</f>
        <v>0</v>
      </c>
      <c r="O29" s="62">
        <f>'[1]bevételi tábla 4-a'!X26</f>
        <v>0</v>
      </c>
      <c r="P29" s="76">
        <f>SUM(N29:O29)</f>
        <v>0</v>
      </c>
      <c r="Q29" s="76">
        <f>SUM(N29:P29)</f>
        <v>0</v>
      </c>
      <c r="R29" s="62">
        <f>'[1]bevételi tábla 4-a'!AA26</f>
        <v>0</v>
      </c>
      <c r="S29" s="62">
        <f>'[1]bevételi tábla 4-a'!AB26</f>
        <v>0</v>
      </c>
      <c r="T29" s="76">
        <f>SUM(R29:S29)</f>
        <v>0</v>
      </c>
      <c r="U29" s="76">
        <f>SUM(R29:T29)</f>
        <v>0</v>
      </c>
      <c r="V29" s="62"/>
      <c r="W29" s="62"/>
      <c r="X29" s="62"/>
      <c r="Y29" s="63">
        <f>SUM(V29:X29)</f>
        <v>0</v>
      </c>
      <c r="Z29" s="62">
        <f>'[1]bevételi tábla 4-a'!AI26</f>
        <v>0</v>
      </c>
      <c r="AA29" s="62">
        <f>'[1]bevételi tábla 4-a'!AJ26</f>
        <v>0</v>
      </c>
      <c r="AB29" s="62">
        <f>'[1]bevételi tábla 4-a'!AK26</f>
        <v>0</v>
      </c>
      <c r="AC29" s="63">
        <f>SUM(Z29:AB29)</f>
        <v>0</v>
      </c>
      <c r="AD29" s="62">
        <f>'[1]bevételi tábla 4-a'!AM26</f>
        <v>0</v>
      </c>
      <c r="AE29" s="62">
        <f>'[1]bevételi tábla 4-a'!AN26</f>
        <v>0</v>
      </c>
      <c r="AF29" s="62">
        <f>'[1]bevételi tábla 4-a'!AO26</f>
        <v>0</v>
      </c>
      <c r="AG29" s="63">
        <f>SUM(AD29:AF29)</f>
        <v>0</v>
      </c>
      <c r="AH29" s="62">
        <v>125000000</v>
      </c>
      <c r="AI29" s="62"/>
      <c r="AJ29" s="62"/>
      <c r="AK29" s="63">
        <f>SUM(AH29:AJ29)</f>
        <v>125000000</v>
      </c>
      <c r="AL29" s="62">
        <v>125000000</v>
      </c>
      <c r="AM29" s="62">
        <f>'[1]bevételi tábla 4-a'!DJ26</f>
        <v>0</v>
      </c>
      <c r="AN29" s="62">
        <f>'[1]bevételi tábla 4-a'!DK26</f>
        <v>0</v>
      </c>
      <c r="AO29" s="63">
        <f>SUM(AL29:AN29)</f>
        <v>125000000</v>
      </c>
      <c r="AP29" s="62">
        <v>125000000</v>
      </c>
      <c r="AQ29" s="62">
        <f>'[1]bevételi tábla 4-a'!DN26</f>
        <v>0</v>
      </c>
      <c r="AR29" s="62">
        <f>'[1]bevételi tábla 4-a'!DO26</f>
        <v>0</v>
      </c>
      <c r="AS29" s="63">
        <f>SUM(AP29:AR29)</f>
        <v>125000000</v>
      </c>
      <c r="AT29" s="54">
        <f t="shared" si="11"/>
        <v>125000000</v>
      </c>
      <c r="AU29" s="54">
        <f t="shared" si="26"/>
        <v>0</v>
      </c>
      <c r="AV29" s="54">
        <v>0</v>
      </c>
      <c r="AW29" s="44">
        <f t="shared" si="4"/>
        <v>125000000</v>
      </c>
      <c r="AX29" s="54">
        <f t="shared" si="5"/>
        <v>125000000</v>
      </c>
      <c r="AY29" s="54">
        <f t="shared" si="5"/>
        <v>0</v>
      </c>
      <c r="AZ29" s="54">
        <v>0</v>
      </c>
      <c r="BA29" s="44">
        <f t="shared" si="6"/>
        <v>125000000</v>
      </c>
      <c r="BB29" s="54">
        <f t="shared" si="7"/>
        <v>125000000</v>
      </c>
      <c r="BC29" s="54">
        <f t="shared" si="7"/>
        <v>0</v>
      </c>
      <c r="BD29" s="54">
        <v>0</v>
      </c>
      <c r="BE29" s="44">
        <f t="shared" si="8"/>
        <v>125000000</v>
      </c>
      <c r="BF29" s="65"/>
      <c r="BG29" s="65"/>
      <c r="BH29" s="65"/>
      <c r="BI29" s="65"/>
    </row>
    <row r="30" spans="1:61">
      <c r="A30" s="77"/>
      <c r="B30" s="70"/>
      <c r="C30" s="70"/>
      <c r="D30" s="57"/>
      <c r="E30" s="70"/>
      <c r="F30" s="70" t="s">
        <v>52</v>
      </c>
      <c r="G30" s="78" t="s">
        <v>65</v>
      </c>
      <c r="H30" s="78"/>
      <c r="I30" s="47" t="s">
        <v>63</v>
      </c>
      <c r="J30" s="62"/>
      <c r="K30" s="62"/>
      <c r="L30" s="75"/>
      <c r="M30" s="75">
        <f>SUM(J30:L30)</f>
        <v>0</v>
      </c>
      <c r="N30" s="62">
        <f>'[1]bevételi tábla 4-a'!W27</f>
        <v>0</v>
      </c>
      <c r="O30" s="62">
        <f>'[1]bevételi tábla 4-a'!X27</f>
        <v>0</v>
      </c>
      <c r="P30" s="76">
        <f>SUM(N30:O30)</f>
        <v>0</v>
      </c>
      <c r="Q30" s="76">
        <f>SUM(N30:P30)</f>
        <v>0</v>
      </c>
      <c r="R30" s="62">
        <f>'[1]bevételi tábla 4-a'!AA27</f>
        <v>0</v>
      </c>
      <c r="S30" s="62">
        <f>'[1]bevételi tábla 4-a'!AB27</f>
        <v>0</v>
      </c>
      <c r="T30" s="76">
        <f>SUM(R30:S30)</f>
        <v>0</v>
      </c>
      <c r="U30" s="76">
        <f>SUM(R30:T30)</f>
        <v>0</v>
      </c>
      <c r="V30" s="62"/>
      <c r="W30" s="62"/>
      <c r="X30" s="62"/>
      <c r="Y30" s="63">
        <f>SUM(V30:X30)</f>
        <v>0</v>
      </c>
      <c r="Z30" s="62">
        <f>'[1]bevételi tábla 4-a'!AI27</f>
        <v>0</v>
      </c>
      <c r="AA30" s="62">
        <f>'[1]bevételi tábla 4-a'!AJ27</f>
        <v>0</v>
      </c>
      <c r="AB30" s="62">
        <f>'[1]bevételi tábla 4-a'!AK27</f>
        <v>0</v>
      </c>
      <c r="AC30" s="63">
        <f>SUM(Z30:AB30)</f>
        <v>0</v>
      </c>
      <c r="AD30" s="62">
        <f>'[1]bevételi tábla 4-a'!AM27</f>
        <v>0</v>
      </c>
      <c r="AE30" s="62">
        <f>'[1]bevételi tábla 4-a'!AN27</f>
        <v>0</v>
      </c>
      <c r="AF30" s="62">
        <f>'[1]bevételi tábla 4-a'!AO27</f>
        <v>0</v>
      </c>
      <c r="AG30" s="63">
        <f>SUM(AD30:AF30)</f>
        <v>0</v>
      </c>
      <c r="AH30" s="62"/>
      <c r="AI30" s="62"/>
      <c r="AJ30" s="62"/>
      <c r="AK30" s="63">
        <f>SUM(AH30:AJ30)</f>
        <v>0</v>
      </c>
      <c r="AL30" s="62">
        <f>'[1]bevételi tábla 4-a'!DI27</f>
        <v>0</v>
      </c>
      <c r="AM30" s="62">
        <f>'[1]bevételi tábla 4-a'!DJ27</f>
        <v>0</v>
      </c>
      <c r="AN30" s="62">
        <f>'[1]bevételi tábla 4-a'!DK27</f>
        <v>0</v>
      </c>
      <c r="AO30" s="63">
        <f>SUM(AL30:AN30)</f>
        <v>0</v>
      </c>
      <c r="AP30" s="62">
        <f>'[1]bevételi tábla 4-a'!DM27</f>
        <v>0</v>
      </c>
      <c r="AQ30" s="62">
        <f>'[1]bevételi tábla 4-a'!DN27</f>
        <v>0</v>
      </c>
      <c r="AR30" s="62">
        <f>'[1]bevételi tábla 4-a'!DO27</f>
        <v>0</v>
      </c>
      <c r="AS30" s="63">
        <f>SUM(AP30:AR30)</f>
        <v>0</v>
      </c>
      <c r="AT30" s="54">
        <f t="shared" si="11"/>
        <v>0</v>
      </c>
      <c r="AU30" s="54">
        <f t="shared" si="26"/>
        <v>0</v>
      </c>
      <c r="AV30" s="54">
        <v>0</v>
      </c>
      <c r="AW30" s="44">
        <f t="shared" si="4"/>
        <v>0</v>
      </c>
      <c r="AX30" s="54">
        <f t="shared" si="5"/>
        <v>0</v>
      </c>
      <c r="AY30" s="54">
        <f t="shared" si="5"/>
        <v>0</v>
      </c>
      <c r="AZ30" s="54">
        <v>0</v>
      </c>
      <c r="BA30" s="44">
        <f t="shared" si="6"/>
        <v>0</v>
      </c>
      <c r="BB30" s="54">
        <f t="shared" si="7"/>
        <v>0</v>
      </c>
      <c r="BC30" s="54">
        <f t="shared" si="7"/>
        <v>0</v>
      </c>
      <c r="BD30" s="54">
        <v>0</v>
      </c>
      <c r="BE30" s="44">
        <f t="shared" si="8"/>
        <v>0</v>
      </c>
      <c r="BF30" s="65"/>
      <c r="BG30" s="65"/>
      <c r="BH30" s="65"/>
      <c r="BI30" s="65"/>
    </row>
    <row r="31" spans="1:61">
      <c r="A31" s="77"/>
      <c r="B31" s="70"/>
      <c r="C31" s="70"/>
      <c r="D31" s="57"/>
      <c r="E31" s="58">
        <v>2</v>
      </c>
      <c r="F31" s="57" t="s">
        <v>66</v>
      </c>
      <c r="G31" s="58"/>
      <c r="H31" s="58"/>
      <c r="I31" s="47" t="s">
        <v>67</v>
      </c>
      <c r="J31" s="71"/>
      <c r="K31" s="71"/>
      <c r="L31" s="72"/>
      <c r="M31" s="72">
        <f>SUM(M32:M33)</f>
        <v>0</v>
      </c>
      <c r="N31" s="71">
        <f t="shared" ref="N31:AC31" si="31">SUM(N32:N33)</f>
        <v>0</v>
      </c>
      <c r="O31" s="71">
        <f t="shared" si="31"/>
        <v>0</v>
      </c>
      <c r="P31" s="72">
        <f t="shared" si="31"/>
        <v>0</v>
      </c>
      <c r="Q31" s="72">
        <f t="shared" si="31"/>
        <v>0</v>
      </c>
      <c r="R31" s="71">
        <f>SUM(R32:R33)</f>
        <v>0</v>
      </c>
      <c r="S31" s="71">
        <f>SUM(S32:S33)</f>
        <v>0</v>
      </c>
      <c r="T31" s="72">
        <f>SUM(T32:T33)</f>
        <v>0</v>
      </c>
      <c r="U31" s="72">
        <f>SUM(U32:U33)</f>
        <v>0</v>
      </c>
      <c r="V31" s="71"/>
      <c r="W31" s="71"/>
      <c r="X31" s="71"/>
      <c r="Y31" s="72">
        <f t="shared" si="31"/>
        <v>0</v>
      </c>
      <c r="Z31" s="71">
        <f t="shared" si="31"/>
        <v>0</v>
      </c>
      <c r="AA31" s="71">
        <f t="shared" si="31"/>
        <v>0</v>
      </c>
      <c r="AB31" s="71">
        <f t="shared" si="31"/>
        <v>0</v>
      </c>
      <c r="AC31" s="72">
        <f t="shared" si="31"/>
        <v>0</v>
      </c>
      <c r="AD31" s="71">
        <f>SUM(AD32:AD33)</f>
        <v>0</v>
      </c>
      <c r="AE31" s="71">
        <f>SUM(AE32:AE33)</f>
        <v>0</v>
      </c>
      <c r="AF31" s="71">
        <f>SUM(AF32:AF33)</f>
        <v>0</v>
      </c>
      <c r="AG31" s="72">
        <f>SUM(AG32:AG33)</f>
        <v>0</v>
      </c>
      <c r="AH31" s="71">
        <f t="shared" ref="AH31:AO31" si="32">SUM(AH32:AH33)</f>
        <v>11000000</v>
      </c>
      <c r="AI31" s="71">
        <f t="shared" si="32"/>
        <v>0</v>
      </c>
      <c r="AJ31" s="71">
        <f t="shared" si="32"/>
        <v>0</v>
      </c>
      <c r="AK31" s="72">
        <f t="shared" si="32"/>
        <v>11000000</v>
      </c>
      <c r="AL31" s="71">
        <f t="shared" si="32"/>
        <v>11000000</v>
      </c>
      <c r="AM31" s="71">
        <f t="shared" si="32"/>
        <v>0</v>
      </c>
      <c r="AN31" s="71">
        <f t="shared" si="32"/>
        <v>0</v>
      </c>
      <c r="AO31" s="72">
        <f t="shared" si="32"/>
        <v>11000000</v>
      </c>
      <c r="AP31" s="71">
        <f>SUM(AP32:AP33)</f>
        <v>11000000</v>
      </c>
      <c r="AQ31" s="71">
        <f>SUM(AQ32:AQ33)</f>
        <v>0</v>
      </c>
      <c r="AR31" s="71">
        <f>SUM(AR32:AR33)</f>
        <v>0</v>
      </c>
      <c r="AS31" s="72">
        <f>SUM(AS32:AS33)</f>
        <v>11000000</v>
      </c>
      <c r="AT31" s="54">
        <f t="shared" si="11"/>
        <v>11000000</v>
      </c>
      <c r="AU31" s="54">
        <f t="shared" si="26"/>
        <v>0</v>
      </c>
      <c r="AV31" s="54">
        <v>0</v>
      </c>
      <c r="AW31" s="44">
        <f t="shared" si="4"/>
        <v>11000000</v>
      </c>
      <c r="AX31" s="54">
        <f t="shared" si="5"/>
        <v>11000000</v>
      </c>
      <c r="AY31" s="54">
        <f t="shared" si="5"/>
        <v>0</v>
      </c>
      <c r="AZ31" s="54">
        <v>0</v>
      </c>
      <c r="BA31" s="44">
        <f t="shared" si="6"/>
        <v>11000000</v>
      </c>
      <c r="BB31" s="54">
        <f t="shared" si="7"/>
        <v>11000000</v>
      </c>
      <c r="BC31" s="54">
        <f t="shared" si="7"/>
        <v>0</v>
      </c>
      <c r="BD31" s="54">
        <v>0</v>
      </c>
      <c r="BE31" s="44">
        <f t="shared" si="8"/>
        <v>11000000</v>
      </c>
      <c r="BF31" s="69"/>
      <c r="BG31" s="69"/>
      <c r="BH31" s="69"/>
      <c r="BI31" s="69"/>
    </row>
    <row r="32" spans="1:61">
      <c r="A32" s="56"/>
      <c r="B32" s="70"/>
      <c r="C32" s="70"/>
      <c r="D32" s="57"/>
      <c r="E32" s="57"/>
      <c r="F32" s="70" t="s">
        <v>52</v>
      </c>
      <c r="G32" s="78" t="s">
        <v>68</v>
      </c>
      <c r="H32" s="78"/>
      <c r="I32" s="47" t="s">
        <v>67</v>
      </c>
      <c r="J32" s="62"/>
      <c r="K32" s="62"/>
      <c r="L32" s="75"/>
      <c r="M32" s="75">
        <f>SUM(J32:L32)</f>
        <v>0</v>
      </c>
      <c r="N32" s="62">
        <f>'[1]bevételi tábla 4-a'!W29</f>
        <v>0</v>
      </c>
      <c r="O32" s="62">
        <f>'[1]bevételi tábla 4-a'!X29</f>
        <v>0</v>
      </c>
      <c r="P32" s="76">
        <f>SUM(N32:O32)</f>
        <v>0</v>
      </c>
      <c r="Q32" s="76">
        <f>SUM(N32:P32)</f>
        <v>0</v>
      </c>
      <c r="R32" s="62">
        <f>'[1]bevételi tábla 4-a'!AA29</f>
        <v>0</v>
      </c>
      <c r="S32" s="62">
        <f>'[1]bevételi tábla 4-a'!AB29</f>
        <v>0</v>
      </c>
      <c r="T32" s="76">
        <f>SUM(R32:S32)</f>
        <v>0</v>
      </c>
      <c r="U32" s="76">
        <f>SUM(R32:T32)</f>
        <v>0</v>
      </c>
      <c r="V32" s="62"/>
      <c r="W32" s="62"/>
      <c r="X32" s="62"/>
      <c r="Y32" s="63">
        <f>SUM(V32:X32)</f>
        <v>0</v>
      </c>
      <c r="Z32" s="62">
        <f>'[1]bevételi tábla 4-a'!AI29</f>
        <v>0</v>
      </c>
      <c r="AA32" s="62">
        <f>'[1]bevételi tábla 4-a'!AJ29</f>
        <v>0</v>
      </c>
      <c r="AB32" s="62">
        <f>'[1]bevételi tábla 4-a'!AK29</f>
        <v>0</v>
      </c>
      <c r="AC32" s="63">
        <f>SUM(Z32:AB32)</f>
        <v>0</v>
      </c>
      <c r="AD32" s="62">
        <f>'[1]bevételi tábla 4-a'!AM29</f>
        <v>0</v>
      </c>
      <c r="AE32" s="62">
        <f>'[1]bevételi tábla 4-a'!AN29</f>
        <v>0</v>
      </c>
      <c r="AF32" s="62">
        <f>'[1]bevételi tábla 4-a'!AO29</f>
        <v>0</v>
      </c>
      <c r="AG32" s="63">
        <f>SUM(AD32:AF32)</f>
        <v>0</v>
      </c>
      <c r="AH32" s="62"/>
      <c r="AI32" s="62"/>
      <c r="AJ32" s="62"/>
      <c r="AK32" s="63">
        <f>SUM(AH32:AJ32)</f>
        <v>0</v>
      </c>
      <c r="AL32" s="62">
        <f>'[1]bevételi tábla 4-a'!DI29</f>
        <v>0</v>
      </c>
      <c r="AM32" s="62">
        <f>'[1]bevételi tábla 4-a'!DJ29</f>
        <v>0</v>
      </c>
      <c r="AN32" s="62">
        <f>'[1]bevételi tábla 4-a'!DK29</f>
        <v>0</v>
      </c>
      <c r="AO32" s="63">
        <f>SUM(AL32:AN32)</f>
        <v>0</v>
      </c>
      <c r="AP32" s="62">
        <f>'[1]bevételi tábla 4-a'!DM29</f>
        <v>0</v>
      </c>
      <c r="AQ32" s="62">
        <f>'[1]bevételi tábla 4-a'!DN29</f>
        <v>0</v>
      </c>
      <c r="AR32" s="62">
        <f>'[1]bevételi tábla 4-a'!DO29</f>
        <v>0</v>
      </c>
      <c r="AS32" s="63">
        <f>SUM(AP32:AR32)</f>
        <v>0</v>
      </c>
      <c r="AT32" s="54">
        <f t="shared" si="11"/>
        <v>0</v>
      </c>
      <c r="AU32" s="54">
        <f t="shared" si="26"/>
        <v>0</v>
      </c>
      <c r="AV32" s="54">
        <v>0</v>
      </c>
      <c r="AW32" s="44">
        <f t="shared" si="4"/>
        <v>0</v>
      </c>
      <c r="AX32" s="54">
        <f t="shared" si="5"/>
        <v>0</v>
      </c>
      <c r="AY32" s="54">
        <f t="shared" si="5"/>
        <v>0</v>
      </c>
      <c r="AZ32" s="54">
        <v>0</v>
      </c>
      <c r="BA32" s="44">
        <f t="shared" si="6"/>
        <v>0</v>
      </c>
      <c r="BB32" s="54">
        <f t="shared" si="7"/>
        <v>0</v>
      </c>
      <c r="BC32" s="54">
        <f t="shared" si="7"/>
        <v>0</v>
      </c>
      <c r="BD32" s="54">
        <v>0</v>
      </c>
      <c r="BE32" s="44">
        <f t="shared" si="8"/>
        <v>0</v>
      </c>
      <c r="BF32" s="65"/>
      <c r="BG32" s="65"/>
      <c r="BH32" s="65"/>
      <c r="BI32" s="65"/>
    </row>
    <row r="33" spans="1:61">
      <c r="A33" s="77"/>
      <c r="B33" s="57"/>
      <c r="C33" s="57"/>
      <c r="D33" s="57"/>
      <c r="E33" s="70"/>
      <c r="F33" s="70" t="s">
        <v>52</v>
      </c>
      <c r="G33" s="78" t="s">
        <v>69</v>
      </c>
      <c r="H33" s="78"/>
      <c r="I33" s="47" t="s">
        <v>67</v>
      </c>
      <c r="J33" s="62"/>
      <c r="K33" s="62"/>
      <c r="L33" s="75"/>
      <c r="M33" s="75">
        <f>SUM(J33:L33)</f>
        <v>0</v>
      </c>
      <c r="N33" s="62">
        <f>'[1]bevételi tábla 4-a'!W30</f>
        <v>0</v>
      </c>
      <c r="O33" s="62">
        <f>'[1]bevételi tábla 4-a'!X30</f>
        <v>0</v>
      </c>
      <c r="P33" s="76">
        <f>SUM(N33:O33)</f>
        <v>0</v>
      </c>
      <c r="Q33" s="76">
        <f>SUM(N33:P33)</f>
        <v>0</v>
      </c>
      <c r="R33" s="62">
        <f>'[1]bevételi tábla 4-a'!AA30</f>
        <v>0</v>
      </c>
      <c r="S33" s="62">
        <f>'[1]bevételi tábla 4-a'!AB30</f>
        <v>0</v>
      </c>
      <c r="T33" s="76">
        <f>SUM(R33:S33)</f>
        <v>0</v>
      </c>
      <c r="U33" s="76">
        <f>SUM(R33:T33)</f>
        <v>0</v>
      </c>
      <c r="V33" s="62"/>
      <c r="W33" s="62"/>
      <c r="X33" s="62"/>
      <c r="Y33" s="63">
        <f>SUM(V33:X33)</f>
        <v>0</v>
      </c>
      <c r="Z33" s="62">
        <f>'[1]bevételi tábla 4-a'!AI30</f>
        <v>0</v>
      </c>
      <c r="AA33" s="62">
        <f>'[1]bevételi tábla 4-a'!AJ30</f>
        <v>0</v>
      </c>
      <c r="AB33" s="62">
        <f>'[1]bevételi tábla 4-a'!AK30</f>
        <v>0</v>
      </c>
      <c r="AC33" s="63">
        <f>SUM(Z33:AB33)</f>
        <v>0</v>
      </c>
      <c r="AD33" s="62">
        <f>'[1]bevételi tábla 4-a'!AM30</f>
        <v>0</v>
      </c>
      <c r="AE33" s="62">
        <f>'[1]bevételi tábla 4-a'!AN30</f>
        <v>0</v>
      </c>
      <c r="AF33" s="62">
        <f>'[1]bevételi tábla 4-a'!AO30</f>
        <v>0</v>
      </c>
      <c r="AG33" s="63">
        <f>SUM(AD33:AF33)</f>
        <v>0</v>
      </c>
      <c r="AH33" s="62">
        <v>11000000</v>
      </c>
      <c r="AI33" s="62"/>
      <c r="AJ33" s="62"/>
      <c r="AK33" s="63">
        <f>SUM(AH33:AJ33)</f>
        <v>11000000</v>
      </c>
      <c r="AL33" s="62">
        <v>11000000</v>
      </c>
      <c r="AM33" s="62">
        <f>'[1]bevételi tábla 4-a'!DJ30</f>
        <v>0</v>
      </c>
      <c r="AN33" s="62">
        <f>'[1]bevételi tábla 4-a'!DK30</f>
        <v>0</v>
      </c>
      <c r="AO33" s="63">
        <f>SUM(AL33:AN33)</f>
        <v>11000000</v>
      </c>
      <c r="AP33" s="62">
        <v>11000000</v>
      </c>
      <c r="AQ33" s="62">
        <f>'[1]bevételi tábla 4-a'!DN30</f>
        <v>0</v>
      </c>
      <c r="AR33" s="62">
        <f>'[1]bevételi tábla 4-a'!DO30</f>
        <v>0</v>
      </c>
      <c r="AS33" s="63">
        <f>SUM(AP33:AR33)</f>
        <v>11000000</v>
      </c>
      <c r="AT33" s="54">
        <f t="shared" si="11"/>
        <v>11000000</v>
      </c>
      <c r="AU33" s="54">
        <f t="shared" si="26"/>
        <v>0</v>
      </c>
      <c r="AV33" s="54">
        <v>0</v>
      </c>
      <c r="AW33" s="44">
        <f t="shared" si="4"/>
        <v>11000000</v>
      </c>
      <c r="AX33" s="54">
        <f t="shared" si="5"/>
        <v>11000000</v>
      </c>
      <c r="AY33" s="54">
        <f t="shared" si="5"/>
        <v>0</v>
      </c>
      <c r="AZ33" s="54">
        <v>0</v>
      </c>
      <c r="BA33" s="44">
        <f t="shared" si="6"/>
        <v>11000000</v>
      </c>
      <c r="BB33" s="54">
        <f t="shared" si="7"/>
        <v>11000000</v>
      </c>
      <c r="BC33" s="54">
        <f t="shared" si="7"/>
        <v>0</v>
      </c>
      <c r="BD33" s="54">
        <v>0</v>
      </c>
      <c r="BE33" s="44">
        <f t="shared" si="8"/>
        <v>11000000</v>
      </c>
      <c r="BF33" s="65"/>
      <c r="BG33" s="65"/>
      <c r="BH33" s="65"/>
      <c r="BI33" s="65"/>
    </row>
    <row r="34" spans="1:61">
      <c r="A34" s="77"/>
      <c r="B34" s="70"/>
      <c r="C34" s="70"/>
      <c r="D34" s="57"/>
      <c r="E34" s="58">
        <v>3</v>
      </c>
      <c r="F34" s="57" t="s">
        <v>70</v>
      </c>
      <c r="G34" s="58"/>
      <c r="H34" s="58"/>
      <c r="I34" s="47" t="s">
        <v>71</v>
      </c>
      <c r="J34" s="71"/>
      <c r="K34" s="71"/>
      <c r="L34" s="72"/>
      <c r="M34" s="72">
        <f>SUM(M35:M37)</f>
        <v>0</v>
      </c>
      <c r="N34" s="71">
        <f t="shared" ref="N34:AO34" si="33">SUM(N35:N37)</f>
        <v>0</v>
      </c>
      <c r="O34" s="71">
        <f t="shared" si="33"/>
        <v>0</v>
      </c>
      <c r="P34" s="72">
        <f t="shared" si="33"/>
        <v>0</v>
      </c>
      <c r="Q34" s="72">
        <f t="shared" si="33"/>
        <v>0</v>
      </c>
      <c r="R34" s="71">
        <f>SUM(R35:R37)</f>
        <v>0</v>
      </c>
      <c r="S34" s="71">
        <f>SUM(S35:S37)</f>
        <v>0</v>
      </c>
      <c r="T34" s="72">
        <f>SUM(T35:T37)</f>
        <v>0</v>
      </c>
      <c r="U34" s="72">
        <f>SUM(U35:U37)</f>
        <v>0</v>
      </c>
      <c r="V34" s="71"/>
      <c r="W34" s="71"/>
      <c r="X34" s="71"/>
      <c r="Y34" s="72">
        <f t="shared" si="33"/>
        <v>0</v>
      </c>
      <c r="Z34" s="71">
        <f t="shared" si="33"/>
        <v>0</v>
      </c>
      <c r="AA34" s="71">
        <f t="shared" si="33"/>
        <v>0</v>
      </c>
      <c r="AB34" s="71">
        <f t="shared" si="33"/>
        <v>0</v>
      </c>
      <c r="AC34" s="72">
        <f t="shared" si="33"/>
        <v>0</v>
      </c>
      <c r="AD34" s="71">
        <f>SUM(AD35:AD37)</f>
        <v>0</v>
      </c>
      <c r="AE34" s="71">
        <f>SUM(AE35:AE37)</f>
        <v>0</v>
      </c>
      <c r="AF34" s="71">
        <f>SUM(AF35:AF37)</f>
        <v>0</v>
      </c>
      <c r="AG34" s="72">
        <f>SUM(AG35:AG37)</f>
        <v>0</v>
      </c>
      <c r="AH34" s="71">
        <f t="shared" si="33"/>
        <v>105000000</v>
      </c>
      <c r="AI34" s="71"/>
      <c r="AJ34" s="71"/>
      <c r="AK34" s="72">
        <f t="shared" si="33"/>
        <v>105000000</v>
      </c>
      <c r="AL34" s="71">
        <f t="shared" si="33"/>
        <v>105000000</v>
      </c>
      <c r="AM34" s="71">
        <f t="shared" si="33"/>
        <v>0</v>
      </c>
      <c r="AN34" s="71">
        <f t="shared" si="33"/>
        <v>0</v>
      </c>
      <c r="AO34" s="72">
        <f t="shared" si="33"/>
        <v>105000000</v>
      </c>
      <c r="AP34" s="71">
        <f>SUM(AP35:AP37)</f>
        <v>105000000</v>
      </c>
      <c r="AQ34" s="71">
        <f>SUM(AQ35:AQ37)</f>
        <v>0</v>
      </c>
      <c r="AR34" s="71">
        <f>SUM(AR35:AR37)</f>
        <v>0</v>
      </c>
      <c r="AS34" s="72">
        <f>SUM(AS35:AS37)</f>
        <v>105000000</v>
      </c>
      <c r="AT34" s="54">
        <f t="shared" si="11"/>
        <v>105000000</v>
      </c>
      <c r="AU34" s="54">
        <f t="shared" si="26"/>
        <v>0</v>
      </c>
      <c r="AV34" s="54">
        <v>0</v>
      </c>
      <c r="AW34" s="44">
        <f t="shared" si="4"/>
        <v>105000000</v>
      </c>
      <c r="AX34" s="54">
        <f t="shared" si="5"/>
        <v>105000000</v>
      </c>
      <c r="AY34" s="54">
        <f t="shared" si="5"/>
        <v>0</v>
      </c>
      <c r="AZ34" s="54">
        <v>0</v>
      </c>
      <c r="BA34" s="44">
        <f t="shared" si="6"/>
        <v>105000000</v>
      </c>
      <c r="BB34" s="54">
        <f t="shared" si="7"/>
        <v>105000000</v>
      </c>
      <c r="BC34" s="54">
        <f t="shared" si="7"/>
        <v>0</v>
      </c>
      <c r="BD34" s="54">
        <v>0</v>
      </c>
      <c r="BE34" s="44">
        <f t="shared" si="8"/>
        <v>105000000</v>
      </c>
      <c r="BF34" s="69"/>
      <c r="BG34" s="69"/>
      <c r="BH34" s="69"/>
      <c r="BI34" s="69"/>
    </row>
    <row r="35" spans="1:61">
      <c r="A35" s="77"/>
      <c r="B35" s="70"/>
      <c r="C35" s="70"/>
      <c r="D35" s="57"/>
      <c r="E35" s="70"/>
      <c r="F35" s="70" t="s">
        <v>52</v>
      </c>
      <c r="G35" s="78" t="s">
        <v>72</v>
      </c>
      <c r="H35" s="78"/>
      <c r="I35" s="47" t="s">
        <v>71</v>
      </c>
      <c r="J35" s="62"/>
      <c r="K35" s="62"/>
      <c r="L35" s="75"/>
      <c r="M35" s="75">
        <f>SUM(J35:L35)</f>
        <v>0</v>
      </c>
      <c r="N35" s="62">
        <f>'[1]bevételi tábla 4-a'!W32</f>
        <v>0</v>
      </c>
      <c r="O35" s="62">
        <f>'[1]bevételi tábla 4-a'!X32</f>
        <v>0</v>
      </c>
      <c r="P35" s="76">
        <f>SUM(N35:O35)</f>
        <v>0</v>
      </c>
      <c r="Q35" s="76">
        <f>SUM(N35:P35)</f>
        <v>0</v>
      </c>
      <c r="R35" s="62">
        <f>'[1]bevételi tábla 4-a'!AA32</f>
        <v>0</v>
      </c>
      <c r="S35" s="62">
        <f>'[1]bevételi tábla 4-a'!AB32</f>
        <v>0</v>
      </c>
      <c r="T35" s="76">
        <f>SUM(R35:S35)</f>
        <v>0</v>
      </c>
      <c r="U35" s="76">
        <f>SUM(R35:T35)</f>
        <v>0</v>
      </c>
      <c r="V35" s="62"/>
      <c r="W35" s="62"/>
      <c r="X35" s="62"/>
      <c r="Y35" s="63">
        <f>SUM(V35:X35)</f>
        <v>0</v>
      </c>
      <c r="Z35" s="62">
        <f>'[1]bevételi tábla 4-a'!AI32</f>
        <v>0</v>
      </c>
      <c r="AA35" s="62">
        <f>'[1]bevételi tábla 4-a'!AJ32</f>
        <v>0</v>
      </c>
      <c r="AB35" s="62">
        <f>'[1]bevételi tábla 4-a'!AK32</f>
        <v>0</v>
      </c>
      <c r="AC35" s="63">
        <f>SUM(Z35:AB35)</f>
        <v>0</v>
      </c>
      <c r="AD35" s="62">
        <f>'[1]bevételi tábla 4-a'!AM32</f>
        <v>0</v>
      </c>
      <c r="AE35" s="62">
        <f>'[1]bevételi tábla 4-a'!AN32</f>
        <v>0</v>
      </c>
      <c r="AF35" s="62">
        <f>'[1]bevételi tábla 4-a'!AO32</f>
        <v>0</v>
      </c>
      <c r="AG35" s="63">
        <f>SUM(AD35:AF35)</f>
        <v>0</v>
      </c>
      <c r="AH35" s="62">
        <v>105000000</v>
      </c>
      <c r="AI35" s="62"/>
      <c r="AJ35" s="62"/>
      <c r="AK35" s="63">
        <f t="shared" ref="AK35:AK43" si="34">SUM(AH35:AJ35)</f>
        <v>105000000</v>
      </c>
      <c r="AL35" s="62">
        <v>105000000</v>
      </c>
      <c r="AM35" s="62">
        <f>'[1]bevételi tábla 4-a'!DJ32</f>
        <v>0</v>
      </c>
      <c r="AN35" s="62">
        <f>'[1]bevételi tábla 4-a'!DK32</f>
        <v>0</v>
      </c>
      <c r="AO35" s="63">
        <f t="shared" ref="AO35:AO43" si="35">SUM(AL35:AN35)</f>
        <v>105000000</v>
      </c>
      <c r="AP35" s="62">
        <v>105000000</v>
      </c>
      <c r="AQ35" s="62">
        <f>'[1]bevételi tábla 4-a'!DN32</f>
        <v>0</v>
      </c>
      <c r="AR35" s="62">
        <f>'[1]bevételi tábla 4-a'!DO32</f>
        <v>0</v>
      </c>
      <c r="AS35" s="63">
        <f t="shared" ref="AS35:AS43" si="36">SUM(AP35:AR35)</f>
        <v>105000000</v>
      </c>
      <c r="AT35" s="54">
        <f t="shared" si="11"/>
        <v>105000000</v>
      </c>
      <c r="AU35" s="54">
        <f t="shared" si="26"/>
        <v>0</v>
      </c>
      <c r="AV35" s="54">
        <v>0</v>
      </c>
      <c r="AW35" s="44">
        <f t="shared" si="4"/>
        <v>105000000</v>
      </c>
      <c r="AX35" s="54">
        <f t="shared" si="5"/>
        <v>105000000</v>
      </c>
      <c r="AY35" s="54">
        <f t="shared" si="5"/>
        <v>0</v>
      </c>
      <c r="AZ35" s="54">
        <v>0</v>
      </c>
      <c r="BA35" s="44">
        <f t="shared" si="6"/>
        <v>105000000</v>
      </c>
      <c r="BB35" s="54">
        <f t="shared" si="7"/>
        <v>105000000</v>
      </c>
      <c r="BC35" s="54">
        <f t="shared" si="7"/>
        <v>0</v>
      </c>
      <c r="BD35" s="54">
        <v>0</v>
      </c>
      <c r="BE35" s="44">
        <f t="shared" si="8"/>
        <v>105000000</v>
      </c>
      <c r="BF35" s="65"/>
      <c r="BG35" s="65"/>
      <c r="BH35" s="65"/>
      <c r="BI35" s="65"/>
    </row>
    <row r="36" spans="1:61">
      <c r="A36" s="77"/>
      <c r="B36" s="70"/>
      <c r="C36" s="70"/>
      <c r="D36" s="57"/>
      <c r="E36" s="70"/>
      <c r="F36" s="70" t="s">
        <v>52</v>
      </c>
      <c r="G36" s="78" t="s">
        <v>73</v>
      </c>
      <c r="H36" s="78"/>
      <c r="I36" s="47" t="s">
        <v>71</v>
      </c>
      <c r="J36" s="62"/>
      <c r="K36" s="62"/>
      <c r="L36" s="75"/>
      <c r="M36" s="75">
        <f>SUM(J36:L36)</f>
        <v>0</v>
      </c>
      <c r="N36" s="62">
        <f>'[1]bevételi tábla 4-a'!W33</f>
        <v>0</v>
      </c>
      <c r="O36" s="62">
        <f>'[1]bevételi tábla 4-a'!X33</f>
        <v>0</v>
      </c>
      <c r="P36" s="76">
        <f>SUM(N36:O36)</f>
        <v>0</v>
      </c>
      <c r="Q36" s="76">
        <f>SUM(N36:P36)</f>
        <v>0</v>
      </c>
      <c r="R36" s="62">
        <f>'[1]bevételi tábla 4-a'!AA33</f>
        <v>0</v>
      </c>
      <c r="S36" s="62">
        <f>'[1]bevételi tábla 4-a'!AB33</f>
        <v>0</v>
      </c>
      <c r="T36" s="76">
        <f>SUM(R36:S36)</f>
        <v>0</v>
      </c>
      <c r="U36" s="76">
        <f>SUM(R36:T36)</f>
        <v>0</v>
      </c>
      <c r="V36" s="62"/>
      <c r="W36" s="62"/>
      <c r="X36" s="62"/>
      <c r="Y36" s="63">
        <f>SUM(V36:X36)</f>
        <v>0</v>
      </c>
      <c r="Z36" s="62">
        <f>'[1]bevételi tábla 4-a'!AI33</f>
        <v>0</v>
      </c>
      <c r="AA36" s="62">
        <f>'[1]bevételi tábla 4-a'!AJ33</f>
        <v>0</v>
      </c>
      <c r="AB36" s="62">
        <f>'[1]bevételi tábla 4-a'!AK33</f>
        <v>0</v>
      </c>
      <c r="AC36" s="63">
        <f>SUM(Z36:AB36)</f>
        <v>0</v>
      </c>
      <c r="AD36" s="62">
        <f>'[1]bevételi tábla 4-a'!AM33</f>
        <v>0</v>
      </c>
      <c r="AE36" s="62">
        <f>'[1]bevételi tábla 4-a'!AN33</f>
        <v>0</v>
      </c>
      <c r="AF36" s="62">
        <f>'[1]bevételi tábla 4-a'!AO33</f>
        <v>0</v>
      </c>
      <c r="AG36" s="63">
        <f>SUM(AD36:AF36)</f>
        <v>0</v>
      </c>
      <c r="AH36" s="62"/>
      <c r="AI36" s="62"/>
      <c r="AJ36" s="62"/>
      <c r="AK36" s="63">
        <f t="shared" si="34"/>
        <v>0</v>
      </c>
      <c r="AL36" s="62">
        <f>'[1]bevételi tábla 4-a'!DI33</f>
        <v>0</v>
      </c>
      <c r="AM36" s="62">
        <f>'[1]bevételi tábla 4-a'!DJ33</f>
        <v>0</v>
      </c>
      <c r="AN36" s="62">
        <f>'[1]bevételi tábla 4-a'!DK33</f>
        <v>0</v>
      </c>
      <c r="AO36" s="63">
        <f t="shared" si="35"/>
        <v>0</v>
      </c>
      <c r="AP36" s="62">
        <f>'[1]bevételi tábla 4-a'!DM33</f>
        <v>0</v>
      </c>
      <c r="AQ36" s="62">
        <f>'[1]bevételi tábla 4-a'!DN33</f>
        <v>0</v>
      </c>
      <c r="AR36" s="62">
        <f>'[1]bevételi tábla 4-a'!DO33</f>
        <v>0</v>
      </c>
      <c r="AS36" s="63">
        <f t="shared" si="36"/>
        <v>0</v>
      </c>
      <c r="AT36" s="54">
        <f t="shared" si="11"/>
        <v>0</v>
      </c>
      <c r="AU36" s="54">
        <f t="shared" si="26"/>
        <v>0</v>
      </c>
      <c r="AV36" s="54">
        <v>0</v>
      </c>
      <c r="AW36" s="44">
        <f t="shared" si="4"/>
        <v>0</v>
      </c>
      <c r="AX36" s="54">
        <f t="shared" si="5"/>
        <v>0</v>
      </c>
      <c r="AY36" s="54">
        <f t="shared" si="5"/>
        <v>0</v>
      </c>
      <c r="AZ36" s="54">
        <v>0</v>
      </c>
      <c r="BA36" s="44">
        <f t="shared" si="6"/>
        <v>0</v>
      </c>
      <c r="BB36" s="54">
        <f t="shared" si="7"/>
        <v>0</v>
      </c>
      <c r="BC36" s="54">
        <f t="shared" si="7"/>
        <v>0</v>
      </c>
      <c r="BD36" s="54">
        <v>0</v>
      </c>
      <c r="BE36" s="44">
        <f t="shared" si="8"/>
        <v>0</v>
      </c>
      <c r="BF36" s="65"/>
      <c r="BG36" s="65"/>
      <c r="BH36" s="65"/>
      <c r="BI36" s="65"/>
    </row>
    <row r="37" spans="1:61">
      <c r="A37" s="77"/>
      <c r="B37" s="70"/>
      <c r="C37" s="70"/>
      <c r="D37" s="57"/>
      <c r="E37" s="70"/>
      <c r="F37" s="70" t="s">
        <v>52</v>
      </c>
      <c r="G37" s="78" t="s">
        <v>74</v>
      </c>
      <c r="H37" s="78"/>
      <c r="I37" s="47" t="s">
        <v>71</v>
      </c>
      <c r="J37" s="62"/>
      <c r="K37" s="62"/>
      <c r="L37" s="75"/>
      <c r="M37" s="75">
        <f>SUM(J37:L37)</f>
        <v>0</v>
      </c>
      <c r="N37" s="62">
        <f>'[1]bevételi tábla 4-a'!W34</f>
        <v>0</v>
      </c>
      <c r="O37" s="62">
        <f>'[1]bevételi tábla 4-a'!X34</f>
        <v>0</v>
      </c>
      <c r="P37" s="76">
        <f>SUM(N37:O37)</f>
        <v>0</v>
      </c>
      <c r="Q37" s="76">
        <f>SUM(N37:P37)</f>
        <v>0</v>
      </c>
      <c r="R37" s="62">
        <f>'[1]bevételi tábla 4-a'!AA34</f>
        <v>0</v>
      </c>
      <c r="S37" s="62">
        <f>'[1]bevételi tábla 4-a'!AB34</f>
        <v>0</v>
      </c>
      <c r="T37" s="76">
        <f>SUM(R37:S37)</f>
        <v>0</v>
      </c>
      <c r="U37" s="76">
        <f>SUM(R37:T37)</f>
        <v>0</v>
      </c>
      <c r="V37" s="62"/>
      <c r="W37" s="62"/>
      <c r="X37" s="62"/>
      <c r="Y37" s="63">
        <f>SUM(V37:X37)</f>
        <v>0</v>
      </c>
      <c r="Z37" s="62">
        <f>'[1]bevételi tábla 4-a'!AI34</f>
        <v>0</v>
      </c>
      <c r="AA37" s="62">
        <f>'[1]bevételi tábla 4-a'!AJ34</f>
        <v>0</v>
      </c>
      <c r="AB37" s="62">
        <f>'[1]bevételi tábla 4-a'!AK34</f>
        <v>0</v>
      </c>
      <c r="AC37" s="63">
        <f>SUM(Z37:AB37)</f>
        <v>0</v>
      </c>
      <c r="AD37" s="62">
        <f>'[1]bevételi tábla 4-a'!AM34</f>
        <v>0</v>
      </c>
      <c r="AE37" s="62">
        <f>'[1]bevételi tábla 4-a'!AN34</f>
        <v>0</v>
      </c>
      <c r="AF37" s="62">
        <f>'[1]bevételi tábla 4-a'!AO34</f>
        <v>0</v>
      </c>
      <c r="AG37" s="63">
        <f>SUM(AD37:AF37)</f>
        <v>0</v>
      </c>
      <c r="AH37" s="62"/>
      <c r="AI37" s="62"/>
      <c r="AJ37" s="62"/>
      <c r="AK37" s="63">
        <f t="shared" si="34"/>
        <v>0</v>
      </c>
      <c r="AL37" s="62">
        <f>'[1]bevételi tábla 4-a'!DI34</f>
        <v>0</v>
      </c>
      <c r="AM37" s="62">
        <f>'[1]bevételi tábla 4-a'!DJ34</f>
        <v>0</v>
      </c>
      <c r="AN37" s="62">
        <f>'[1]bevételi tábla 4-a'!DK34</f>
        <v>0</v>
      </c>
      <c r="AO37" s="63">
        <f t="shared" si="35"/>
        <v>0</v>
      </c>
      <c r="AP37" s="62">
        <f>'[1]bevételi tábla 4-a'!DM34</f>
        <v>0</v>
      </c>
      <c r="AQ37" s="62">
        <f>'[1]bevételi tábla 4-a'!DN34</f>
        <v>0</v>
      </c>
      <c r="AR37" s="62">
        <f>'[1]bevételi tábla 4-a'!DO34</f>
        <v>0</v>
      </c>
      <c r="AS37" s="63">
        <f t="shared" si="36"/>
        <v>0</v>
      </c>
      <c r="AT37" s="54">
        <f t="shared" si="11"/>
        <v>0</v>
      </c>
      <c r="AU37" s="54">
        <f t="shared" si="26"/>
        <v>0</v>
      </c>
      <c r="AV37" s="54">
        <v>0</v>
      </c>
      <c r="AW37" s="44">
        <f t="shared" si="4"/>
        <v>0</v>
      </c>
      <c r="AX37" s="54">
        <f t="shared" ref="AX37:AY68" si="37">N37+Z37+AL37</f>
        <v>0</v>
      </c>
      <c r="AY37" s="54">
        <f t="shared" si="37"/>
        <v>0</v>
      </c>
      <c r="AZ37" s="54">
        <v>0</v>
      </c>
      <c r="BA37" s="44">
        <f t="shared" si="6"/>
        <v>0</v>
      </c>
      <c r="BB37" s="54">
        <f t="shared" ref="BB37:BC68" si="38">R37+AD37+AP37</f>
        <v>0</v>
      </c>
      <c r="BC37" s="54">
        <f t="shared" si="38"/>
        <v>0</v>
      </c>
      <c r="BD37" s="54">
        <v>0</v>
      </c>
      <c r="BE37" s="44">
        <f t="shared" si="8"/>
        <v>0</v>
      </c>
      <c r="BF37" s="65"/>
      <c r="BG37" s="65"/>
      <c r="BH37" s="65"/>
      <c r="BI37" s="65"/>
    </row>
    <row r="38" spans="1:61">
      <c r="A38" s="77"/>
      <c r="B38" s="70"/>
      <c r="C38" s="57"/>
      <c r="D38" s="58">
        <v>4</v>
      </c>
      <c r="E38" s="57" t="s">
        <v>75</v>
      </c>
      <c r="F38" s="58"/>
      <c r="G38" s="58"/>
      <c r="H38" s="58"/>
      <c r="I38" s="47" t="s">
        <v>76</v>
      </c>
      <c r="J38" s="71"/>
      <c r="K38" s="71"/>
      <c r="L38" s="72"/>
      <c r="M38" s="72">
        <f>SUM(M39:M43)</f>
        <v>0</v>
      </c>
      <c r="N38" s="71">
        <f t="shared" ref="N38:AC38" si="39">SUM(N39:N43)</f>
        <v>0</v>
      </c>
      <c r="O38" s="71">
        <f t="shared" si="39"/>
        <v>0</v>
      </c>
      <c r="P38" s="72">
        <f t="shared" si="39"/>
        <v>0</v>
      </c>
      <c r="Q38" s="72">
        <f t="shared" si="39"/>
        <v>0</v>
      </c>
      <c r="R38" s="71">
        <f>SUM(R39:R43)</f>
        <v>0</v>
      </c>
      <c r="S38" s="71">
        <f>SUM(S39:S43)</f>
        <v>0</v>
      </c>
      <c r="T38" s="72">
        <f>SUM(T39:T43)</f>
        <v>0</v>
      </c>
      <c r="U38" s="72">
        <f>SUM(U39:U43)</f>
        <v>0</v>
      </c>
      <c r="V38" s="71"/>
      <c r="W38" s="71"/>
      <c r="X38" s="71"/>
      <c r="Y38" s="72">
        <f t="shared" si="39"/>
        <v>0</v>
      </c>
      <c r="Z38" s="71">
        <f t="shared" si="39"/>
        <v>0</v>
      </c>
      <c r="AA38" s="71">
        <f t="shared" si="39"/>
        <v>0</v>
      </c>
      <c r="AB38" s="71">
        <f t="shared" si="39"/>
        <v>0</v>
      </c>
      <c r="AC38" s="72">
        <f t="shared" si="39"/>
        <v>0</v>
      </c>
      <c r="AD38" s="71">
        <f>SUM(AD39:AD43)</f>
        <v>0</v>
      </c>
      <c r="AE38" s="71">
        <f>SUM(AE39:AE43)</f>
        <v>0</v>
      </c>
      <c r="AF38" s="71">
        <f>SUM(AF39:AF43)</f>
        <v>0</v>
      </c>
      <c r="AG38" s="72">
        <f>SUM(AG39:AG43)</f>
        <v>0</v>
      </c>
      <c r="AH38" s="62">
        <v>13000000</v>
      </c>
      <c r="AI38" s="62"/>
      <c r="AJ38" s="62"/>
      <c r="AK38" s="63">
        <f t="shared" si="34"/>
        <v>13000000</v>
      </c>
      <c r="AL38" s="62">
        <v>13000000</v>
      </c>
      <c r="AM38" s="62">
        <f>'[1]bevételi tábla 4-a'!DJ35</f>
        <v>0</v>
      </c>
      <c r="AN38" s="62">
        <f>'[1]bevételi tábla 4-a'!DK35</f>
        <v>0</v>
      </c>
      <c r="AO38" s="63">
        <f t="shared" si="35"/>
        <v>13000000</v>
      </c>
      <c r="AP38" s="62">
        <v>13000000</v>
      </c>
      <c r="AQ38" s="62">
        <f>'[1]bevételi tábla 4-a'!DN35</f>
        <v>0</v>
      </c>
      <c r="AR38" s="62">
        <f>'[1]bevételi tábla 4-a'!DO35</f>
        <v>0</v>
      </c>
      <c r="AS38" s="63">
        <f t="shared" si="36"/>
        <v>13000000</v>
      </c>
      <c r="AT38" s="54">
        <f t="shared" si="11"/>
        <v>13000000</v>
      </c>
      <c r="AU38" s="54">
        <f t="shared" si="26"/>
        <v>0</v>
      </c>
      <c r="AV38" s="54">
        <v>0</v>
      </c>
      <c r="AW38" s="44">
        <f t="shared" si="4"/>
        <v>13000000</v>
      </c>
      <c r="AX38" s="54">
        <f t="shared" si="37"/>
        <v>13000000</v>
      </c>
      <c r="AY38" s="54">
        <f t="shared" si="37"/>
        <v>0</v>
      </c>
      <c r="AZ38" s="54">
        <v>0</v>
      </c>
      <c r="BA38" s="44">
        <f t="shared" si="6"/>
        <v>13000000</v>
      </c>
      <c r="BB38" s="54">
        <f t="shared" si="38"/>
        <v>13000000</v>
      </c>
      <c r="BC38" s="54">
        <f t="shared" si="38"/>
        <v>0</v>
      </c>
      <c r="BD38" s="54">
        <v>0</v>
      </c>
      <c r="BE38" s="44">
        <f t="shared" si="8"/>
        <v>13000000</v>
      </c>
      <c r="BF38" s="69"/>
      <c r="BG38" s="69"/>
      <c r="BH38" s="69"/>
      <c r="BI38" s="69"/>
    </row>
    <row r="39" spans="1:61">
      <c r="A39" s="56"/>
      <c r="B39" s="70"/>
      <c r="C39" s="70"/>
      <c r="D39" s="57"/>
      <c r="E39" s="57"/>
      <c r="F39" s="70" t="s">
        <v>52</v>
      </c>
      <c r="G39" s="73" t="s">
        <v>77</v>
      </c>
      <c r="H39" s="74"/>
      <c r="I39" s="47" t="s">
        <v>76</v>
      </c>
      <c r="J39" s="62"/>
      <c r="K39" s="62"/>
      <c r="L39" s="75"/>
      <c r="M39" s="75">
        <f>SUM(J39:L39)</f>
        <v>0</v>
      </c>
      <c r="N39" s="62">
        <f>'[1]bevételi tábla 4-a'!W36</f>
        <v>0</v>
      </c>
      <c r="O39" s="62">
        <f>'[1]bevételi tábla 4-a'!X36</f>
        <v>0</v>
      </c>
      <c r="P39" s="76">
        <f>SUM(N39:O39)</f>
        <v>0</v>
      </c>
      <c r="Q39" s="76">
        <f>SUM(N39:P39)</f>
        <v>0</v>
      </c>
      <c r="R39" s="62">
        <f>'[1]bevételi tábla 4-a'!AA36</f>
        <v>0</v>
      </c>
      <c r="S39" s="62">
        <f>'[1]bevételi tábla 4-a'!AB36</f>
        <v>0</v>
      </c>
      <c r="T39" s="76">
        <f>SUM(R39:S39)</f>
        <v>0</v>
      </c>
      <c r="U39" s="76">
        <f>SUM(R39:T39)</f>
        <v>0</v>
      </c>
      <c r="V39" s="62"/>
      <c r="W39" s="62"/>
      <c r="X39" s="62"/>
      <c r="Y39" s="63">
        <f>SUM(V39:X39)</f>
        <v>0</v>
      </c>
      <c r="Z39" s="62">
        <f>'[1]bevételi tábla 4-a'!AI36</f>
        <v>0</v>
      </c>
      <c r="AA39" s="62">
        <f>'[1]bevételi tábla 4-a'!AJ36</f>
        <v>0</v>
      </c>
      <c r="AB39" s="62">
        <f>'[1]bevételi tábla 4-a'!AK36</f>
        <v>0</v>
      </c>
      <c r="AC39" s="63">
        <f>SUM(Z39:AB39)</f>
        <v>0</v>
      </c>
      <c r="AD39" s="62">
        <f>'[1]bevételi tábla 4-a'!AM36</f>
        <v>0</v>
      </c>
      <c r="AE39" s="62">
        <f>'[1]bevételi tábla 4-a'!AN36</f>
        <v>0</v>
      </c>
      <c r="AF39" s="62">
        <f>'[1]bevételi tábla 4-a'!AO36</f>
        <v>0</v>
      </c>
      <c r="AG39" s="63">
        <f>SUM(AD39:AF39)</f>
        <v>0</v>
      </c>
      <c r="AH39" s="62"/>
      <c r="AI39" s="62"/>
      <c r="AJ39" s="62"/>
      <c r="AK39" s="63">
        <f t="shared" si="34"/>
        <v>0</v>
      </c>
      <c r="AL39" s="62">
        <f>'[1]bevételi tábla 4-a'!DI36</f>
        <v>0</v>
      </c>
      <c r="AM39" s="62">
        <f>'[1]bevételi tábla 4-a'!DJ36</f>
        <v>0</v>
      </c>
      <c r="AN39" s="62">
        <f>'[1]bevételi tábla 4-a'!DK36</f>
        <v>0</v>
      </c>
      <c r="AO39" s="63">
        <f t="shared" si="35"/>
        <v>0</v>
      </c>
      <c r="AP39" s="62">
        <f>'[1]bevételi tábla 4-a'!DM36</f>
        <v>0</v>
      </c>
      <c r="AQ39" s="62">
        <f>'[1]bevételi tábla 4-a'!DN36</f>
        <v>0</v>
      </c>
      <c r="AR39" s="62">
        <f>'[1]bevételi tábla 4-a'!DO36</f>
        <v>0</v>
      </c>
      <c r="AS39" s="63">
        <f t="shared" si="36"/>
        <v>0</v>
      </c>
      <c r="AT39" s="54">
        <f t="shared" si="11"/>
        <v>0</v>
      </c>
      <c r="AU39" s="54">
        <f t="shared" si="26"/>
        <v>0</v>
      </c>
      <c r="AV39" s="54">
        <v>0</v>
      </c>
      <c r="AW39" s="44">
        <f t="shared" si="4"/>
        <v>0</v>
      </c>
      <c r="AX39" s="54">
        <f t="shared" si="37"/>
        <v>0</v>
      </c>
      <c r="AY39" s="54">
        <f t="shared" si="37"/>
        <v>0</v>
      </c>
      <c r="AZ39" s="54">
        <v>0</v>
      </c>
      <c r="BA39" s="44">
        <f t="shared" si="6"/>
        <v>0</v>
      </c>
      <c r="BB39" s="54">
        <f t="shared" si="38"/>
        <v>0</v>
      </c>
      <c r="BC39" s="54">
        <f t="shared" si="38"/>
        <v>0</v>
      </c>
      <c r="BD39" s="54">
        <v>0</v>
      </c>
      <c r="BE39" s="44">
        <f t="shared" si="8"/>
        <v>0</v>
      </c>
      <c r="BF39" s="65"/>
      <c r="BG39" s="65"/>
      <c r="BH39" s="65"/>
      <c r="BI39" s="65"/>
    </row>
    <row r="40" spans="1:61">
      <c r="A40" s="77"/>
      <c r="B40" s="70"/>
      <c r="C40" s="70"/>
      <c r="D40" s="57"/>
      <c r="E40" s="70"/>
      <c r="F40" s="70" t="s">
        <v>52</v>
      </c>
      <c r="G40" s="73" t="s">
        <v>78</v>
      </c>
      <c r="H40" s="74"/>
      <c r="I40" s="47" t="s">
        <v>76</v>
      </c>
      <c r="J40" s="62"/>
      <c r="K40" s="62"/>
      <c r="L40" s="75"/>
      <c r="M40" s="75">
        <f>SUM(J40:L40)</f>
        <v>0</v>
      </c>
      <c r="N40" s="62">
        <f>'[1]bevételi tábla 4-a'!W37</f>
        <v>0</v>
      </c>
      <c r="O40" s="62">
        <f>'[1]bevételi tábla 4-a'!X37</f>
        <v>0</v>
      </c>
      <c r="P40" s="76">
        <f>SUM(N40:O40)</f>
        <v>0</v>
      </c>
      <c r="Q40" s="76">
        <f>SUM(N40:P40)</f>
        <v>0</v>
      </c>
      <c r="R40" s="62">
        <f>'[1]bevételi tábla 4-a'!AA37</f>
        <v>0</v>
      </c>
      <c r="S40" s="62">
        <f>'[1]bevételi tábla 4-a'!AB37</f>
        <v>0</v>
      </c>
      <c r="T40" s="76">
        <f>SUM(R40:S40)</f>
        <v>0</v>
      </c>
      <c r="U40" s="76">
        <f>SUM(R40:T40)</f>
        <v>0</v>
      </c>
      <c r="V40" s="62"/>
      <c r="W40" s="62"/>
      <c r="X40" s="62"/>
      <c r="Y40" s="63">
        <f>SUM(V40:X40)</f>
        <v>0</v>
      </c>
      <c r="Z40" s="62">
        <f>'[1]bevételi tábla 4-a'!AI37</f>
        <v>0</v>
      </c>
      <c r="AA40" s="62">
        <f>'[1]bevételi tábla 4-a'!AJ37</f>
        <v>0</v>
      </c>
      <c r="AB40" s="62">
        <f>'[1]bevételi tábla 4-a'!AK37</f>
        <v>0</v>
      </c>
      <c r="AC40" s="63">
        <f>SUM(Z40:AB40)</f>
        <v>0</v>
      </c>
      <c r="AD40" s="62">
        <f>'[1]bevételi tábla 4-a'!AM37</f>
        <v>0</v>
      </c>
      <c r="AE40" s="62">
        <f>'[1]bevételi tábla 4-a'!AN37</f>
        <v>0</v>
      </c>
      <c r="AF40" s="62">
        <f>'[1]bevételi tábla 4-a'!AO37</f>
        <v>0</v>
      </c>
      <c r="AG40" s="63">
        <f>SUM(AD40:AF40)</f>
        <v>0</v>
      </c>
      <c r="AH40" s="62"/>
      <c r="AI40" s="62"/>
      <c r="AJ40" s="62"/>
      <c r="AK40" s="63">
        <f t="shared" si="34"/>
        <v>0</v>
      </c>
      <c r="AL40" s="62">
        <f>'[1]bevételi tábla 4-a'!DI37</f>
        <v>0</v>
      </c>
      <c r="AM40" s="62">
        <f>'[1]bevételi tábla 4-a'!DJ37</f>
        <v>0</v>
      </c>
      <c r="AN40" s="62">
        <f>'[1]bevételi tábla 4-a'!DK37</f>
        <v>0</v>
      </c>
      <c r="AO40" s="63">
        <f t="shared" si="35"/>
        <v>0</v>
      </c>
      <c r="AP40" s="62">
        <f>'[1]bevételi tábla 4-a'!DM37</f>
        <v>0</v>
      </c>
      <c r="AQ40" s="62">
        <f>'[1]bevételi tábla 4-a'!DN37</f>
        <v>0</v>
      </c>
      <c r="AR40" s="62">
        <f>'[1]bevételi tábla 4-a'!DO37</f>
        <v>0</v>
      </c>
      <c r="AS40" s="63">
        <f t="shared" si="36"/>
        <v>0</v>
      </c>
      <c r="AT40" s="54">
        <f t="shared" si="11"/>
        <v>0</v>
      </c>
      <c r="AU40" s="54">
        <f t="shared" si="26"/>
        <v>0</v>
      </c>
      <c r="AV40" s="54">
        <v>0</v>
      </c>
      <c r="AW40" s="44">
        <f t="shared" si="4"/>
        <v>0</v>
      </c>
      <c r="AX40" s="54">
        <f t="shared" si="37"/>
        <v>0</v>
      </c>
      <c r="AY40" s="54">
        <f t="shared" si="37"/>
        <v>0</v>
      </c>
      <c r="AZ40" s="54">
        <v>0</v>
      </c>
      <c r="BA40" s="44">
        <f t="shared" si="6"/>
        <v>0</v>
      </c>
      <c r="BB40" s="54">
        <f t="shared" si="38"/>
        <v>0</v>
      </c>
      <c r="BC40" s="54">
        <f t="shared" si="38"/>
        <v>0</v>
      </c>
      <c r="BD40" s="54">
        <v>0</v>
      </c>
      <c r="BE40" s="44">
        <f t="shared" si="8"/>
        <v>0</v>
      </c>
      <c r="BF40" s="65"/>
      <c r="BG40" s="65"/>
      <c r="BH40" s="65"/>
      <c r="BI40" s="65"/>
    </row>
    <row r="41" spans="1:61">
      <c r="A41" s="77"/>
      <c r="B41" s="70"/>
      <c r="C41" s="70"/>
      <c r="D41" s="70"/>
      <c r="E41" s="70"/>
      <c r="F41" s="70" t="s">
        <v>52</v>
      </c>
      <c r="G41" s="73" t="s">
        <v>79</v>
      </c>
      <c r="H41" s="74"/>
      <c r="I41" s="47" t="s">
        <v>76</v>
      </c>
      <c r="J41" s="62"/>
      <c r="K41" s="62"/>
      <c r="L41" s="75"/>
      <c r="M41" s="75">
        <f>SUM(J41:L41)</f>
        <v>0</v>
      </c>
      <c r="N41" s="62">
        <f>'[1]bevételi tábla 4-a'!W38</f>
        <v>0</v>
      </c>
      <c r="O41" s="62">
        <f>'[1]bevételi tábla 4-a'!X38</f>
        <v>0</v>
      </c>
      <c r="P41" s="76">
        <f>SUM(N41:O41)</f>
        <v>0</v>
      </c>
      <c r="Q41" s="76">
        <f>SUM(N41:P41)</f>
        <v>0</v>
      </c>
      <c r="R41" s="62">
        <f>'[1]bevételi tábla 4-a'!AA38</f>
        <v>0</v>
      </c>
      <c r="S41" s="62">
        <f>'[1]bevételi tábla 4-a'!AB38</f>
        <v>0</v>
      </c>
      <c r="T41" s="76">
        <f>SUM(R41:S41)</f>
        <v>0</v>
      </c>
      <c r="U41" s="76">
        <f>SUM(R41:T41)</f>
        <v>0</v>
      </c>
      <c r="V41" s="62"/>
      <c r="W41" s="62"/>
      <c r="X41" s="62"/>
      <c r="Y41" s="63">
        <f>SUM(V41:X41)</f>
        <v>0</v>
      </c>
      <c r="Z41" s="62">
        <f>'[1]bevételi tábla 4-a'!AI38</f>
        <v>0</v>
      </c>
      <c r="AA41" s="62">
        <f>'[1]bevételi tábla 4-a'!AJ38</f>
        <v>0</v>
      </c>
      <c r="AB41" s="62">
        <f>'[1]bevételi tábla 4-a'!AK38</f>
        <v>0</v>
      </c>
      <c r="AC41" s="63">
        <f>SUM(Z41:AB41)</f>
        <v>0</v>
      </c>
      <c r="AD41" s="62">
        <f>'[1]bevételi tábla 4-a'!AM38</f>
        <v>0</v>
      </c>
      <c r="AE41" s="62">
        <f>'[1]bevételi tábla 4-a'!AN38</f>
        <v>0</v>
      </c>
      <c r="AF41" s="62">
        <f>'[1]bevételi tábla 4-a'!AO38</f>
        <v>0</v>
      </c>
      <c r="AG41" s="63">
        <f>SUM(AD41:AF41)</f>
        <v>0</v>
      </c>
      <c r="AH41" s="62"/>
      <c r="AI41" s="62"/>
      <c r="AJ41" s="62"/>
      <c r="AK41" s="63">
        <f t="shared" si="34"/>
        <v>0</v>
      </c>
      <c r="AL41" s="62">
        <f>'[1]bevételi tábla 4-a'!DI38</f>
        <v>0</v>
      </c>
      <c r="AM41" s="62">
        <f>'[1]bevételi tábla 4-a'!DJ38</f>
        <v>0</v>
      </c>
      <c r="AN41" s="62">
        <f>'[1]bevételi tábla 4-a'!DK38</f>
        <v>0</v>
      </c>
      <c r="AO41" s="63">
        <f t="shared" si="35"/>
        <v>0</v>
      </c>
      <c r="AP41" s="62">
        <f>'[1]bevételi tábla 4-a'!DM38</f>
        <v>0</v>
      </c>
      <c r="AQ41" s="62">
        <f>'[1]bevételi tábla 4-a'!DN38</f>
        <v>0</v>
      </c>
      <c r="AR41" s="62">
        <f>'[1]bevételi tábla 4-a'!DO38</f>
        <v>0</v>
      </c>
      <c r="AS41" s="63">
        <f t="shared" si="36"/>
        <v>0</v>
      </c>
      <c r="AT41" s="54">
        <f t="shared" si="11"/>
        <v>0</v>
      </c>
      <c r="AU41" s="54">
        <f t="shared" si="26"/>
        <v>0</v>
      </c>
      <c r="AV41" s="54">
        <v>0</v>
      </c>
      <c r="AW41" s="44">
        <f t="shared" si="4"/>
        <v>0</v>
      </c>
      <c r="AX41" s="54">
        <f t="shared" si="37"/>
        <v>0</v>
      </c>
      <c r="AY41" s="54">
        <f t="shared" si="37"/>
        <v>0</v>
      </c>
      <c r="AZ41" s="54">
        <v>0</v>
      </c>
      <c r="BA41" s="44">
        <f t="shared" si="6"/>
        <v>0</v>
      </c>
      <c r="BB41" s="54">
        <f t="shared" si="38"/>
        <v>0</v>
      </c>
      <c r="BC41" s="54">
        <f t="shared" si="38"/>
        <v>0</v>
      </c>
      <c r="BD41" s="54">
        <v>0</v>
      </c>
      <c r="BE41" s="44">
        <f t="shared" si="8"/>
        <v>0</v>
      </c>
      <c r="BF41" s="65"/>
      <c r="BG41" s="65"/>
      <c r="BH41" s="65"/>
      <c r="BI41" s="65"/>
    </row>
    <row r="42" spans="1:61">
      <c r="A42" s="77"/>
      <c r="B42" s="70"/>
      <c r="C42" s="70"/>
      <c r="D42" s="70"/>
      <c r="E42" s="70"/>
      <c r="F42" s="70" t="s">
        <v>52</v>
      </c>
      <c r="G42" s="78" t="s">
        <v>80</v>
      </c>
      <c r="H42" s="78"/>
      <c r="I42" s="47" t="s">
        <v>76</v>
      </c>
      <c r="J42" s="62"/>
      <c r="K42" s="62"/>
      <c r="L42" s="75"/>
      <c r="M42" s="75">
        <f>SUM(J42:L42)</f>
        <v>0</v>
      </c>
      <c r="N42" s="62">
        <f>'[1]bevételi tábla 4-a'!W39</f>
        <v>0</v>
      </c>
      <c r="O42" s="62">
        <f>'[1]bevételi tábla 4-a'!X39</f>
        <v>0</v>
      </c>
      <c r="P42" s="76">
        <f>SUM(N42:O42)</f>
        <v>0</v>
      </c>
      <c r="Q42" s="76">
        <f>SUM(N42:P42)</f>
        <v>0</v>
      </c>
      <c r="R42" s="62">
        <f>'[1]bevételi tábla 4-a'!AA39</f>
        <v>0</v>
      </c>
      <c r="S42" s="62">
        <f>'[1]bevételi tábla 4-a'!AB39</f>
        <v>0</v>
      </c>
      <c r="T42" s="76">
        <f>SUM(R42:S42)</f>
        <v>0</v>
      </c>
      <c r="U42" s="76">
        <f>SUM(R42:T42)</f>
        <v>0</v>
      </c>
      <c r="V42" s="62"/>
      <c r="W42" s="62"/>
      <c r="X42" s="62"/>
      <c r="Y42" s="63">
        <f>SUM(V42:X42)</f>
        <v>0</v>
      </c>
      <c r="Z42" s="62">
        <f>'[1]bevételi tábla 4-a'!AI39</f>
        <v>0</v>
      </c>
      <c r="AA42" s="62">
        <f>'[1]bevételi tábla 4-a'!AJ39</f>
        <v>0</v>
      </c>
      <c r="AB42" s="62">
        <f>'[1]bevételi tábla 4-a'!AK39</f>
        <v>0</v>
      </c>
      <c r="AC42" s="63">
        <f>SUM(Z42:AB42)</f>
        <v>0</v>
      </c>
      <c r="AD42" s="62">
        <f>'[1]bevételi tábla 4-a'!AM39</f>
        <v>0</v>
      </c>
      <c r="AE42" s="62">
        <f>'[1]bevételi tábla 4-a'!AN39</f>
        <v>0</v>
      </c>
      <c r="AF42" s="62">
        <f>'[1]bevételi tábla 4-a'!AO39</f>
        <v>0</v>
      </c>
      <c r="AG42" s="63">
        <f>SUM(AD42:AF42)</f>
        <v>0</v>
      </c>
      <c r="AH42" s="62"/>
      <c r="AI42" s="62"/>
      <c r="AJ42" s="62"/>
      <c r="AK42" s="63">
        <f t="shared" si="34"/>
        <v>0</v>
      </c>
      <c r="AL42" s="62">
        <f>'[1]bevételi tábla 4-a'!DI39</f>
        <v>0</v>
      </c>
      <c r="AM42" s="62">
        <f>'[1]bevételi tábla 4-a'!DJ39</f>
        <v>0</v>
      </c>
      <c r="AN42" s="62">
        <f>'[1]bevételi tábla 4-a'!DK39</f>
        <v>0</v>
      </c>
      <c r="AO42" s="63">
        <f t="shared" si="35"/>
        <v>0</v>
      </c>
      <c r="AP42" s="62">
        <f>'[1]bevételi tábla 4-a'!DM39</f>
        <v>0</v>
      </c>
      <c r="AQ42" s="62">
        <f>'[1]bevételi tábla 4-a'!DN39</f>
        <v>0</v>
      </c>
      <c r="AR42" s="62">
        <f>'[1]bevételi tábla 4-a'!DO39</f>
        <v>0</v>
      </c>
      <c r="AS42" s="63">
        <f t="shared" si="36"/>
        <v>0</v>
      </c>
      <c r="AT42" s="54">
        <f t="shared" si="11"/>
        <v>0</v>
      </c>
      <c r="AU42" s="54">
        <f t="shared" si="26"/>
        <v>0</v>
      </c>
      <c r="AV42" s="54">
        <v>0</v>
      </c>
      <c r="AW42" s="44">
        <f t="shared" si="4"/>
        <v>0</v>
      </c>
      <c r="AX42" s="54">
        <f t="shared" si="37"/>
        <v>0</v>
      </c>
      <c r="AY42" s="54">
        <f t="shared" si="37"/>
        <v>0</v>
      </c>
      <c r="AZ42" s="54">
        <v>0</v>
      </c>
      <c r="BA42" s="44">
        <f t="shared" si="6"/>
        <v>0</v>
      </c>
      <c r="BB42" s="54">
        <f t="shared" si="38"/>
        <v>0</v>
      </c>
      <c r="BC42" s="54">
        <f t="shared" si="38"/>
        <v>0</v>
      </c>
      <c r="BD42" s="54">
        <v>0</v>
      </c>
      <c r="BE42" s="44">
        <f t="shared" si="8"/>
        <v>0</v>
      </c>
      <c r="BF42" s="65"/>
      <c r="BG42" s="65"/>
      <c r="BH42" s="65"/>
      <c r="BI42" s="65"/>
    </row>
    <row r="43" spans="1:61">
      <c r="A43" s="77"/>
      <c r="B43" s="70"/>
      <c r="C43" s="70"/>
      <c r="D43" s="70"/>
      <c r="E43" s="70"/>
      <c r="F43" s="70" t="s">
        <v>52</v>
      </c>
      <c r="G43" s="78" t="s">
        <v>81</v>
      </c>
      <c r="H43" s="78"/>
      <c r="I43" s="47" t="s">
        <v>76</v>
      </c>
      <c r="J43" s="62"/>
      <c r="K43" s="62"/>
      <c r="L43" s="75"/>
      <c r="M43" s="75">
        <f>SUM(J43:L43)</f>
        <v>0</v>
      </c>
      <c r="N43" s="62">
        <f>'[1]bevételi tábla 4-a'!W40</f>
        <v>0</v>
      </c>
      <c r="O43" s="62">
        <f>'[1]bevételi tábla 4-a'!X40</f>
        <v>0</v>
      </c>
      <c r="P43" s="76">
        <f>SUM(N43:O43)</f>
        <v>0</v>
      </c>
      <c r="Q43" s="76">
        <f>SUM(N43:P43)</f>
        <v>0</v>
      </c>
      <c r="R43" s="62">
        <f>'[1]bevételi tábla 4-a'!AA40</f>
        <v>0</v>
      </c>
      <c r="S43" s="62">
        <f>'[1]bevételi tábla 4-a'!AB40</f>
        <v>0</v>
      </c>
      <c r="T43" s="76">
        <f>SUM(R43:S43)</f>
        <v>0</v>
      </c>
      <c r="U43" s="76">
        <f>SUM(R43:T43)</f>
        <v>0</v>
      </c>
      <c r="V43" s="62"/>
      <c r="W43" s="62"/>
      <c r="X43" s="62"/>
      <c r="Y43" s="63">
        <f>SUM(V43:X43)</f>
        <v>0</v>
      </c>
      <c r="Z43" s="62">
        <f>'[1]bevételi tábla 4-a'!AI40</f>
        <v>0</v>
      </c>
      <c r="AA43" s="62">
        <f>'[1]bevételi tábla 4-a'!AJ40</f>
        <v>0</v>
      </c>
      <c r="AB43" s="62">
        <f>'[1]bevételi tábla 4-a'!AK40</f>
        <v>0</v>
      </c>
      <c r="AC43" s="63">
        <f>SUM(Z43:AB43)</f>
        <v>0</v>
      </c>
      <c r="AD43" s="62">
        <f>'[1]bevételi tábla 4-a'!AM40</f>
        <v>0</v>
      </c>
      <c r="AE43" s="62">
        <f>'[1]bevételi tábla 4-a'!AN40</f>
        <v>0</v>
      </c>
      <c r="AF43" s="62">
        <f>'[1]bevételi tábla 4-a'!AO40</f>
        <v>0</v>
      </c>
      <c r="AG43" s="63">
        <f>SUM(AD43:AF43)</f>
        <v>0</v>
      </c>
      <c r="AH43" s="62"/>
      <c r="AI43" s="62"/>
      <c r="AJ43" s="62"/>
      <c r="AK43" s="63">
        <f t="shared" si="34"/>
        <v>0</v>
      </c>
      <c r="AL43" s="62">
        <f>'[1]bevételi tábla 4-a'!DI40</f>
        <v>0</v>
      </c>
      <c r="AM43" s="62">
        <f>'[1]bevételi tábla 4-a'!DJ40</f>
        <v>0</v>
      </c>
      <c r="AN43" s="62">
        <f>'[1]bevételi tábla 4-a'!DK40</f>
        <v>0</v>
      </c>
      <c r="AO43" s="63">
        <f t="shared" si="35"/>
        <v>0</v>
      </c>
      <c r="AP43" s="62">
        <f>'[1]bevételi tábla 4-a'!DM40</f>
        <v>0</v>
      </c>
      <c r="AQ43" s="62">
        <f>'[1]bevételi tábla 4-a'!DN40</f>
        <v>0</v>
      </c>
      <c r="AR43" s="62">
        <f>'[1]bevételi tábla 4-a'!DO40</f>
        <v>0</v>
      </c>
      <c r="AS43" s="63">
        <f t="shared" si="36"/>
        <v>0</v>
      </c>
      <c r="AT43" s="54">
        <f t="shared" si="11"/>
        <v>0</v>
      </c>
      <c r="AU43" s="54">
        <f t="shared" si="26"/>
        <v>0</v>
      </c>
      <c r="AV43" s="54">
        <v>0</v>
      </c>
      <c r="AW43" s="44">
        <f t="shared" si="4"/>
        <v>0</v>
      </c>
      <c r="AX43" s="54">
        <f t="shared" si="37"/>
        <v>0</v>
      </c>
      <c r="AY43" s="54">
        <f t="shared" si="37"/>
        <v>0</v>
      </c>
      <c r="AZ43" s="54">
        <v>0</v>
      </c>
      <c r="BA43" s="44">
        <f t="shared" si="6"/>
        <v>0</v>
      </c>
      <c r="BB43" s="54">
        <f t="shared" si="38"/>
        <v>0</v>
      </c>
      <c r="BC43" s="54">
        <f t="shared" si="38"/>
        <v>0</v>
      </c>
      <c r="BD43" s="54">
        <v>0</v>
      </c>
      <c r="BE43" s="44">
        <f t="shared" si="8"/>
        <v>0</v>
      </c>
      <c r="BF43" s="65"/>
      <c r="BG43" s="65"/>
      <c r="BH43" s="65"/>
      <c r="BI43" s="65"/>
    </row>
    <row r="44" spans="1:61">
      <c r="A44" s="77"/>
      <c r="B44" s="47"/>
      <c r="C44" s="48">
        <v>3</v>
      </c>
      <c r="D44" s="49" t="s">
        <v>82</v>
      </c>
      <c r="E44" s="48"/>
      <c r="F44" s="48"/>
      <c r="G44" s="48"/>
      <c r="H44" s="48"/>
      <c r="I44" s="81" t="s">
        <v>83</v>
      </c>
      <c r="J44" s="51">
        <f>J45+J46+J47+J48+J52+J53+J54+J55+J57+J59</f>
        <v>600000</v>
      </c>
      <c r="K44" s="51">
        <f>K45+K46+K47+K48+K52+K53+K54+K55+K57+K59</f>
        <v>0</v>
      </c>
      <c r="L44" s="52">
        <f>L45+L46+L47+L48+L52+L53+L54+L55+L57+L59</f>
        <v>0</v>
      </c>
      <c r="M44" s="52">
        <f>M45+M46+M47+M48+M52+M53+M54+M55+M57+M59</f>
        <v>600000</v>
      </c>
      <c r="N44" s="51">
        <f t="shared" ref="N44:AO44" si="40">N45+N46+N47+N48+N52+N53+N54+N55+N57+N59</f>
        <v>600000</v>
      </c>
      <c r="O44" s="51">
        <f t="shared" si="40"/>
        <v>0</v>
      </c>
      <c r="P44" s="52">
        <f t="shared" si="40"/>
        <v>0</v>
      </c>
      <c r="Q44" s="52">
        <f t="shared" si="40"/>
        <v>600000</v>
      </c>
      <c r="R44" s="51">
        <f>R45+R46+R47+R48+R52+R53+R54+R55+R57+R59</f>
        <v>600000</v>
      </c>
      <c r="S44" s="51">
        <f>S45+S46+S47+S48+S52+S53+S54+S55+S57+S59</f>
        <v>1800000</v>
      </c>
      <c r="T44" s="52">
        <f>T45+T46+T47+T48+T52+T53+T54+T55+T57+T59</f>
        <v>1800000</v>
      </c>
      <c r="U44" s="52">
        <f>U45+U46+U47+U48+U52+U53+U54+U55+U57+U59</f>
        <v>4200000</v>
      </c>
      <c r="V44" s="51">
        <f t="shared" si="40"/>
        <v>5400000</v>
      </c>
      <c r="W44" s="51">
        <f t="shared" si="40"/>
        <v>0</v>
      </c>
      <c r="X44" s="51">
        <f t="shared" si="40"/>
        <v>0</v>
      </c>
      <c r="Y44" s="52">
        <f t="shared" si="40"/>
        <v>5400000</v>
      </c>
      <c r="Z44" s="51">
        <f t="shared" si="40"/>
        <v>5400000</v>
      </c>
      <c r="AA44" s="51">
        <f t="shared" si="40"/>
        <v>0</v>
      </c>
      <c r="AB44" s="51">
        <f t="shared" si="40"/>
        <v>740000</v>
      </c>
      <c r="AC44" s="52">
        <f t="shared" si="40"/>
        <v>6140000</v>
      </c>
      <c r="AD44" s="51">
        <f>AD45+AD46+AD47+AD48+AD52+AD53+AD54+AD55+AD57+AD59</f>
        <v>6400000</v>
      </c>
      <c r="AE44" s="51">
        <f>AE45+AE46+AE47+AE48+AE52+AE53+AE54+AE55+AE57+AE59</f>
        <v>0</v>
      </c>
      <c r="AF44" s="51">
        <f>AF45+AF46+AF47+AF48+AF52+AF53+AF54+AF55+AF57+AF59</f>
        <v>0</v>
      </c>
      <c r="AG44" s="52">
        <f>AG45+AG46+AG47+AG48+AG52+AG53+AG54+AG55+AG57+AG59</f>
        <v>6400000</v>
      </c>
      <c r="AH44" s="51">
        <f t="shared" si="40"/>
        <v>113678000</v>
      </c>
      <c r="AI44" s="51">
        <f t="shared" si="40"/>
        <v>0</v>
      </c>
      <c r="AJ44" s="51">
        <f t="shared" si="40"/>
        <v>0</v>
      </c>
      <c r="AK44" s="52">
        <f t="shared" si="40"/>
        <v>113678000</v>
      </c>
      <c r="AL44" s="51">
        <f t="shared" si="40"/>
        <v>113678000</v>
      </c>
      <c r="AM44" s="51">
        <f t="shared" si="40"/>
        <v>0</v>
      </c>
      <c r="AN44" s="51">
        <f t="shared" si="40"/>
        <v>0</v>
      </c>
      <c r="AO44" s="52">
        <f t="shared" si="40"/>
        <v>113678000</v>
      </c>
      <c r="AP44" s="51">
        <f>AP45+AP46+AP47+AP48+AP52+AP53+AP54+AP55+AP57+AP59</f>
        <v>119831476</v>
      </c>
      <c r="AQ44" s="51">
        <f>AQ45+AQ46+AQ47+AQ48+AQ52+AQ53+AQ54+AQ55+AQ57+AQ59</f>
        <v>0</v>
      </c>
      <c r="AR44" s="51">
        <f>AR45+AR46+AR47+AR48+AR52+AR53+AR54+AR55+AR57+AR59</f>
        <v>0</v>
      </c>
      <c r="AS44" s="52">
        <f>AS45+AS46+AS47+AS48+AS52+AS53+AS54+AS55+AS57+AS59</f>
        <v>119831476</v>
      </c>
      <c r="AT44" s="53">
        <f t="shared" si="11"/>
        <v>119678000</v>
      </c>
      <c r="AU44" s="53">
        <f t="shared" si="26"/>
        <v>0</v>
      </c>
      <c r="AV44" s="53"/>
      <c r="AW44" s="44">
        <f t="shared" si="4"/>
        <v>119678000</v>
      </c>
      <c r="AX44" s="53">
        <f t="shared" si="37"/>
        <v>119678000</v>
      </c>
      <c r="AY44" s="53">
        <f t="shared" si="37"/>
        <v>0</v>
      </c>
      <c r="AZ44" s="53"/>
      <c r="BA44" s="44">
        <f t="shared" si="6"/>
        <v>119678000</v>
      </c>
      <c r="BB44" s="53">
        <f t="shared" si="38"/>
        <v>126831476</v>
      </c>
      <c r="BC44" s="53">
        <f t="shared" si="38"/>
        <v>1800000</v>
      </c>
      <c r="BD44" s="53"/>
      <c r="BE44" s="44">
        <f t="shared" si="8"/>
        <v>128631476</v>
      </c>
      <c r="BF44" s="55"/>
      <c r="BG44" s="55"/>
      <c r="BH44" s="55"/>
      <c r="BI44" s="55"/>
    </row>
    <row r="45" spans="1:61">
      <c r="A45" s="77"/>
      <c r="B45" s="57"/>
      <c r="C45" s="57"/>
      <c r="D45" s="58">
        <v>1</v>
      </c>
      <c r="E45" s="57" t="s">
        <v>84</v>
      </c>
      <c r="F45" s="58"/>
      <c r="G45" s="58"/>
      <c r="H45" s="58"/>
      <c r="I45" s="57" t="s">
        <v>85</v>
      </c>
      <c r="J45" s="62"/>
      <c r="K45" s="62"/>
      <c r="L45" s="75"/>
      <c r="M45" s="75">
        <f>SUM(J45:L45)</f>
        <v>0</v>
      </c>
      <c r="N45" s="62">
        <f>'[1]bevételi tábla 4-a'!W42</f>
        <v>0</v>
      </c>
      <c r="O45" s="62">
        <f>'[1]bevételi tábla 4-a'!X42</f>
        <v>0</v>
      </c>
      <c r="P45" s="76">
        <f t="shared" ref="P45:P58" si="41">SUM(N45:O45)</f>
        <v>0</v>
      </c>
      <c r="Q45" s="76">
        <f>SUM(N45:P45)</f>
        <v>0</v>
      </c>
      <c r="R45" s="62">
        <f>'[1]bevételi tábla 4-a'!AA42</f>
        <v>0</v>
      </c>
      <c r="S45" s="62">
        <f>'[1]bevételi tábla 4-a'!AB42</f>
        <v>0</v>
      </c>
      <c r="T45" s="76">
        <f>SUM(R45:S45)</f>
        <v>0</v>
      </c>
      <c r="U45" s="76">
        <f>SUM(R45:T45)</f>
        <v>0</v>
      </c>
      <c r="V45" s="62"/>
      <c r="W45" s="62"/>
      <c r="X45" s="62"/>
      <c r="Y45" s="63">
        <f t="shared" ref="Y45:Y59" si="42">SUM(V45:X45)</f>
        <v>0</v>
      </c>
      <c r="Z45" s="62">
        <f>'[1]bevételi tábla 4-a'!AI42</f>
        <v>0</v>
      </c>
      <c r="AA45" s="62">
        <f>'[1]bevételi tábla 4-a'!AJ42</f>
        <v>0</v>
      </c>
      <c r="AB45" s="62">
        <f>'[1]bevételi tábla 4-a'!AK42</f>
        <v>0</v>
      </c>
      <c r="AC45" s="63">
        <f t="shared" ref="AC45:AC59" si="43">SUM(Z45:AB45)</f>
        <v>0</v>
      </c>
      <c r="AD45" s="62">
        <f>'[1]bevételi tábla 4-a'!AM42</f>
        <v>0</v>
      </c>
      <c r="AE45" s="62">
        <f>'[1]bevételi tábla 4-a'!AN42</f>
        <v>0</v>
      </c>
      <c r="AF45" s="62">
        <f>'[1]bevételi tábla 4-a'!AO42</f>
        <v>0</v>
      </c>
      <c r="AG45" s="63">
        <f t="shared" ref="AG45:AG59" si="44">SUM(AD45:AF45)</f>
        <v>0</v>
      </c>
      <c r="AH45" s="62"/>
      <c r="AI45" s="62"/>
      <c r="AJ45" s="62"/>
      <c r="AK45" s="63">
        <f t="shared" ref="AK45:AK59" si="45">SUM(AH45:AJ45)</f>
        <v>0</v>
      </c>
      <c r="AL45" s="62">
        <f>'[1]bevételi tábla 4-a'!DI42</f>
        <v>0</v>
      </c>
      <c r="AM45" s="62">
        <f>'[1]bevételi tábla 4-a'!DJ42</f>
        <v>0</v>
      </c>
      <c r="AN45" s="62">
        <f>'[1]bevételi tábla 4-a'!DK42</f>
        <v>0</v>
      </c>
      <c r="AO45" s="63">
        <f t="shared" ref="AO45:AO59" si="46">SUM(AL45:AN45)</f>
        <v>0</v>
      </c>
      <c r="AP45" s="62">
        <f>'[1]bevételi tábla 4-a'!DM42</f>
        <v>0</v>
      </c>
      <c r="AQ45" s="62">
        <f>'[1]bevételi tábla 4-a'!DN42</f>
        <v>0</v>
      </c>
      <c r="AR45" s="62">
        <f>'[1]bevételi tábla 4-a'!DO42</f>
        <v>0</v>
      </c>
      <c r="AS45" s="63">
        <f t="shared" ref="AS45:AS59" si="47">SUM(AP45:AR45)</f>
        <v>0</v>
      </c>
      <c r="AT45" s="54">
        <f t="shared" si="11"/>
        <v>0</v>
      </c>
      <c r="AU45" s="54">
        <f t="shared" si="26"/>
        <v>0</v>
      </c>
      <c r="AV45" s="54">
        <v>0</v>
      </c>
      <c r="AW45" s="44">
        <f t="shared" si="4"/>
        <v>0</v>
      </c>
      <c r="AX45" s="54">
        <f t="shared" si="37"/>
        <v>0</v>
      </c>
      <c r="AY45" s="54">
        <f t="shared" si="37"/>
        <v>0</v>
      </c>
      <c r="AZ45" s="54">
        <v>0</v>
      </c>
      <c r="BA45" s="44">
        <f t="shared" si="6"/>
        <v>0</v>
      </c>
      <c r="BB45" s="54">
        <f t="shared" si="38"/>
        <v>0</v>
      </c>
      <c r="BC45" s="54">
        <f t="shared" si="38"/>
        <v>0</v>
      </c>
      <c r="BD45" s="54">
        <v>0</v>
      </c>
      <c r="BE45" s="44">
        <f t="shared" si="8"/>
        <v>0</v>
      </c>
      <c r="BF45" s="65"/>
      <c r="BG45" s="65"/>
      <c r="BH45" s="65"/>
      <c r="BI45" s="65"/>
    </row>
    <row r="46" spans="1:61">
      <c r="A46" s="77"/>
      <c r="B46" s="57"/>
      <c r="C46" s="57"/>
      <c r="D46" s="58">
        <v>2</v>
      </c>
      <c r="E46" s="57" t="s">
        <v>86</v>
      </c>
      <c r="F46" s="58"/>
      <c r="G46" s="58"/>
      <c r="H46" s="58"/>
      <c r="I46" s="61" t="s">
        <v>87</v>
      </c>
      <c r="J46" s="62"/>
      <c r="K46" s="62"/>
      <c r="L46" s="75"/>
      <c r="M46" s="75">
        <f t="shared" ref="M46:M59" si="48">SUM(J46:L46)</f>
        <v>0</v>
      </c>
      <c r="N46" s="62">
        <f>'[1]bevételi tábla 4-a'!W43</f>
        <v>0</v>
      </c>
      <c r="O46" s="62"/>
      <c r="P46" s="76">
        <f t="shared" si="41"/>
        <v>0</v>
      </c>
      <c r="Q46" s="76">
        <f t="shared" ref="Q46:Q59" si="49">SUM(N46:P46)</f>
        <v>0</v>
      </c>
      <c r="R46" s="62">
        <f>'[1]bevételi tábla 4-a'!AA43</f>
        <v>0</v>
      </c>
      <c r="S46" s="62"/>
      <c r="T46" s="76">
        <f>SUM(R46:S46)</f>
        <v>0</v>
      </c>
      <c r="U46" s="76">
        <f t="shared" ref="U46:U59" si="50">SUM(R46:T46)</f>
        <v>0</v>
      </c>
      <c r="V46" s="62">
        <v>5400000</v>
      </c>
      <c r="W46" s="62"/>
      <c r="X46" s="62">
        <v>0</v>
      </c>
      <c r="Y46" s="63">
        <f t="shared" si="42"/>
        <v>5400000</v>
      </c>
      <c r="Z46" s="62">
        <v>5400000</v>
      </c>
      <c r="AA46" s="62">
        <f>'[1]bevételi tábla 4-a'!AJ43</f>
        <v>0</v>
      </c>
      <c r="AB46" s="62">
        <v>0</v>
      </c>
      <c r="AC46" s="63">
        <f t="shared" si="43"/>
        <v>5400000</v>
      </c>
      <c r="AD46" s="62">
        <v>6400000</v>
      </c>
      <c r="AE46" s="62">
        <f>'[1]bevételi tábla 4-a'!AN43</f>
        <v>0</v>
      </c>
      <c r="AF46" s="62">
        <v>0</v>
      </c>
      <c r="AG46" s="63">
        <f t="shared" si="44"/>
        <v>6400000</v>
      </c>
      <c r="AH46" s="62">
        <v>89738000</v>
      </c>
      <c r="AI46" s="62"/>
      <c r="AJ46" s="62"/>
      <c r="AK46" s="63">
        <f t="shared" si="45"/>
        <v>89738000</v>
      </c>
      <c r="AL46" s="62">
        <v>89738000</v>
      </c>
      <c r="AM46" s="62">
        <f>'[1]bevételi tábla 4-a'!DJ43</f>
        <v>0</v>
      </c>
      <c r="AN46" s="62">
        <f>'[1]bevételi tábla 4-a'!DK43</f>
        <v>0</v>
      </c>
      <c r="AO46" s="63">
        <f t="shared" si="46"/>
        <v>89738000</v>
      </c>
      <c r="AP46" s="62">
        <v>94055530</v>
      </c>
      <c r="AQ46" s="62">
        <f>'[1]bevételi tábla 4-a'!DN43</f>
        <v>0</v>
      </c>
      <c r="AR46" s="62">
        <f>'[1]bevételi tábla 4-a'!DO43</f>
        <v>0</v>
      </c>
      <c r="AS46" s="63">
        <f t="shared" si="47"/>
        <v>94055530</v>
      </c>
      <c r="AT46" s="54">
        <f t="shared" si="11"/>
        <v>95138000</v>
      </c>
      <c r="AU46" s="54">
        <f t="shared" si="26"/>
        <v>0</v>
      </c>
      <c r="AV46" s="54">
        <v>0</v>
      </c>
      <c r="AW46" s="44">
        <f t="shared" si="4"/>
        <v>95138000</v>
      </c>
      <c r="AX46" s="54">
        <f t="shared" si="37"/>
        <v>95138000</v>
      </c>
      <c r="AY46" s="54">
        <f t="shared" si="37"/>
        <v>0</v>
      </c>
      <c r="AZ46" s="54">
        <v>0</v>
      </c>
      <c r="BA46" s="44">
        <f t="shared" si="6"/>
        <v>95138000</v>
      </c>
      <c r="BB46" s="54">
        <f t="shared" si="38"/>
        <v>100455530</v>
      </c>
      <c r="BC46" s="54">
        <f t="shared" si="38"/>
        <v>0</v>
      </c>
      <c r="BD46" s="54">
        <v>0</v>
      </c>
      <c r="BE46" s="44">
        <f t="shared" si="8"/>
        <v>100455530</v>
      </c>
      <c r="BF46" s="64"/>
      <c r="BG46" s="64"/>
      <c r="BH46" s="64"/>
      <c r="BI46" s="64"/>
    </row>
    <row r="47" spans="1:61">
      <c r="A47" s="77"/>
      <c r="B47" s="70"/>
      <c r="C47" s="57"/>
      <c r="D47" s="58">
        <v>3</v>
      </c>
      <c r="E47" s="57" t="s">
        <v>88</v>
      </c>
      <c r="F47" s="58"/>
      <c r="G47" s="58"/>
      <c r="H47" s="58"/>
      <c r="I47" s="61" t="s">
        <v>89</v>
      </c>
      <c r="J47" s="62">
        <v>300000</v>
      </c>
      <c r="K47" s="62"/>
      <c r="L47" s="75">
        <v>0</v>
      </c>
      <c r="M47" s="75">
        <f t="shared" si="48"/>
        <v>300000</v>
      </c>
      <c r="N47" s="62">
        <v>300000</v>
      </c>
      <c r="O47" s="62">
        <f>'[1]bevételi tábla 4-a'!X44</f>
        <v>0</v>
      </c>
      <c r="P47" s="76">
        <v>0</v>
      </c>
      <c r="Q47" s="76">
        <f t="shared" si="49"/>
        <v>300000</v>
      </c>
      <c r="R47" s="62">
        <v>300000</v>
      </c>
      <c r="S47" s="62">
        <f>'[1]bevételi tábla 4-a'!AB44</f>
        <v>0</v>
      </c>
      <c r="T47" s="76">
        <v>0</v>
      </c>
      <c r="U47" s="76">
        <f t="shared" si="50"/>
        <v>300000</v>
      </c>
      <c r="V47" s="62"/>
      <c r="W47" s="62"/>
      <c r="X47" s="62"/>
      <c r="Y47" s="63">
        <f t="shared" si="42"/>
        <v>0</v>
      </c>
      <c r="Z47" s="62">
        <f>'[1]bevételi tábla 4-a'!AI44</f>
        <v>0</v>
      </c>
      <c r="AA47" s="62">
        <f>'[1]bevételi tábla 4-a'!AJ44</f>
        <v>0</v>
      </c>
      <c r="AB47" s="62">
        <f>'[1]bevételi tábla 4-a'!AK44</f>
        <v>0</v>
      </c>
      <c r="AC47" s="63">
        <f t="shared" si="43"/>
        <v>0</v>
      </c>
      <c r="AD47" s="62">
        <f>'[1]bevételi tábla 4-a'!AM44</f>
        <v>0</v>
      </c>
      <c r="AE47" s="62">
        <f>'[1]bevételi tábla 4-a'!AN44</f>
        <v>0</v>
      </c>
      <c r="AF47" s="62">
        <f>'[1]bevételi tábla 4-a'!AO44</f>
        <v>0</v>
      </c>
      <c r="AG47" s="63">
        <f t="shared" si="44"/>
        <v>0</v>
      </c>
      <c r="AH47" s="62">
        <v>3700000</v>
      </c>
      <c r="AI47" s="62"/>
      <c r="AJ47" s="62"/>
      <c r="AK47" s="63">
        <f t="shared" si="45"/>
        <v>3700000</v>
      </c>
      <c r="AL47" s="62">
        <v>3700000</v>
      </c>
      <c r="AM47" s="62">
        <f>'[1]bevételi tábla 4-a'!DJ44</f>
        <v>0</v>
      </c>
      <c r="AN47" s="62">
        <f>'[1]bevételi tábla 4-a'!DK44</f>
        <v>0</v>
      </c>
      <c r="AO47" s="63">
        <f t="shared" si="46"/>
        <v>3700000</v>
      </c>
      <c r="AP47" s="62">
        <v>3700000</v>
      </c>
      <c r="AQ47" s="62">
        <f>'[1]bevételi tábla 4-a'!DN44</f>
        <v>0</v>
      </c>
      <c r="AR47" s="62">
        <f>'[1]bevételi tábla 4-a'!DO44</f>
        <v>0</v>
      </c>
      <c r="AS47" s="63">
        <f t="shared" si="47"/>
        <v>3700000</v>
      </c>
      <c r="AT47" s="54">
        <f t="shared" si="11"/>
        <v>4000000</v>
      </c>
      <c r="AU47" s="54">
        <f t="shared" si="26"/>
        <v>0</v>
      </c>
      <c r="AV47" s="54">
        <v>0</v>
      </c>
      <c r="AW47" s="44">
        <f t="shared" si="4"/>
        <v>4000000</v>
      </c>
      <c r="AX47" s="54">
        <f t="shared" si="37"/>
        <v>4000000</v>
      </c>
      <c r="AY47" s="54">
        <f t="shared" si="37"/>
        <v>0</v>
      </c>
      <c r="AZ47" s="54">
        <v>0</v>
      </c>
      <c r="BA47" s="44">
        <f t="shared" si="6"/>
        <v>4000000</v>
      </c>
      <c r="BB47" s="54">
        <f t="shared" si="38"/>
        <v>4000000</v>
      </c>
      <c r="BC47" s="54">
        <f t="shared" si="38"/>
        <v>0</v>
      </c>
      <c r="BD47" s="54">
        <v>0</v>
      </c>
      <c r="BE47" s="44">
        <f t="shared" si="8"/>
        <v>4000000</v>
      </c>
      <c r="BF47" s="64"/>
      <c r="BG47" s="64"/>
      <c r="BH47" s="64"/>
      <c r="BI47" s="64"/>
    </row>
    <row r="48" spans="1:61">
      <c r="A48" s="77"/>
      <c r="B48" s="70"/>
      <c r="C48" s="57"/>
      <c r="D48" s="58">
        <v>4</v>
      </c>
      <c r="E48" s="47" t="s">
        <v>90</v>
      </c>
      <c r="F48" s="47"/>
      <c r="G48" s="47"/>
      <c r="H48" s="47"/>
      <c r="I48" s="47" t="s">
        <v>91</v>
      </c>
      <c r="J48" s="62"/>
      <c r="K48" s="62"/>
      <c r="L48" s="75"/>
      <c r="M48" s="75">
        <f t="shared" si="48"/>
        <v>0</v>
      </c>
      <c r="N48" s="62">
        <f>'[1]bevételi tábla 4-a'!W45</f>
        <v>0</v>
      </c>
      <c r="O48" s="62">
        <f>'[1]bevételi tábla 4-a'!X45</f>
        <v>0</v>
      </c>
      <c r="P48" s="76">
        <f t="shared" si="41"/>
        <v>0</v>
      </c>
      <c r="Q48" s="76">
        <f t="shared" si="49"/>
        <v>0</v>
      </c>
      <c r="R48" s="62">
        <f>'[1]bevételi tábla 4-a'!AA45</f>
        <v>0</v>
      </c>
      <c r="S48" s="62">
        <f>'[1]bevételi tábla 4-a'!AB45</f>
        <v>1800000</v>
      </c>
      <c r="T48" s="76">
        <f t="shared" ref="T48:T58" si="51">SUM(R48:S48)</f>
        <v>1800000</v>
      </c>
      <c r="U48" s="76">
        <f t="shared" si="50"/>
        <v>3600000</v>
      </c>
      <c r="V48" s="62"/>
      <c r="W48" s="62"/>
      <c r="X48" s="62"/>
      <c r="Y48" s="63">
        <f t="shared" si="42"/>
        <v>0</v>
      </c>
      <c r="Z48" s="62">
        <f>'[1]bevételi tábla 4-a'!AI45</f>
        <v>0</v>
      </c>
      <c r="AA48" s="62">
        <f>'[1]bevételi tábla 4-a'!AJ45</f>
        <v>0</v>
      </c>
      <c r="AB48" s="62">
        <f>'[1]bevételi tábla 4-a'!AK45</f>
        <v>740000</v>
      </c>
      <c r="AC48" s="63">
        <f t="shared" si="43"/>
        <v>740000</v>
      </c>
      <c r="AD48" s="62">
        <f>'[1]bevételi tábla 4-a'!AM45</f>
        <v>0</v>
      </c>
      <c r="AE48" s="62">
        <f>'[1]bevételi tábla 4-a'!AN45</f>
        <v>0</v>
      </c>
      <c r="AF48" s="62">
        <f>'[1]bevételi tábla 4-a'!AO45</f>
        <v>0</v>
      </c>
      <c r="AG48" s="63">
        <f t="shared" si="44"/>
        <v>0</v>
      </c>
      <c r="AH48" s="62">
        <f>AH49</f>
        <v>8092914</v>
      </c>
      <c r="AI48" s="62"/>
      <c r="AJ48" s="62"/>
      <c r="AK48" s="63">
        <f t="shared" si="45"/>
        <v>8092914</v>
      </c>
      <c r="AL48" s="62">
        <f>AL49</f>
        <v>8092914</v>
      </c>
      <c r="AM48" s="62">
        <f>'[1]bevételi tábla 4-a'!DJ45</f>
        <v>0</v>
      </c>
      <c r="AN48" s="62">
        <f>'[1]bevételi tábla 4-a'!DK45</f>
        <v>0</v>
      </c>
      <c r="AO48" s="63">
        <f t="shared" si="46"/>
        <v>8092914</v>
      </c>
      <c r="AP48" s="62">
        <f>AP49</f>
        <v>8092914</v>
      </c>
      <c r="AQ48" s="62">
        <f>'[1]bevételi tábla 4-a'!DN45</f>
        <v>0</v>
      </c>
      <c r="AR48" s="62">
        <f>'[1]bevételi tábla 4-a'!DO45</f>
        <v>0</v>
      </c>
      <c r="AS48" s="63">
        <f t="shared" si="47"/>
        <v>8092914</v>
      </c>
      <c r="AT48" s="54">
        <f t="shared" si="11"/>
        <v>8092914</v>
      </c>
      <c r="AU48" s="54">
        <f t="shared" si="26"/>
        <v>0</v>
      </c>
      <c r="AV48" s="54">
        <v>0</v>
      </c>
      <c r="AW48" s="44">
        <f t="shared" si="4"/>
        <v>8092914</v>
      </c>
      <c r="AX48" s="54">
        <f t="shared" si="37"/>
        <v>8092914</v>
      </c>
      <c r="AY48" s="54">
        <f t="shared" si="37"/>
        <v>0</v>
      </c>
      <c r="AZ48" s="54">
        <v>0</v>
      </c>
      <c r="BA48" s="44">
        <f t="shared" si="6"/>
        <v>8092914</v>
      </c>
      <c r="BB48" s="54">
        <f t="shared" si="38"/>
        <v>8092914</v>
      </c>
      <c r="BC48" s="54">
        <f t="shared" si="38"/>
        <v>1800000</v>
      </c>
      <c r="BD48" s="54">
        <v>0</v>
      </c>
      <c r="BE48" s="44">
        <f t="shared" si="8"/>
        <v>9892914</v>
      </c>
      <c r="BF48" s="65"/>
      <c r="BG48" s="65"/>
      <c r="BH48" s="65"/>
      <c r="BI48" s="65"/>
    </row>
    <row r="49" spans="1:61">
      <c r="A49" s="77"/>
      <c r="B49" s="70"/>
      <c r="C49" s="57"/>
      <c r="D49" s="70"/>
      <c r="E49" s="70"/>
      <c r="F49" s="70" t="s">
        <v>52</v>
      </c>
      <c r="G49" s="78" t="s">
        <v>92</v>
      </c>
      <c r="H49" s="78"/>
      <c r="I49" s="47" t="s">
        <v>91</v>
      </c>
      <c r="J49" s="62"/>
      <c r="K49" s="62"/>
      <c r="L49" s="75"/>
      <c r="M49" s="75">
        <f t="shared" si="48"/>
        <v>0</v>
      </c>
      <c r="N49" s="62">
        <f>'[1]bevételi tábla 4-a'!W46</f>
        <v>0</v>
      </c>
      <c r="O49" s="62">
        <f>'[1]bevételi tábla 4-a'!X46</f>
        <v>0</v>
      </c>
      <c r="P49" s="76">
        <f t="shared" si="41"/>
        <v>0</v>
      </c>
      <c r="Q49" s="76">
        <f t="shared" si="49"/>
        <v>0</v>
      </c>
      <c r="R49" s="62">
        <f>'[1]bevételi tábla 4-a'!AA46</f>
        <v>0</v>
      </c>
      <c r="S49" s="62">
        <f>'[1]bevételi tábla 4-a'!AB46</f>
        <v>0</v>
      </c>
      <c r="T49" s="76">
        <f t="shared" si="51"/>
        <v>0</v>
      </c>
      <c r="U49" s="76">
        <f t="shared" si="50"/>
        <v>0</v>
      </c>
      <c r="V49" s="62"/>
      <c r="W49" s="62"/>
      <c r="X49" s="62"/>
      <c r="Y49" s="63">
        <f t="shared" si="42"/>
        <v>0</v>
      </c>
      <c r="Z49" s="62">
        <f>'[1]bevételi tábla 4-a'!AI46</f>
        <v>0</v>
      </c>
      <c r="AA49" s="62">
        <f>'[1]bevételi tábla 4-a'!AJ46</f>
        <v>0</v>
      </c>
      <c r="AB49" s="62">
        <f>'[1]bevételi tábla 4-a'!AK46</f>
        <v>0</v>
      </c>
      <c r="AC49" s="63">
        <f t="shared" si="43"/>
        <v>0</v>
      </c>
      <c r="AD49" s="62">
        <f>'[1]bevételi tábla 4-a'!AM46</f>
        <v>0</v>
      </c>
      <c r="AE49" s="62">
        <f>'[1]bevételi tábla 4-a'!AN46</f>
        <v>0</v>
      </c>
      <c r="AF49" s="62">
        <f>'[1]bevételi tábla 4-a'!AO46</f>
        <v>0</v>
      </c>
      <c r="AG49" s="63">
        <f t="shared" si="44"/>
        <v>0</v>
      </c>
      <c r="AH49" s="62">
        <v>8092914</v>
      </c>
      <c r="AI49" s="62"/>
      <c r="AJ49" s="62"/>
      <c r="AK49" s="63">
        <f t="shared" si="45"/>
        <v>8092914</v>
      </c>
      <c r="AL49" s="62">
        <v>8092914</v>
      </c>
      <c r="AM49" s="62">
        <f>'[1]bevételi tábla 4-a'!DJ46</f>
        <v>0</v>
      </c>
      <c r="AN49" s="62">
        <f>'[1]bevételi tábla 4-a'!DK46</f>
        <v>0</v>
      </c>
      <c r="AO49" s="63">
        <f t="shared" si="46"/>
        <v>8092914</v>
      </c>
      <c r="AP49" s="62">
        <v>8092914</v>
      </c>
      <c r="AQ49" s="62">
        <f>'[1]bevételi tábla 4-a'!DN46</f>
        <v>0</v>
      </c>
      <c r="AR49" s="62">
        <f>'[1]bevételi tábla 4-a'!DO46</f>
        <v>0</v>
      </c>
      <c r="AS49" s="63">
        <f t="shared" si="47"/>
        <v>8092914</v>
      </c>
      <c r="AT49" s="54">
        <f t="shared" si="11"/>
        <v>8092914</v>
      </c>
      <c r="AU49" s="54">
        <f t="shared" si="26"/>
        <v>0</v>
      </c>
      <c r="AV49" s="54">
        <v>0</v>
      </c>
      <c r="AW49" s="44">
        <f t="shared" si="4"/>
        <v>8092914</v>
      </c>
      <c r="AX49" s="54">
        <f t="shared" si="37"/>
        <v>8092914</v>
      </c>
      <c r="AY49" s="54">
        <f t="shared" si="37"/>
        <v>0</v>
      </c>
      <c r="AZ49" s="54">
        <v>0</v>
      </c>
      <c r="BA49" s="44">
        <f t="shared" si="6"/>
        <v>8092914</v>
      </c>
      <c r="BB49" s="54">
        <f t="shared" si="38"/>
        <v>8092914</v>
      </c>
      <c r="BC49" s="54">
        <f t="shared" si="38"/>
        <v>0</v>
      </c>
      <c r="BD49" s="54">
        <v>0</v>
      </c>
      <c r="BE49" s="44">
        <f t="shared" si="8"/>
        <v>8092914</v>
      </c>
      <c r="BF49" s="65"/>
      <c r="BG49" s="65"/>
      <c r="BH49" s="65"/>
      <c r="BI49" s="65"/>
    </row>
    <row r="50" spans="1:61">
      <c r="A50" s="46"/>
      <c r="B50" s="70"/>
      <c r="C50" s="57"/>
      <c r="D50" s="82"/>
      <c r="E50" s="82"/>
      <c r="F50" s="70" t="s">
        <v>52</v>
      </c>
      <c r="G50" s="78" t="s">
        <v>93</v>
      </c>
      <c r="H50" s="78"/>
      <c r="I50" s="47" t="s">
        <v>91</v>
      </c>
      <c r="J50" s="62"/>
      <c r="K50" s="62"/>
      <c r="L50" s="75"/>
      <c r="M50" s="75">
        <f t="shared" si="48"/>
        <v>0</v>
      </c>
      <c r="N50" s="62">
        <f>'[1]bevételi tábla 4-a'!W47</f>
        <v>0</v>
      </c>
      <c r="O50" s="62">
        <f>'[1]bevételi tábla 4-a'!X47</f>
        <v>0</v>
      </c>
      <c r="P50" s="76">
        <f t="shared" si="41"/>
        <v>0</v>
      </c>
      <c r="Q50" s="76">
        <f t="shared" si="49"/>
        <v>0</v>
      </c>
      <c r="R50" s="62">
        <f>'[1]bevételi tábla 4-a'!AA47</f>
        <v>0</v>
      </c>
      <c r="S50" s="62">
        <f>'[1]bevételi tábla 4-a'!AB47</f>
        <v>1800000</v>
      </c>
      <c r="T50" s="76">
        <f t="shared" si="51"/>
        <v>1800000</v>
      </c>
      <c r="U50" s="76">
        <f t="shared" si="50"/>
        <v>3600000</v>
      </c>
      <c r="V50" s="62"/>
      <c r="W50" s="62"/>
      <c r="X50" s="62"/>
      <c r="Y50" s="63">
        <f t="shared" si="42"/>
        <v>0</v>
      </c>
      <c r="Z50" s="62">
        <f>'[1]bevételi tábla 4-a'!AI47</f>
        <v>0</v>
      </c>
      <c r="AA50" s="62">
        <f>'[1]bevételi tábla 4-a'!AJ47</f>
        <v>0</v>
      </c>
      <c r="AB50" s="62">
        <f>'[1]bevételi tábla 4-a'!AK47</f>
        <v>740000</v>
      </c>
      <c r="AC50" s="63">
        <f t="shared" si="43"/>
        <v>740000</v>
      </c>
      <c r="AD50" s="62">
        <f>'[1]bevételi tábla 4-a'!AM47</f>
        <v>0</v>
      </c>
      <c r="AE50" s="62">
        <f>'[1]bevételi tábla 4-a'!AN47</f>
        <v>0</v>
      </c>
      <c r="AF50" s="62">
        <f>'[1]bevételi tábla 4-a'!AO47</f>
        <v>0</v>
      </c>
      <c r="AG50" s="63">
        <f t="shared" si="44"/>
        <v>0</v>
      </c>
      <c r="AH50" s="62"/>
      <c r="AI50" s="62"/>
      <c r="AJ50" s="62"/>
      <c r="AK50" s="63">
        <f t="shared" si="45"/>
        <v>0</v>
      </c>
      <c r="AL50" s="62">
        <f>'[1]bevételi tábla 4-a'!DI47</f>
        <v>0</v>
      </c>
      <c r="AM50" s="62">
        <f>'[1]bevételi tábla 4-a'!DJ47</f>
        <v>0</v>
      </c>
      <c r="AN50" s="62">
        <f>'[1]bevételi tábla 4-a'!DK47</f>
        <v>0</v>
      </c>
      <c r="AO50" s="63">
        <f t="shared" si="46"/>
        <v>0</v>
      </c>
      <c r="AP50" s="62">
        <f>'[1]bevételi tábla 4-a'!DM47</f>
        <v>0</v>
      </c>
      <c r="AQ50" s="62">
        <f>'[1]bevételi tábla 4-a'!DN47</f>
        <v>0</v>
      </c>
      <c r="AR50" s="62">
        <f>'[1]bevételi tábla 4-a'!DO47</f>
        <v>0</v>
      </c>
      <c r="AS50" s="63">
        <f t="shared" si="47"/>
        <v>0</v>
      </c>
      <c r="AT50" s="54">
        <f t="shared" si="11"/>
        <v>0</v>
      </c>
      <c r="AU50" s="54">
        <f t="shared" si="26"/>
        <v>0</v>
      </c>
      <c r="AV50" s="54">
        <v>0</v>
      </c>
      <c r="AW50" s="44">
        <f t="shared" si="4"/>
        <v>0</v>
      </c>
      <c r="AX50" s="54">
        <f t="shared" si="37"/>
        <v>0</v>
      </c>
      <c r="AY50" s="54">
        <f t="shared" si="37"/>
        <v>0</v>
      </c>
      <c r="AZ50" s="54">
        <v>0</v>
      </c>
      <c r="BA50" s="44">
        <f t="shared" si="6"/>
        <v>0</v>
      </c>
      <c r="BB50" s="54">
        <f t="shared" si="38"/>
        <v>0</v>
      </c>
      <c r="BC50" s="54">
        <f t="shared" si="38"/>
        <v>1800000</v>
      </c>
      <c r="BD50" s="54">
        <v>0</v>
      </c>
      <c r="BE50" s="44">
        <f t="shared" si="8"/>
        <v>1800000</v>
      </c>
      <c r="BF50" s="65"/>
      <c r="BG50" s="65"/>
      <c r="BH50" s="65"/>
      <c r="BI50" s="65"/>
    </row>
    <row r="51" spans="1:61">
      <c r="A51" s="56"/>
      <c r="B51" s="70"/>
      <c r="C51" s="57"/>
      <c r="D51" s="57"/>
      <c r="E51" s="57"/>
      <c r="F51" s="70" t="s">
        <v>52</v>
      </c>
      <c r="G51" s="78" t="s">
        <v>94</v>
      </c>
      <c r="H51" s="78"/>
      <c r="I51" s="47" t="s">
        <v>91</v>
      </c>
      <c r="J51" s="62"/>
      <c r="K51" s="62"/>
      <c r="L51" s="75"/>
      <c r="M51" s="75">
        <f t="shared" si="48"/>
        <v>0</v>
      </c>
      <c r="N51" s="62">
        <f>'[1]bevételi tábla 4-a'!W48</f>
        <v>0</v>
      </c>
      <c r="O51" s="62">
        <f>'[1]bevételi tábla 4-a'!X48</f>
        <v>0</v>
      </c>
      <c r="P51" s="76">
        <f t="shared" si="41"/>
        <v>0</v>
      </c>
      <c r="Q51" s="76">
        <f t="shared" si="49"/>
        <v>0</v>
      </c>
      <c r="R51" s="62">
        <f>'[1]bevételi tábla 4-a'!AA48</f>
        <v>0</v>
      </c>
      <c r="S51" s="62">
        <f>'[1]bevételi tábla 4-a'!AB48</f>
        <v>0</v>
      </c>
      <c r="T51" s="76">
        <f t="shared" si="51"/>
        <v>0</v>
      </c>
      <c r="U51" s="76">
        <f t="shared" si="50"/>
        <v>0</v>
      </c>
      <c r="V51" s="62"/>
      <c r="W51" s="62"/>
      <c r="X51" s="62"/>
      <c r="Y51" s="63">
        <f t="shared" si="42"/>
        <v>0</v>
      </c>
      <c r="Z51" s="62">
        <f>'[1]bevételi tábla 4-a'!AI48</f>
        <v>0</v>
      </c>
      <c r="AA51" s="62">
        <f>'[1]bevételi tábla 4-a'!AJ48</f>
        <v>0</v>
      </c>
      <c r="AB51" s="62">
        <f>'[1]bevételi tábla 4-a'!AK48</f>
        <v>0</v>
      </c>
      <c r="AC51" s="63">
        <f t="shared" si="43"/>
        <v>0</v>
      </c>
      <c r="AD51" s="62">
        <f>'[1]bevételi tábla 4-a'!AM48</f>
        <v>0</v>
      </c>
      <c r="AE51" s="62">
        <f>'[1]bevételi tábla 4-a'!AN48</f>
        <v>0</v>
      </c>
      <c r="AF51" s="62">
        <f>'[1]bevételi tábla 4-a'!AO48</f>
        <v>0</v>
      </c>
      <c r="AG51" s="63">
        <f t="shared" si="44"/>
        <v>0</v>
      </c>
      <c r="AH51" s="62"/>
      <c r="AI51" s="62"/>
      <c r="AJ51" s="62"/>
      <c r="AK51" s="63">
        <f t="shared" si="45"/>
        <v>0</v>
      </c>
      <c r="AL51" s="62">
        <f>'[1]bevételi tábla 4-a'!DI48</f>
        <v>0</v>
      </c>
      <c r="AM51" s="62">
        <f>'[1]bevételi tábla 4-a'!DJ48</f>
        <v>0</v>
      </c>
      <c r="AN51" s="62">
        <f>'[1]bevételi tábla 4-a'!DK48</f>
        <v>0</v>
      </c>
      <c r="AO51" s="63">
        <f t="shared" si="46"/>
        <v>0</v>
      </c>
      <c r="AP51" s="62">
        <f>'[1]bevételi tábla 4-a'!DM48</f>
        <v>0</v>
      </c>
      <c r="AQ51" s="62">
        <f>'[1]bevételi tábla 4-a'!DN48</f>
        <v>0</v>
      </c>
      <c r="AR51" s="62">
        <f>'[1]bevételi tábla 4-a'!DO48</f>
        <v>0</v>
      </c>
      <c r="AS51" s="63">
        <f t="shared" si="47"/>
        <v>0</v>
      </c>
      <c r="AT51" s="54">
        <f t="shared" si="11"/>
        <v>0</v>
      </c>
      <c r="AU51" s="54">
        <f t="shared" si="26"/>
        <v>0</v>
      </c>
      <c r="AV51" s="54">
        <v>0</v>
      </c>
      <c r="AW51" s="44">
        <f t="shared" si="4"/>
        <v>0</v>
      </c>
      <c r="AX51" s="54">
        <f t="shared" si="37"/>
        <v>0</v>
      </c>
      <c r="AY51" s="54">
        <f t="shared" si="37"/>
        <v>0</v>
      </c>
      <c r="AZ51" s="54">
        <v>0</v>
      </c>
      <c r="BA51" s="44">
        <f t="shared" si="6"/>
        <v>0</v>
      </c>
      <c r="BB51" s="54">
        <f t="shared" si="38"/>
        <v>0</v>
      </c>
      <c r="BC51" s="54">
        <f t="shared" si="38"/>
        <v>0</v>
      </c>
      <c r="BD51" s="54">
        <v>0</v>
      </c>
      <c r="BE51" s="44">
        <f t="shared" si="8"/>
        <v>0</v>
      </c>
      <c r="BF51" s="65"/>
      <c r="BG51" s="65"/>
      <c r="BH51" s="65"/>
      <c r="BI51" s="65"/>
    </row>
    <row r="52" spans="1:61">
      <c r="A52" s="56"/>
      <c r="B52" s="70"/>
      <c r="C52" s="57"/>
      <c r="D52" s="58">
        <v>5</v>
      </c>
      <c r="E52" s="47" t="s">
        <v>95</v>
      </c>
      <c r="F52" s="47"/>
      <c r="G52" s="47"/>
      <c r="H52" s="47"/>
      <c r="I52" s="47" t="s">
        <v>96</v>
      </c>
      <c r="J52" s="62"/>
      <c r="K52" s="62"/>
      <c r="L52" s="75"/>
      <c r="M52" s="75">
        <f t="shared" si="48"/>
        <v>0</v>
      </c>
      <c r="N52" s="62">
        <f>'[1]bevételi tábla 4-a'!W49</f>
        <v>0</v>
      </c>
      <c r="O52" s="62">
        <f>'[1]bevételi tábla 4-a'!X49</f>
        <v>0</v>
      </c>
      <c r="P52" s="76">
        <f t="shared" si="41"/>
        <v>0</v>
      </c>
      <c r="Q52" s="76">
        <f t="shared" si="49"/>
        <v>0</v>
      </c>
      <c r="R52" s="62">
        <f>'[1]bevételi tábla 4-a'!AA49</f>
        <v>0</v>
      </c>
      <c r="S52" s="62">
        <f>'[1]bevételi tábla 4-a'!AB49</f>
        <v>0</v>
      </c>
      <c r="T52" s="76">
        <f t="shared" si="51"/>
        <v>0</v>
      </c>
      <c r="U52" s="76">
        <f t="shared" si="50"/>
        <v>0</v>
      </c>
      <c r="V52" s="62"/>
      <c r="W52" s="62"/>
      <c r="X52" s="62"/>
      <c r="Y52" s="63">
        <f t="shared" si="42"/>
        <v>0</v>
      </c>
      <c r="Z52" s="62">
        <f>'[1]bevételi tábla 4-a'!AI49</f>
        <v>0</v>
      </c>
      <c r="AA52" s="62">
        <f>'[1]bevételi tábla 4-a'!AJ49</f>
        <v>0</v>
      </c>
      <c r="AB52" s="62">
        <f>'[1]bevételi tábla 4-a'!AK49</f>
        <v>0</v>
      </c>
      <c r="AC52" s="63">
        <f t="shared" si="43"/>
        <v>0</v>
      </c>
      <c r="AD52" s="62">
        <f>'[1]bevételi tábla 4-a'!AM49</f>
        <v>0</v>
      </c>
      <c r="AE52" s="62">
        <f>'[1]bevételi tábla 4-a'!AN49</f>
        <v>0</v>
      </c>
      <c r="AF52" s="62">
        <f>'[1]bevételi tábla 4-a'!AO49</f>
        <v>0</v>
      </c>
      <c r="AG52" s="63">
        <f t="shared" si="44"/>
        <v>0</v>
      </c>
      <c r="AH52" s="62">
        <v>0</v>
      </c>
      <c r="AI52" s="62">
        <v>0</v>
      </c>
      <c r="AJ52" s="62"/>
      <c r="AK52" s="63">
        <f t="shared" si="45"/>
        <v>0</v>
      </c>
      <c r="AL52" s="62">
        <v>0</v>
      </c>
      <c r="AM52" s="62">
        <v>0</v>
      </c>
      <c r="AN52" s="62">
        <f>'[1]bevételi tábla 4-a'!DK49</f>
        <v>0</v>
      </c>
      <c r="AO52" s="63">
        <f t="shared" si="46"/>
        <v>0</v>
      </c>
      <c r="AP52" s="62">
        <v>0</v>
      </c>
      <c r="AQ52" s="62">
        <v>0</v>
      </c>
      <c r="AR52" s="62">
        <f>'[1]bevételi tábla 4-a'!DO49</f>
        <v>0</v>
      </c>
      <c r="AS52" s="63">
        <f t="shared" si="47"/>
        <v>0</v>
      </c>
      <c r="AT52" s="54">
        <f t="shared" si="11"/>
        <v>0</v>
      </c>
      <c r="AU52" s="54">
        <f t="shared" si="26"/>
        <v>0</v>
      </c>
      <c r="AV52" s="54">
        <v>0</v>
      </c>
      <c r="AW52" s="44">
        <f t="shared" si="4"/>
        <v>0</v>
      </c>
      <c r="AX52" s="54">
        <f t="shared" si="37"/>
        <v>0</v>
      </c>
      <c r="AY52" s="54">
        <f t="shared" si="37"/>
        <v>0</v>
      </c>
      <c r="AZ52" s="54">
        <v>0</v>
      </c>
      <c r="BA52" s="44">
        <f t="shared" si="6"/>
        <v>0</v>
      </c>
      <c r="BB52" s="54">
        <f t="shared" si="38"/>
        <v>0</v>
      </c>
      <c r="BC52" s="54">
        <f t="shared" si="38"/>
        <v>0</v>
      </c>
      <c r="BD52" s="54">
        <v>0</v>
      </c>
      <c r="BE52" s="44">
        <f t="shared" si="8"/>
        <v>0</v>
      </c>
      <c r="BF52" s="65"/>
      <c r="BG52" s="65"/>
      <c r="BH52" s="65"/>
      <c r="BI52" s="65"/>
    </row>
    <row r="53" spans="1:61">
      <c r="A53" s="77"/>
      <c r="B53" s="70"/>
      <c r="C53" s="57"/>
      <c r="D53" s="58">
        <v>6</v>
      </c>
      <c r="E53" s="57" t="s">
        <v>97</v>
      </c>
      <c r="F53" s="57"/>
      <c r="G53" s="61"/>
      <c r="H53" s="61"/>
      <c r="I53" s="61" t="s">
        <v>98</v>
      </c>
      <c r="J53" s="62"/>
      <c r="K53" s="62"/>
      <c r="L53" s="75"/>
      <c r="M53" s="75">
        <f t="shared" si="48"/>
        <v>0</v>
      </c>
      <c r="N53" s="62">
        <f>'[1]bevételi tábla 4-a'!W50</f>
        <v>0</v>
      </c>
      <c r="O53" s="62">
        <f>'[1]bevételi tábla 4-a'!X50</f>
        <v>0</v>
      </c>
      <c r="P53" s="76">
        <f t="shared" si="41"/>
        <v>0</v>
      </c>
      <c r="Q53" s="76">
        <f t="shared" si="49"/>
        <v>0</v>
      </c>
      <c r="R53" s="62">
        <f>'[1]bevételi tábla 4-a'!AA50</f>
        <v>0</v>
      </c>
      <c r="S53" s="62">
        <f>'[1]bevételi tábla 4-a'!AB50</f>
        <v>0</v>
      </c>
      <c r="T53" s="76">
        <f t="shared" si="51"/>
        <v>0</v>
      </c>
      <c r="U53" s="76">
        <f t="shared" si="50"/>
        <v>0</v>
      </c>
      <c r="V53" s="62"/>
      <c r="W53" s="62"/>
      <c r="X53" s="62"/>
      <c r="Y53" s="63">
        <f t="shared" si="42"/>
        <v>0</v>
      </c>
      <c r="Z53" s="62">
        <f>'[1]bevételi tábla 4-a'!AI50</f>
        <v>0</v>
      </c>
      <c r="AA53" s="62">
        <f>'[1]bevételi tábla 4-a'!AJ50</f>
        <v>0</v>
      </c>
      <c r="AB53" s="62">
        <f>'[1]bevételi tábla 4-a'!AK50</f>
        <v>0</v>
      </c>
      <c r="AC53" s="63">
        <f t="shared" si="43"/>
        <v>0</v>
      </c>
      <c r="AD53" s="62">
        <f>'[1]bevételi tábla 4-a'!AM50</f>
        <v>0</v>
      </c>
      <c r="AE53" s="62">
        <f>'[1]bevételi tábla 4-a'!AN50</f>
        <v>0</v>
      </c>
      <c r="AF53" s="62">
        <f>'[1]bevételi tábla 4-a'!AO50</f>
        <v>0</v>
      </c>
      <c r="AG53" s="63">
        <f t="shared" si="44"/>
        <v>0</v>
      </c>
      <c r="AH53" s="62">
        <f>12984724-837638</f>
        <v>12147086</v>
      </c>
      <c r="AI53" s="62">
        <v>0</v>
      </c>
      <c r="AJ53" s="62"/>
      <c r="AK53" s="63">
        <f t="shared" si="45"/>
        <v>12147086</v>
      </c>
      <c r="AL53" s="62">
        <f>12984724-837638</f>
        <v>12147086</v>
      </c>
      <c r="AM53" s="62">
        <v>0</v>
      </c>
      <c r="AN53" s="62">
        <f>'[1]bevételi tábla 4-a'!DK50</f>
        <v>0</v>
      </c>
      <c r="AO53" s="63">
        <f t="shared" si="46"/>
        <v>12147086</v>
      </c>
      <c r="AP53" s="62">
        <f>12984724-837638</f>
        <v>12147086</v>
      </c>
      <c r="AQ53" s="62">
        <v>0</v>
      </c>
      <c r="AR53" s="62">
        <f>'[1]bevételi tábla 4-a'!DO50</f>
        <v>0</v>
      </c>
      <c r="AS53" s="63">
        <f t="shared" si="47"/>
        <v>12147086</v>
      </c>
      <c r="AT53" s="54">
        <f t="shared" si="11"/>
        <v>12147086</v>
      </c>
      <c r="AU53" s="54">
        <f t="shared" si="26"/>
        <v>0</v>
      </c>
      <c r="AV53" s="54">
        <v>0</v>
      </c>
      <c r="AW53" s="44">
        <f t="shared" si="4"/>
        <v>12147086</v>
      </c>
      <c r="AX53" s="54">
        <f t="shared" si="37"/>
        <v>12147086</v>
      </c>
      <c r="AY53" s="54">
        <f t="shared" si="37"/>
        <v>0</v>
      </c>
      <c r="AZ53" s="54">
        <v>0</v>
      </c>
      <c r="BA53" s="44">
        <f t="shared" si="6"/>
        <v>12147086</v>
      </c>
      <c r="BB53" s="54">
        <f t="shared" si="38"/>
        <v>12147086</v>
      </c>
      <c r="BC53" s="54">
        <f t="shared" si="38"/>
        <v>0</v>
      </c>
      <c r="BD53" s="54">
        <v>0</v>
      </c>
      <c r="BE53" s="44">
        <f t="shared" si="8"/>
        <v>12147086</v>
      </c>
      <c r="BF53" s="64"/>
      <c r="BG53" s="64"/>
      <c r="BH53" s="64"/>
      <c r="BI53" s="64"/>
    </row>
    <row r="54" spans="1:61">
      <c r="A54" s="77"/>
      <c r="B54" s="70"/>
      <c r="C54" s="57"/>
      <c r="D54" s="58">
        <v>7</v>
      </c>
      <c r="E54" s="57" t="s">
        <v>99</v>
      </c>
      <c r="F54" s="57"/>
      <c r="G54" s="57"/>
      <c r="H54" s="47"/>
      <c r="I54" s="47" t="s">
        <v>100</v>
      </c>
      <c r="J54" s="62"/>
      <c r="K54" s="62"/>
      <c r="L54" s="75"/>
      <c r="M54" s="75">
        <f t="shared" si="48"/>
        <v>0</v>
      </c>
      <c r="N54" s="62">
        <f>'[1]bevételi tábla 4-a'!W51</f>
        <v>0</v>
      </c>
      <c r="O54" s="62">
        <f>'[1]bevételi tábla 4-a'!X51</f>
        <v>0</v>
      </c>
      <c r="P54" s="76">
        <f t="shared" si="41"/>
        <v>0</v>
      </c>
      <c r="Q54" s="76">
        <f t="shared" si="49"/>
        <v>0</v>
      </c>
      <c r="R54" s="62">
        <f>'[1]bevételi tábla 4-a'!AA51</f>
        <v>0</v>
      </c>
      <c r="S54" s="62">
        <f>'[1]bevételi tábla 4-a'!AB51</f>
        <v>0</v>
      </c>
      <c r="T54" s="76">
        <f t="shared" si="51"/>
        <v>0</v>
      </c>
      <c r="U54" s="76">
        <f t="shared" si="50"/>
        <v>0</v>
      </c>
      <c r="V54" s="62"/>
      <c r="W54" s="62"/>
      <c r="X54" s="62"/>
      <c r="Y54" s="63">
        <f t="shared" si="42"/>
        <v>0</v>
      </c>
      <c r="Z54" s="62">
        <f>'[1]bevételi tábla 4-a'!AI51</f>
        <v>0</v>
      </c>
      <c r="AA54" s="62">
        <f>'[1]bevételi tábla 4-a'!AJ51</f>
        <v>0</v>
      </c>
      <c r="AB54" s="62">
        <f>'[1]bevételi tábla 4-a'!AK51</f>
        <v>0</v>
      </c>
      <c r="AC54" s="63">
        <f t="shared" si="43"/>
        <v>0</v>
      </c>
      <c r="AD54" s="62">
        <f>'[1]bevételi tábla 4-a'!AM51</f>
        <v>0</v>
      </c>
      <c r="AE54" s="62">
        <f>'[1]bevételi tábla 4-a'!AN51</f>
        <v>0</v>
      </c>
      <c r="AF54" s="62">
        <f>'[1]bevételi tábla 4-a'!AO51</f>
        <v>0</v>
      </c>
      <c r="AG54" s="63">
        <f t="shared" si="44"/>
        <v>0</v>
      </c>
      <c r="AH54" s="62"/>
      <c r="AI54" s="62"/>
      <c r="AJ54" s="62"/>
      <c r="AK54" s="63">
        <f t="shared" si="45"/>
        <v>0</v>
      </c>
      <c r="AL54" s="62">
        <f>'[1]bevételi tábla 4-a'!DI51</f>
        <v>0</v>
      </c>
      <c r="AM54" s="62">
        <f>'[1]bevételi tábla 4-a'!DJ51</f>
        <v>0</v>
      </c>
      <c r="AN54" s="62">
        <f>'[1]bevételi tábla 4-a'!DK51</f>
        <v>0</v>
      </c>
      <c r="AO54" s="63">
        <f t="shared" si="46"/>
        <v>0</v>
      </c>
      <c r="AP54" s="62">
        <f>'[1]bevételi tábla 4-a'!DM51</f>
        <v>0</v>
      </c>
      <c r="AQ54" s="62">
        <f>'[1]bevételi tábla 4-a'!DN51</f>
        <v>0</v>
      </c>
      <c r="AR54" s="62">
        <f>'[1]bevételi tábla 4-a'!DO51</f>
        <v>0</v>
      </c>
      <c r="AS54" s="63">
        <f t="shared" si="47"/>
        <v>0</v>
      </c>
      <c r="AT54" s="54">
        <f t="shared" si="11"/>
        <v>0</v>
      </c>
      <c r="AU54" s="54">
        <f t="shared" si="26"/>
        <v>0</v>
      </c>
      <c r="AV54" s="54">
        <v>0</v>
      </c>
      <c r="AW54" s="44">
        <f t="shared" si="4"/>
        <v>0</v>
      </c>
      <c r="AX54" s="54">
        <f t="shared" si="37"/>
        <v>0</v>
      </c>
      <c r="AY54" s="54">
        <f t="shared" si="37"/>
        <v>0</v>
      </c>
      <c r="AZ54" s="54">
        <v>0</v>
      </c>
      <c r="BA54" s="44">
        <f t="shared" si="6"/>
        <v>0</v>
      </c>
      <c r="BB54" s="54">
        <f t="shared" si="38"/>
        <v>0</v>
      </c>
      <c r="BC54" s="54">
        <f t="shared" si="38"/>
        <v>0</v>
      </c>
      <c r="BD54" s="54">
        <v>0</v>
      </c>
      <c r="BE54" s="44">
        <f t="shared" si="8"/>
        <v>0</v>
      </c>
      <c r="BF54" s="65"/>
      <c r="BG54" s="65"/>
      <c r="BH54" s="65"/>
      <c r="BI54" s="65"/>
    </row>
    <row r="55" spans="1:61">
      <c r="A55" s="77"/>
      <c r="B55" s="57"/>
      <c r="C55" s="57"/>
      <c r="D55" s="58">
        <v>8</v>
      </c>
      <c r="E55" s="47" t="s">
        <v>101</v>
      </c>
      <c r="F55" s="47"/>
      <c r="G55" s="47"/>
      <c r="H55" s="47"/>
      <c r="I55" s="47" t="s">
        <v>102</v>
      </c>
      <c r="J55" s="62"/>
      <c r="K55" s="62"/>
      <c r="L55" s="75"/>
      <c r="M55" s="75">
        <f t="shared" si="48"/>
        <v>0</v>
      </c>
      <c r="N55" s="62">
        <f>'[1]bevételi tábla 4-a'!W52</f>
        <v>0</v>
      </c>
      <c r="O55" s="62">
        <f>'[1]bevételi tábla 4-a'!X52</f>
        <v>0</v>
      </c>
      <c r="P55" s="76">
        <f t="shared" si="41"/>
        <v>0</v>
      </c>
      <c r="Q55" s="76">
        <f t="shared" si="49"/>
        <v>0</v>
      </c>
      <c r="R55" s="62">
        <f>'[1]bevételi tábla 4-a'!AA52</f>
        <v>0</v>
      </c>
      <c r="S55" s="62">
        <f>'[1]bevételi tábla 4-a'!AB52</f>
        <v>0</v>
      </c>
      <c r="T55" s="76">
        <f t="shared" si="51"/>
        <v>0</v>
      </c>
      <c r="U55" s="76">
        <f t="shared" si="50"/>
        <v>0</v>
      </c>
      <c r="V55" s="62"/>
      <c r="W55" s="62"/>
      <c r="X55" s="62"/>
      <c r="Y55" s="63">
        <f t="shared" si="42"/>
        <v>0</v>
      </c>
      <c r="Z55" s="62">
        <f>'[1]bevételi tábla 4-a'!AI52</f>
        <v>0</v>
      </c>
      <c r="AA55" s="62">
        <f>'[1]bevételi tábla 4-a'!AJ52</f>
        <v>0</v>
      </c>
      <c r="AB55" s="62">
        <f>'[1]bevételi tábla 4-a'!AK52</f>
        <v>0</v>
      </c>
      <c r="AC55" s="63">
        <f t="shared" si="43"/>
        <v>0</v>
      </c>
      <c r="AD55" s="62">
        <f>'[1]bevételi tábla 4-a'!AM52</f>
        <v>0</v>
      </c>
      <c r="AE55" s="62">
        <f>'[1]bevételi tábla 4-a'!AN52</f>
        <v>0</v>
      </c>
      <c r="AF55" s="62">
        <f>'[1]bevételi tábla 4-a'!AO52</f>
        <v>0</v>
      </c>
      <c r="AG55" s="63">
        <f t="shared" si="44"/>
        <v>0</v>
      </c>
      <c r="AH55" s="62"/>
      <c r="AI55" s="62"/>
      <c r="AJ55" s="62"/>
      <c r="AK55" s="63">
        <f t="shared" si="45"/>
        <v>0</v>
      </c>
      <c r="AL55" s="62">
        <f>'[1]bevételi tábla 4-a'!DI52</f>
        <v>0</v>
      </c>
      <c r="AM55" s="62">
        <f>'[1]bevételi tábla 4-a'!DJ52</f>
        <v>0</v>
      </c>
      <c r="AN55" s="62">
        <f>'[1]bevételi tábla 4-a'!DK52</f>
        <v>0</v>
      </c>
      <c r="AO55" s="63">
        <f t="shared" si="46"/>
        <v>0</v>
      </c>
      <c r="AP55" s="62">
        <v>1835946</v>
      </c>
      <c r="AQ55" s="62">
        <f>'[1]bevételi tábla 4-a'!DN52</f>
        <v>0</v>
      </c>
      <c r="AR55" s="62">
        <f>'[1]bevételi tábla 4-a'!DO52</f>
        <v>0</v>
      </c>
      <c r="AS55" s="63">
        <f t="shared" si="47"/>
        <v>1835946</v>
      </c>
      <c r="AT55" s="54">
        <f t="shared" si="11"/>
        <v>0</v>
      </c>
      <c r="AU55" s="54">
        <f t="shared" si="26"/>
        <v>0</v>
      </c>
      <c r="AV55" s="54">
        <v>0</v>
      </c>
      <c r="AW55" s="44">
        <f t="shared" si="4"/>
        <v>0</v>
      </c>
      <c r="AX55" s="54">
        <f t="shared" si="37"/>
        <v>0</v>
      </c>
      <c r="AY55" s="54">
        <f t="shared" si="37"/>
        <v>0</v>
      </c>
      <c r="AZ55" s="54">
        <v>0</v>
      </c>
      <c r="BA55" s="44">
        <f t="shared" si="6"/>
        <v>0</v>
      </c>
      <c r="BB55" s="54">
        <f t="shared" si="38"/>
        <v>1835946</v>
      </c>
      <c r="BC55" s="54">
        <f t="shared" si="38"/>
        <v>0</v>
      </c>
      <c r="BD55" s="54">
        <v>0</v>
      </c>
      <c r="BE55" s="44">
        <f t="shared" si="8"/>
        <v>1835946</v>
      </c>
      <c r="BF55" s="65"/>
      <c r="BG55" s="65"/>
      <c r="BH55" s="65"/>
      <c r="BI55" s="65"/>
    </row>
    <row r="56" spans="1:61">
      <c r="A56" s="77"/>
      <c r="B56" s="57"/>
      <c r="C56" s="70"/>
      <c r="D56" s="70"/>
      <c r="E56" s="70"/>
      <c r="F56" s="70" t="s">
        <v>52</v>
      </c>
      <c r="G56" s="78" t="s">
        <v>103</v>
      </c>
      <c r="H56" s="70"/>
      <c r="I56" s="47" t="s">
        <v>102</v>
      </c>
      <c r="J56" s="62"/>
      <c r="K56" s="62"/>
      <c r="L56" s="75"/>
      <c r="M56" s="75">
        <f t="shared" si="48"/>
        <v>0</v>
      </c>
      <c r="N56" s="62">
        <f>'[1]bevételi tábla 4-a'!W53</f>
        <v>0</v>
      </c>
      <c r="O56" s="62">
        <f>'[1]bevételi tábla 4-a'!X53</f>
        <v>0</v>
      </c>
      <c r="P56" s="76">
        <f t="shared" si="41"/>
        <v>0</v>
      </c>
      <c r="Q56" s="76">
        <f t="shared" si="49"/>
        <v>0</v>
      </c>
      <c r="R56" s="62">
        <f>'[1]bevételi tábla 4-a'!AA53</f>
        <v>0</v>
      </c>
      <c r="S56" s="62">
        <f>'[1]bevételi tábla 4-a'!AB53</f>
        <v>0</v>
      </c>
      <c r="T56" s="76">
        <f t="shared" si="51"/>
        <v>0</v>
      </c>
      <c r="U56" s="76">
        <f t="shared" si="50"/>
        <v>0</v>
      </c>
      <c r="V56" s="62"/>
      <c r="W56" s="62"/>
      <c r="X56" s="62"/>
      <c r="Y56" s="63">
        <f t="shared" si="42"/>
        <v>0</v>
      </c>
      <c r="Z56" s="62">
        <f>'[1]bevételi tábla 4-a'!AI53</f>
        <v>0</v>
      </c>
      <c r="AA56" s="62">
        <f>'[1]bevételi tábla 4-a'!AJ53</f>
        <v>0</v>
      </c>
      <c r="AB56" s="62">
        <f>'[1]bevételi tábla 4-a'!AK53</f>
        <v>0</v>
      </c>
      <c r="AC56" s="63">
        <f t="shared" si="43"/>
        <v>0</v>
      </c>
      <c r="AD56" s="62">
        <f>'[1]bevételi tábla 4-a'!AM53</f>
        <v>0</v>
      </c>
      <c r="AE56" s="62">
        <f>'[1]bevételi tábla 4-a'!AN53</f>
        <v>0</v>
      </c>
      <c r="AF56" s="62">
        <f>'[1]bevételi tábla 4-a'!AO53</f>
        <v>0</v>
      </c>
      <c r="AG56" s="63">
        <f t="shared" si="44"/>
        <v>0</v>
      </c>
      <c r="AH56" s="62"/>
      <c r="AI56" s="62"/>
      <c r="AJ56" s="62"/>
      <c r="AK56" s="63">
        <f t="shared" si="45"/>
        <v>0</v>
      </c>
      <c r="AL56" s="62">
        <f>'[1]bevételi tábla 4-a'!DI53</f>
        <v>0</v>
      </c>
      <c r="AM56" s="62">
        <f>'[1]bevételi tábla 4-a'!DJ53</f>
        <v>0</v>
      </c>
      <c r="AN56" s="62">
        <f>'[1]bevételi tábla 4-a'!DK53</f>
        <v>0</v>
      </c>
      <c r="AO56" s="63">
        <f t="shared" si="46"/>
        <v>0</v>
      </c>
      <c r="AP56" s="62">
        <f>'[1]bevételi tábla 4-a'!DM53</f>
        <v>0</v>
      </c>
      <c r="AQ56" s="62">
        <f>'[1]bevételi tábla 4-a'!DN53</f>
        <v>0</v>
      </c>
      <c r="AR56" s="62">
        <f>'[1]bevételi tábla 4-a'!DO53</f>
        <v>0</v>
      </c>
      <c r="AS56" s="63">
        <f t="shared" si="47"/>
        <v>0</v>
      </c>
      <c r="AT56" s="54">
        <f t="shared" si="11"/>
        <v>0</v>
      </c>
      <c r="AU56" s="54">
        <f t="shared" si="26"/>
        <v>0</v>
      </c>
      <c r="AV56" s="54">
        <v>0</v>
      </c>
      <c r="AW56" s="44">
        <f t="shared" si="4"/>
        <v>0</v>
      </c>
      <c r="AX56" s="54">
        <f t="shared" si="37"/>
        <v>0</v>
      </c>
      <c r="AY56" s="54">
        <f t="shared" si="37"/>
        <v>0</v>
      </c>
      <c r="AZ56" s="54">
        <v>0</v>
      </c>
      <c r="BA56" s="44">
        <f t="shared" si="6"/>
        <v>0</v>
      </c>
      <c r="BB56" s="54">
        <f t="shared" si="38"/>
        <v>0</v>
      </c>
      <c r="BC56" s="54">
        <f t="shared" si="38"/>
        <v>0</v>
      </c>
      <c r="BD56" s="54">
        <v>0</v>
      </c>
      <c r="BE56" s="44">
        <f t="shared" si="8"/>
        <v>0</v>
      </c>
      <c r="BF56" s="65"/>
      <c r="BG56" s="65"/>
      <c r="BH56" s="65"/>
      <c r="BI56" s="65"/>
    </row>
    <row r="57" spans="1:61">
      <c r="A57" s="77"/>
      <c r="B57" s="57"/>
      <c r="C57" s="57"/>
      <c r="D57" s="58">
        <v>9</v>
      </c>
      <c r="E57" s="57" t="s">
        <v>104</v>
      </c>
      <c r="F57" s="57"/>
      <c r="G57" s="61"/>
      <c r="H57" s="61"/>
      <c r="I57" s="61" t="s">
        <v>105</v>
      </c>
      <c r="J57" s="62"/>
      <c r="K57" s="62"/>
      <c r="L57" s="75"/>
      <c r="M57" s="75">
        <f t="shared" si="48"/>
        <v>0</v>
      </c>
      <c r="N57" s="62">
        <f>'[1]bevételi tábla 4-a'!W54</f>
        <v>0</v>
      </c>
      <c r="O57" s="62">
        <f>'[1]bevételi tábla 4-a'!X54</f>
        <v>0</v>
      </c>
      <c r="P57" s="76">
        <f t="shared" si="41"/>
        <v>0</v>
      </c>
      <c r="Q57" s="76">
        <f t="shared" si="49"/>
        <v>0</v>
      </c>
      <c r="R57" s="62">
        <f>'[1]bevételi tábla 4-a'!AA54</f>
        <v>0</v>
      </c>
      <c r="S57" s="62">
        <f>'[1]bevételi tábla 4-a'!AB54</f>
        <v>0</v>
      </c>
      <c r="T57" s="76">
        <f t="shared" si="51"/>
        <v>0</v>
      </c>
      <c r="U57" s="76">
        <f t="shared" si="50"/>
        <v>0</v>
      </c>
      <c r="V57" s="62"/>
      <c r="W57" s="62"/>
      <c r="X57" s="62"/>
      <c r="Y57" s="63">
        <f t="shared" si="42"/>
        <v>0</v>
      </c>
      <c r="Z57" s="62">
        <f>'[1]bevételi tábla 4-a'!AI54</f>
        <v>0</v>
      </c>
      <c r="AA57" s="62">
        <f>'[1]bevételi tábla 4-a'!AJ54</f>
        <v>0</v>
      </c>
      <c r="AB57" s="62">
        <f>'[1]bevételi tábla 4-a'!AK54</f>
        <v>0</v>
      </c>
      <c r="AC57" s="63">
        <f t="shared" si="43"/>
        <v>0</v>
      </c>
      <c r="AD57" s="62">
        <f>'[1]bevételi tábla 4-a'!AM54</f>
        <v>0</v>
      </c>
      <c r="AE57" s="62">
        <f>'[1]bevételi tábla 4-a'!AN54</f>
        <v>0</v>
      </c>
      <c r="AF57" s="62">
        <f>'[1]bevételi tábla 4-a'!AO54</f>
        <v>0</v>
      </c>
      <c r="AG57" s="63">
        <f t="shared" si="44"/>
        <v>0</v>
      </c>
      <c r="AH57" s="62"/>
      <c r="AI57" s="62"/>
      <c r="AJ57" s="62"/>
      <c r="AK57" s="63">
        <f t="shared" si="45"/>
        <v>0</v>
      </c>
      <c r="AL57" s="62">
        <f>'[1]bevételi tábla 4-a'!DI54</f>
        <v>0</v>
      </c>
      <c r="AM57" s="62">
        <f>'[1]bevételi tábla 4-a'!DJ54</f>
        <v>0</v>
      </c>
      <c r="AN57" s="62">
        <f>'[1]bevételi tábla 4-a'!DK54</f>
        <v>0</v>
      </c>
      <c r="AO57" s="63">
        <f t="shared" si="46"/>
        <v>0</v>
      </c>
      <c r="AP57" s="62">
        <f>'[1]bevételi tábla 4-a'!DM54</f>
        <v>0</v>
      </c>
      <c r="AQ57" s="62">
        <f>'[1]bevételi tábla 4-a'!DN54</f>
        <v>0</v>
      </c>
      <c r="AR57" s="62">
        <f>'[1]bevételi tábla 4-a'!DO54</f>
        <v>0</v>
      </c>
      <c r="AS57" s="63">
        <f t="shared" si="47"/>
        <v>0</v>
      </c>
      <c r="AT57" s="54">
        <f t="shared" si="11"/>
        <v>0</v>
      </c>
      <c r="AU57" s="54">
        <f t="shared" si="26"/>
        <v>0</v>
      </c>
      <c r="AV57" s="54">
        <v>0</v>
      </c>
      <c r="AW57" s="44">
        <f t="shared" si="4"/>
        <v>0</v>
      </c>
      <c r="AX57" s="54">
        <f t="shared" si="37"/>
        <v>0</v>
      </c>
      <c r="AY57" s="54">
        <f t="shared" si="37"/>
        <v>0</v>
      </c>
      <c r="AZ57" s="54">
        <v>0</v>
      </c>
      <c r="BA57" s="44">
        <f t="shared" si="6"/>
        <v>0</v>
      </c>
      <c r="BB57" s="54">
        <f t="shared" si="38"/>
        <v>0</v>
      </c>
      <c r="BC57" s="54">
        <f t="shared" si="38"/>
        <v>0</v>
      </c>
      <c r="BD57" s="54">
        <v>0</v>
      </c>
      <c r="BE57" s="44">
        <f t="shared" si="8"/>
        <v>0</v>
      </c>
      <c r="BF57" s="64"/>
      <c r="BG57" s="64"/>
      <c r="BH57" s="64"/>
      <c r="BI57" s="64"/>
    </row>
    <row r="58" spans="1:61">
      <c r="A58" s="77"/>
      <c r="B58" s="70"/>
      <c r="C58" s="70"/>
      <c r="D58" s="58"/>
      <c r="E58" s="70"/>
      <c r="F58" s="70" t="s">
        <v>52</v>
      </c>
      <c r="G58" s="78" t="s">
        <v>106</v>
      </c>
      <c r="H58" s="70"/>
      <c r="I58" s="61" t="s">
        <v>105</v>
      </c>
      <c r="J58" s="62" t="e">
        <f>'[2]bevételi tábla 4.sz.'!X55</f>
        <v>#REF!</v>
      </c>
      <c r="K58" s="62" t="e">
        <f>'[2]bevételi tábla 4.sz.'!Y55</f>
        <v>#REF!</v>
      </c>
      <c r="L58" s="75" t="e">
        <f>SUM(J58:K58)</f>
        <v>#REF!</v>
      </c>
      <c r="M58" s="75" t="e">
        <f t="shared" si="48"/>
        <v>#REF!</v>
      </c>
      <c r="N58" s="62">
        <f>'[1]bevételi tábla 4-a'!W55</f>
        <v>0</v>
      </c>
      <c r="O58" s="62">
        <f>'[1]bevételi tábla 4-a'!X55</f>
        <v>0</v>
      </c>
      <c r="P58" s="76">
        <f t="shared" si="41"/>
        <v>0</v>
      </c>
      <c r="Q58" s="76">
        <f t="shared" si="49"/>
        <v>0</v>
      </c>
      <c r="R58" s="62">
        <f>'[1]bevételi tábla 4-a'!AA55</f>
        <v>0</v>
      </c>
      <c r="S58" s="62">
        <f>'[1]bevételi tábla 4-a'!AB55</f>
        <v>0</v>
      </c>
      <c r="T58" s="76">
        <f t="shared" si="51"/>
        <v>0</v>
      </c>
      <c r="U58" s="76">
        <f t="shared" si="50"/>
        <v>0</v>
      </c>
      <c r="V58" s="62"/>
      <c r="W58" s="62"/>
      <c r="X58" s="62"/>
      <c r="Y58" s="63">
        <f t="shared" si="42"/>
        <v>0</v>
      </c>
      <c r="Z58" s="62">
        <f>'[1]bevételi tábla 4-a'!AI55</f>
        <v>0</v>
      </c>
      <c r="AA58" s="62">
        <f>'[1]bevételi tábla 4-a'!AJ55</f>
        <v>0</v>
      </c>
      <c r="AB58" s="62">
        <f>'[1]bevételi tábla 4-a'!AK55</f>
        <v>0</v>
      </c>
      <c r="AC58" s="63">
        <f t="shared" si="43"/>
        <v>0</v>
      </c>
      <c r="AD58" s="62">
        <f>'[1]bevételi tábla 4-a'!AM55</f>
        <v>0</v>
      </c>
      <c r="AE58" s="62">
        <f>'[1]bevételi tábla 4-a'!AN55</f>
        <v>0</v>
      </c>
      <c r="AF58" s="62">
        <f>'[1]bevételi tábla 4-a'!AO55</f>
        <v>0</v>
      </c>
      <c r="AG58" s="63">
        <f t="shared" si="44"/>
        <v>0</v>
      </c>
      <c r="AH58" s="62"/>
      <c r="AI58" s="62"/>
      <c r="AJ58" s="62"/>
      <c r="AK58" s="63">
        <f t="shared" si="45"/>
        <v>0</v>
      </c>
      <c r="AL58" s="62">
        <f>'[1]bevételi tábla 4-a'!DI55</f>
        <v>0</v>
      </c>
      <c r="AM58" s="62">
        <f>'[1]bevételi tábla 4-a'!DJ55</f>
        <v>0</v>
      </c>
      <c r="AN58" s="62">
        <f>'[1]bevételi tábla 4-a'!DK55</f>
        <v>0</v>
      </c>
      <c r="AO58" s="63">
        <f t="shared" si="46"/>
        <v>0</v>
      </c>
      <c r="AP58" s="62">
        <f>'[1]bevételi tábla 4-a'!DM55</f>
        <v>0</v>
      </c>
      <c r="AQ58" s="62">
        <f>'[1]bevételi tábla 4-a'!DN55</f>
        <v>0</v>
      </c>
      <c r="AR58" s="62">
        <f>'[1]bevételi tábla 4-a'!DO55</f>
        <v>0</v>
      </c>
      <c r="AS58" s="63">
        <f t="shared" si="47"/>
        <v>0</v>
      </c>
      <c r="AT58" s="54" t="e">
        <f t="shared" si="11"/>
        <v>#REF!</v>
      </c>
      <c r="AU58" s="54">
        <f t="shared" si="26"/>
        <v>0</v>
      </c>
      <c r="AV58" s="54">
        <f t="shared" ref="AV58:AV64" si="52">SUMIF($J$7:$Q$7,"Kötelező feladatok",AH58:AU58)</f>
        <v>0</v>
      </c>
      <c r="AW58" s="44" t="e">
        <f t="shared" si="4"/>
        <v>#REF!</v>
      </c>
      <c r="AX58" s="54">
        <f t="shared" si="37"/>
        <v>0</v>
      </c>
      <c r="AY58" s="54">
        <f t="shared" si="37"/>
        <v>0</v>
      </c>
      <c r="AZ58" s="54">
        <f t="shared" ref="AZ58:AZ64" si="53">SUMIF($N$7:$AC$7,"Kötelező feladatok",Z58:AY58)</f>
        <v>0</v>
      </c>
      <c r="BA58" s="44">
        <f t="shared" si="6"/>
        <v>0</v>
      </c>
      <c r="BB58" s="54">
        <f t="shared" si="38"/>
        <v>0</v>
      </c>
      <c r="BC58" s="54">
        <f t="shared" si="38"/>
        <v>0</v>
      </c>
      <c r="BD58" s="54">
        <f t="shared" ref="BD58:BD64" si="54">SUMIF($N$7:$AC$7,"Kötelező feladatok",AD58:BC58)</f>
        <v>0</v>
      </c>
      <c r="BE58" s="44">
        <f t="shared" si="8"/>
        <v>0</v>
      </c>
      <c r="BF58" s="64"/>
      <c r="BG58" s="64"/>
      <c r="BH58" s="64"/>
      <c r="BI58" s="64"/>
    </row>
    <row r="59" spans="1:61">
      <c r="A59" s="77"/>
      <c r="B59" s="70"/>
      <c r="C59" s="57"/>
      <c r="D59" s="58">
        <v>10</v>
      </c>
      <c r="E59" s="57" t="s">
        <v>107</v>
      </c>
      <c r="F59" s="57"/>
      <c r="G59" s="61"/>
      <c r="H59" s="61"/>
      <c r="I59" s="61" t="s">
        <v>108</v>
      </c>
      <c r="J59" s="62">
        <v>300000</v>
      </c>
      <c r="K59" s="62"/>
      <c r="L59" s="75"/>
      <c r="M59" s="75">
        <f t="shared" si="48"/>
        <v>300000</v>
      </c>
      <c r="N59" s="62">
        <v>300000</v>
      </c>
      <c r="O59" s="62">
        <f>'[1]bevételi tábla 4-a'!X56</f>
        <v>0</v>
      </c>
      <c r="P59" s="76"/>
      <c r="Q59" s="76">
        <f t="shared" si="49"/>
        <v>300000</v>
      </c>
      <c r="R59" s="62">
        <v>300000</v>
      </c>
      <c r="S59" s="62">
        <f>'[1]bevételi tábla 4-a'!AB56</f>
        <v>0</v>
      </c>
      <c r="T59" s="76"/>
      <c r="U59" s="76">
        <f t="shared" si="50"/>
        <v>300000</v>
      </c>
      <c r="V59" s="62"/>
      <c r="W59" s="62"/>
      <c r="X59" s="62"/>
      <c r="Y59" s="63">
        <f t="shared" si="42"/>
        <v>0</v>
      </c>
      <c r="Z59" s="62">
        <f>'[1]bevételi tábla 4-a'!AI56</f>
        <v>0</v>
      </c>
      <c r="AA59" s="62">
        <f>'[1]bevételi tábla 4-a'!AJ56</f>
        <v>0</v>
      </c>
      <c r="AB59" s="62">
        <f>'[1]bevételi tábla 4-a'!AK56</f>
        <v>0</v>
      </c>
      <c r="AC59" s="63">
        <f t="shared" si="43"/>
        <v>0</v>
      </c>
      <c r="AD59" s="62">
        <f>'[1]bevételi tábla 4-a'!AM56</f>
        <v>0</v>
      </c>
      <c r="AE59" s="62">
        <f>'[1]bevételi tábla 4-a'!AN56</f>
        <v>0</v>
      </c>
      <c r="AF59" s="62">
        <f>'[1]bevételi tábla 4-a'!AO56</f>
        <v>0</v>
      </c>
      <c r="AG59" s="63">
        <f t="shared" si="44"/>
        <v>0</v>
      </c>
      <c r="AH59" s="62"/>
      <c r="AI59" s="62"/>
      <c r="AJ59" s="62"/>
      <c r="AK59" s="63">
        <f t="shared" si="45"/>
        <v>0</v>
      </c>
      <c r="AL59" s="62">
        <v>0</v>
      </c>
      <c r="AM59" s="62">
        <f>'[1]bevételi tábla 4-a'!DJ56</f>
        <v>0</v>
      </c>
      <c r="AN59" s="62">
        <f>'[1]bevételi tábla 4-a'!DK56</f>
        <v>0</v>
      </c>
      <c r="AO59" s="63">
        <f t="shared" si="46"/>
        <v>0</v>
      </c>
      <c r="AP59" s="62">
        <v>0</v>
      </c>
      <c r="AQ59" s="62">
        <f>'[1]bevételi tábla 4-a'!DN56</f>
        <v>0</v>
      </c>
      <c r="AR59" s="62">
        <f>'[1]bevételi tábla 4-a'!DO56</f>
        <v>0</v>
      </c>
      <c r="AS59" s="63">
        <f t="shared" si="47"/>
        <v>0</v>
      </c>
      <c r="AT59" s="54">
        <f t="shared" si="11"/>
        <v>300000</v>
      </c>
      <c r="AU59" s="54">
        <f t="shared" si="26"/>
        <v>0</v>
      </c>
      <c r="AV59" s="54">
        <f t="shared" si="52"/>
        <v>0</v>
      </c>
      <c r="AW59" s="44">
        <f t="shared" si="4"/>
        <v>300000</v>
      </c>
      <c r="AX59" s="54">
        <f t="shared" si="37"/>
        <v>300000</v>
      </c>
      <c r="AY59" s="54">
        <f t="shared" si="37"/>
        <v>0</v>
      </c>
      <c r="AZ59" s="54">
        <f t="shared" si="53"/>
        <v>0</v>
      </c>
      <c r="BA59" s="44">
        <f t="shared" si="6"/>
        <v>300000</v>
      </c>
      <c r="BB59" s="54">
        <f t="shared" si="38"/>
        <v>300000</v>
      </c>
      <c r="BC59" s="54">
        <f t="shared" si="38"/>
        <v>0</v>
      </c>
      <c r="BD59" s="54">
        <f t="shared" si="54"/>
        <v>0</v>
      </c>
      <c r="BE59" s="44">
        <f t="shared" si="8"/>
        <v>300000</v>
      </c>
      <c r="BF59" s="64"/>
      <c r="BG59" s="64"/>
      <c r="BH59" s="64"/>
      <c r="BI59" s="64"/>
    </row>
    <row r="60" spans="1:61">
      <c r="A60" s="77"/>
      <c r="B60" s="70"/>
      <c r="C60" s="57"/>
      <c r="D60" s="58"/>
      <c r="E60" s="78"/>
      <c r="F60" s="57"/>
      <c r="G60" s="61"/>
      <c r="H60" s="61"/>
      <c r="I60" s="61"/>
      <c r="J60" s="62"/>
      <c r="K60" s="62"/>
      <c r="L60" s="63"/>
      <c r="M60" s="63"/>
      <c r="N60" s="62"/>
      <c r="O60" s="62"/>
      <c r="P60" s="63"/>
      <c r="Q60" s="63"/>
      <c r="R60" s="62"/>
      <c r="S60" s="62"/>
      <c r="T60" s="63"/>
      <c r="U60" s="63"/>
      <c r="V60" s="62"/>
      <c r="W60" s="62"/>
      <c r="X60" s="62"/>
      <c r="Y60" s="63"/>
      <c r="Z60" s="62"/>
      <c r="AA60" s="62"/>
      <c r="AB60" s="62"/>
      <c r="AC60" s="63"/>
      <c r="AD60" s="62"/>
      <c r="AE60" s="62"/>
      <c r="AF60" s="62"/>
      <c r="AG60" s="63"/>
      <c r="AH60" s="62"/>
      <c r="AI60" s="62"/>
      <c r="AJ60" s="62"/>
      <c r="AK60" s="63"/>
      <c r="AL60" s="62"/>
      <c r="AM60" s="62"/>
      <c r="AN60" s="62"/>
      <c r="AO60" s="63"/>
      <c r="AP60" s="62"/>
      <c r="AQ60" s="62"/>
      <c r="AR60" s="62"/>
      <c r="AS60" s="63"/>
      <c r="AT60" s="54">
        <f t="shared" si="11"/>
        <v>0</v>
      </c>
      <c r="AU60" s="54">
        <f>SUMIF($J$7:$Q$7,"Kötelező feladatok",AH60:AT60)</f>
        <v>0</v>
      </c>
      <c r="AV60" s="54">
        <f t="shared" si="52"/>
        <v>0</v>
      </c>
      <c r="AW60" s="44">
        <f t="shared" si="4"/>
        <v>0</v>
      </c>
      <c r="AX60" s="54">
        <f t="shared" si="37"/>
        <v>0</v>
      </c>
      <c r="AY60" s="54">
        <f>SUMIF($N$7:$AC$7,"Kötelező feladatok",Z60:AX60)</f>
        <v>0</v>
      </c>
      <c r="AZ60" s="54">
        <f t="shared" si="53"/>
        <v>0</v>
      </c>
      <c r="BA60" s="44">
        <f t="shared" si="6"/>
        <v>0</v>
      </c>
      <c r="BB60" s="54">
        <f t="shared" si="38"/>
        <v>0</v>
      </c>
      <c r="BC60" s="54">
        <f>SUMIF($N$7:$AC$7,"Kötelező feladatok",AD60:BB60)</f>
        <v>0</v>
      </c>
      <c r="BD60" s="54">
        <f t="shared" si="54"/>
        <v>0</v>
      </c>
      <c r="BE60" s="44">
        <f t="shared" si="8"/>
        <v>0</v>
      </c>
      <c r="BF60" s="64"/>
      <c r="BG60" s="64"/>
      <c r="BH60" s="64"/>
      <c r="BI60" s="64"/>
    </row>
    <row r="61" spans="1:61">
      <c r="A61" s="77"/>
      <c r="B61" s="47"/>
      <c r="C61" s="48">
        <v>4</v>
      </c>
      <c r="D61" s="49" t="s">
        <v>109</v>
      </c>
      <c r="E61" s="49"/>
      <c r="F61" s="49"/>
      <c r="G61" s="49"/>
      <c r="H61" s="49"/>
      <c r="I61" s="50" t="s">
        <v>110</v>
      </c>
      <c r="J61" s="51">
        <f>SUM(J62:J64)</f>
        <v>0</v>
      </c>
      <c r="K61" s="51">
        <f>SUM(K62:K64)</f>
        <v>0</v>
      </c>
      <c r="L61" s="52">
        <f>SUM(L62:L64)</f>
        <v>0</v>
      </c>
      <c r="M61" s="52">
        <f>SUM(M62:M64)</f>
        <v>0</v>
      </c>
      <c r="N61" s="51">
        <f t="shared" ref="N61:AO61" si="55">SUM(N62:N64)</f>
        <v>0</v>
      </c>
      <c r="O61" s="51">
        <f t="shared" si="55"/>
        <v>0</v>
      </c>
      <c r="P61" s="52">
        <f t="shared" si="55"/>
        <v>0</v>
      </c>
      <c r="Q61" s="52">
        <f t="shared" si="55"/>
        <v>0</v>
      </c>
      <c r="R61" s="51">
        <f>SUM(R62:R64)</f>
        <v>0</v>
      </c>
      <c r="S61" s="51">
        <f>SUM(S62:S64)</f>
        <v>0</v>
      </c>
      <c r="T61" s="52">
        <f>SUM(T62:T64)</f>
        <v>0</v>
      </c>
      <c r="U61" s="52">
        <f>SUM(U62:U64)</f>
        <v>0</v>
      </c>
      <c r="V61" s="51">
        <f t="shared" si="55"/>
        <v>0</v>
      </c>
      <c r="W61" s="51">
        <f t="shared" si="55"/>
        <v>0</v>
      </c>
      <c r="X61" s="51">
        <f t="shared" si="55"/>
        <v>0</v>
      </c>
      <c r="Y61" s="52">
        <f t="shared" si="55"/>
        <v>0</v>
      </c>
      <c r="Z61" s="51">
        <f t="shared" si="55"/>
        <v>0</v>
      </c>
      <c r="AA61" s="51">
        <f t="shared" si="55"/>
        <v>0</v>
      </c>
      <c r="AB61" s="51">
        <f t="shared" si="55"/>
        <v>0</v>
      </c>
      <c r="AC61" s="52">
        <f t="shared" si="55"/>
        <v>0</v>
      </c>
      <c r="AD61" s="51">
        <f>SUM(AD62:AD64)</f>
        <v>0</v>
      </c>
      <c r="AE61" s="51">
        <f>SUM(AE62:AE64)</f>
        <v>0</v>
      </c>
      <c r="AF61" s="51">
        <f>SUM(AF62:AF64)</f>
        <v>0</v>
      </c>
      <c r="AG61" s="52">
        <f>SUM(AG62:AG64)</f>
        <v>0</v>
      </c>
      <c r="AH61" s="51">
        <f t="shared" si="55"/>
        <v>0</v>
      </c>
      <c r="AI61" s="51">
        <f t="shared" si="55"/>
        <v>0</v>
      </c>
      <c r="AJ61" s="51">
        <f>SUM(AJ62:AJ64)</f>
        <v>0</v>
      </c>
      <c r="AK61" s="52">
        <f t="shared" si="55"/>
        <v>0</v>
      </c>
      <c r="AL61" s="51">
        <f t="shared" si="55"/>
        <v>0</v>
      </c>
      <c r="AM61" s="51">
        <f t="shared" si="55"/>
        <v>0</v>
      </c>
      <c r="AN61" s="51">
        <f>SUM(AN62:AN64)</f>
        <v>0</v>
      </c>
      <c r="AO61" s="52">
        <f t="shared" si="55"/>
        <v>0</v>
      </c>
      <c r="AP61" s="51">
        <f>SUM(AP62:AP64)</f>
        <v>0</v>
      </c>
      <c r="AQ61" s="51">
        <f>SUM(AQ62:AQ64)</f>
        <v>0</v>
      </c>
      <c r="AR61" s="51">
        <f>SUM(AR62:AR64)</f>
        <v>0</v>
      </c>
      <c r="AS61" s="52">
        <f>SUM(AS62:AS64)</f>
        <v>0</v>
      </c>
      <c r="AT61" s="53">
        <f t="shared" si="11"/>
        <v>0</v>
      </c>
      <c r="AU61" s="53">
        <f>SUMIF($J$7:$Q$7,"Kötelező feladatok",AH61:AT61)</f>
        <v>0</v>
      </c>
      <c r="AV61" s="53">
        <f t="shared" si="52"/>
        <v>0</v>
      </c>
      <c r="AW61" s="44">
        <f t="shared" si="4"/>
        <v>0</v>
      </c>
      <c r="AX61" s="53">
        <f t="shared" si="37"/>
        <v>0</v>
      </c>
      <c r="AY61" s="53">
        <f>SUMIF($N$7:$AC$7,"Kötelező feladatok",Z61:AX61)</f>
        <v>0</v>
      </c>
      <c r="AZ61" s="53">
        <f t="shared" si="53"/>
        <v>0</v>
      </c>
      <c r="BA61" s="44">
        <f t="shared" si="6"/>
        <v>0</v>
      </c>
      <c r="BB61" s="53">
        <f t="shared" si="38"/>
        <v>0</v>
      </c>
      <c r="BC61" s="53">
        <f>SUMIF($N$7:$AC$7,"Kötelező feladatok",AD61:BB61)</f>
        <v>0</v>
      </c>
      <c r="BD61" s="53">
        <f t="shared" si="54"/>
        <v>0</v>
      </c>
      <c r="BE61" s="44">
        <f t="shared" si="8"/>
        <v>0</v>
      </c>
      <c r="BF61" s="55"/>
      <c r="BG61" s="55"/>
      <c r="BH61" s="55"/>
      <c r="BI61" s="55"/>
    </row>
    <row r="62" spans="1:61">
      <c r="A62" s="77"/>
      <c r="B62" s="70"/>
      <c r="C62" s="57"/>
      <c r="D62" s="58">
        <v>1</v>
      </c>
      <c r="E62" s="47" t="s">
        <v>111</v>
      </c>
      <c r="F62" s="61"/>
      <c r="G62" s="61"/>
      <c r="H62" s="61"/>
      <c r="I62" s="61" t="s">
        <v>112</v>
      </c>
      <c r="J62" s="62"/>
      <c r="K62" s="62"/>
      <c r="L62" s="75"/>
      <c r="M62" s="75">
        <f>SUM(J62:L62)</f>
        <v>0</v>
      </c>
      <c r="N62" s="62">
        <f>'[1]bevételi tábla 4-a'!W59</f>
        <v>0</v>
      </c>
      <c r="O62" s="62">
        <f>'[1]bevételi tábla 4-a'!X59</f>
        <v>0</v>
      </c>
      <c r="P62" s="76">
        <f>SUM(N62:O62)</f>
        <v>0</v>
      </c>
      <c r="Q62" s="76">
        <f>SUM(N62:P62)</f>
        <v>0</v>
      </c>
      <c r="R62" s="62">
        <f>'[1]bevételi tábla 4-a'!AA59</f>
        <v>0</v>
      </c>
      <c r="S62" s="62">
        <f>'[1]bevételi tábla 4-a'!AB59</f>
        <v>0</v>
      </c>
      <c r="T62" s="76">
        <f>SUM(R62:S62)</f>
        <v>0</v>
      </c>
      <c r="U62" s="76">
        <f>SUM(R62:T62)</f>
        <v>0</v>
      </c>
      <c r="V62" s="62"/>
      <c r="W62" s="62"/>
      <c r="X62" s="62"/>
      <c r="Y62" s="63">
        <f>SUM(V62:X62)</f>
        <v>0</v>
      </c>
      <c r="Z62" s="62">
        <f>'[1]bevételi tábla 4-a'!AI59</f>
        <v>0</v>
      </c>
      <c r="AA62" s="62">
        <f>'[1]bevételi tábla 4-a'!AJ59</f>
        <v>0</v>
      </c>
      <c r="AB62" s="62">
        <f>'[1]bevételi tábla 4-a'!AK59</f>
        <v>0</v>
      </c>
      <c r="AC62" s="63">
        <f>SUM(Z62:AB62)</f>
        <v>0</v>
      </c>
      <c r="AD62" s="62">
        <f>'[1]bevételi tábla 4-a'!AM59</f>
        <v>0</v>
      </c>
      <c r="AE62" s="62">
        <f>'[1]bevételi tábla 4-a'!AN59</f>
        <v>0</v>
      </c>
      <c r="AF62" s="62">
        <f>'[1]bevételi tábla 4-a'!AO59</f>
        <v>0</v>
      </c>
      <c r="AG62" s="63">
        <f>SUM(AD62:AF62)</f>
        <v>0</v>
      </c>
      <c r="AH62" s="62"/>
      <c r="AI62" s="62"/>
      <c r="AJ62" s="62"/>
      <c r="AK62" s="63">
        <f>SUM(AH62:AJ62)</f>
        <v>0</v>
      </c>
      <c r="AL62" s="62">
        <f>'[1]bevételi tábla 4-a'!DI59</f>
        <v>0</v>
      </c>
      <c r="AM62" s="62">
        <f>'[1]bevételi tábla 4-a'!DJ59</f>
        <v>0</v>
      </c>
      <c r="AN62" s="62">
        <f>'[1]bevételi tábla 4-a'!DK59</f>
        <v>0</v>
      </c>
      <c r="AO62" s="63">
        <f>SUM(AL62:AN62)</f>
        <v>0</v>
      </c>
      <c r="AP62" s="62">
        <f>'[1]bevételi tábla 4-a'!DM59</f>
        <v>0</v>
      </c>
      <c r="AQ62" s="62">
        <f>'[1]bevételi tábla 4-a'!DN59</f>
        <v>0</v>
      </c>
      <c r="AR62" s="62">
        <f>'[1]bevételi tábla 4-a'!DO59</f>
        <v>0</v>
      </c>
      <c r="AS62" s="63">
        <f>SUM(AP62:AR62)</f>
        <v>0</v>
      </c>
      <c r="AT62" s="54">
        <f t="shared" si="11"/>
        <v>0</v>
      </c>
      <c r="AU62" s="54">
        <f>SUMIF($J$7:$Q$7,"Kötelező feladatok",AH62:AT62)</f>
        <v>0</v>
      </c>
      <c r="AV62" s="54">
        <f t="shared" si="52"/>
        <v>0</v>
      </c>
      <c r="AW62" s="44">
        <f t="shared" si="4"/>
        <v>0</v>
      </c>
      <c r="AX62" s="54">
        <f t="shared" si="37"/>
        <v>0</v>
      </c>
      <c r="AY62" s="54">
        <f>SUMIF($N$7:$AC$7,"Kötelező feladatok",Z62:AX62)</f>
        <v>0</v>
      </c>
      <c r="AZ62" s="54">
        <f t="shared" si="53"/>
        <v>0</v>
      </c>
      <c r="BA62" s="44">
        <f t="shared" si="6"/>
        <v>0</v>
      </c>
      <c r="BB62" s="54">
        <f t="shared" si="38"/>
        <v>0</v>
      </c>
      <c r="BC62" s="54">
        <f>SUMIF($N$7:$AC$7,"Kötelező feladatok",AD62:BB62)</f>
        <v>0</v>
      </c>
      <c r="BD62" s="54">
        <f t="shared" si="54"/>
        <v>0</v>
      </c>
      <c r="BE62" s="44">
        <f t="shared" si="8"/>
        <v>0</v>
      </c>
      <c r="BF62" s="64"/>
      <c r="BG62" s="64"/>
      <c r="BH62" s="64"/>
      <c r="BI62" s="64"/>
    </row>
    <row r="63" spans="1:61">
      <c r="A63" s="77"/>
      <c r="B63" s="70"/>
      <c r="C63" s="57"/>
      <c r="D63" s="58">
        <v>2</v>
      </c>
      <c r="E63" s="47" t="s">
        <v>113</v>
      </c>
      <c r="F63" s="61"/>
      <c r="G63" s="61"/>
      <c r="H63" s="61"/>
      <c r="I63" s="61" t="s">
        <v>114</v>
      </c>
      <c r="J63" s="62"/>
      <c r="K63" s="62"/>
      <c r="L63" s="75"/>
      <c r="M63" s="75">
        <f>SUM(J63:L63)</f>
        <v>0</v>
      </c>
      <c r="N63" s="62">
        <f>'[1]bevételi tábla 4-a'!W60</f>
        <v>0</v>
      </c>
      <c r="O63" s="62">
        <f>'[1]bevételi tábla 4-a'!X60</f>
        <v>0</v>
      </c>
      <c r="P63" s="76">
        <f>SUM(N63:O63)</f>
        <v>0</v>
      </c>
      <c r="Q63" s="76">
        <f>SUM(N63:P63)</f>
        <v>0</v>
      </c>
      <c r="R63" s="62">
        <f>'[1]bevételi tábla 4-a'!AA60</f>
        <v>0</v>
      </c>
      <c r="S63" s="62">
        <f>'[1]bevételi tábla 4-a'!AB60</f>
        <v>0</v>
      </c>
      <c r="T63" s="76">
        <f>SUM(R63:S63)</f>
        <v>0</v>
      </c>
      <c r="U63" s="76">
        <f>SUM(R63:T63)</f>
        <v>0</v>
      </c>
      <c r="V63" s="62"/>
      <c r="W63" s="62"/>
      <c r="X63" s="62"/>
      <c r="Y63" s="63">
        <f>SUM(V63:X63)</f>
        <v>0</v>
      </c>
      <c r="Z63" s="62">
        <f>'[1]bevételi tábla 4-a'!AI60</f>
        <v>0</v>
      </c>
      <c r="AA63" s="62">
        <f>'[1]bevételi tábla 4-a'!AJ60</f>
        <v>0</v>
      </c>
      <c r="AB63" s="62">
        <f>'[1]bevételi tábla 4-a'!AK60</f>
        <v>0</v>
      </c>
      <c r="AC63" s="63">
        <f>SUM(Z63:AB63)</f>
        <v>0</v>
      </c>
      <c r="AD63" s="62">
        <f>'[1]bevételi tábla 4-a'!AM60</f>
        <v>0</v>
      </c>
      <c r="AE63" s="62">
        <f>'[1]bevételi tábla 4-a'!AN60</f>
        <v>0</v>
      </c>
      <c r="AF63" s="62">
        <f>'[1]bevételi tábla 4-a'!AO60</f>
        <v>0</v>
      </c>
      <c r="AG63" s="63">
        <f>SUM(AD63:AF63)</f>
        <v>0</v>
      </c>
      <c r="AH63" s="62"/>
      <c r="AI63" s="62"/>
      <c r="AJ63" s="62"/>
      <c r="AK63" s="63">
        <f>SUM(AH63:AJ63)</f>
        <v>0</v>
      </c>
      <c r="AL63" s="62">
        <f>'[1]bevételi tábla 4-a'!DI60</f>
        <v>0</v>
      </c>
      <c r="AM63" s="62">
        <f>'[1]bevételi tábla 4-a'!DJ60</f>
        <v>0</v>
      </c>
      <c r="AN63" s="62">
        <f>'[1]bevételi tábla 4-a'!DK60</f>
        <v>0</v>
      </c>
      <c r="AO63" s="63">
        <f>SUM(AL63:AN63)</f>
        <v>0</v>
      </c>
      <c r="AP63" s="62">
        <f>'[1]bevételi tábla 4-a'!DM60</f>
        <v>0</v>
      </c>
      <c r="AQ63" s="62">
        <f>'[1]bevételi tábla 4-a'!DN60</f>
        <v>0</v>
      </c>
      <c r="AR63" s="62">
        <f>'[1]bevételi tábla 4-a'!DO60</f>
        <v>0</v>
      </c>
      <c r="AS63" s="63">
        <f>SUM(AP63:AR63)</f>
        <v>0</v>
      </c>
      <c r="AT63" s="54">
        <f t="shared" si="11"/>
        <v>0</v>
      </c>
      <c r="AU63" s="54">
        <f>SUMIF($J$7:$Q$7,"Kötelező feladatok",AH63:AT63)</f>
        <v>0</v>
      </c>
      <c r="AV63" s="54">
        <f t="shared" si="52"/>
        <v>0</v>
      </c>
      <c r="AW63" s="44">
        <f t="shared" si="4"/>
        <v>0</v>
      </c>
      <c r="AX63" s="54">
        <f t="shared" si="37"/>
        <v>0</v>
      </c>
      <c r="AY63" s="54">
        <f>SUMIF($N$7:$AC$7,"Kötelező feladatok",Z63:AX63)</f>
        <v>0</v>
      </c>
      <c r="AZ63" s="54">
        <f t="shared" si="53"/>
        <v>0</v>
      </c>
      <c r="BA63" s="44">
        <f t="shared" si="6"/>
        <v>0</v>
      </c>
      <c r="BB63" s="54">
        <f t="shared" si="38"/>
        <v>0</v>
      </c>
      <c r="BC63" s="54">
        <f>SUMIF($N$7:$AC$7,"Kötelező feladatok",AD63:BB63)</f>
        <v>0</v>
      </c>
      <c r="BD63" s="54">
        <f t="shared" si="54"/>
        <v>0</v>
      </c>
      <c r="BE63" s="44">
        <f t="shared" si="8"/>
        <v>0</v>
      </c>
      <c r="BF63" s="64"/>
      <c r="BG63" s="64"/>
      <c r="BH63" s="64"/>
      <c r="BI63" s="64"/>
    </row>
    <row r="64" spans="1:61">
      <c r="A64" s="77"/>
      <c r="B64" s="70"/>
      <c r="C64" s="57"/>
      <c r="D64" s="58">
        <v>3</v>
      </c>
      <c r="E64" s="47" t="s">
        <v>115</v>
      </c>
      <c r="F64" s="61"/>
      <c r="G64" s="61"/>
      <c r="H64" s="61"/>
      <c r="I64" s="61" t="s">
        <v>116</v>
      </c>
      <c r="J64" s="62"/>
      <c r="K64" s="62"/>
      <c r="L64" s="75"/>
      <c r="M64" s="75">
        <f>SUM(J64:L64)</f>
        <v>0</v>
      </c>
      <c r="N64" s="62">
        <f>'[1]bevételi tábla 4-a'!W61</f>
        <v>0</v>
      </c>
      <c r="O64" s="62">
        <f>'[1]bevételi tábla 4-a'!X61</f>
        <v>0</v>
      </c>
      <c r="P64" s="76">
        <f>SUM(N64:O64)</f>
        <v>0</v>
      </c>
      <c r="Q64" s="76">
        <f>SUM(N64:P64)</f>
        <v>0</v>
      </c>
      <c r="R64" s="62">
        <f>'[1]bevételi tábla 4-a'!AA61</f>
        <v>0</v>
      </c>
      <c r="S64" s="62">
        <f>'[1]bevételi tábla 4-a'!AB61</f>
        <v>0</v>
      </c>
      <c r="T64" s="76">
        <f>SUM(R64:S64)</f>
        <v>0</v>
      </c>
      <c r="U64" s="76">
        <f>SUM(R64:T64)</f>
        <v>0</v>
      </c>
      <c r="V64" s="62"/>
      <c r="W64" s="62"/>
      <c r="X64" s="62"/>
      <c r="Y64" s="63">
        <f>SUM(V64:X64)</f>
        <v>0</v>
      </c>
      <c r="Z64" s="62">
        <f>'[1]bevételi tábla 4-a'!AI61</f>
        <v>0</v>
      </c>
      <c r="AA64" s="62">
        <f>'[1]bevételi tábla 4-a'!AJ61</f>
        <v>0</v>
      </c>
      <c r="AB64" s="62">
        <f>'[1]bevételi tábla 4-a'!AK61</f>
        <v>0</v>
      </c>
      <c r="AC64" s="63">
        <f>SUM(Z64:AB64)</f>
        <v>0</v>
      </c>
      <c r="AD64" s="62">
        <f>'[1]bevételi tábla 4-a'!AM61</f>
        <v>0</v>
      </c>
      <c r="AE64" s="62">
        <f>'[1]bevételi tábla 4-a'!AN61</f>
        <v>0</v>
      </c>
      <c r="AF64" s="62">
        <f>'[1]bevételi tábla 4-a'!AO61</f>
        <v>0</v>
      </c>
      <c r="AG64" s="63">
        <f>SUM(AD64:AF64)</f>
        <v>0</v>
      </c>
      <c r="AH64" s="62"/>
      <c r="AI64" s="62"/>
      <c r="AJ64" s="62"/>
      <c r="AK64" s="63">
        <f>SUM(AH64:AJ64)</f>
        <v>0</v>
      </c>
      <c r="AL64" s="62">
        <f>'[1]bevételi tábla 4-a'!DI61</f>
        <v>0</v>
      </c>
      <c r="AM64" s="62">
        <f>'[1]bevételi tábla 4-a'!DJ61</f>
        <v>0</v>
      </c>
      <c r="AN64" s="62">
        <f>'[1]bevételi tábla 4-a'!DK61</f>
        <v>0</v>
      </c>
      <c r="AO64" s="63">
        <f>SUM(AL64:AN64)</f>
        <v>0</v>
      </c>
      <c r="AP64" s="62">
        <f>'[1]bevételi tábla 4-a'!DM61</f>
        <v>0</v>
      </c>
      <c r="AQ64" s="62">
        <f>'[1]bevételi tábla 4-a'!DN61</f>
        <v>0</v>
      </c>
      <c r="AR64" s="62">
        <f>'[1]bevételi tábla 4-a'!DO61</f>
        <v>0</v>
      </c>
      <c r="AS64" s="63">
        <f>SUM(AP64:AR64)</f>
        <v>0</v>
      </c>
      <c r="AT64" s="54">
        <f t="shared" si="11"/>
        <v>0</v>
      </c>
      <c r="AU64" s="54">
        <f>SUMIF($J$7:$Q$7,"Kötelező feladatok",AH64:AT64)</f>
        <v>0</v>
      </c>
      <c r="AV64" s="54">
        <f t="shared" si="52"/>
        <v>0</v>
      </c>
      <c r="AW64" s="44">
        <f t="shared" si="4"/>
        <v>0</v>
      </c>
      <c r="AX64" s="54">
        <f t="shared" si="37"/>
        <v>0</v>
      </c>
      <c r="AY64" s="54">
        <f>SUMIF($N$7:$AC$7,"Kötelező feladatok",Z64:AX64)</f>
        <v>0</v>
      </c>
      <c r="AZ64" s="54">
        <f t="shared" si="53"/>
        <v>0</v>
      </c>
      <c r="BA64" s="44">
        <f t="shared" si="6"/>
        <v>0</v>
      </c>
      <c r="BB64" s="54">
        <f t="shared" si="38"/>
        <v>0</v>
      </c>
      <c r="BC64" s="54">
        <f>SUMIF($N$7:$AC$7,"Kötelező feladatok",AD64:BB64)</f>
        <v>0</v>
      </c>
      <c r="BD64" s="54">
        <f t="shared" si="54"/>
        <v>0</v>
      </c>
      <c r="BE64" s="44">
        <f t="shared" si="8"/>
        <v>0</v>
      </c>
      <c r="BF64" s="64"/>
      <c r="BG64" s="64"/>
      <c r="BH64" s="64"/>
      <c r="BI64" s="64"/>
    </row>
    <row r="65" spans="1:61">
      <c r="A65" s="77"/>
      <c r="B65" s="39">
        <v>2</v>
      </c>
      <c r="C65" s="40" t="s">
        <v>117</v>
      </c>
      <c r="D65" s="40"/>
      <c r="E65" s="40"/>
      <c r="F65" s="40"/>
      <c r="G65" s="40"/>
      <c r="H65" s="40"/>
      <c r="I65" s="40"/>
      <c r="J65" s="83">
        <f>J66+J72+J82</f>
        <v>0</v>
      </c>
      <c r="K65" s="83">
        <f>K66+K72+K82</f>
        <v>0</v>
      </c>
      <c r="L65" s="84">
        <f>L66+L72+L82</f>
        <v>0</v>
      </c>
      <c r="M65" s="84">
        <f>M66+M72+M82</f>
        <v>0</v>
      </c>
      <c r="N65" s="83">
        <f t="shared" ref="N65:AO65" si="56">N66+N72+N82</f>
        <v>0</v>
      </c>
      <c r="O65" s="83">
        <f t="shared" si="56"/>
        <v>0</v>
      </c>
      <c r="P65" s="84">
        <f t="shared" si="56"/>
        <v>0</v>
      </c>
      <c r="Q65" s="84">
        <f t="shared" si="56"/>
        <v>0</v>
      </c>
      <c r="R65" s="83">
        <f>R66+R72+R82</f>
        <v>0</v>
      </c>
      <c r="S65" s="83">
        <f>S66+S72+S82</f>
        <v>0</v>
      </c>
      <c r="T65" s="84">
        <f>T66+T72+T82</f>
        <v>0</v>
      </c>
      <c r="U65" s="84">
        <f>U66+U72+U82</f>
        <v>0</v>
      </c>
      <c r="V65" s="83">
        <f t="shared" si="56"/>
        <v>0</v>
      </c>
      <c r="W65" s="83">
        <f t="shared" si="56"/>
        <v>0</v>
      </c>
      <c r="X65" s="83">
        <f t="shared" si="56"/>
        <v>0</v>
      </c>
      <c r="Y65" s="84">
        <f t="shared" si="56"/>
        <v>0</v>
      </c>
      <c r="Z65" s="83">
        <f t="shared" si="56"/>
        <v>0</v>
      </c>
      <c r="AA65" s="83">
        <f t="shared" si="56"/>
        <v>0</v>
      </c>
      <c r="AB65" s="83">
        <f t="shared" si="56"/>
        <v>0</v>
      </c>
      <c r="AC65" s="84">
        <f t="shared" si="56"/>
        <v>0</v>
      </c>
      <c r="AD65" s="83">
        <f>AD66+AD72+AD82</f>
        <v>0</v>
      </c>
      <c r="AE65" s="83">
        <f>AE66+AE72+AE82</f>
        <v>0</v>
      </c>
      <c r="AF65" s="83">
        <f>AF66+AF72+AF82</f>
        <v>0</v>
      </c>
      <c r="AG65" s="84">
        <f>AG66+AG72+AG82</f>
        <v>0</v>
      </c>
      <c r="AH65" s="85">
        <f t="shared" si="56"/>
        <v>10268800</v>
      </c>
      <c r="AI65" s="85">
        <f t="shared" si="56"/>
        <v>0</v>
      </c>
      <c r="AJ65" s="85">
        <f t="shared" si="56"/>
        <v>0</v>
      </c>
      <c r="AK65" s="86">
        <f t="shared" si="56"/>
        <v>10268800</v>
      </c>
      <c r="AL65" s="85">
        <f t="shared" si="56"/>
        <v>10268800</v>
      </c>
      <c r="AM65" s="85">
        <f t="shared" si="56"/>
        <v>0</v>
      </c>
      <c r="AN65" s="85">
        <f t="shared" si="56"/>
        <v>0</v>
      </c>
      <c r="AO65" s="86">
        <f t="shared" si="56"/>
        <v>10268800</v>
      </c>
      <c r="AP65" s="85">
        <f>AP66+AP72+AP82</f>
        <v>970301228</v>
      </c>
      <c r="AQ65" s="85">
        <f>AQ66+AQ72+AQ82</f>
        <v>0</v>
      </c>
      <c r="AR65" s="85">
        <f>AR66+AR72+AR82</f>
        <v>0</v>
      </c>
      <c r="AS65" s="86">
        <f>AS66+AS72+AS82</f>
        <v>970301228</v>
      </c>
      <c r="AT65" s="43">
        <f t="shared" si="11"/>
        <v>10268800</v>
      </c>
      <c r="AU65" s="43">
        <f>AA65+AI65+AM65</f>
        <v>0</v>
      </c>
      <c r="AV65" s="43">
        <v>0</v>
      </c>
      <c r="AW65" s="44">
        <f t="shared" si="4"/>
        <v>10268800</v>
      </c>
      <c r="AX65" s="43">
        <f t="shared" si="37"/>
        <v>10268800</v>
      </c>
      <c r="AY65" s="43">
        <f>O65+AA65+AM65</f>
        <v>0</v>
      </c>
      <c r="AZ65" s="43">
        <v>0</v>
      </c>
      <c r="BA65" s="44">
        <f t="shared" si="6"/>
        <v>10268800</v>
      </c>
      <c r="BB65" s="43">
        <f t="shared" si="38"/>
        <v>970301228</v>
      </c>
      <c r="BC65" s="43">
        <f>S65+AE65+AQ65</f>
        <v>0</v>
      </c>
      <c r="BD65" s="43">
        <v>0</v>
      </c>
      <c r="BE65" s="44">
        <f t="shared" si="8"/>
        <v>970301228</v>
      </c>
      <c r="BF65" s="69"/>
      <c r="BG65" s="69"/>
      <c r="BH65" s="69"/>
      <c r="BI65" s="69"/>
    </row>
    <row r="66" spans="1:61">
      <c r="A66" s="77"/>
      <c r="B66" s="47"/>
      <c r="C66" s="48">
        <v>1</v>
      </c>
      <c r="D66" s="49" t="s">
        <v>118</v>
      </c>
      <c r="E66" s="49"/>
      <c r="F66" s="49"/>
      <c r="G66" s="49"/>
      <c r="H66" s="49"/>
      <c r="I66" s="50" t="s">
        <v>119</v>
      </c>
      <c r="J66" s="51">
        <f>SUM(J67:J71)</f>
        <v>0</v>
      </c>
      <c r="K66" s="51">
        <f>SUM(K67:K71)</f>
        <v>0</v>
      </c>
      <c r="L66" s="52">
        <f>SUM(L67:L71)</f>
        <v>0</v>
      </c>
      <c r="M66" s="52">
        <f>SUM(M67:M71)</f>
        <v>0</v>
      </c>
      <c r="N66" s="51">
        <f t="shared" ref="N66:AO66" si="57">SUM(N67:N71)</f>
        <v>0</v>
      </c>
      <c r="O66" s="51">
        <f t="shared" si="57"/>
        <v>0</v>
      </c>
      <c r="P66" s="52">
        <f t="shared" si="57"/>
        <v>0</v>
      </c>
      <c r="Q66" s="52">
        <f t="shared" si="57"/>
        <v>0</v>
      </c>
      <c r="R66" s="51">
        <f>SUM(R67:R71)</f>
        <v>0</v>
      </c>
      <c r="S66" s="51">
        <f>SUM(S67:S71)</f>
        <v>0</v>
      </c>
      <c r="T66" s="52">
        <f>SUM(T67:T71)</f>
        <v>0</v>
      </c>
      <c r="U66" s="52">
        <f>SUM(U67:U71)</f>
        <v>0</v>
      </c>
      <c r="V66" s="51">
        <f t="shared" si="57"/>
        <v>0</v>
      </c>
      <c r="W66" s="51">
        <f t="shared" si="57"/>
        <v>0</v>
      </c>
      <c r="X66" s="51">
        <f t="shared" si="57"/>
        <v>0</v>
      </c>
      <c r="Y66" s="52">
        <f t="shared" si="57"/>
        <v>0</v>
      </c>
      <c r="Z66" s="51">
        <f t="shared" si="57"/>
        <v>0</v>
      </c>
      <c r="AA66" s="51">
        <f t="shared" si="57"/>
        <v>0</v>
      </c>
      <c r="AB66" s="51">
        <f t="shared" si="57"/>
        <v>0</v>
      </c>
      <c r="AC66" s="52">
        <f t="shared" si="57"/>
        <v>0</v>
      </c>
      <c r="AD66" s="51">
        <f>SUM(AD67:AD71)</f>
        <v>0</v>
      </c>
      <c r="AE66" s="51">
        <f>SUM(AE67:AE71)</f>
        <v>0</v>
      </c>
      <c r="AF66" s="51">
        <f>SUM(AF67:AF71)</f>
        <v>0</v>
      </c>
      <c r="AG66" s="52">
        <f>SUM(AG67:AG71)</f>
        <v>0</v>
      </c>
      <c r="AH66" s="51">
        <f t="shared" si="57"/>
        <v>0</v>
      </c>
      <c r="AI66" s="51">
        <f t="shared" si="57"/>
        <v>0</v>
      </c>
      <c r="AJ66" s="51">
        <f t="shared" si="57"/>
        <v>0</v>
      </c>
      <c r="AK66" s="52">
        <f t="shared" si="57"/>
        <v>0</v>
      </c>
      <c r="AL66" s="51">
        <f t="shared" si="57"/>
        <v>0</v>
      </c>
      <c r="AM66" s="51">
        <f t="shared" si="57"/>
        <v>0</v>
      </c>
      <c r="AN66" s="51">
        <f t="shared" si="57"/>
        <v>0</v>
      </c>
      <c r="AO66" s="52">
        <f t="shared" si="57"/>
        <v>0</v>
      </c>
      <c r="AP66" s="51">
        <f>SUM(AP67:AP71)</f>
        <v>960032428</v>
      </c>
      <c r="AQ66" s="51">
        <f>SUM(AQ67:AQ71)</f>
        <v>0</v>
      </c>
      <c r="AR66" s="51">
        <f>SUM(AR67:AR71)</f>
        <v>0</v>
      </c>
      <c r="AS66" s="52">
        <f>SUM(AS67:AS71)</f>
        <v>960032428</v>
      </c>
      <c r="AT66" s="53">
        <f t="shared" si="11"/>
        <v>0</v>
      </c>
      <c r="AU66" s="53">
        <f t="shared" ref="AU66:AU71" si="58">SUMIF($J$7:$Q$7,"Kötelező feladatok",AH66:AT66)</f>
        <v>0</v>
      </c>
      <c r="AV66" s="53">
        <f t="shared" ref="AV66:AV71" si="59">SUMIF($J$7:$Q$7,"Kötelező feladatok",AH66:AU66)</f>
        <v>0</v>
      </c>
      <c r="AW66" s="44">
        <f t="shared" si="4"/>
        <v>0</v>
      </c>
      <c r="AX66" s="53">
        <f t="shared" si="37"/>
        <v>0</v>
      </c>
      <c r="AY66" s="53">
        <f t="shared" ref="AY66:AY71" si="60">SUMIF($N$7:$AC$7,"Kötelező feladatok",Z66:AX66)</f>
        <v>0</v>
      </c>
      <c r="AZ66" s="53">
        <f t="shared" ref="AZ66:AZ71" si="61">SUMIF($N$7:$AC$7,"Kötelező feladatok",Z66:AY66)</f>
        <v>0</v>
      </c>
      <c r="BA66" s="44">
        <f t="shared" si="6"/>
        <v>0</v>
      </c>
      <c r="BB66" s="53">
        <f t="shared" si="38"/>
        <v>960032428</v>
      </c>
      <c r="BC66" s="53">
        <f t="shared" ref="BC66:BC71" si="62">SUMIF($N$7:$AC$7,"Kötelező feladatok",AD66:BB66)</f>
        <v>0</v>
      </c>
      <c r="BD66" s="53">
        <f t="shared" ref="BD66:BD71" si="63">SUMIF($N$7:$AC$7,"Kötelező feladatok",AD66:BC66)</f>
        <v>0</v>
      </c>
      <c r="BE66" s="44">
        <f t="shared" si="8"/>
        <v>960032428</v>
      </c>
      <c r="BF66" s="55"/>
      <c r="BG66" s="55"/>
      <c r="BH66" s="55"/>
      <c r="BI66" s="55"/>
    </row>
    <row r="67" spans="1:61">
      <c r="A67" s="77"/>
      <c r="B67" s="57"/>
      <c r="C67" s="57"/>
      <c r="D67" s="58">
        <v>1</v>
      </c>
      <c r="E67" s="57" t="s">
        <v>120</v>
      </c>
      <c r="F67" s="57"/>
      <c r="G67" s="57"/>
      <c r="H67" s="57"/>
      <c r="I67" s="47" t="s">
        <v>121</v>
      </c>
      <c r="J67" s="62"/>
      <c r="K67" s="62"/>
      <c r="L67" s="75"/>
      <c r="M67" s="75">
        <f>SUM(J67:L67)</f>
        <v>0</v>
      </c>
      <c r="N67" s="62">
        <f>'[1]bevételi tábla 4-a'!W64</f>
        <v>0</v>
      </c>
      <c r="O67" s="62">
        <f>'[1]bevételi tábla 4-a'!X64</f>
        <v>0</v>
      </c>
      <c r="P67" s="76">
        <f>SUM(N67:O67)</f>
        <v>0</v>
      </c>
      <c r="Q67" s="76">
        <f>SUM(N67:P67)</f>
        <v>0</v>
      </c>
      <c r="R67" s="62">
        <f>'[1]bevételi tábla 4-a'!AA64</f>
        <v>0</v>
      </c>
      <c r="S67" s="62">
        <f>'[1]bevételi tábla 4-a'!AB64</f>
        <v>0</v>
      </c>
      <c r="T67" s="76">
        <f>SUM(R67:S67)</f>
        <v>0</v>
      </c>
      <c r="U67" s="76">
        <f>SUM(R67:T67)</f>
        <v>0</v>
      </c>
      <c r="V67" s="62"/>
      <c r="W67" s="62"/>
      <c r="X67" s="62"/>
      <c r="Y67" s="63">
        <f>SUM(V67:X67)</f>
        <v>0</v>
      </c>
      <c r="Z67" s="62">
        <f>'[1]bevételi tábla 4-a'!AI64</f>
        <v>0</v>
      </c>
      <c r="AA67" s="62">
        <f>'[1]bevételi tábla 4-a'!AJ64</f>
        <v>0</v>
      </c>
      <c r="AB67" s="62">
        <f>'[1]bevételi tábla 4-a'!AK64</f>
        <v>0</v>
      </c>
      <c r="AC67" s="63">
        <f>SUM(Z67:AB67)</f>
        <v>0</v>
      </c>
      <c r="AD67" s="62">
        <f>'[1]bevételi tábla 4-a'!AM64</f>
        <v>0</v>
      </c>
      <c r="AE67" s="62">
        <f>'[1]bevételi tábla 4-a'!AN64</f>
        <v>0</v>
      </c>
      <c r="AF67" s="62">
        <f>'[1]bevételi tábla 4-a'!AO64</f>
        <v>0</v>
      </c>
      <c r="AG67" s="63">
        <f>SUM(AD67:AF67)</f>
        <v>0</v>
      </c>
      <c r="AH67" s="62"/>
      <c r="AI67" s="62"/>
      <c r="AJ67" s="62"/>
      <c r="AK67" s="63">
        <f>SUM(AH67:AJ67)</f>
        <v>0</v>
      </c>
      <c r="AL67" s="62"/>
      <c r="AM67" s="62">
        <f>'[1]bevételi tábla 4-a'!DJ64</f>
        <v>0</v>
      </c>
      <c r="AN67" s="62">
        <f>'[1]bevételi tábla 4-a'!DK64</f>
        <v>0</v>
      </c>
      <c r="AO67" s="63">
        <f>SUM(AL67:AN67)</f>
        <v>0</v>
      </c>
      <c r="AP67" s="62"/>
      <c r="AQ67" s="62">
        <f>'[1]bevételi tábla 4-a'!DN64</f>
        <v>0</v>
      </c>
      <c r="AR67" s="62">
        <f>'[1]bevételi tábla 4-a'!DO64</f>
        <v>0</v>
      </c>
      <c r="AS67" s="63">
        <f>SUM(AP67:AR67)</f>
        <v>0</v>
      </c>
      <c r="AT67" s="54">
        <f t="shared" si="11"/>
        <v>0</v>
      </c>
      <c r="AU67" s="54">
        <f t="shared" si="58"/>
        <v>0</v>
      </c>
      <c r="AV67" s="54">
        <f t="shared" si="59"/>
        <v>0</v>
      </c>
      <c r="AW67" s="44">
        <f t="shared" si="4"/>
        <v>0</v>
      </c>
      <c r="AX67" s="54">
        <f t="shared" si="37"/>
        <v>0</v>
      </c>
      <c r="AY67" s="54">
        <f t="shared" si="60"/>
        <v>0</v>
      </c>
      <c r="AZ67" s="54">
        <f t="shared" si="61"/>
        <v>0</v>
      </c>
      <c r="BA67" s="44">
        <f t="shared" si="6"/>
        <v>0</v>
      </c>
      <c r="BB67" s="54">
        <f t="shared" si="38"/>
        <v>0</v>
      </c>
      <c r="BC67" s="54">
        <f t="shared" si="62"/>
        <v>0</v>
      </c>
      <c r="BD67" s="54">
        <f t="shared" si="63"/>
        <v>0</v>
      </c>
      <c r="BE67" s="44">
        <f t="shared" si="8"/>
        <v>0</v>
      </c>
      <c r="BF67" s="65"/>
      <c r="BG67" s="65"/>
      <c r="BH67" s="65"/>
      <c r="BI67" s="65"/>
    </row>
    <row r="68" spans="1:61">
      <c r="A68" s="56"/>
      <c r="B68" s="57"/>
      <c r="C68" s="57"/>
      <c r="D68" s="58">
        <v>2</v>
      </c>
      <c r="E68" s="57" t="s">
        <v>122</v>
      </c>
      <c r="F68" s="61"/>
      <c r="G68" s="61"/>
      <c r="H68" s="61"/>
      <c r="I68" s="61" t="s">
        <v>123</v>
      </c>
      <c r="J68" s="62"/>
      <c r="K68" s="62"/>
      <c r="L68" s="75"/>
      <c r="M68" s="75">
        <f>SUM(J68:L68)</f>
        <v>0</v>
      </c>
      <c r="N68" s="62">
        <f>'[1]bevételi tábla 4-a'!W65</f>
        <v>0</v>
      </c>
      <c r="O68" s="62">
        <f>'[1]bevételi tábla 4-a'!X65</f>
        <v>0</v>
      </c>
      <c r="P68" s="76">
        <f>SUM(N68:O68)</f>
        <v>0</v>
      </c>
      <c r="Q68" s="76">
        <f>SUM(N68:P68)</f>
        <v>0</v>
      </c>
      <c r="R68" s="62">
        <f>'[1]bevételi tábla 4-a'!AA65</f>
        <v>0</v>
      </c>
      <c r="S68" s="62">
        <f>'[1]bevételi tábla 4-a'!AB65</f>
        <v>0</v>
      </c>
      <c r="T68" s="76">
        <f>SUM(R68:S68)</f>
        <v>0</v>
      </c>
      <c r="U68" s="76">
        <f>SUM(R68:T68)</f>
        <v>0</v>
      </c>
      <c r="V68" s="62"/>
      <c r="W68" s="62"/>
      <c r="X68" s="62"/>
      <c r="Y68" s="63">
        <f>SUM(V68:X68)</f>
        <v>0</v>
      </c>
      <c r="Z68" s="62">
        <f>'[1]bevételi tábla 4-a'!AI65</f>
        <v>0</v>
      </c>
      <c r="AA68" s="62">
        <f>'[1]bevételi tábla 4-a'!AJ65</f>
        <v>0</v>
      </c>
      <c r="AB68" s="62">
        <f>'[1]bevételi tábla 4-a'!AK65</f>
        <v>0</v>
      </c>
      <c r="AC68" s="63">
        <f>SUM(Z68:AB68)</f>
        <v>0</v>
      </c>
      <c r="AD68" s="62">
        <f>'[1]bevételi tábla 4-a'!AM65</f>
        <v>0</v>
      </c>
      <c r="AE68" s="62">
        <f>'[1]bevételi tábla 4-a'!AN65</f>
        <v>0</v>
      </c>
      <c r="AF68" s="62">
        <f>'[1]bevételi tábla 4-a'!AO65</f>
        <v>0</v>
      </c>
      <c r="AG68" s="63">
        <f>SUM(AD68:AF68)</f>
        <v>0</v>
      </c>
      <c r="AH68" s="62"/>
      <c r="AI68" s="62"/>
      <c r="AJ68" s="62"/>
      <c r="AK68" s="63">
        <f>SUM(AH68:AJ68)</f>
        <v>0</v>
      </c>
      <c r="AL68" s="62">
        <f>'[1]bevételi tábla 4-a'!DI65</f>
        <v>0</v>
      </c>
      <c r="AM68" s="62">
        <f>'[1]bevételi tábla 4-a'!DJ65</f>
        <v>0</v>
      </c>
      <c r="AN68" s="62">
        <f>'[1]bevételi tábla 4-a'!DK65</f>
        <v>0</v>
      </c>
      <c r="AO68" s="63">
        <f>SUM(AL68:AN68)</f>
        <v>0</v>
      </c>
      <c r="AP68" s="62">
        <f>'[1]bevételi tábla 4-a'!DM65</f>
        <v>0</v>
      </c>
      <c r="AQ68" s="62">
        <f>'[1]bevételi tábla 4-a'!DN65</f>
        <v>0</v>
      </c>
      <c r="AR68" s="62">
        <f>'[1]bevételi tábla 4-a'!DO65</f>
        <v>0</v>
      </c>
      <c r="AS68" s="63">
        <f>SUM(AP68:AR68)</f>
        <v>0</v>
      </c>
      <c r="AT68" s="54">
        <f t="shared" si="11"/>
        <v>0</v>
      </c>
      <c r="AU68" s="54">
        <f t="shared" si="58"/>
        <v>0</v>
      </c>
      <c r="AV68" s="54">
        <f t="shared" si="59"/>
        <v>0</v>
      </c>
      <c r="AW68" s="44">
        <f t="shared" si="4"/>
        <v>0</v>
      </c>
      <c r="AX68" s="54">
        <f t="shared" si="37"/>
        <v>0</v>
      </c>
      <c r="AY68" s="54">
        <f t="shared" si="60"/>
        <v>0</v>
      </c>
      <c r="AZ68" s="54">
        <f t="shared" si="61"/>
        <v>0</v>
      </c>
      <c r="BA68" s="44">
        <f t="shared" si="6"/>
        <v>0</v>
      </c>
      <c r="BB68" s="54">
        <f t="shared" si="38"/>
        <v>0</v>
      </c>
      <c r="BC68" s="54">
        <f t="shared" si="62"/>
        <v>0</v>
      </c>
      <c r="BD68" s="54">
        <f t="shared" si="63"/>
        <v>0</v>
      </c>
      <c r="BE68" s="44">
        <f t="shared" si="8"/>
        <v>0</v>
      </c>
      <c r="BF68" s="64"/>
      <c r="BG68" s="64"/>
      <c r="BH68" s="64"/>
      <c r="BI68" s="64"/>
    </row>
    <row r="69" spans="1:61">
      <c r="A69" s="77"/>
      <c r="B69" s="57"/>
      <c r="C69" s="57"/>
      <c r="D69" s="58">
        <v>3</v>
      </c>
      <c r="E69" s="57" t="s">
        <v>124</v>
      </c>
      <c r="F69" s="61"/>
      <c r="G69" s="61"/>
      <c r="H69" s="61"/>
      <c r="I69" s="61" t="s">
        <v>125</v>
      </c>
      <c r="J69" s="62"/>
      <c r="K69" s="62"/>
      <c r="L69" s="75"/>
      <c r="M69" s="75">
        <f>SUM(J69:L69)</f>
        <v>0</v>
      </c>
      <c r="N69" s="62">
        <f>'[1]bevételi tábla 4-a'!W66</f>
        <v>0</v>
      </c>
      <c r="O69" s="62">
        <f>'[1]bevételi tábla 4-a'!X66</f>
        <v>0</v>
      </c>
      <c r="P69" s="76">
        <f>SUM(N69:O69)</f>
        <v>0</v>
      </c>
      <c r="Q69" s="76">
        <f>SUM(N69:P69)</f>
        <v>0</v>
      </c>
      <c r="R69" s="62">
        <f>'[1]bevételi tábla 4-a'!AA66</f>
        <v>0</v>
      </c>
      <c r="S69" s="62">
        <f>'[1]bevételi tábla 4-a'!AB66</f>
        <v>0</v>
      </c>
      <c r="T69" s="76">
        <f>SUM(R69:S69)</f>
        <v>0</v>
      </c>
      <c r="U69" s="76">
        <f>SUM(R69:T69)</f>
        <v>0</v>
      </c>
      <c r="V69" s="62"/>
      <c r="W69" s="62"/>
      <c r="X69" s="62"/>
      <c r="Y69" s="63">
        <f>SUM(V69:X69)</f>
        <v>0</v>
      </c>
      <c r="Z69" s="62">
        <f>'[1]bevételi tábla 4-a'!AI66</f>
        <v>0</v>
      </c>
      <c r="AA69" s="62">
        <f>'[1]bevételi tábla 4-a'!AJ66</f>
        <v>0</v>
      </c>
      <c r="AB69" s="62">
        <f>'[1]bevételi tábla 4-a'!AK66</f>
        <v>0</v>
      </c>
      <c r="AC69" s="63">
        <f>SUM(Z69:AB69)</f>
        <v>0</v>
      </c>
      <c r="AD69" s="62">
        <f>'[1]bevételi tábla 4-a'!AM66</f>
        <v>0</v>
      </c>
      <c r="AE69" s="62">
        <f>'[1]bevételi tábla 4-a'!AN66</f>
        <v>0</v>
      </c>
      <c r="AF69" s="62">
        <f>'[1]bevételi tábla 4-a'!AO66</f>
        <v>0</v>
      </c>
      <c r="AG69" s="63">
        <f>SUM(AD69:AF69)</f>
        <v>0</v>
      </c>
      <c r="AH69" s="62"/>
      <c r="AI69" s="62"/>
      <c r="AJ69" s="62"/>
      <c r="AK69" s="63">
        <f>SUM(AH69:AJ69)</f>
        <v>0</v>
      </c>
      <c r="AL69" s="62">
        <f>'[1]bevételi tábla 4-a'!DI66</f>
        <v>0</v>
      </c>
      <c r="AM69" s="62">
        <f>'[1]bevételi tábla 4-a'!DJ66</f>
        <v>0</v>
      </c>
      <c r="AN69" s="62">
        <f>'[1]bevételi tábla 4-a'!DK66</f>
        <v>0</v>
      </c>
      <c r="AO69" s="63">
        <f>SUM(AL69:AN69)</f>
        <v>0</v>
      </c>
      <c r="AP69" s="62">
        <f>'[1]bevételi tábla 4-a'!DM66</f>
        <v>0</v>
      </c>
      <c r="AQ69" s="62">
        <f>'[1]bevételi tábla 4-a'!DN66</f>
        <v>0</v>
      </c>
      <c r="AR69" s="62">
        <f>'[1]bevételi tábla 4-a'!DO66</f>
        <v>0</v>
      </c>
      <c r="AS69" s="63">
        <f>SUM(AP69:AR69)</f>
        <v>0</v>
      </c>
      <c r="AT69" s="54">
        <f t="shared" si="11"/>
        <v>0</v>
      </c>
      <c r="AU69" s="54">
        <f t="shared" si="58"/>
        <v>0</v>
      </c>
      <c r="AV69" s="54">
        <f t="shared" si="59"/>
        <v>0</v>
      </c>
      <c r="AW69" s="44">
        <f t="shared" ref="AW69:AW101" si="64">SUM(AT69:AV69)</f>
        <v>0</v>
      </c>
      <c r="AX69" s="54">
        <f t="shared" ref="AX69:AY101" si="65">N69+Z69+AL69</f>
        <v>0</v>
      </c>
      <c r="AY69" s="54">
        <f t="shared" si="60"/>
        <v>0</v>
      </c>
      <c r="AZ69" s="54">
        <f t="shared" si="61"/>
        <v>0</v>
      </c>
      <c r="BA69" s="44">
        <f t="shared" ref="BA69:BA101" si="66">SUM(AX69:AZ69)</f>
        <v>0</v>
      </c>
      <c r="BB69" s="54">
        <f t="shared" ref="BB69:BC100" si="67">R69+AD69+AP69</f>
        <v>0</v>
      </c>
      <c r="BC69" s="54">
        <f t="shared" si="62"/>
        <v>0</v>
      </c>
      <c r="BD69" s="54">
        <f t="shared" si="63"/>
        <v>0</v>
      </c>
      <c r="BE69" s="44">
        <f t="shared" ref="BE69:BE100" si="68">SUM(BB69:BD69)</f>
        <v>0</v>
      </c>
      <c r="BF69" s="64"/>
      <c r="BG69" s="64"/>
      <c r="BH69" s="64"/>
      <c r="BI69" s="64"/>
    </row>
    <row r="70" spans="1:61">
      <c r="A70" s="77"/>
      <c r="B70" s="70"/>
      <c r="C70" s="57"/>
      <c r="D70" s="58">
        <v>4</v>
      </c>
      <c r="E70" s="57" t="s">
        <v>126</v>
      </c>
      <c r="F70" s="61"/>
      <c r="G70" s="61"/>
      <c r="H70" s="61"/>
      <c r="I70" s="61" t="s">
        <v>127</v>
      </c>
      <c r="J70" s="62"/>
      <c r="K70" s="62"/>
      <c r="L70" s="75"/>
      <c r="M70" s="75">
        <f>SUM(J70:L70)</f>
        <v>0</v>
      </c>
      <c r="N70" s="62">
        <f>'[1]bevételi tábla 4-a'!W67</f>
        <v>0</v>
      </c>
      <c r="O70" s="62">
        <f>'[1]bevételi tábla 4-a'!X67</f>
        <v>0</v>
      </c>
      <c r="P70" s="76">
        <f>SUM(N70:O70)</f>
        <v>0</v>
      </c>
      <c r="Q70" s="76">
        <f>SUM(N70:P70)</f>
        <v>0</v>
      </c>
      <c r="R70" s="62">
        <f>'[1]bevételi tábla 4-a'!AA67</f>
        <v>0</v>
      </c>
      <c r="S70" s="62">
        <f>'[1]bevételi tábla 4-a'!AB67</f>
        <v>0</v>
      </c>
      <c r="T70" s="76">
        <f>SUM(R70:S70)</f>
        <v>0</v>
      </c>
      <c r="U70" s="76">
        <f>SUM(R70:T70)</f>
        <v>0</v>
      </c>
      <c r="V70" s="62"/>
      <c r="W70" s="62"/>
      <c r="X70" s="62"/>
      <c r="Y70" s="63">
        <f>SUM(V70:X70)</f>
        <v>0</v>
      </c>
      <c r="Z70" s="62">
        <f>'[1]bevételi tábla 4-a'!AI67</f>
        <v>0</v>
      </c>
      <c r="AA70" s="62">
        <f>'[1]bevételi tábla 4-a'!AJ67</f>
        <v>0</v>
      </c>
      <c r="AB70" s="62">
        <f>'[1]bevételi tábla 4-a'!AK67</f>
        <v>0</v>
      </c>
      <c r="AC70" s="63">
        <f>SUM(Z70:AB70)</f>
        <v>0</v>
      </c>
      <c r="AD70" s="62">
        <f>'[1]bevételi tábla 4-a'!AM67</f>
        <v>0</v>
      </c>
      <c r="AE70" s="62">
        <f>'[1]bevételi tábla 4-a'!AN67</f>
        <v>0</v>
      </c>
      <c r="AF70" s="62">
        <f>'[1]bevételi tábla 4-a'!AO67</f>
        <v>0</v>
      </c>
      <c r="AG70" s="63">
        <f>SUM(AD70:AF70)</f>
        <v>0</v>
      </c>
      <c r="AH70" s="62"/>
      <c r="AI70" s="62"/>
      <c r="AJ70" s="62"/>
      <c r="AK70" s="63">
        <f>SUM(AH70:AJ70)</f>
        <v>0</v>
      </c>
      <c r="AL70" s="62">
        <f>'[1]bevételi tábla 4-a'!DI67</f>
        <v>0</v>
      </c>
      <c r="AM70" s="62">
        <f>'[1]bevételi tábla 4-a'!DJ67</f>
        <v>0</v>
      </c>
      <c r="AN70" s="62">
        <f>'[1]bevételi tábla 4-a'!DK67</f>
        <v>0</v>
      </c>
      <c r="AO70" s="63">
        <f>SUM(AL70:AN70)</f>
        <v>0</v>
      </c>
      <c r="AP70" s="62">
        <f>'[1]bevételi tábla 4-a'!DM67</f>
        <v>0</v>
      </c>
      <c r="AQ70" s="62">
        <f>'[1]bevételi tábla 4-a'!DN67</f>
        <v>0</v>
      </c>
      <c r="AR70" s="62">
        <f>'[1]bevételi tábla 4-a'!DO67</f>
        <v>0</v>
      </c>
      <c r="AS70" s="63">
        <f>SUM(AP70:AR70)</f>
        <v>0</v>
      </c>
      <c r="AT70" s="54">
        <f t="shared" si="11"/>
        <v>0</v>
      </c>
      <c r="AU70" s="54">
        <f t="shared" si="58"/>
        <v>0</v>
      </c>
      <c r="AV70" s="54">
        <f t="shared" si="59"/>
        <v>0</v>
      </c>
      <c r="AW70" s="44">
        <f t="shared" si="64"/>
        <v>0</v>
      </c>
      <c r="AX70" s="54">
        <f t="shared" si="65"/>
        <v>0</v>
      </c>
      <c r="AY70" s="54">
        <f t="shared" si="60"/>
        <v>0</v>
      </c>
      <c r="AZ70" s="54">
        <f t="shared" si="61"/>
        <v>0</v>
      </c>
      <c r="BA70" s="44">
        <f t="shared" si="66"/>
        <v>0</v>
      </c>
      <c r="BB70" s="54">
        <f t="shared" si="67"/>
        <v>0</v>
      </c>
      <c r="BC70" s="54">
        <f t="shared" si="62"/>
        <v>0</v>
      </c>
      <c r="BD70" s="54">
        <f t="shared" si="63"/>
        <v>0</v>
      </c>
      <c r="BE70" s="44">
        <f t="shared" si="68"/>
        <v>0</v>
      </c>
      <c r="BF70" s="64"/>
      <c r="BG70" s="64"/>
      <c r="BH70" s="64"/>
      <c r="BI70" s="64"/>
    </row>
    <row r="71" spans="1:61">
      <c r="A71" s="77"/>
      <c r="B71" s="70"/>
      <c r="C71" s="57"/>
      <c r="D71" s="58">
        <v>5</v>
      </c>
      <c r="E71" s="57" t="s">
        <v>128</v>
      </c>
      <c r="F71" s="61"/>
      <c r="G71" s="61"/>
      <c r="H71" s="61"/>
      <c r="I71" s="61" t="s">
        <v>129</v>
      </c>
      <c r="J71" s="62"/>
      <c r="K71" s="62"/>
      <c r="L71" s="75"/>
      <c r="M71" s="75">
        <f>SUM(J71:L71)</f>
        <v>0</v>
      </c>
      <c r="N71" s="62">
        <f>'[1]bevételi tábla 4-a'!W68</f>
        <v>0</v>
      </c>
      <c r="O71" s="62">
        <f>'[1]bevételi tábla 4-a'!X68</f>
        <v>0</v>
      </c>
      <c r="P71" s="76">
        <f>SUM(N71:O71)</f>
        <v>0</v>
      </c>
      <c r="Q71" s="76">
        <f>SUM(N71:P71)</f>
        <v>0</v>
      </c>
      <c r="R71" s="62">
        <f>'[1]bevételi tábla 4-a'!AA68</f>
        <v>0</v>
      </c>
      <c r="S71" s="62">
        <f>'[1]bevételi tábla 4-a'!AB68</f>
        <v>0</v>
      </c>
      <c r="T71" s="76">
        <f>SUM(R71:S71)</f>
        <v>0</v>
      </c>
      <c r="U71" s="76">
        <f>SUM(R71:T71)</f>
        <v>0</v>
      </c>
      <c r="V71" s="62"/>
      <c r="W71" s="62"/>
      <c r="X71" s="62"/>
      <c r="Y71" s="63">
        <f>SUM(V71:X71)</f>
        <v>0</v>
      </c>
      <c r="Z71" s="62">
        <f>'[1]bevételi tábla 4-a'!AI68</f>
        <v>0</v>
      </c>
      <c r="AA71" s="62">
        <f>'[1]bevételi tábla 4-a'!AJ68</f>
        <v>0</v>
      </c>
      <c r="AB71" s="62">
        <f>'[1]bevételi tábla 4-a'!AK68</f>
        <v>0</v>
      </c>
      <c r="AC71" s="63">
        <f>SUM(Z71:AB71)</f>
        <v>0</v>
      </c>
      <c r="AD71" s="62">
        <f>'[1]bevételi tábla 4-a'!AM68</f>
        <v>0</v>
      </c>
      <c r="AE71" s="62">
        <f>'[1]bevételi tábla 4-a'!AN68</f>
        <v>0</v>
      </c>
      <c r="AF71" s="62">
        <f>'[1]bevételi tábla 4-a'!AO68</f>
        <v>0</v>
      </c>
      <c r="AG71" s="63">
        <f>SUM(AD71:AF71)</f>
        <v>0</v>
      </c>
      <c r="AH71" s="62"/>
      <c r="AI71" s="62"/>
      <c r="AJ71" s="62"/>
      <c r="AK71" s="63">
        <f>SUM(AH71:AJ71)</f>
        <v>0</v>
      </c>
      <c r="AL71" s="62"/>
      <c r="AM71" s="62">
        <f>'[1]bevételi tábla 4-a'!DJ68</f>
        <v>0</v>
      </c>
      <c r="AN71" s="62">
        <f>'[1]bevételi tábla 4-a'!DK68</f>
        <v>0</v>
      </c>
      <c r="AO71" s="63">
        <f>SUM(AL71:AN71)</f>
        <v>0</v>
      </c>
      <c r="AP71" s="62">
        <v>960032428</v>
      </c>
      <c r="AQ71" s="62">
        <f>'[1]bevételi tábla 4-a'!DN68</f>
        <v>0</v>
      </c>
      <c r="AR71" s="62">
        <f>'[1]bevételi tábla 4-a'!DO68</f>
        <v>0</v>
      </c>
      <c r="AS71" s="63">
        <f>SUM(AP71:AR71)</f>
        <v>960032428</v>
      </c>
      <c r="AT71" s="54">
        <f t="shared" ref="AT71:AT101" si="69">J71+V71+AH71</f>
        <v>0</v>
      </c>
      <c r="AU71" s="54">
        <f t="shared" si="58"/>
        <v>0</v>
      </c>
      <c r="AV71" s="54">
        <f t="shared" si="59"/>
        <v>0</v>
      </c>
      <c r="AW71" s="44">
        <f t="shared" si="64"/>
        <v>0</v>
      </c>
      <c r="AX71" s="54">
        <f t="shared" si="65"/>
        <v>0</v>
      </c>
      <c r="AY71" s="54">
        <f t="shared" si="60"/>
        <v>0</v>
      </c>
      <c r="AZ71" s="54">
        <f t="shared" si="61"/>
        <v>0</v>
      </c>
      <c r="BA71" s="44">
        <f t="shared" si="66"/>
        <v>0</v>
      </c>
      <c r="BB71" s="54">
        <f t="shared" si="67"/>
        <v>960032428</v>
      </c>
      <c r="BC71" s="54">
        <f t="shared" si="62"/>
        <v>0</v>
      </c>
      <c r="BD71" s="54">
        <f t="shared" si="63"/>
        <v>0</v>
      </c>
      <c r="BE71" s="44">
        <f t="shared" si="68"/>
        <v>960032428</v>
      </c>
      <c r="BF71" s="64"/>
      <c r="BG71" s="64"/>
      <c r="BH71" s="64"/>
      <c r="BI71" s="64"/>
    </row>
    <row r="72" spans="1:61">
      <c r="A72" s="77"/>
      <c r="B72" s="47"/>
      <c r="C72" s="48">
        <v>2</v>
      </c>
      <c r="D72" s="49" t="s">
        <v>130</v>
      </c>
      <c r="E72" s="49"/>
      <c r="F72" s="49"/>
      <c r="G72" s="49"/>
      <c r="H72" s="49"/>
      <c r="I72" s="50" t="s">
        <v>131</v>
      </c>
      <c r="J72" s="51">
        <f>SUM(J73:J76)</f>
        <v>0</v>
      </c>
      <c r="K72" s="51">
        <f>SUM(K73:K76)</f>
        <v>0</v>
      </c>
      <c r="L72" s="52">
        <f>SUM(L73:L76)</f>
        <v>0</v>
      </c>
      <c r="M72" s="52">
        <f>SUM(M73:M76)</f>
        <v>0</v>
      </c>
      <c r="N72" s="51">
        <f t="shared" ref="N72:AO72" si="70">SUM(N73:N76)</f>
        <v>0</v>
      </c>
      <c r="O72" s="51">
        <f t="shared" si="70"/>
        <v>0</v>
      </c>
      <c r="P72" s="52">
        <f t="shared" si="70"/>
        <v>0</v>
      </c>
      <c r="Q72" s="52">
        <f t="shared" si="70"/>
        <v>0</v>
      </c>
      <c r="R72" s="51">
        <f>SUM(R73:R76)</f>
        <v>0</v>
      </c>
      <c r="S72" s="51">
        <f>SUM(S73:S76)</f>
        <v>0</v>
      </c>
      <c r="T72" s="52">
        <f>SUM(T73:T76)</f>
        <v>0</v>
      </c>
      <c r="U72" s="52">
        <f>SUM(U73:U76)</f>
        <v>0</v>
      </c>
      <c r="V72" s="51">
        <f t="shared" si="70"/>
        <v>0</v>
      </c>
      <c r="W72" s="51">
        <f t="shared" si="70"/>
        <v>0</v>
      </c>
      <c r="X72" s="51">
        <f t="shared" si="70"/>
        <v>0</v>
      </c>
      <c r="Y72" s="52">
        <f t="shared" si="70"/>
        <v>0</v>
      </c>
      <c r="Z72" s="51">
        <f t="shared" si="70"/>
        <v>0</v>
      </c>
      <c r="AA72" s="51">
        <f t="shared" si="70"/>
        <v>0</v>
      </c>
      <c r="AB72" s="51">
        <f t="shared" si="70"/>
        <v>0</v>
      </c>
      <c r="AC72" s="52">
        <f t="shared" si="70"/>
        <v>0</v>
      </c>
      <c r="AD72" s="51">
        <f>SUM(AD73:AD76)</f>
        <v>0</v>
      </c>
      <c r="AE72" s="51">
        <f>SUM(AE73:AE76)</f>
        <v>0</v>
      </c>
      <c r="AF72" s="51">
        <f>SUM(AF73:AF76)</f>
        <v>0</v>
      </c>
      <c r="AG72" s="52">
        <f>SUM(AG73:AG76)</f>
        <v>0</v>
      </c>
      <c r="AH72" s="51">
        <f t="shared" si="70"/>
        <v>2268800</v>
      </c>
      <c r="AI72" s="51">
        <f t="shared" si="70"/>
        <v>0</v>
      </c>
      <c r="AJ72" s="51">
        <f t="shared" si="70"/>
        <v>0</v>
      </c>
      <c r="AK72" s="52">
        <f t="shared" si="70"/>
        <v>2268800</v>
      </c>
      <c r="AL72" s="51">
        <f t="shared" si="70"/>
        <v>2268800</v>
      </c>
      <c r="AM72" s="51">
        <f t="shared" si="70"/>
        <v>0</v>
      </c>
      <c r="AN72" s="51">
        <f t="shared" si="70"/>
        <v>0</v>
      </c>
      <c r="AO72" s="52">
        <f t="shared" si="70"/>
        <v>2268800</v>
      </c>
      <c r="AP72" s="51">
        <f>SUM(AP73:AP76)</f>
        <v>2268800</v>
      </c>
      <c r="AQ72" s="51">
        <f>SUM(AQ73:AQ76)</f>
        <v>0</v>
      </c>
      <c r="AR72" s="51">
        <f>SUM(AR73:AR76)</f>
        <v>0</v>
      </c>
      <c r="AS72" s="52">
        <f>SUM(AS73:AS76)</f>
        <v>2268800</v>
      </c>
      <c r="AT72" s="53">
        <f t="shared" si="69"/>
        <v>2268800</v>
      </c>
      <c r="AU72" s="53">
        <v>0</v>
      </c>
      <c r="AV72" s="53">
        <v>0</v>
      </c>
      <c r="AW72" s="44">
        <f t="shared" si="64"/>
        <v>2268800</v>
      </c>
      <c r="AX72" s="53">
        <f t="shared" si="65"/>
        <v>2268800</v>
      </c>
      <c r="AY72" s="53">
        <v>0</v>
      </c>
      <c r="AZ72" s="53">
        <v>0</v>
      </c>
      <c r="BA72" s="44">
        <f t="shared" si="66"/>
        <v>2268800</v>
      </c>
      <c r="BB72" s="53">
        <f t="shared" si="67"/>
        <v>2268800</v>
      </c>
      <c r="BC72" s="53">
        <v>0</v>
      </c>
      <c r="BD72" s="53">
        <v>0</v>
      </c>
      <c r="BE72" s="44">
        <f t="shared" si="68"/>
        <v>2268800</v>
      </c>
      <c r="BF72" s="55"/>
      <c r="BG72" s="55"/>
      <c r="BH72" s="55"/>
      <c r="BI72" s="55"/>
    </row>
    <row r="73" spans="1:61">
      <c r="A73" s="77"/>
      <c r="B73" s="70"/>
      <c r="C73" s="57"/>
      <c r="D73" s="58">
        <v>1</v>
      </c>
      <c r="E73" s="57" t="s">
        <v>132</v>
      </c>
      <c r="F73" s="57"/>
      <c r="G73" s="57"/>
      <c r="H73" s="57"/>
      <c r="I73" s="47" t="s">
        <v>133</v>
      </c>
      <c r="J73" s="62"/>
      <c r="K73" s="62"/>
      <c r="L73" s="75"/>
      <c r="M73" s="75">
        <f>SUM(J73:L73)</f>
        <v>0</v>
      </c>
      <c r="N73" s="62">
        <f>'[1]bevételi tábla 4-a'!W70</f>
        <v>0</v>
      </c>
      <c r="O73" s="62">
        <f>'[1]bevételi tábla 4-a'!X70</f>
        <v>0</v>
      </c>
      <c r="P73" s="76">
        <f>SUM(N73:O73)</f>
        <v>0</v>
      </c>
      <c r="Q73" s="76">
        <f>SUM(N73:P73)</f>
        <v>0</v>
      </c>
      <c r="R73" s="62">
        <f>'[1]bevételi tábla 4-a'!AA70</f>
        <v>0</v>
      </c>
      <c r="S73" s="62">
        <f>'[1]bevételi tábla 4-a'!AB70</f>
        <v>0</v>
      </c>
      <c r="T73" s="76">
        <f>SUM(R73:S73)</f>
        <v>0</v>
      </c>
      <c r="U73" s="76">
        <f>SUM(R73:T73)</f>
        <v>0</v>
      </c>
      <c r="V73" s="62"/>
      <c r="W73" s="62"/>
      <c r="X73" s="62"/>
      <c r="Y73" s="63">
        <f>SUM(V73:X73)</f>
        <v>0</v>
      </c>
      <c r="Z73" s="62">
        <f>'[1]bevételi tábla 4-a'!AI70</f>
        <v>0</v>
      </c>
      <c r="AA73" s="62">
        <f>'[1]bevételi tábla 4-a'!AJ70</f>
        <v>0</v>
      </c>
      <c r="AB73" s="62">
        <f>'[1]bevételi tábla 4-a'!AK70</f>
        <v>0</v>
      </c>
      <c r="AC73" s="63">
        <f>SUM(Z73:AB73)</f>
        <v>0</v>
      </c>
      <c r="AD73" s="62">
        <f>'[1]bevételi tábla 4-a'!AM70</f>
        <v>0</v>
      </c>
      <c r="AE73" s="62">
        <f>'[1]bevételi tábla 4-a'!AN70</f>
        <v>0</v>
      </c>
      <c r="AF73" s="62">
        <f>'[1]bevételi tábla 4-a'!AO70</f>
        <v>0</v>
      </c>
      <c r="AG73" s="63">
        <f>SUM(AD73:AF73)</f>
        <v>0</v>
      </c>
      <c r="AH73" s="62"/>
      <c r="AI73" s="62"/>
      <c r="AJ73" s="62"/>
      <c r="AK73" s="63">
        <f>SUM(AH73:AJ73)</f>
        <v>0</v>
      </c>
      <c r="AL73" s="62">
        <f>'[1]bevételi tábla 4-a'!DI70</f>
        <v>0</v>
      </c>
      <c r="AM73" s="62">
        <f>'[1]bevételi tábla 4-a'!DJ70</f>
        <v>0</v>
      </c>
      <c r="AN73" s="62">
        <f>'[1]bevételi tábla 4-a'!DK70</f>
        <v>0</v>
      </c>
      <c r="AO73" s="63">
        <f>SUM(AL73:AN73)</f>
        <v>0</v>
      </c>
      <c r="AP73" s="62">
        <f>'[1]bevételi tábla 4-a'!DM70</f>
        <v>0</v>
      </c>
      <c r="AQ73" s="62">
        <f>'[1]bevételi tábla 4-a'!DN70</f>
        <v>0</v>
      </c>
      <c r="AR73" s="62">
        <f>'[1]bevételi tábla 4-a'!DO70</f>
        <v>0</v>
      </c>
      <c r="AS73" s="63">
        <f>SUM(AP73:AR73)</f>
        <v>0</v>
      </c>
      <c r="AT73" s="54">
        <f t="shared" si="69"/>
        <v>0</v>
      </c>
      <c r="AU73" s="54">
        <f>AA73+AI73+AM73</f>
        <v>0</v>
      </c>
      <c r="AV73" s="54">
        <v>0</v>
      </c>
      <c r="AW73" s="44">
        <f t="shared" si="64"/>
        <v>0</v>
      </c>
      <c r="AX73" s="54">
        <f t="shared" si="65"/>
        <v>0</v>
      </c>
      <c r="AY73" s="54">
        <f>O73+AA73+AM73</f>
        <v>0</v>
      </c>
      <c r="AZ73" s="54">
        <v>0</v>
      </c>
      <c r="BA73" s="44">
        <f t="shared" si="66"/>
        <v>0</v>
      </c>
      <c r="BB73" s="54">
        <f t="shared" si="67"/>
        <v>0</v>
      </c>
      <c r="BC73" s="54">
        <f>S73+AE73+AQ73</f>
        <v>0</v>
      </c>
      <c r="BD73" s="54">
        <v>0</v>
      </c>
      <c r="BE73" s="44">
        <f t="shared" si="68"/>
        <v>0</v>
      </c>
      <c r="BF73" s="65"/>
      <c r="BG73" s="65"/>
      <c r="BH73" s="65"/>
      <c r="BI73" s="65"/>
    </row>
    <row r="74" spans="1:61">
      <c r="A74" s="77"/>
      <c r="B74" s="70"/>
      <c r="C74" s="57"/>
      <c r="D74" s="58">
        <v>2</v>
      </c>
      <c r="E74" s="57" t="s">
        <v>134</v>
      </c>
      <c r="F74" s="57"/>
      <c r="G74" s="57"/>
      <c r="H74" s="57"/>
      <c r="I74" s="47" t="s">
        <v>135</v>
      </c>
      <c r="J74" s="62"/>
      <c r="K74" s="62"/>
      <c r="L74" s="75"/>
      <c r="M74" s="75">
        <f>SUM(J74:L74)</f>
        <v>0</v>
      </c>
      <c r="N74" s="62">
        <f>'[1]bevételi tábla 4-a'!W71</f>
        <v>0</v>
      </c>
      <c r="O74" s="62">
        <f>'[1]bevételi tábla 4-a'!X71</f>
        <v>0</v>
      </c>
      <c r="P74" s="76">
        <f>SUM(N74:O74)</f>
        <v>0</v>
      </c>
      <c r="Q74" s="76">
        <f>SUM(N74:P74)</f>
        <v>0</v>
      </c>
      <c r="R74" s="62">
        <f>'[1]bevételi tábla 4-a'!AA71</f>
        <v>0</v>
      </c>
      <c r="S74" s="62">
        <f>'[1]bevételi tábla 4-a'!AB71</f>
        <v>0</v>
      </c>
      <c r="T74" s="76">
        <f>SUM(R74:S74)</f>
        <v>0</v>
      </c>
      <c r="U74" s="76">
        <f>SUM(R74:T74)</f>
        <v>0</v>
      </c>
      <c r="V74" s="62"/>
      <c r="W74" s="62"/>
      <c r="X74" s="62"/>
      <c r="Y74" s="63">
        <f>SUM(V74:X74)</f>
        <v>0</v>
      </c>
      <c r="Z74" s="62">
        <f>'[1]bevételi tábla 4-a'!AI71</f>
        <v>0</v>
      </c>
      <c r="AA74" s="62">
        <f>'[1]bevételi tábla 4-a'!AJ71</f>
        <v>0</v>
      </c>
      <c r="AB74" s="62">
        <f>'[1]bevételi tábla 4-a'!AK71</f>
        <v>0</v>
      </c>
      <c r="AC74" s="63">
        <f>SUM(Z74:AB74)</f>
        <v>0</v>
      </c>
      <c r="AD74" s="62">
        <f>'[1]bevételi tábla 4-a'!AM71</f>
        <v>0</v>
      </c>
      <c r="AE74" s="62">
        <f>'[1]bevételi tábla 4-a'!AN71</f>
        <v>0</v>
      </c>
      <c r="AF74" s="62">
        <f>'[1]bevételi tábla 4-a'!AO71</f>
        <v>0</v>
      </c>
      <c r="AG74" s="63">
        <f>SUM(AD74:AF74)</f>
        <v>0</v>
      </c>
      <c r="AH74" s="62">
        <v>2268800</v>
      </c>
      <c r="AI74" s="62"/>
      <c r="AJ74" s="62"/>
      <c r="AK74" s="63">
        <f>SUM(AH74:AJ74)</f>
        <v>2268800</v>
      </c>
      <c r="AL74" s="62">
        <v>2268800</v>
      </c>
      <c r="AM74" s="62">
        <f>'[1]bevételi tábla 4-a'!DJ71</f>
        <v>0</v>
      </c>
      <c r="AN74" s="62">
        <f>'[1]bevételi tábla 4-a'!DK71</f>
        <v>0</v>
      </c>
      <c r="AO74" s="63">
        <f>SUM(AL74:AN74)</f>
        <v>2268800</v>
      </c>
      <c r="AP74" s="62">
        <v>2268800</v>
      </c>
      <c r="AQ74" s="62">
        <f>'[1]bevételi tábla 4-a'!DN71</f>
        <v>0</v>
      </c>
      <c r="AR74" s="62">
        <f>'[1]bevételi tábla 4-a'!DO71</f>
        <v>0</v>
      </c>
      <c r="AS74" s="63">
        <f>SUM(AP74:AR74)</f>
        <v>2268800</v>
      </c>
      <c r="AT74" s="54">
        <f t="shared" si="69"/>
        <v>2268800</v>
      </c>
      <c r="AU74" s="54">
        <f>AA74+AI74+AM74</f>
        <v>0</v>
      </c>
      <c r="AV74" s="54">
        <v>0</v>
      </c>
      <c r="AW74" s="44">
        <f t="shared" si="64"/>
        <v>2268800</v>
      </c>
      <c r="AX74" s="54">
        <f t="shared" si="65"/>
        <v>2268800</v>
      </c>
      <c r="AY74" s="54">
        <f>O74+AA74+AM74</f>
        <v>0</v>
      </c>
      <c r="AZ74" s="54">
        <v>0</v>
      </c>
      <c r="BA74" s="44">
        <f t="shared" si="66"/>
        <v>2268800</v>
      </c>
      <c r="BB74" s="54">
        <f t="shared" si="67"/>
        <v>2268800</v>
      </c>
      <c r="BC74" s="54">
        <f>S74+AE74+AQ74</f>
        <v>0</v>
      </c>
      <c r="BD74" s="54">
        <v>0</v>
      </c>
      <c r="BE74" s="44">
        <f t="shared" si="68"/>
        <v>2268800</v>
      </c>
      <c r="BF74" s="65"/>
      <c r="BG74" s="65"/>
      <c r="BH74" s="65"/>
      <c r="BI74" s="65"/>
    </row>
    <row r="75" spans="1:61">
      <c r="A75" s="77"/>
      <c r="B75" s="70"/>
      <c r="C75" s="57"/>
      <c r="D75" s="58">
        <v>3</v>
      </c>
      <c r="E75" s="57" t="s">
        <v>136</v>
      </c>
      <c r="F75" s="57"/>
      <c r="G75" s="57"/>
      <c r="H75" s="57"/>
      <c r="I75" s="47" t="s">
        <v>137</v>
      </c>
      <c r="J75" s="62"/>
      <c r="K75" s="62"/>
      <c r="L75" s="75"/>
      <c r="M75" s="75">
        <f>SUM(J75:L75)</f>
        <v>0</v>
      </c>
      <c r="N75" s="62">
        <f>'[1]bevételi tábla 4-a'!W72</f>
        <v>0</v>
      </c>
      <c r="O75" s="62">
        <f>'[1]bevételi tábla 4-a'!X72</f>
        <v>0</v>
      </c>
      <c r="P75" s="76">
        <f>SUM(N75:O75)</f>
        <v>0</v>
      </c>
      <c r="Q75" s="76">
        <f>SUM(N75:P75)</f>
        <v>0</v>
      </c>
      <c r="R75" s="62">
        <f>'[1]bevételi tábla 4-a'!AA72</f>
        <v>0</v>
      </c>
      <c r="S75" s="62">
        <f>'[1]bevételi tábla 4-a'!AB72</f>
        <v>0</v>
      </c>
      <c r="T75" s="76">
        <f>SUM(R75:S75)</f>
        <v>0</v>
      </c>
      <c r="U75" s="76">
        <f>SUM(R75:T75)</f>
        <v>0</v>
      </c>
      <c r="V75" s="62"/>
      <c r="W75" s="62"/>
      <c r="X75" s="62"/>
      <c r="Y75" s="63">
        <f>SUM(V75:X75)</f>
        <v>0</v>
      </c>
      <c r="Z75" s="62">
        <f>'[1]bevételi tábla 4-a'!AI72</f>
        <v>0</v>
      </c>
      <c r="AA75" s="62">
        <f>'[1]bevételi tábla 4-a'!AJ72</f>
        <v>0</v>
      </c>
      <c r="AB75" s="62">
        <f>'[1]bevételi tábla 4-a'!AK72</f>
        <v>0</v>
      </c>
      <c r="AC75" s="63">
        <f>SUM(Z75:AB75)</f>
        <v>0</v>
      </c>
      <c r="AD75" s="62">
        <f>'[1]bevételi tábla 4-a'!AM72</f>
        <v>0</v>
      </c>
      <c r="AE75" s="62">
        <f>'[1]bevételi tábla 4-a'!AN72</f>
        <v>0</v>
      </c>
      <c r="AF75" s="62">
        <f>'[1]bevételi tábla 4-a'!AO72</f>
        <v>0</v>
      </c>
      <c r="AG75" s="63">
        <f>SUM(AD75:AF75)</f>
        <v>0</v>
      </c>
      <c r="AH75" s="62"/>
      <c r="AI75" s="62"/>
      <c r="AJ75" s="62"/>
      <c r="AK75" s="63">
        <f>SUM(AH75:AJ75)</f>
        <v>0</v>
      </c>
      <c r="AL75" s="62"/>
      <c r="AM75" s="62">
        <f>'[1]bevételi tábla 4-a'!DJ72</f>
        <v>0</v>
      </c>
      <c r="AN75" s="62">
        <f>'[1]bevételi tábla 4-a'!DK72</f>
        <v>0</v>
      </c>
      <c r="AO75" s="63">
        <f>SUM(AL75:AN75)</f>
        <v>0</v>
      </c>
      <c r="AP75" s="62"/>
      <c r="AQ75" s="62">
        <f>'[1]bevételi tábla 4-a'!DN72</f>
        <v>0</v>
      </c>
      <c r="AR75" s="62">
        <f>'[1]bevételi tábla 4-a'!DO72</f>
        <v>0</v>
      </c>
      <c r="AS75" s="63">
        <f>SUM(AP75:AR75)</f>
        <v>0</v>
      </c>
      <c r="AT75" s="54">
        <f t="shared" si="69"/>
        <v>0</v>
      </c>
      <c r="AU75" s="54">
        <f>AA75+AI75+AM75</f>
        <v>0</v>
      </c>
      <c r="AV75" s="54">
        <v>0</v>
      </c>
      <c r="AW75" s="44">
        <f t="shared" si="64"/>
        <v>0</v>
      </c>
      <c r="AX75" s="54">
        <f t="shared" si="65"/>
        <v>0</v>
      </c>
      <c r="AY75" s="54">
        <f>O75+AA75+AM75</f>
        <v>0</v>
      </c>
      <c r="AZ75" s="54">
        <v>0</v>
      </c>
      <c r="BA75" s="44">
        <f t="shared" si="66"/>
        <v>0</v>
      </c>
      <c r="BB75" s="54">
        <f t="shared" si="67"/>
        <v>0</v>
      </c>
      <c r="BC75" s="54">
        <f>S75+AE75+AQ75</f>
        <v>0</v>
      </c>
      <c r="BD75" s="54">
        <v>0</v>
      </c>
      <c r="BE75" s="44">
        <f t="shared" si="68"/>
        <v>0</v>
      </c>
      <c r="BF75" s="65"/>
      <c r="BG75" s="65"/>
      <c r="BH75" s="65"/>
      <c r="BI75" s="65"/>
    </row>
    <row r="76" spans="1:61">
      <c r="A76" s="77"/>
      <c r="B76" s="70"/>
      <c r="C76" s="57"/>
      <c r="D76" s="58">
        <v>4</v>
      </c>
      <c r="E76" s="57" t="s">
        <v>138</v>
      </c>
      <c r="F76" s="57"/>
      <c r="G76" s="57"/>
      <c r="H76" s="57"/>
      <c r="I76" s="47" t="s">
        <v>139</v>
      </c>
      <c r="J76" s="62"/>
      <c r="K76" s="62"/>
      <c r="L76" s="75"/>
      <c r="M76" s="75">
        <f>SUM(J76:L76)</f>
        <v>0</v>
      </c>
      <c r="N76" s="62">
        <f>'[1]bevételi tábla 4-a'!W73</f>
        <v>0</v>
      </c>
      <c r="O76" s="62">
        <f>'[1]bevételi tábla 4-a'!X73</f>
        <v>0</v>
      </c>
      <c r="P76" s="76">
        <f>SUM(N76:O76)</f>
        <v>0</v>
      </c>
      <c r="Q76" s="76">
        <f>SUM(N76:P76)</f>
        <v>0</v>
      </c>
      <c r="R76" s="62">
        <f>'[1]bevételi tábla 4-a'!AA73</f>
        <v>0</v>
      </c>
      <c r="S76" s="62">
        <f>'[1]bevételi tábla 4-a'!AB73</f>
        <v>0</v>
      </c>
      <c r="T76" s="76">
        <f>SUM(R76:S76)</f>
        <v>0</v>
      </c>
      <c r="U76" s="76">
        <f>SUM(R76:T76)</f>
        <v>0</v>
      </c>
      <c r="V76" s="62"/>
      <c r="W76" s="62"/>
      <c r="X76" s="62"/>
      <c r="Y76" s="63">
        <f>SUM(V76:X76)</f>
        <v>0</v>
      </c>
      <c r="Z76" s="62">
        <f>'[1]bevételi tábla 4-a'!AI73</f>
        <v>0</v>
      </c>
      <c r="AA76" s="62">
        <f>'[1]bevételi tábla 4-a'!AJ73</f>
        <v>0</v>
      </c>
      <c r="AB76" s="62">
        <f>'[1]bevételi tábla 4-a'!AK73</f>
        <v>0</v>
      </c>
      <c r="AC76" s="63">
        <f>SUM(Z76:AB76)</f>
        <v>0</v>
      </c>
      <c r="AD76" s="62">
        <f>'[1]bevételi tábla 4-a'!AM73</f>
        <v>0</v>
      </c>
      <c r="AE76" s="62">
        <f>'[1]bevételi tábla 4-a'!AN73</f>
        <v>0</v>
      </c>
      <c r="AF76" s="62">
        <f>'[1]bevételi tábla 4-a'!AO73</f>
        <v>0</v>
      </c>
      <c r="AG76" s="63">
        <f>SUM(AD76:AF76)</f>
        <v>0</v>
      </c>
      <c r="AH76" s="62"/>
      <c r="AI76" s="62"/>
      <c r="AJ76" s="62"/>
      <c r="AK76" s="63">
        <f>SUM(AH76:AJ76)</f>
        <v>0</v>
      </c>
      <c r="AL76" s="62">
        <f>'[1]bevételi tábla 4-a'!DI73</f>
        <v>0</v>
      </c>
      <c r="AM76" s="62">
        <f>'[1]bevételi tábla 4-a'!DJ73</f>
        <v>0</v>
      </c>
      <c r="AN76" s="62">
        <f>'[1]bevételi tábla 4-a'!DK73</f>
        <v>0</v>
      </c>
      <c r="AO76" s="63">
        <f>SUM(AL76:AN76)</f>
        <v>0</v>
      </c>
      <c r="AP76" s="62">
        <f>'[1]bevételi tábla 4-a'!DM73</f>
        <v>0</v>
      </c>
      <c r="AQ76" s="62">
        <f>'[1]bevételi tábla 4-a'!DN73</f>
        <v>0</v>
      </c>
      <c r="AR76" s="62">
        <f>'[1]bevételi tábla 4-a'!DO73</f>
        <v>0</v>
      </c>
      <c r="AS76" s="63">
        <f>SUM(AP76:AR76)</f>
        <v>0</v>
      </c>
      <c r="AT76" s="54">
        <f t="shared" si="69"/>
        <v>0</v>
      </c>
      <c r="AU76" s="54">
        <f>AA76+AI76+AM76</f>
        <v>0</v>
      </c>
      <c r="AV76" s="54">
        <v>0</v>
      </c>
      <c r="AW76" s="44">
        <f t="shared" si="64"/>
        <v>0</v>
      </c>
      <c r="AX76" s="54">
        <f t="shared" si="65"/>
        <v>0</v>
      </c>
      <c r="AY76" s="54">
        <f>O76+AA76+AM76</f>
        <v>0</v>
      </c>
      <c r="AZ76" s="54">
        <v>0</v>
      </c>
      <c r="BA76" s="44">
        <f t="shared" si="66"/>
        <v>0</v>
      </c>
      <c r="BB76" s="54">
        <f t="shared" si="67"/>
        <v>0</v>
      </c>
      <c r="BC76" s="54">
        <f>S76+AE76+AQ76</f>
        <v>0</v>
      </c>
      <c r="BD76" s="54">
        <v>0</v>
      </c>
      <c r="BE76" s="44">
        <f t="shared" si="68"/>
        <v>0</v>
      </c>
      <c r="BF76" s="65"/>
      <c r="BG76" s="65"/>
      <c r="BH76" s="65"/>
      <c r="BI76" s="65"/>
    </row>
    <row r="77" spans="1:61">
      <c r="A77" s="77"/>
      <c r="B77" s="70"/>
      <c r="C77" s="70"/>
      <c r="D77" s="58" t="s">
        <v>52</v>
      </c>
      <c r="E77" s="73" t="s">
        <v>140</v>
      </c>
      <c r="F77" s="87"/>
      <c r="G77" s="87"/>
      <c r="H77" s="74"/>
      <c r="I77" s="78" t="s">
        <v>139</v>
      </c>
      <c r="J77" s="88"/>
      <c r="K77" s="88"/>
      <c r="L77" s="89"/>
      <c r="M77" s="89"/>
      <c r="N77" s="90"/>
      <c r="O77" s="90"/>
      <c r="P77" s="91"/>
      <c r="Q77" s="91"/>
      <c r="R77" s="90"/>
      <c r="S77" s="90"/>
      <c r="T77" s="91"/>
      <c r="U77" s="91"/>
      <c r="V77" s="88"/>
      <c r="W77" s="88"/>
      <c r="X77" s="88"/>
      <c r="Y77" s="89"/>
      <c r="Z77" s="90"/>
      <c r="AA77" s="90"/>
      <c r="AB77" s="90"/>
      <c r="AC77" s="91"/>
      <c r="AD77" s="90"/>
      <c r="AE77" s="90"/>
      <c r="AF77" s="90"/>
      <c r="AG77" s="91"/>
      <c r="AH77" s="88"/>
      <c r="AI77" s="88"/>
      <c r="AJ77" s="88"/>
      <c r="AK77" s="89"/>
      <c r="AL77" s="90"/>
      <c r="AM77" s="90"/>
      <c r="AN77" s="90"/>
      <c r="AO77" s="91"/>
      <c r="AP77" s="90"/>
      <c r="AQ77" s="90"/>
      <c r="AR77" s="90"/>
      <c r="AS77" s="91"/>
      <c r="AT77" s="54">
        <f t="shared" si="69"/>
        <v>0</v>
      </c>
      <c r="AU77" s="54">
        <f>SUMIF($J$7:$Q$7,"Kötelező feladatok",AH77:AT77)</f>
        <v>0</v>
      </c>
      <c r="AV77" s="54">
        <f>SUMIF($J$7:$Q$7,"Kötelező feladatok",AH77:AU77)</f>
        <v>0</v>
      </c>
      <c r="AW77" s="44">
        <f t="shared" si="64"/>
        <v>0</v>
      </c>
      <c r="AX77" s="54">
        <f t="shared" si="65"/>
        <v>0</v>
      </c>
      <c r="AY77" s="54">
        <f>SUMIF($N$7:$AC$7,"Kötelező feladatok",Z77:AX77)</f>
        <v>0</v>
      </c>
      <c r="AZ77" s="54">
        <f>SUMIF($N$7:$AC$7,"Kötelező feladatok",Z77:AY77)</f>
        <v>0</v>
      </c>
      <c r="BA77" s="44">
        <f t="shared" si="66"/>
        <v>0</v>
      </c>
      <c r="BB77" s="54">
        <f t="shared" si="67"/>
        <v>0</v>
      </c>
      <c r="BC77" s="54">
        <f>SUMIF($N$7:$AC$7,"Kötelező feladatok",AD77:BB77)</f>
        <v>0</v>
      </c>
      <c r="BD77" s="54">
        <f>SUMIF($N$7:$AC$7,"Kötelező feladatok",AD77:BC77)</f>
        <v>0</v>
      </c>
      <c r="BE77" s="44">
        <f t="shared" si="68"/>
        <v>0</v>
      </c>
      <c r="BF77" s="92"/>
      <c r="BG77" s="92"/>
      <c r="BH77" s="92"/>
      <c r="BI77" s="92"/>
    </row>
    <row r="78" spans="1:61">
      <c r="A78" s="77"/>
      <c r="B78" s="70"/>
      <c r="C78" s="57"/>
      <c r="D78" s="58">
        <v>5</v>
      </c>
      <c r="E78" s="57" t="s">
        <v>141</v>
      </c>
      <c r="F78" s="57"/>
      <c r="G78" s="57"/>
      <c r="H78" s="57"/>
      <c r="I78" s="47" t="s">
        <v>142</v>
      </c>
      <c r="J78" s="93"/>
      <c r="K78" s="93"/>
      <c r="L78" s="75"/>
      <c r="M78" s="75"/>
      <c r="N78" s="94"/>
      <c r="O78" s="94"/>
      <c r="P78" s="76"/>
      <c r="Q78" s="76"/>
      <c r="R78" s="94"/>
      <c r="S78" s="94"/>
      <c r="T78" s="76"/>
      <c r="U78" s="76"/>
      <c r="V78" s="93"/>
      <c r="W78" s="93"/>
      <c r="X78" s="93"/>
      <c r="Y78" s="75"/>
      <c r="Z78" s="94"/>
      <c r="AA78" s="94"/>
      <c r="AB78" s="94"/>
      <c r="AC78" s="76"/>
      <c r="AD78" s="94"/>
      <c r="AE78" s="94"/>
      <c r="AF78" s="94"/>
      <c r="AG78" s="76"/>
      <c r="AH78" s="93"/>
      <c r="AI78" s="93"/>
      <c r="AJ78" s="93"/>
      <c r="AK78" s="75"/>
      <c r="AL78" s="94"/>
      <c r="AM78" s="94"/>
      <c r="AN78" s="94"/>
      <c r="AO78" s="76"/>
      <c r="AP78" s="94"/>
      <c r="AQ78" s="94"/>
      <c r="AR78" s="94"/>
      <c r="AS78" s="76"/>
      <c r="AT78" s="54">
        <f t="shared" si="69"/>
        <v>0</v>
      </c>
      <c r="AU78" s="54">
        <f>SUMIF($J$7:$Q$7,"Kötelező feladatok",AH78:AT78)</f>
        <v>0</v>
      </c>
      <c r="AV78" s="54">
        <f>SUMIF($J$7:$Q$7,"Kötelező feladatok",AH78:AU78)</f>
        <v>0</v>
      </c>
      <c r="AW78" s="44">
        <f t="shared" si="64"/>
        <v>0</v>
      </c>
      <c r="AX78" s="54">
        <f t="shared" si="65"/>
        <v>0</v>
      </c>
      <c r="AY78" s="54">
        <f>SUMIF($N$7:$AC$7,"Kötelező feladatok",Z78:AX78)</f>
        <v>0</v>
      </c>
      <c r="AZ78" s="54">
        <f>SUMIF($N$7:$AC$7,"Kötelező feladatok",Z78:AY78)</f>
        <v>0</v>
      </c>
      <c r="BA78" s="44">
        <f t="shared" si="66"/>
        <v>0</v>
      </c>
      <c r="BB78" s="54">
        <f t="shared" si="67"/>
        <v>0</v>
      </c>
      <c r="BC78" s="54">
        <f>SUMIF($N$7:$AC$7,"Kötelező feladatok",AD78:BB78)</f>
        <v>0</v>
      </c>
      <c r="BD78" s="54">
        <f>SUMIF($N$7:$AC$7,"Kötelező feladatok",AD78:BC78)</f>
        <v>0</v>
      </c>
      <c r="BE78" s="44">
        <f t="shared" si="68"/>
        <v>0</v>
      </c>
      <c r="BF78" s="65"/>
      <c r="BG78" s="65"/>
      <c r="BH78" s="65"/>
      <c r="BI78" s="65"/>
    </row>
    <row r="79" spans="1:61">
      <c r="A79" s="77"/>
      <c r="B79" s="70"/>
      <c r="C79" s="57"/>
      <c r="D79" s="70"/>
      <c r="E79" s="70"/>
      <c r="F79" s="70"/>
      <c r="G79" s="70"/>
      <c r="H79" s="70"/>
      <c r="I79" s="70"/>
      <c r="J79" s="88"/>
      <c r="K79" s="88"/>
      <c r="L79" s="89"/>
      <c r="M79" s="89"/>
      <c r="N79" s="90"/>
      <c r="O79" s="90"/>
      <c r="P79" s="91"/>
      <c r="Q79" s="91"/>
      <c r="R79" s="90"/>
      <c r="S79" s="90"/>
      <c r="T79" s="91"/>
      <c r="U79" s="91"/>
      <c r="V79" s="88"/>
      <c r="W79" s="88"/>
      <c r="X79" s="88"/>
      <c r="Y79" s="89"/>
      <c r="Z79" s="90"/>
      <c r="AA79" s="90"/>
      <c r="AB79" s="90"/>
      <c r="AC79" s="91"/>
      <c r="AD79" s="90"/>
      <c r="AE79" s="90"/>
      <c r="AF79" s="90"/>
      <c r="AG79" s="91"/>
      <c r="AH79" s="88"/>
      <c r="AI79" s="88"/>
      <c r="AJ79" s="88"/>
      <c r="AK79" s="89"/>
      <c r="AL79" s="90"/>
      <c r="AM79" s="90"/>
      <c r="AN79" s="90"/>
      <c r="AO79" s="91"/>
      <c r="AP79" s="90"/>
      <c r="AQ79" s="90"/>
      <c r="AR79" s="90"/>
      <c r="AS79" s="91"/>
      <c r="AT79" s="54">
        <f t="shared" si="69"/>
        <v>0</v>
      </c>
      <c r="AU79" s="54">
        <f>SUMIF($J$7:$Q$7,"Kötelező feladatok",AH79:AT79)</f>
        <v>0</v>
      </c>
      <c r="AV79" s="54">
        <f>SUMIF($J$7:$Q$7,"Kötelező feladatok",AH79:AU79)</f>
        <v>0</v>
      </c>
      <c r="AW79" s="44">
        <f t="shared" si="64"/>
        <v>0</v>
      </c>
      <c r="AX79" s="54">
        <f t="shared" si="65"/>
        <v>0</v>
      </c>
      <c r="AY79" s="54">
        <f>SUMIF($N$7:$AC$7,"Kötelező feladatok",Z79:AX79)</f>
        <v>0</v>
      </c>
      <c r="AZ79" s="54">
        <f>SUMIF($N$7:$AC$7,"Kötelező feladatok",Z79:AY79)</f>
        <v>0</v>
      </c>
      <c r="BA79" s="44">
        <f t="shared" si="66"/>
        <v>0</v>
      </c>
      <c r="BB79" s="54">
        <f t="shared" si="67"/>
        <v>0</v>
      </c>
      <c r="BC79" s="54">
        <f>SUMIF($N$7:$AC$7,"Kötelező feladatok",AD79:BB79)</f>
        <v>0</v>
      </c>
      <c r="BD79" s="54">
        <f>SUMIF($N$7:$AC$7,"Kötelező feladatok",AD79:BC79)</f>
        <v>0</v>
      </c>
      <c r="BE79" s="44">
        <f t="shared" si="68"/>
        <v>0</v>
      </c>
      <c r="BF79" s="92"/>
      <c r="BG79" s="92"/>
      <c r="BH79" s="92"/>
      <c r="BI79" s="92"/>
    </row>
    <row r="80" spans="1:61">
      <c r="A80" s="77"/>
      <c r="B80" s="70"/>
      <c r="C80" s="57"/>
      <c r="D80" s="70"/>
      <c r="E80" s="73"/>
      <c r="F80" s="87"/>
      <c r="G80" s="87"/>
      <c r="H80" s="74"/>
      <c r="I80" s="78"/>
      <c r="J80" s="88"/>
      <c r="K80" s="88"/>
      <c r="L80" s="89"/>
      <c r="M80" s="89"/>
      <c r="N80" s="90"/>
      <c r="O80" s="90"/>
      <c r="P80" s="91"/>
      <c r="Q80" s="91"/>
      <c r="R80" s="90"/>
      <c r="S80" s="90"/>
      <c r="T80" s="91"/>
      <c r="U80" s="91"/>
      <c r="V80" s="88"/>
      <c r="W80" s="88"/>
      <c r="X80" s="88"/>
      <c r="Y80" s="89"/>
      <c r="Z80" s="90"/>
      <c r="AA80" s="90"/>
      <c r="AB80" s="90"/>
      <c r="AC80" s="91"/>
      <c r="AD80" s="90"/>
      <c r="AE80" s="90"/>
      <c r="AF80" s="90"/>
      <c r="AG80" s="91"/>
      <c r="AH80" s="88"/>
      <c r="AI80" s="88"/>
      <c r="AJ80" s="88"/>
      <c r="AK80" s="89"/>
      <c r="AL80" s="90"/>
      <c r="AM80" s="90"/>
      <c r="AN80" s="90"/>
      <c r="AO80" s="91"/>
      <c r="AP80" s="90"/>
      <c r="AQ80" s="90"/>
      <c r="AR80" s="90"/>
      <c r="AS80" s="91"/>
      <c r="AT80" s="54">
        <f t="shared" si="69"/>
        <v>0</v>
      </c>
      <c r="AU80" s="54">
        <f>SUMIF($J$7:$Q$7,"Kötelező feladatok",AH80:AT80)</f>
        <v>0</v>
      </c>
      <c r="AV80" s="54">
        <f>SUMIF($J$7:$Q$7,"Kötelező feladatok",AH80:AU80)</f>
        <v>0</v>
      </c>
      <c r="AW80" s="44">
        <f t="shared" si="64"/>
        <v>0</v>
      </c>
      <c r="AX80" s="54">
        <f t="shared" si="65"/>
        <v>0</v>
      </c>
      <c r="AY80" s="54">
        <f>SUMIF($N$7:$AC$7,"Kötelező feladatok",Z80:AX80)</f>
        <v>0</v>
      </c>
      <c r="AZ80" s="54">
        <f>SUMIF($N$7:$AC$7,"Kötelező feladatok",Z80:AY80)</f>
        <v>0</v>
      </c>
      <c r="BA80" s="44">
        <f t="shared" si="66"/>
        <v>0</v>
      </c>
      <c r="BB80" s="54">
        <f t="shared" si="67"/>
        <v>0</v>
      </c>
      <c r="BC80" s="54">
        <f>SUMIF($N$7:$AC$7,"Kötelező feladatok",AD80:BB80)</f>
        <v>0</v>
      </c>
      <c r="BD80" s="54">
        <f>SUMIF($N$7:$AC$7,"Kötelező feladatok",AD80:BC80)</f>
        <v>0</v>
      </c>
      <c r="BE80" s="44">
        <f t="shared" si="68"/>
        <v>0</v>
      </c>
      <c r="BF80" s="92"/>
      <c r="BG80" s="92"/>
      <c r="BH80" s="92"/>
      <c r="BI80" s="92"/>
    </row>
    <row r="81" spans="1:61">
      <c r="A81" s="77"/>
      <c r="B81" s="70"/>
      <c r="C81" s="70"/>
      <c r="D81" s="70"/>
      <c r="E81" s="70"/>
      <c r="F81" s="70"/>
      <c r="G81" s="70"/>
      <c r="H81" s="70"/>
      <c r="I81" s="70"/>
      <c r="J81" s="88"/>
      <c r="K81" s="88"/>
      <c r="L81" s="89"/>
      <c r="M81" s="89"/>
      <c r="N81" s="90"/>
      <c r="O81" s="90"/>
      <c r="P81" s="91"/>
      <c r="Q81" s="91"/>
      <c r="R81" s="90"/>
      <c r="S81" s="90"/>
      <c r="T81" s="91"/>
      <c r="U81" s="91"/>
      <c r="V81" s="88"/>
      <c r="W81" s="88"/>
      <c r="X81" s="88"/>
      <c r="Y81" s="89"/>
      <c r="Z81" s="90"/>
      <c r="AA81" s="90"/>
      <c r="AB81" s="90"/>
      <c r="AC81" s="91"/>
      <c r="AD81" s="90"/>
      <c r="AE81" s="90"/>
      <c r="AF81" s="90"/>
      <c r="AG81" s="91"/>
      <c r="AH81" s="88"/>
      <c r="AI81" s="88"/>
      <c r="AJ81" s="88"/>
      <c r="AK81" s="89"/>
      <c r="AL81" s="90"/>
      <c r="AM81" s="90"/>
      <c r="AN81" s="90"/>
      <c r="AO81" s="91"/>
      <c r="AP81" s="90"/>
      <c r="AQ81" s="90"/>
      <c r="AR81" s="90"/>
      <c r="AS81" s="91"/>
      <c r="AT81" s="54">
        <f t="shared" si="69"/>
        <v>0</v>
      </c>
      <c r="AU81" s="54">
        <f>SUMIF($J$7:$Q$7,"Kötelező feladatok",AH81:AT81)</f>
        <v>0</v>
      </c>
      <c r="AV81" s="54">
        <f>SUMIF($J$7:$Q$7,"Kötelező feladatok",AH81:AU81)</f>
        <v>0</v>
      </c>
      <c r="AW81" s="44">
        <f t="shared" si="64"/>
        <v>0</v>
      </c>
      <c r="AX81" s="54">
        <f t="shared" si="65"/>
        <v>0</v>
      </c>
      <c r="AY81" s="54">
        <f>SUMIF($N$7:$AC$7,"Kötelező feladatok",Z81:AX81)</f>
        <v>0</v>
      </c>
      <c r="AZ81" s="54">
        <f>SUMIF($N$7:$AC$7,"Kötelező feladatok",Z81:AY81)</f>
        <v>0</v>
      </c>
      <c r="BA81" s="44">
        <f t="shared" si="66"/>
        <v>0</v>
      </c>
      <c r="BB81" s="54">
        <f t="shared" si="67"/>
        <v>0</v>
      </c>
      <c r="BC81" s="54">
        <f>SUMIF($N$7:$AC$7,"Kötelező feladatok",AD81:BB81)</f>
        <v>0</v>
      </c>
      <c r="BD81" s="54">
        <f>SUMIF($N$7:$AC$7,"Kötelező feladatok",AD81:BC81)</f>
        <v>0</v>
      </c>
      <c r="BE81" s="44">
        <f t="shared" si="68"/>
        <v>0</v>
      </c>
      <c r="BF81" s="92"/>
      <c r="BG81" s="92"/>
      <c r="BH81" s="92"/>
      <c r="BI81" s="92"/>
    </row>
    <row r="82" spans="1:61">
      <c r="A82" s="77"/>
      <c r="B82" s="47"/>
      <c r="C82" s="48">
        <v>3</v>
      </c>
      <c r="D82" s="49" t="s">
        <v>143</v>
      </c>
      <c r="E82" s="49"/>
      <c r="F82" s="49"/>
      <c r="G82" s="49"/>
      <c r="H82" s="49"/>
      <c r="I82" s="50" t="s">
        <v>144</v>
      </c>
      <c r="J82" s="67">
        <f>SUM(J83:J85)</f>
        <v>0</v>
      </c>
      <c r="K82" s="67">
        <f>SUM(K83:K85)</f>
        <v>0</v>
      </c>
      <c r="L82" s="68">
        <f>SUM(L83:L85)</f>
        <v>0</v>
      </c>
      <c r="M82" s="68">
        <f>SUM(M83:M85)</f>
        <v>0</v>
      </c>
      <c r="N82" s="67">
        <f t="shared" ref="N82:AO82" si="71">SUM(N83:N85)</f>
        <v>0</v>
      </c>
      <c r="O82" s="67">
        <f t="shared" si="71"/>
        <v>0</v>
      </c>
      <c r="P82" s="68">
        <f t="shared" si="71"/>
        <v>0</v>
      </c>
      <c r="Q82" s="68">
        <f t="shared" si="71"/>
        <v>0</v>
      </c>
      <c r="R82" s="67">
        <f>SUM(R83:R85)</f>
        <v>0</v>
      </c>
      <c r="S82" s="67">
        <f>SUM(S83:S85)</f>
        <v>0</v>
      </c>
      <c r="T82" s="68">
        <f>SUM(T83:T85)</f>
        <v>0</v>
      </c>
      <c r="U82" s="68">
        <f>SUM(U83:U85)</f>
        <v>0</v>
      </c>
      <c r="V82" s="67">
        <f t="shared" si="71"/>
        <v>0</v>
      </c>
      <c r="W82" s="67">
        <f t="shared" si="71"/>
        <v>0</v>
      </c>
      <c r="X82" s="67">
        <f t="shared" si="71"/>
        <v>0</v>
      </c>
      <c r="Y82" s="68">
        <f t="shared" si="71"/>
        <v>0</v>
      </c>
      <c r="Z82" s="67">
        <f t="shared" si="71"/>
        <v>0</v>
      </c>
      <c r="AA82" s="67">
        <f t="shared" si="71"/>
        <v>0</v>
      </c>
      <c r="AB82" s="67">
        <f t="shared" si="71"/>
        <v>0</v>
      </c>
      <c r="AC82" s="68">
        <f t="shared" si="71"/>
        <v>0</v>
      </c>
      <c r="AD82" s="67">
        <f>SUM(AD83:AD85)</f>
        <v>0</v>
      </c>
      <c r="AE82" s="67">
        <f>SUM(AE83:AE85)</f>
        <v>0</v>
      </c>
      <c r="AF82" s="67">
        <f>SUM(AF83:AF85)</f>
        <v>0</v>
      </c>
      <c r="AG82" s="68">
        <f>SUM(AG83:AG85)</f>
        <v>0</v>
      </c>
      <c r="AH82" s="67">
        <f t="shared" si="71"/>
        <v>8000000</v>
      </c>
      <c r="AI82" s="67">
        <f t="shared" si="71"/>
        <v>0</v>
      </c>
      <c r="AJ82" s="67">
        <f t="shared" si="71"/>
        <v>0</v>
      </c>
      <c r="AK82" s="68">
        <f t="shared" si="71"/>
        <v>8000000</v>
      </c>
      <c r="AL82" s="67">
        <f t="shared" si="71"/>
        <v>8000000</v>
      </c>
      <c r="AM82" s="67">
        <f t="shared" si="71"/>
        <v>0</v>
      </c>
      <c r="AN82" s="67">
        <f t="shared" si="71"/>
        <v>0</v>
      </c>
      <c r="AO82" s="68">
        <f t="shared" si="71"/>
        <v>8000000</v>
      </c>
      <c r="AP82" s="67">
        <f>SUM(AP83:AP85)</f>
        <v>8000000</v>
      </c>
      <c r="AQ82" s="67">
        <f>SUM(AQ83:AQ85)</f>
        <v>0</v>
      </c>
      <c r="AR82" s="67">
        <f>SUM(AR83:AR85)</f>
        <v>0</v>
      </c>
      <c r="AS82" s="68">
        <f>SUM(AS83:AS85)</f>
        <v>8000000</v>
      </c>
      <c r="AT82" s="53">
        <f t="shared" si="69"/>
        <v>8000000</v>
      </c>
      <c r="AU82" s="53">
        <v>0</v>
      </c>
      <c r="AV82" s="53">
        <v>0</v>
      </c>
      <c r="AW82" s="44">
        <f t="shared" si="64"/>
        <v>8000000</v>
      </c>
      <c r="AX82" s="53">
        <f t="shared" si="65"/>
        <v>8000000</v>
      </c>
      <c r="AY82" s="53">
        <v>0</v>
      </c>
      <c r="AZ82" s="53">
        <v>0</v>
      </c>
      <c r="BA82" s="44">
        <f t="shared" si="66"/>
        <v>8000000</v>
      </c>
      <c r="BB82" s="53">
        <f t="shared" si="67"/>
        <v>8000000</v>
      </c>
      <c r="BC82" s="53">
        <v>0</v>
      </c>
      <c r="BD82" s="53">
        <v>0</v>
      </c>
      <c r="BE82" s="44">
        <f t="shared" si="68"/>
        <v>8000000</v>
      </c>
      <c r="BF82" s="69"/>
      <c r="BG82" s="69"/>
      <c r="BH82" s="69"/>
      <c r="BI82" s="69"/>
    </row>
    <row r="83" spans="1:61">
      <c r="A83" s="77"/>
      <c r="B83" s="70"/>
      <c r="C83" s="57"/>
      <c r="D83" s="58">
        <v>1</v>
      </c>
      <c r="E83" s="47" t="s">
        <v>145</v>
      </c>
      <c r="F83" s="61"/>
      <c r="G83" s="61"/>
      <c r="H83" s="61"/>
      <c r="I83" s="61" t="s">
        <v>146</v>
      </c>
      <c r="J83" s="62"/>
      <c r="K83" s="62"/>
      <c r="L83" s="75"/>
      <c r="M83" s="75">
        <f>SUM(J83:L83)</f>
        <v>0</v>
      </c>
      <c r="N83" s="62">
        <f>'[1]bevételi tábla 4-a'!W80</f>
        <v>0</v>
      </c>
      <c r="O83" s="62">
        <f>'[1]bevételi tábla 4-a'!X80</f>
        <v>0</v>
      </c>
      <c r="P83" s="76">
        <f>SUM(N83:O83)</f>
        <v>0</v>
      </c>
      <c r="Q83" s="76">
        <f>SUM(N83:P83)</f>
        <v>0</v>
      </c>
      <c r="R83" s="62">
        <f>'[1]bevételi tábla 4-a'!AA80</f>
        <v>0</v>
      </c>
      <c r="S83" s="62">
        <f>'[1]bevételi tábla 4-a'!AB80</f>
        <v>0</v>
      </c>
      <c r="T83" s="76">
        <f>SUM(R83:S83)</f>
        <v>0</v>
      </c>
      <c r="U83" s="76">
        <f>SUM(R83:T83)</f>
        <v>0</v>
      </c>
      <c r="V83" s="62"/>
      <c r="W83" s="62"/>
      <c r="X83" s="62"/>
      <c r="Y83" s="63">
        <f>SUM(V83:X83)</f>
        <v>0</v>
      </c>
      <c r="Z83" s="62">
        <f>'[1]bevételi tábla 4-a'!AI80</f>
        <v>0</v>
      </c>
      <c r="AA83" s="62">
        <f>'[1]bevételi tábla 4-a'!AJ80</f>
        <v>0</v>
      </c>
      <c r="AB83" s="62">
        <f>'[1]bevételi tábla 4-a'!AK80</f>
        <v>0</v>
      </c>
      <c r="AC83" s="63">
        <f>SUM(Z83:AB83)</f>
        <v>0</v>
      </c>
      <c r="AD83" s="62">
        <f>'[1]bevételi tábla 4-a'!AM80</f>
        <v>0</v>
      </c>
      <c r="AE83" s="62">
        <f>'[1]bevételi tábla 4-a'!AN80</f>
        <v>0</v>
      </c>
      <c r="AF83" s="62">
        <f>'[1]bevételi tábla 4-a'!AO80</f>
        <v>0</v>
      </c>
      <c r="AG83" s="63">
        <f>SUM(AD83:AF83)</f>
        <v>0</v>
      </c>
      <c r="AH83" s="62"/>
      <c r="AI83" s="62"/>
      <c r="AJ83" s="62"/>
      <c r="AK83" s="63">
        <f>SUM(AH83:AJ83)</f>
        <v>0</v>
      </c>
      <c r="AL83" s="62">
        <f>'[1]bevételi tábla 4-a'!DI80</f>
        <v>0</v>
      </c>
      <c r="AM83" s="62">
        <f>'[1]bevételi tábla 4-a'!DJ80</f>
        <v>0</v>
      </c>
      <c r="AN83" s="62">
        <f>'[1]bevételi tábla 4-a'!DK80</f>
        <v>0</v>
      </c>
      <c r="AO83" s="63">
        <f>SUM(AL83:AN83)</f>
        <v>0</v>
      </c>
      <c r="AP83" s="62">
        <f>'[1]bevételi tábla 4-a'!DM80</f>
        <v>0</v>
      </c>
      <c r="AQ83" s="62">
        <f>'[1]bevételi tábla 4-a'!DN80</f>
        <v>0</v>
      </c>
      <c r="AR83" s="62">
        <f>'[1]bevételi tábla 4-a'!DO80</f>
        <v>0</v>
      </c>
      <c r="AS83" s="63">
        <f>SUM(AP83:AR83)</f>
        <v>0</v>
      </c>
      <c r="AT83" s="54">
        <f t="shared" si="69"/>
        <v>0</v>
      </c>
      <c r="AU83" s="54">
        <f>AA83+AI83+AM83</f>
        <v>0</v>
      </c>
      <c r="AV83" s="54">
        <f>SUMIF($J$7:$Q$7,"Kötelező feladatok",AH83:AU83)</f>
        <v>0</v>
      </c>
      <c r="AW83" s="44">
        <f t="shared" si="64"/>
        <v>0</v>
      </c>
      <c r="AX83" s="54">
        <f t="shared" si="65"/>
        <v>0</v>
      </c>
      <c r="AY83" s="54">
        <f>O83+AA83+AM83</f>
        <v>0</v>
      </c>
      <c r="AZ83" s="54">
        <f>SUMIF($N$7:$AC$7,"Kötelező feladatok",Z83:AY83)</f>
        <v>0</v>
      </c>
      <c r="BA83" s="44">
        <f t="shared" si="66"/>
        <v>0</v>
      </c>
      <c r="BB83" s="54">
        <f t="shared" si="67"/>
        <v>0</v>
      </c>
      <c r="BC83" s="54">
        <f>S83+AE83+AQ83</f>
        <v>0</v>
      </c>
      <c r="BD83" s="54">
        <f>SUMIF($N$7:$AC$7,"Kötelező feladatok",AD83:BC83)</f>
        <v>0</v>
      </c>
      <c r="BE83" s="44">
        <f t="shared" si="68"/>
        <v>0</v>
      </c>
      <c r="BF83" s="64"/>
      <c r="BG83" s="64"/>
      <c r="BH83" s="64"/>
      <c r="BI83" s="64"/>
    </row>
    <row r="84" spans="1:61">
      <c r="A84" s="77"/>
      <c r="B84" s="70"/>
      <c r="C84" s="57"/>
      <c r="D84" s="58">
        <v>2</v>
      </c>
      <c r="E84" s="47" t="s">
        <v>147</v>
      </c>
      <c r="F84" s="61"/>
      <c r="G84" s="61"/>
      <c r="H84" s="61"/>
      <c r="I84" s="61" t="s">
        <v>148</v>
      </c>
      <c r="J84" s="62"/>
      <c r="K84" s="62"/>
      <c r="L84" s="75"/>
      <c r="M84" s="75">
        <f>SUM(J84:L84)</f>
        <v>0</v>
      </c>
      <c r="N84" s="62">
        <f>'[1]bevételi tábla 4-a'!W81</f>
        <v>0</v>
      </c>
      <c r="O84" s="62">
        <f>'[1]bevételi tábla 4-a'!X81</f>
        <v>0</v>
      </c>
      <c r="P84" s="76">
        <f>SUM(N84:O84)</f>
        <v>0</v>
      </c>
      <c r="Q84" s="76">
        <f>SUM(N84:P84)</f>
        <v>0</v>
      </c>
      <c r="R84" s="62">
        <f>'[1]bevételi tábla 4-a'!AA81</f>
        <v>0</v>
      </c>
      <c r="S84" s="62">
        <f>'[1]bevételi tábla 4-a'!AB81</f>
        <v>0</v>
      </c>
      <c r="T84" s="76">
        <f>SUM(R84:S84)</f>
        <v>0</v>
      </c>
      <c r="U84" s="76">
        <f>SUM(R84:T84)</f>
        <v>0</v>
      </c>
      <c r="V84" s="62"/>
      <c r="W84" s="62"/>
      <c r="X84" s="62"/>
      <c r="Y84" s="63">
        <f>SUM(V84:X84)</f>
        <v>0</v>
      </c>
      <c r="Z84" s="62">
        <f>'[1]bevételi tábla 4-a'!AI81</f>
        <v>0</v>
      </c>
      <c r="AA84" s="62">
        <f>'[1]bevételi tábla 4-a'!AJ81</f>
        <v>0</v>
      </c>
      <c r="AB84" s="62">
        <f>'[1]bevételi tábla 4-a'!AK81</f>
        <v>0</v>
      </c>
      <c r="AC84" s="63">
        <f>SUM(Z84:AB84)</f>
        <v>0</v>
      </c>
      <c r="AD84" s="62">
        <f>'[1]bevételi tábla 4-a'!AM81</f>
        <v>0</v>
      </c>
      <c r="AE84" s="62">
        <f>'[1]bevételi tábla 4-a'!AN81</f>
        <v>0</v>
      </c>
      <c r="AF84" s="62">
        <f>'[1]bevételi tábla 4-a'!AO81</f>
        <v>0</v>
      </c>
      <c r="AG84" s="63">
        <f>SUM(AD84:AF84)</f>
        <v>0</v>
      </c>
      <c r="AH84" s="62"/>
      <c r="AI84" s="62"/>
      <c r="AJ84" s="62"/>
      <c r="AK84" s="63">
        <f>SUM(AH84:AJ84)</f>
        <v>0</v>
      </c>
      <c r="AL84" s="62">
        <f>'[1]bevételi tábla 4-a'!DI81</f>
        <v>0</v>
      </c>
      <c r="AM84" s="62"/>
      <c r="AN84" s="62">
        <f>'[1]bevételi tábla 4-a'!DK81</f>
        <v>0</v>
      </c>
      <c r="AO84" s="63">
        <f>SUM(AL84:AN84)</f>
        <v>0</v>
      </c>
      <c r="AP84" s="62">
        <f>'[1]bevételi tábla 4-a'!DM81</f>
        <v>0</v>
      </c>
      <c r="AQ84" s="62"/>
      <c r="AR84" s="62">
        <f>'[1]bevételi tábla 4-a'!DO81</f>
        <v>0</v>
      </c>
      <c r="AS84" s="63">
        <f>SUM(AP84:AR84)</f>
        <v>0</v>
      </c>
      <c r="AT84" s="54">
        <f t="shared" si="69"/>
        <v>0</v>
      </c>
      <c r="AU84" s="54">
        <f>AA84+AI84+AM84</f>
        <v>0</v>
      </c>
      <c r="AV84" s="54">
        <f>SUMIF($J$7:$Q$7,"Kötelező feladatok",AH84:AU84)</f>
        <v>0</v>
      </c>
      <c r="AW84" s="44">
        <f t="shared" si="64"/>
        <v>0</v>
      </c>
      <c r="AX84" s="54">
        <f t="shared" si="65"/>
        <v>0</v>
      </c>
      <c r="AY84" s="54">
        <f>O84+AA84+AM84</f>
        <v>0</v>
      </c>
      <c r="AZ84" s="54">
        <f>SUMIF($N$7:$AC$7,"Kötelező feladatok",Z84:AY84)</f>
        <v>0</v>
      </c>
      <c r="BA84" s="44">
        <f t="shared" si="66"/>
        <v>0</v>
      </c>
      <c r="BB84" s="54">
        <f t="shared" si="67"/>
        <v>0</v>
      </c>
      <c r="BC84" s="54">
        <f>S84+AE84+AQ84</f>
        <v>0</v>
      </c>
      <c r="BD84" s="54">
        <f>SUMIF($N$7:$AC$7,"Kötelező feladatok",AD84:BC84)</f>
        <v>0</v>
      </c>
      <c r="BE84" s="44">
        <f t="shared" si="68"/>
        <v>0</v>
      </c>
      <c r="BF84" s="64"/>
      <c r="BG84" s="64"/>
      <c r="BH84" s="64"/>
      <c r="BI84" s="64"/>
    </row>
    <row r="85" spans="1:61">
      <c r="A85" s="77"/>
      <c r="B85" s="70"/>
      <c r="C85" s="57"/>
      <c r="D85" s="58">
        <v>3</v>
      </c>
      <c r="E85" s="47" t="s">
        <v>149</v>
      </c>
      <c r="F85" s="61"/>
      <c r="G85" s="61"/>
      <c r="H85" s="61"/>
      <c r="I85" s="61" t="s">
        <v>150</v>
      </c>
      <c r="J85" s="62"/>
      <c r="K85" s="62"/>
      <c r="L85" s="75"/>
      <c r="M85" s="75">
        <f>SUM(J85:L85)</f>
        <v>0</v>
      </c>
      <c r="N85" s="62">
        <f>'[1]bevételi tábla 4-a'!W82</f>
        <v>0</v>
      </c>
      <c r="O85" s="62">
        <f>'[1]bevételi tábla 4-a'!X82</f>
        <v>0</v>
      </c>
      <c r="P85" s="76">
        <f>SUM(N85:O85)</f>
        <v>0</v>
      </c>
      <c r="Q85" s="76">
        <f>SUM(N85:P85)</f>
        <v>0</v>
      </c>
      <c r="R85" s="62">
        <f>'[1]bevételi tábla 4-a'!AA82</f>
        <v>0</v>
      </c>
      <c r="S85" s="62">
        <f>'[1]bevételi tábla 4-a'!AB82</f>
        <v>0</v>
      </c>
      <c r="T85" s="76">
        <f>SUM(R85:S85)</f>
        <v>0</v>
      </c>
      <c r="U85" s="76">
        <f>SUM(R85:T85)</f>
        <v>0</v>
      </c>
      <c r="V85" s="62"/>
      <c r="W85" s="62"/>
      <c r="X85" s="62"/>
      <c r="Y85" s="63">
        <f>SUM(V85:X85)</f>
        <v>0</v>
      </c>
      <c r="Z85" s="62">
        <f>'[1]bevételi tábla 4-a'!AI82</f>
        <v>0</v>
      </c>
      <c r="AA85" s="62">
        <f>'[1]bevételi tábla 4-a'!AJ82</f>
        <v>0</v>
      </c>
      <c r="AB85" s="62">
        <f>'[1]bevételi tábla 4-a'!AK82</f>
        <v>0</v>
      </c>
      <c r="AC85" s="63">
        <f>SUM(Z85:AB85)</f>
        <v>0</v>
      </c>
      <c r="AD85" s="62">
        <f>'[1]bevételi tábla 4-a'!AM82</f>
        <v>0</v>
      </c>
      <c r="AE85" s="62">
        <f>'[1]bevételi tábla 4-a'!AN82</f>
        <v>0</v>
      </c>
      <c r="AF85" s="62">
        <f>'[1]bevételi tábla 4-a'!AO82</f>
        <v>0</v>
      </c>
      <c r="AG85" s="63">
        <f>SUM(AD85:AF85)</f>
        <v>0</v>
      </c>
      <c r="AH85" s="62">
        <v>8000000</v>
      </c>
      <c r="AI85" s="62"/>
      <c r="AJ85" s="62"/>
      <c r="AK85" s="63">
        <f>SUM(AH85:AJ85)</f>
        <v>8000000</v>
      </c>
      <c r="AL85" s="62">
        <v>8000000</v>
      </c>
      <c r="AM85" s="62">
        <f>'[1]bevételi tábla 4-a'!DJ82</f>
        <v>0</v>
      </c>
      <c r="AN85" s="62">
        <f>'[1]bevételi tábla 4-a'!DK82</f>
        <v>0</v>
      </c>
      <c r="AO85" s="63">
        <f>SUM(AL85:AN85)</f>
        <v>8000000</v>
      </c>
      <c r="AP85" s="62">
        <v>8000000</v>
      </c>
      <c r="AQ85" s="62">
        <f>'[1]bevételi tábla 4-a'!DN82</f>
        <v>0</v>
      </c>
      <c r="AR85" s="62">
        <f>'[1]bevételi tábla 4-a'!DO82</f>
        <v>0</v>
      </c>
      <c r="AS85" s="63">
        <f>SUM(AP85:AR85)</f>
        <v>8000000</v>
      </c>
      <c r="AT85" s="54">
        <f t="shared" si="69"/>
        <v>8000000</v>
      </c>
      <c r="AU85" s="54">
        <f>AA85+AI85+AM85</f>
        <v>0</v>
      </c>
      <c r="AV85" s="54">
        <v>0</v>
      </c>
      <c r="AW85" s="44">
        <f t="shared" si="64"/>
        <v>8000000</v>
      </c>
      <c r="AX85" s="54">
        <f t="shared" si="65"/>
        <v>8000000</v>
      </c>
      <c r="AY85" s="54">
        <f>O85+AA85+AM85</f>
        <v>0</v>
      </c>
      <c r="AZ85" s="54">
        <v>0</v>
      </c>
      <c r="BA85" s="44">
        <f t="shared" si="66"/>
        <v>8000000</v>
      </c>
      <c r="BB85" s="54">
        <f t="shared" si="67"/>
        <v>8000000</v>
      </c>
      <c r="BC85" s="54">
        <f>S85+AE85+AQ85</f>
        <v>0</v>
      </c>
      <c r="BD85" s="54">
        <v>0</v>
      </c>
      <c r="BE85" s="44">
        <f t="shared" si="68"/>
        <v>8000000</v>
      </c>
      <c r="BF85" s="64"/>
      <c r="BG85" s="64"/>
      <c r="BH85" s="64"/>
      <c r="BI85" s="64"/>
    </row>
    <row r="86" spans="1:61">
      <c r="A86" s="95" t="s">
        <v>151</v>
      </c>
      <c r="B86" s="96"/>
      <c r="C86" s="96"/>
      <c r="D86" s="96"/>
      <c r="E86" s="96"/>
      <c r="F86" s="96"/>
      <c r="G86" s="96"/>
      <c r="H86" s="97"/>
      <c r="I86" s="98"/>
      <c r="J86" s="99">
        <f>J4+J65</f>
        <v>100444000</v>
      </c>
      <c r="K86" s="99">
        <f>K4+K65</f>
        <v>0</v>
      </c>
      <c r="L86" s="99">
        <f>L4+L65</f>
        <v>0</v>
      </c>
      <c r="M86" s="100">
        <f>M4+M65</f>
        <v>100444000</v>
      </c>
      <c r="N86" s="99">
        <f t="shared" ref="N86:AO86" si="72">N4+N65</f>
        <v>100444000</v>
      </c>
      <c r="O86" s="99">
        <f t="shared" si="72"/>
        <v>0</v>
      </c>
      <c r="P86" s="99">
        <f t="shared" si="72"/>
        <v>0</v>
      </c>
      <c r="Q86" s="100">
        <f t="shared" si="72"/>
        <v>100444000</v>
      </c>
      <c r="R86" s="99">
        <f>R4+R65</f>
        <v>103969832</v>
      </c>
      <c r="S86" s="99">
        <f>S4+S65</f>
        <v>3600000</v>
      </c>
      <c r="T86" s="99">
        <f>T4+T65</f>
        <v>1800000</v>
      </c>
      <c r="U86" s="100">
        <f>U4+U65</f>
        <v>109369832</v>
      </c>
      <c r="V86" s="99">
        <f t="shared" si="72"/>
        <v>10438800</v>
      </c>
      <c r="W86" s="99" t="e">
        <f t="shared" si="72"/>
        <v>#REF!</v>
      </c>
      <c r="X86" s="99">
        <f t="shared" si="72"/>
        <v>0</v>
      </c>
      <c r="Y86" s="100" t="e">
        <f t="shared" si="72"/>
        <v>#REF!</v>
      </c>
      <c r="Z86" s="99">
        <f t="shared" si="72"/>
        <v>10438800</v>
      </c>
      <c r="AA86" s="99">
        <f t="shared" si="72"/>
        <v>0</v>
      </c>
      <c r="AB86" s="99">
        <f t="shared" si="72"/>
        <v>1480000</v>
      </c>
      <c r="AC86" s="100">
        <f t="shared" si="72"/>
        <v>11918800</v>
      </c>
      <c r="AD86" s="99">
        <f t="shared" si="72"/>
        <v>15089343</v>
      </c>
      <c r="AE86" s="99">
        <f t="shared" si="72"/>
        <v>28220400</v>
      </c>
      <c r="AF86" s="99">
        <f t="shared" si="72"/>
        <v>0</v>
      </c>
      <c r="AG86" s="100">
        <f t="shared" si="72"/>
        <v>43309743</v>
      </c>
      <c r="AH86" s="99">
        <f t="shared" si="72"/>
        <v>884724456</v>
      </c>
      <c r="AI86" s="99">
        <f t="shared" si="72"/>
        <v>0</v>
      </c>
      <c r="AJ86" s="99">
        <f t="shared" si="72"/>
        <v>0</v>
      </c>
      <c r="AK86" s="100">
        <f t="shared" si="72"/>
        <v>884724456</v>
      </c>
      <c r="AL86" s="99">
        <f t="shared" si="72"/>
        <v>885088932</v>
      </c>
      <c r="AM86" s="99">
        <f t="shared" si="72"/>
        <v>0</v>
      </c>
      <c r="AN86" s="99">
        <f t="shared" si="72"/>
        <v>821900.91012100002</v>
      </c>
      <c r="AO86" s="100">
        <f t="shared" si="72"/>
        <v>885910832.91012096</v>
      </c>
      <c r="AP86" s="99">
        <f>AP4+AP65</f>
        <v>1871156024</v>
      </c>
      <c r="AQ86" s="99">
        <f>AQ4+AQ65</f>
        <v>910502</v>
      </c>
      <c r="AR86" s="99">
        <f>AR4+AR65</f>
        <v>0</v>
      </c>
      <c r="AS86" s="100">
        <f>AS4+AS65</f>
        <v>1872066526</v>
      </c>
      <c r="AT86" s="101">
        <f t="shared" si="69"/>
        <v>995607256</v>
      </c>
      <c r="AU86" s="101">
        <v>0</v>
      </c>
      <c r="AV86" s="101">
        <v>0</v>
      </c>
      <c r="AW86" s="102">
        <f t="shared" si="64"/>
        <v>995607256</v>
      </c>
      <c r="AX86" s="101">
        <f t="shared" si="65"/>
        <v>995971732</v>
      </c>
      <c r="AY86" s="101">
        <v>0</v>
      </c>
      <c r="AZ86" s="101">
        <v>0</v>
      </c>
      <c r="BA86" s="102">
        <f t="shared" si="66"/>
        <v>995971732</v>
      </c>
      <c r="BB86" s="101">
        <f t="shared" si="67"/>
        <v>1990215199</v>
      </c>
      <c r="BC86" s="101">
        <v>0</v>
      </c>
      <c r="BD86" s="101">
        <v>0</v>
      </c>
      <c r="BE86" s="102">
        <f t="shared" si="68"/>
        <v>1990215199</v>
      </c>
      <c r="BF86" s="55"/>
      <c r="BG86" s="55"/>
      <c r="BH86" s="55"/>
      <c r="BI86" s="55"/>
    </row>
    <row r="87" spans="1:61">
      <c r="A87" s="103" t="s">
        <v>152</v>
      </c>
      <c r="B87" s="104"/>
      <c r="C87" s="104"/>
      <c r="D87" s="104"/>
      <c r="E87" s="104"/>
      <c r="F87" s="104"/>
      <c r="G87" s="104"/>
      <c r="H87" s="105"/>
      <c r="I87" s="106"/>
      <c r="J87" s="107"/>
      <c r="K87" s="107"/>
      <c r="L87" s="108"/>
      <c r="M87" s="108"/>
      <c r="N87" s="109"/>
      <c r="O87" s="109"/>
      <c r="P87" s="110"/>
      <c r="Q87" s="110"/>
      <c r="R87" s="109"/>
      <c r="S87" s="109"/>
      <c r="T87" s="110"/>
      <c r="U87" s="110"/>
      <c r="V87" s="107"/>
      <c r="W87" s="107"/>
      <c r="X87" s="107"/>
      <c r="Y87" s="108"/>
      <c r="Z87" s="109"/>
      <c r="AA87" s="109"/>
      <c r="AB87" s="109"/>
      <c r="AC87" s="110"/>
      <c r="AD87" s="109"/>
      <c r="AE87" s="109"/>
      <c r="AF87" s="109"/>
      <c r="AG87" s="110"/>
      <c r="AH87" s="107"/>
      <c r="AI87" s="107"/>
      <c r="AJ87" s="107"/>
      <c r="AK87" s="108"/>
      <c r="AL87" s="109"/>
      <c r="AM87" s="109"/>
      <c r="AN87" s="109"/>
      <c r="AO87" s="110"/>
      <c r="AP87" s="109"/>
      <c r="AQ87" s="109"/>
      <c r="AR87" s="109"/>
      <c r="AS87" s="110"/>
      <c r="AT87" s="54">
        <f t="shared" si="69"/>
        <v>0</v>
      </c>
      <c r="AU87" s="54">
        <f>SUMIF($J$7:$Q$7,"Kötelező feladatok",AH87:AT87)</f>
        <v>0</v>
      </c>
      <c r="AV87" s="54">
        <f>SUMIF($J$7:$Q$7,"Kötelező feladatok",AH87:AU87)</f>
        <v>0</v>
      </c>
      <c r="AW87" s="44">
        <f t="shared" si="64"/>
        <v>0</v>
      </c>
      <c r="AX87" s="54">
        <f t="shared" si="65"/>
        <v>0</v>
      </c>
      <c r="AY87" s="54">
        <f>SUMIF($N$7:$AC$7,"Kötelező feladatok",Z87:AX87)</f>
        <v>0</v>
      </c>
      <c r="AZ87" s="54">
        <f>SUMIF($N$7:$AC$7,"Kötelező feladatok",Z87:AY87)</f>
        <v>0</v>
      </c>
      <c r="BA87" s="44">
        <f t="shared" si="66"/>
        <v>0</v>
      </c>
      <c r="BB87" s="54">
        <f t="shared" si="67"/>
        <v>0</v>
      </c>
      <c r="BC87" s="54">
        <f>SUMIF($N$7:$AC$7,"Kötelező feladatok",AD87:BB87)</f>
        <v>0</v>
      </c>
      <c r="BD87" s="54">
        <f>SUMIF($N$7:$AC$7,"Kötelező feladatok",AD87:BC87)</f>
        <v>0</v>
      </c>
      <c r="BE87" s="44">
        <f t="shared" si="68"/>
        <v>0</v>
      </c>
      <c r="BF87" s="111"/>
      <c r="BG87" s="111"/>
      <c r="BH87" s="111"/>
      <c r="BI87" s="111"/>
    </row>
    <row r="88" spans="1:61">
      <c r="A88" s="77"/>
      <c r="B88" s="39">
        <v>3</v>
      </c>
      <c r="C88" s="112" t="s">
        <v>153</v>
      </c>
      <c r="D88" s="112"/>
      <c r="E88" s="112"/>
      <c r="F88" s="112"/>
      <c r="G88" s="112"/>
      <c r="H88" s="112"/>
      <c r="I88" s="113" t="s">
        <v>154</v>
      </c>
      <c r="J88" s="85">
        <f>J89</f>
        <v>120000</v>
      </c>
      <c r="K88" s="85">
        <f>K89</f>
        <v>0</v>
      </c>
      <c r="L88" s="86">
        <f>L89</f>
        <v>0</v>
      </c>
      <c r="M88" s="86">
        <f>M89</f>
        <v>65725216</v>
      </c>
      <c r="N88" s="85">
        <f t="shared" ref="N88:AS88" si="73">N89</f>
        <v>120000</v>
      </c>
      <c r="O88" s="85">
        <f t="shared" si="73"/>
        <v>0</v>
      </c>
      <c r="P88" s="86">
        <f t="shared" si="73"/>
        <v>0</v>
      </c>
      <c r="Q88" s="86">
        <f t="shared" si="73"/>
        <v>65831134</v>
      </c>
      <c r="R88" s="85">
        <f t="shared" si="73"/>
        <v>65831134</v>
      </c>
      <c r="S88" s="85">
        <f t="shared" si="73"/>
        <v>0</v>
      </c>
      <c r="T88" s="86">
        <f t="shared" si="73"/>
        <v>0</v>
      </c>
      <c r="U88" s="86">
        <f t="shared" si="73"/>
        <v>65831134</v>
      </c>
      <c r="V88" s="85">
        <f t="shared" si="73"/>
        <v>806000</v>
      </c>
      <c r="W88" s="85">
        <f t="shared" si="73"/>
        <v>0</v>
      </c>
      <c r="X88" s="85">
        <f t="shared" si="73"/>
        <v>0</v>
      </c>
      <c r="Y88" s="86">
        <f t="shared" si="73"/>
        <v>62570982</v>
      </c>
      <c r="Z88" s="85">
        <f t="shared" si="73"/>
        <v>806000</v>
      </c>
      <c r="AA88" s="85">
        <f t="shared" si="73"/>
        <v>0</v>
      </c>
      <c r="AB88" s="85">
        <f t="shared" si="73"/>
        <v>0</v>
      </c>
      <c r="AC88" s="86">
        <f t="shared" si="73"/>
        <v>62570982</v>
      </c>
      <c r="AD88" s="85">
        <f t="shared" si="73"/>
        <v>67417193</v>
      </c>
      <c r="AE88" s="85">
        <f t="shared" si="73"/>
        <v>0</v>
      </c>
      <c r="AF88" s="85">
        <f t="shared" si="73"/>
        <v>0</v>
      </c>
      <c r="AG88" s="86">
        <f t="shared" si="73"/>
        <v>67417193</v>
      </c>
      <c r="AH88" s="85">
        <f t="shared" si="73"/>
        <v>478773000</v>
      </c>
      <c r="AI88" s="85">
        <f t="shared" si="73"/>
        <v>0</v>
      </c>
      <c r="AJ88" s="85">
        <f t="shared" si="73"/>
        <v>0</v>
      </c>
      <c r="AK88" s="86">
        <f t="shared" si="73"/>
        <v>478773000</v>
      </c>
      <c r="AL88" s="85">
        <f t="shared" si="73"/>
        <v>478773000</v>
      </c>
      <c r="AM88" s="85">
        <f t="shared" si="73"/>
        <v>0</v>
      </c>
      <c r="AN88" s="85">
        <f t="shared" si="73"/>
        <v>0</v>
      </c>
      <c r="AO88" s="86">
        <f t="shared" si="73"/>
        <v>478773000</v>
      </c>
      <c r="AP88" s="85">
        <f t="shared" si="73"/>
        <v>478773000</v>
      </c>
      <c r="AQ88" s="85">
        <f t="shared" si="73"/>
        <v>0</v>
      </c>
      <c r="AR88" s="85">
        <f t="shared" si="73"/>
        <v>0</v>
      </c>
      <c r="AS88" s="86">
        <f t="shared" si="73"/>
        <v>478773000</v>
      </c>
      <c r="AT88" s="43">
        <f t="shared" si="69"/>
        <v>479699000</v>
      </c>
      <c r="AU88" s="43">
        <f>AA88+AI88+AM88</f>
        <v>0</v>
      </c>
      <c r="AV88" s="43">
        <v>0</v>
      </c>
      <c r="AW88" s="44">
        <f t="shared" si="64"/>
        <v>479699000</v>
      </c>
      <c r="AX88" s="43">
        <f t="shared" si="65"/>
        <v>479699000</v>
      </c>
      <c r="AY88" s="43">
        <f>O88+AA88+AM88</f>
        <v>0</v>
      </c>
      <c r="AZ88" s="43">
        <v>0</v>
      </c>
      <c r="BA88" s="44">
        <f t="shared" si="66"/>
        <v>479699000</v>
      </c>
      <c r="BB88" s="43">
        <f t="shared" si="67"/>
        <v>612021327</v>
      </c>
      <c r="BC88" s="43">
        <f>S88+AE88+AQ88</f>
        <v>0</v>
      </c>
      <c r="BD88" s="43">
        <v>0</v>
      </c>
      <c r="BE88" s="44">
        <f t="shared" si="68"/>
        <v>612021327</v>
      </c>
      <c r="BF88" s="55"/>
      <c r="BG88" s="55"/>
      <c r="BH88" s="55"/>
      <c r="BI88" s="55"/>
    </row>
    <row r="89" spans="1:61">
      <c r="A89" s="77"/>
      <c r="B89" s="70"/>
      <c r="C89" s="48">
        <v>1</v>
      </c>
      <c r="D89" s="114" t="s">
        <v>155</v>
      </c>
      <c r="E89" s="115"/>
      <c r="F89" s="115"/>
      <c r="G89" s="115"/>
      <c r="H89" s="116"/>
      <c r="I89" s="50" t="s">
        <v>156</v>
      </c>
      <c r="J89" s="51">
        <f>J90+J94+J95+J98+J99</f>
        <v>120000</v>
      </c>
      <c r="K89" s="51">
        <f>K90+K94+K95+K98+K99</f>
        <v>0</v>
      </c>
      <c r="L89" s="52">
        <f>L90+L94+L95+L98+L99</f>
        <v>0</v>
      </c>
      <c r="M89" s="52">
        <f>M90+M94+M95+M98+M99</f>
        <v>65725216</v>
      </c>
      <c r="N89" s="51">
        <f t="shared" ref="N89:AO89" si="74">N90+N94+N95+N98+N99</f>
        <v>120000</v>
      </c>
      <c r="O89" s="51">
        <f t="shared" si="74"/>
        <v>0</v>
      </c>
      <c r="P89" s="52">
        <f t="shared" si="74"/>
        <v>0</v>
      </c>
      <c r="Q89" s="52">
        <f t="shared" si="74"/>
        <v>65831134</v>
      </c>
      <c r="R89" s="51">
        <f>R90+R94+R95+R98+R99</f>
        <v>65831134</v>
      </c>
      <c r="S89" s="51">
        <f>S90+S94+S95+S98+S99</f>
        <v>0</v>
      </c>
      <c r="T89" s="52">
        <f>T90+T94+T95+T98+T99</f>
        <v>0</v>
      </c>
      <c r="U89" s="52">
        <f>U90+U94+U95+U98+U99</f>
        <v>65831134</v>
      </c>
      <c r="V89" s="51">
        <f t="shared" si="74"/>
        <v>806000</v>
      </c>
      <c r="W89" s="51">
        <f t="shared" si="74"/>
        <v>0</v>
      </c>
      <c r="X89" s="51">
        <f t="shared" si="74"/>
        <v>0</v>
      </c>
      <c r="Y89" s="52">
        <f t="shared" si="74"/>
        <v>62570982</v>
      </c>
      <c r="Z89" s="51">
        <f t="shared" si="74"/>
        <v>806000</v>
      </c>
      <c r="AA89" s="51">
        <f t="shared" si="74"/>
        <v>0</v>
      </c>
      <c r="AB89" s="51">
        <f t="shared" si="74"/>
        <v>0</v>
      </c>
      <c r="AC89" s="52">
        <f t="shared" si="74"/>
        <v>62570982</v>
      </c>
      <c r="AD89" s="51">
        <f>AD90+AD94+AD95+AD98+AD99</f>
        <v>67417193</v>
      </c>
      <c r="AE89" s="51">
        <f>AE90+AE94+AE95+AE98+AE99</f>
        <v>0</v>
      </c>
      <c r="AF89" s="51">
        <f>AF90+AF94+AF95+AF98+AF99</f>
        <v>0</v>
      </c>
      <c r="AG89" s="52">
        <f>AG90+AG94+AG95+AG98+AG99</f>
        <v>67417193</v>
      </c>
      <c r="AH89" s="51">
        <f t="shared" si="74"/>
        <v>478773000</v>
      </c>
      <c r="AI89" s="51">
        <f t="shared" si="74"/>
        <v>0</v>
      </c>
      <c r="AJ89" s="51">
        <f t="shared" si="74"/>
        <v>0</v>
      </c>
      <c r="AK89" s="52">
        <f t="shared" si="74"/>
        <v>478773000</v>
      </c>
      <c r="AL89" s="51">
        <f t="shared" si="74"/>
        <v>478773000</v>
      </c>
      <c r="AM89" s="51">
        <f t="shared" si="74"/>
        <v>0</v>
      </c>
      <c r="AN89" s="51">
        <f t="shared" si="74"/>
        <v>0</v>
      </c>
      <c r="AO89" s="52">
        <f t="shared" si="74"/>
        <v>478773000</v>
      </c>
      <c r="AP89" s="51">
        <f>AP90+AP94+AP95+AP98+AP99</f>
        <v>478773000</v>
      </c>
      <c r="AQ89" s="51">
        <f>AQ90+AQ94+AQ95+AQ98+AQ99</f>
        <v>0</v>
      </c>
      <c r="AR89" s="51">
        <f>AR90+AR94+AR95+AR98+AR99</f>
        <v>0</v>
      </c>
      <c r="AS89" s="52">
        <f>AS90+AS94+AS95+AS98+AS99</f>
        <v>478773000</v>
      </c>
      <c r="AT89" s="53">
        <f t="shared" si="69"/>
        <v>479699000</v>
      </c>
      <c r="AU89" s="53">
        <v>0</v>
      </c>
      <c r="AV89" s="53">
        <v>0</v>
      </c>
      <c r="AW89" s="44">
        <f t="shared" si="64"/>
        <v>479699000</v>
      </c>
      <c r="AX89" s="53">
        <f t="shared" si="65"/>
        <v>479699000</v>
      </c>
      <c r="AY89" s="53">
        <v>0</v>
      </c>
      <c r="AZ89" s="53">
        <v>0</v>
      </c>
      <c r="BA89" s="44">
        <f t="shared" si="66"/>
        <v>479699000</v>
      </c>
      <c r="BB89" s="53">
        <f t="shared" si="67"/>
        <v>612021327</v>
      </c>
      <c r="BC89" s="53">
        <v>0</v>
      </c>
      <c r="BD89" s="53">
        <v>0</v>
      </c>
      <c r="BE89" s="44">
        <f t="shared" si="68"/>
        <v>612021327</v>
      </c>
      <c r="BF89" s="55"/>
      <c r="BG89" s="55"/>
      <c r="BH89" s="55"/>
      <c r="BI89" s="55"/>
    </row>
    <row r="90" spans="1:61">
      <c r="A90" s="77"/>
      <c r="B90" s="70"/>
      <c r="C90" s="117"/>
      <c r="D90" s="58">
        <v>1</v>
      </c>
      <c r="E90" s="57" t="s">
        <v>157</v>
      </c>
      <c r="F90" s="57"/>
      <c r="G90" s="57"/>
      <c r="H90" s="57"/>
      <c r="I90" s="57" t="s">
        <v>158</v>
      </c>
      <c r="J90" s="118"/>
      <c r="K90" s="118"/>
      <c r="L90" s="119"/>
      <c r="M90" s="119">
        <f>SUM(M91:M93)</f>
        <v>0</v>
      </c>
      <c r="N90" s="118">
        <f t="shared" ref="N90:AO90" si="75">SUM(N91:N93)</f>
        <v>0</v>
      </c>
      <c r="O90" s="118">
        <f t="shared" si="75"/>
        <v>0</v>
      </c>
      <c r="P90" s="119">
        <f t="shared" si="75"/>
        <v>0</v>
      </c>
      <c r="Q90" s="119">
        <f t="shared" si="75"/>
        <v>0</v>
      </c>
      <c r="R90" s="118">
        <f>SUM(R91:R93)</f>
        <v>0</v>
      </c>
      <c r="S90" s="118">
        <f>SUM(S91:S93)</f>
        <v>0</v>
      </c>
      <c r="T90" s="119">
        <f>SUM(T91:T93)</f>
        <v>0</v>
      </c>
      <c r="U90" s="119">
        <f>SUM(U91:U93)</f>
        <v>0</v>
      </c>
      <c r="V90" s="118"/>
      <c r="W90" s="118"/>
      <c r="X90" s="118"/>
      <c r="Y90" s="119">
        <f t="shared" si="75"/>
        <v>0</v>
      </c>
      <c r="Z90" s="118">
        <f t="shared" si="75"/>
        <v>0</v>
      </c>
      <c r="AA90" s="118">
        <f t="shared" si="75"/>
        <v>0</v>
      </c>
      <c r="AB90" s="118">
        <f t="shared" si="75"/>
        <v>0</v>
      </c>
      <c r="AC90" s="119">
        <f t="shared" si="75"/>
        <v>0</v>
      </c>
      <c r="AD90" s="118">
        <f>SUM(AD91:AD93)</f>
        <v>0</v>
      </c>
      <c r="AE90" s="118">
        <f>SUM(AE91:AE93)</f>
        <v>0</v>
      </c>
      <c r="AF90" s="118">
        <f>SUM(AF91:AF93)</f>
        <v>0</v>
      </c>
      <c r="AG90" s="119">
        <f>SUM(AG91:AG93)</f>
        <v>0</v>
      </c>
      <c r="AH90" s="118"/>
      <c r="AI90" s="118"/>
      <c r="AJ90" s="118"/>
      <c r="AK90" s="119">
        <f t="shared" si="75"/>
        <v>0</v>
      </c>
      <c r="AL90" s="118">
        <f t="shared" si="75"/>
        <v>0</v>
      </c>
      <c r="AM90" s="118">
        <f t="shared" si="75"/>
        <v>0</v>
      </c>
      <c r="AN90" s="118">
        <f t="shared" si="75"/>
        <v>0</v>
      </c>
      <c r="AO90" s="119">
        <f t="shared" si="75"/>
        <v>0</v>
      </c>
      <c r="AP90" s="118">
        <f>SUM(AP91:AP93)</f>
        <v>0</v>
      </c>
      <c r="AQ90" s="118">
        <f>SUM(AQ91:AQ93)</f>
        <v>0</v>
      </c>
      <c r="AR90" s="118">
        <f>SUM(AR91:AR93)</f>
        <v>0</v>
      </c>
      <c r="AS90" s="119">
        <f>SUM(AS91:AS93)</f>
        <v>0</v>
      </c>
      <c r="AT90" s="54">
        <f t="shared" si="69"/>
        <v>0</v>
      </c>
      <c r="AU90" s="54">
        <f t="shared" ref="AU90:AU99" si="76">AA90+AI90+AM90</f>
        <v>0</v>
      </c>
      <c r="AV90" s="54">
        <f>SUMIF($J$7:$Q$7,"Kötelező feladatok",AH90:AU90)</f>
        <v>0</v>
      </c>
      <c r="AW90" s="44">
        <f t="shared" si="64"/>
        <v>0</v>
      </c>
      <c r="AX90" s="54">
        <f t="shared" si="65"/>
        <v>0</v>
      </c>
      <c r="AY90" s="54">
        <f t="shared" si="65"/>
        <v>0</v>
      </c>
      <c r="AZ90" s="54">
        <f>SUMIF($N$7:$AC$7,"Kötelező feladatok",Z90:AY90)</f>
        <v>0</v>
      </c>
      <c r="BA90" s="44">
        <f t="shared" si="66"/>
        <v>0</v>
      </c>
      <c r="BB90" s="54">
        <f t="shared" si="67"/>
        <v>0</v>
      </c>
      <c r="BC90" s="54">
        <f t="shared" si="67"/>
        <v>0</v>
      </c>
      <c r="BD90" s="54">
        <f>SUMIF($N$7:$AC$7,"Kötelező feladatok",AD90:BC90)</f>
        <v>0</v>
      </c>
      <c r="BE90" s="44">
        <f t="shared" si="68"/>
        <v>0</v>
      </c>
      <c r="BF90" s="69"/>
      <c r="BG90" s="69"/>
      <c r="BH90" s="69"/>
      <c r="BI90" s="69"/>
    </row>
    <row r="91" spans="1:61">
      <c r="A91" s="77"/>
      <c r="B91" s="70"/>
      <c r="C91" s="117"/>
      <c r="D91" s="82"/>
      <c r="E91" s="58">
        <v>1</v>
      </c>
      <c r="F91" s="120" t="s">
        <v>159</v>
      </c>
      <c r="G91" s="121"/>
      <c r="H91" s="122"/>
      <c r="I91" s="47" t="s">
        <v>160</v>
      </c>
      <c r="J91" s="62"/>
      <c r="K91" s="62"/>
      <c r="L91" s="75"/>
      <c r="M91" s="75">
        <f>SUM(J91:L91)</f>
        <v>0</v>
      </c>
      <c r="N91" s="62">
        <f>'[1]bevételi tábla 4-a'!W88</f>
        <v>0</v>
      </c>
      <c r="O91" s="62">
        <f>'[1]bevételi tábla 4-a'!X88</f>
        <v>0</v>
      </c>
      <c r="P91" s="76">
        <f>SUM(N91:O91)</f>
        <v>0</v>
      </c>
      <c r="Q91" s="76">
        <f>SUM(N91:P91)</f>
        <v>0</v>
      </c>
      <c r="R91" s="62">
        <f>'[1]bevételi tábla 4-a'!AA88</f>
        <v>0</v>
      </c>
      <c r="S91" s="62">
        <f>'[1]bevételi tábla 4-a'!AB88</f>
        <v>0</v>
      </c>
      <c r="T91" s="76">
        <f>SUM(R91:S91)</f>
        <v>0</v>
      </c>
      <c r="U91" s="76">
        <f>SUM(R91:T91)</f>
        <v>0</v>
      </c>
      <c r="V91" s="62"/>
      <c r="W91" s="62"/>
      <c r="X91" s="62"/>
      <c r="Y91" s="63">
        <f>SUM(V91:X91)</f>
        <v>0</v>
      </c>
      <c r="Z91" s="62">
        <f>'[1]bevételi tábla 4-a'!AI88</f>
        <v>0</v>
      </c>
      <c r="AA91" s="62">
        <f>'[1]bevételi tábla 4-a'!AJ88</f>
        <v>0</v>
      </c>
      <c r="AB91" s="62">
        <f>'[1]bevételi tábla 4-a'!AK88</f>
        <v>0</v>
      </c>
      <c r="AC91" s="63">
        <f>SUM(Z91:AB91)</f>
        <v>0</v>
      </c>
      <c r="AD91" s="62">
        <f>'[1]bevételi tábla 4-a'!AM88</f>
        <v>0</v>
      </c>
      <c r="AE91" s="62">
        <f>'[1]bevételi tábla 4-a'!AN88</f>
        <v>0</v>
      </c>
      <c r="AF91" s="62">
        <f>'[1]bevételi tábla 4-a'!AO88</f>
        <v>0</v>
      </c>
      <c r="AG91" s="63">
        <f>SUM(AD91:AF91)</f>
        <v>0</v>
      </c>
      <c r="AH91" s="62"/>
      <c r="AI91" s="62"/>
      <c r="AJ91" s="62"/>
      <c r="AK91" s="63">
        <f>SUM(AH91:AJ91)</f>
        <v>0</v>
      </c>
      <c r="AL91" s="62">
        <f>'[1]bevételi tábla 4-a'!DI88</f>
        <v>0</v>
      </c>
      <c r="AM91" s="62">
        <f>'[1]bevételi tábla 4-a'!DJ88</f>
        <v>0</v>
      </c>
      <c r="AN91" s="62">
        <f>'[1]bevételi tábla 4-a'!DK88</f>
        <v>0</v>
      </c>
      <c r="AO91" s="63">
        <f>SUM(AL91:AN91)</f>
        <v>0</v>
      </c>
      <c r="AP91" s="62">
        <f>'[1]bevételi tábla 4-a'!DM88</f>
        <v>0</v>
      </c>
      <c r="AQ91" s="62">
        <f>'[1]bevételi tábla 4-a'!DN88</f>
        <v>0</v>
      </c>
      <c r="AR91" s="62">
        <f>'[1]bevételi tábla 4-a'!DO88</f>
        <v>0</v>
      </c>
      <c r="AS91" s="63">
        <f>SUM(AP91:AR91)</f>
        <v>0</v>
      </c>
      <c r="AT91" s="54">
        <f t="shared" si="69"/>
        <v>0</v>
      </c>
      <c r="AU91" s="54">
        <f t="shared" si="76"/>
        <v>0</v>
      </c>
      <c r="AV91" s="54">
        <f>SUMIF($J$7:$Q$7,"Kötelező feladatok",AH91:AU91)</f>
        <v>0</v>
      </c>
      <c r="AW91" s="44">
        <f t="shared" si="64"/>
        <v>0</v>
      </c>
      <c r="AX91" s="54">
        <f t="shared" si="65"/>
        <v>0</v>
      </c>
      <c r="AY91" s="54">
        <f t="shared" si="65"/>
        <v>0</v>
      </c>
      <c r="AZ91" s="54">
        <f>SUMIF($N$7:$AC$7,"Kötelező feladatok",Z91:AY91)</f>
        <v>0</v>
      </c>
      <c r="BA91" s="44">
        <f t="shared" si="66"/>
        <v>0</v>
      </c>
      <c r="BB91" s="54">
        <f t="shared" si="67"/>
        <v>0</v>
      </c>
      <c r="BC91" s="54">
        <f t="shared" si="67"/>
        <v>0</v>
      </c>
      <c r="BD91" s="54">
        <f>SUMIF($N$7:$AC$7,"Kötelező feladatok",AD91:BC91)</f>
        <v>0</v>
      </c>
      <c r="BE91" s="44">
        <f t="shared" si="68"/>
        <v>0</v>
      </c>
      <c r="BF91" s="65"/>
      <c r="BG91" s="65"/>
      <c r="BH91" s="65"/>
      <c r="BI91" s="65"/>
    </row>
    <row r="92" spans="1:61">
      <c r="A92" s="46"/>
      <c r="B92" s="82"/>
      <c r="C92" s="82"/>
      <c r="D92" s="82"/>
      <c r="E92" s="58">
        <v>2</v>
      </c>
      <c r="F92" s="120" t="s">
        <v>161</v>
      </c>
      <c r="G92" s="121"/>
      <c r="H92" s="122"/>
      <c r="I92" s="47" t="s">
        <v>162</v>
      </c>
      <c r="J92" s="62"/>
      <c r="K92" s="62"/>
      <c r="L92" s="75"/>
      <c r="M92" s="75">
        <f>SUM(J92:L92)</f>
        <v>0</v>
      </c>
      <c r="N92" s="62">
        <f>'[1]bevételi tábla 4-a'!W89</f>
        <v>0</v>
      </c>
      <c r="O92" s="62">
        <f>'[1]bevételi tábla 4-a'!X89</f>
        <v>0</v>
      </c>
      <c r="P92" s="76">
        <f>SUM(N92:O92)</f>
        <v>0</v>
      </c>
      <c r="Q92" s="76">
        <f>SUM(N92:P92)</f>
        <v>0</v>
      </c>
      <c r="R92" s="62">
        <f>'[1]bevételi tábla 4-a'!AA89</f>
        <v>0</v>
      </c>
      <c r="S92" s="62">
        <f>'[1]bevételi tábla 4-a'!AB89</f>
        <v>0</v>
      </c>
      <c r="T92" s="76">
        <f>SUM(R92:S92)</f>
        <v>0</v>
      </c>
      <c r="U92" s="76">
        <f>SUM(R92:T92)</f>
        <v>0</v>
      </c>
      <c r="V92" s="62"/>
      <c r="W92" s="62"/>
      <c r="X92" s="62"/>
      <c r="Y92" s="63">
        <f>SUM(V92:X92)</f>
        <v>0</v>
      </c>
      <c r="Z92" s="62">
        <f>'[1]bevételi tábla 4-a'!AI89</f>
        <v>0</v>
      </c>
      <c r="AA92" s="62">
        <f>'[1]bevételi tábla 4-a'!AJ89</f>
        <v>0</v>
      </c>
      <c r="AB92" s="62">
        <f>'[1]bevételi tábla 4-a'!AK89</f>
        <v>0</v>
      </c>
      <c r="AC92" s="63">
        <f>SUM(Z92:AB92)</f>
        <v>0</v>
      </c>
      <c r="AD92" s="62">
        <f>'[1]bevételi tábla 4-a'!AM89</f>
        <v>0</v>
      </c>
      <c r="AE92" s="62">
        <f>'[1]bevételi tábla 4-a'!AN89</f>
        <v>0</v>
      </c>
      <c r="AF92" s="62">
        <f>'[1]bevételi tábla 4-a'!AO89</f>
        <v>0</v>
      </c>
      <c r="AG92" s="63">
        <f>SUM(AD92:AF92)</f>
        <v>0</v>
      </c>
      <c r="AH92" s="62"/>
      <c r="AI92" s="62"/>
      <c r="AJ92" s="62"/>
      <c r="AK92" s="63">
        <f>SUM(AH92:AJ92)</f>
        <v>0</v>
      </c>
      <c r="AL92" s="62"/>
      <c r="AM92" s="62">
        <f>'[1]bevételi tábla 4-a'!DJ89</f>
        <v>0</v>
      </c>
      <c r="AN92" s="62">
        <f>'[1]bevételi tábla 4-a'!DK89</f>
        <v>0</v>
      </c>
      <c r="AO92" s="63">
        <f>SUM(AL92:AN92)</f>
        <v>0</v>
      </c>
      <c r="AP92" s="62"/>
      <c r="AQ92" s="62">
        <f>'[1]bevételi tábla 4-a'!DN89</f>
        <v>0</v>
      </c>
      <c r="AR92" s="62">
        <f>'[1]bevételi tábla 4-a'!DO89</f>
        <v>0</v>
      </c>
      <c r="AS92" s="63">
        <f>SUM(AP92:AR92)</f>
        <v>0</v>
      </c>
      <c r="AT92" s="54">
        <f t="shared" si="69"/>
        <v>0</v>
      </c>
      <c r="AU92" s="54">
        <f t="shared" si="76"/>
        <v>0</v>
      </c>
      <c r="AV92" s="54">
        <f>SUMIF($J$7:$Q$7,"Kötelező feladatok",AH92:AU92)</f>
        <v>0</v>
      </c>
      <c r="AW92" s="44">
        <f t="shared" si="64"/>
        <v>0</v>
      </c>
      <c r="AX92" s="54">
        <f t="shared" si="65"/>
        <v>0</v>
      </c>
      <c r="AY92" s="54">
        <f t="shared" si="65"/>
        <v>0</v>
      </c>
      <c r="AZ92" s="54">
        <f>SUMIF($N$7:$AC$7,"Kötelező feladatok",Z92:AY92)</f>
        <v>0</v>
      </c>
      <c r="BA92" s="44">
        <f t="shared" si="66"/>
        <v>0</v>
      </c>
      <c r="BB92" s="54">
        <f t="shared" si="67"/>
        <v>0</v>
      </c>
      <c r="BC92" s="54">
        <f t="shared" si="67"/>
        <v>0</v>
      </c>
      <c r="BD92" s="54">
        <f>SUMIF($N$7:$AC$7,"Kötelező feladatok",AD92:BC92)</f>
        <v>0</v>
      </c>
      <c r="BE92" s="44">
        <f t="shared" si="68"/>
        <v>0</v>
      </c>
      <c r="BF92" s="65"/>
      <c r="BG92" s="65"/>
      <c r="BH92" s="65"/>
      <c r="BI92" s="65"/>
    </row>
    <row r="93" spans="1:61">
      <c r="A93" s="56"/>
      <c r="B93" s="57"/>
      <c r="C93" s="57"/>
      <c r="D93" s="82"/>
      <c r="E93" s="58">
        <v>3</v>
      </c>
      <c r="F93" s="120" t="s">
        <v>163</v>
      </c>
      <c r="G93" s="121"/>
      <c r="H93" s="122"/>
      <c r="I93" s="47" t="s">
        <v>164</v>
      </c>
      <c r="J93" s="62"/>
      <c r="K93" s="62"/>
      <c r="L93" s="75"/>
      <c r="M93" s="75">
        <f>SUM(J93:L93)</f>
        <v>0</v>
      </c>
      <c r="N93" s="62">
        <f>'[1]bevételi tábla 4-a'!W90</f>
        <v>0</v>
      </c>
      <c r="O93" s="62">
        <f>'[1]bevételi tábla 4-a'!X90</f>
        <v>0</v>
      </c>
      <c r="P93" s="76">
        <f>SUM(N93:O93)</f>
        <v>0</v>
      </c>
      <c r="Q93" s="76">
        <f>SUM(N93:P93)</f>
        <v>0</v>
      </c>
      <c r="R93" s="62">
        <f>'[1]bevételi tábla 4-a'!AA90</f>
        <v>0</v>
      </c>
      <c r="S93" s="62">
        <f>'[1]bevételi tábla 4-a'!AB90</f>
        <v>0</v>
      </c>
      <c r="T93" s="76">
        <f>SUM(R93:S93)</f>
        <v>0</v>
      </c>
      <c r="U93" s="76">
        <f>SUM(R93:T93)</f>
        <v>0</v>
      </c>
      <c r="V93" s="62"/>
      <c r="W93" s="62"/>
      <c r="X93" s="62"/>
      <c r="Y93" s="63">
        <f>SUM(V93:X93)</f>
        <v>0</v>
      </c>
      <c r="Z93" s="62">
        <f>'[1]bevételi tábla 4-a'!AI90</f>
        <v>0</v>
      </c>
      <c r="AA93" s="62">
        <f>'[1]bevételi tábla 4-a'!AJ90</f>
        <v>0</v>
      </c>
      <c r="AB93" s="62">
        <f>'[1]bevételi tábla 4-a'!AK90</f>
        <v>0</v>
      </c>
      <c r="AC93" s="63">
        <f>SUM(Z93:AB93)</f>
        <v>0</v>
      </c>
      <c r="AD93" s="62">
        <f>'[1]bevételi tábla 4-a'!AM90</f>
        <v>0</v>
      </c>
      <c r="AE93" s="62">
        <f>'[1]bevételi tábla 4-a'!AN90</f>
        <v>0</v>
      </c>
      <c r="AF93" s="62">
        <f>'[1]bevételi tábla 4-a'!AO90</f>
        <v>0</v>
      </c>
      <c r="AG93" s="63">
        <f>SUM(AD93:AF93)</f>
        <v>0</v>
      </c>
      <c r="AH93" s="62"/>
      <c r="AI93" s="62"/>
      <c r="AJ93" s="62"/>
      <c r="AK93" s="63">
        <f>SUM(AH93:AJ93)</f>
        <v>0</v>
      </c>
      <c r="AL93" s="62">
        <f>'[1]bevételi tábla 4-a'!DI90</f>
        <v>0</v>
      </c>
      <c r="AM93" s="62">
        <f>'[1]bevételi tábla 4-a'!DJ90</f>
        <v>0</v>
      </c>
      <c r="AN93" s="62">
        <f>'[1]bevételi tábla 4-a'!DK90</f>
        <v>0</v>
      </c>
      <c r="AO93" s="63">
        <f>SUM(AL93:AN93)</f>
        <v>0</v>
      </c>
      <c r="AP93" s="62">
        <f>'[1]bevételi tábla 4-a'!DM90</f>
        <v>0</v>
      </c>
      <c r="AQ93" s="62">
        <f>'[1]bevételi tábla 4-a'!DN90</f>
        <v>0</v>
      </c>
      <c r="AR93" s="62">
        <f>'[1]bevételi tábla 4-a'!DO90</f>
        <v>0</v>
      </c>
      <c r="AS93" s="63">
        <f>SUM(AP93:AR93)</f>
        <v>0</v>
      </c>
      <c r="AT93" s="54">
        <f t="shared" si="69"/>
        <v>0</v>
      </c>
      <c r="AU93" s="54">
        <f t="shared" si="76"/>
        <v>0</v>
      </c>
      <c r="AV93" s="54">
        <v>0</v>
      </c>
      <c r="AW93" s="44">
        <f t="shared" si="64"/>
        <v>0</v>
      </c>
      <c r="AX93" s="54">
        <f t="shared" si="65"/>
        <v>0</v>
      </c>
      <c r="AY93" s="54">
        <f t="shared" si="65"/>
        <v>0</v>
      </c>
      <c r="AZ93" s="54">
        <v>0</v>
      </c>
      <c r="BA93" s="44">
        <f t="shared" si="66"/>
        <v>0</v>
      </c>
      <c r="BB93" s="54">
        <f t="shared" si="67"/>
        <v>0</v>
      </c>
      <c r="BC93" s="54">
        <f t="shared" si="67"/>
        <v>0</v>
      </c>
      <c r="BD93" s="54">
        <v>0</v>
      </c>
      <c r="BE93" s="44">
        <f t="shared" si="68"/>
        <v>0</v>
      </c>
      <c r="BF93" s="65"/>
      <c r="BG93" s="65"/>
      <c r="BH93" s="65"/>
      <c r="BI93" s="65"/>
    </row>
    <row r="94" spans="1:61">
      <c r="A94" s="56"/>
      <c r="B94" s="57"/>
      <c r="C94" s="57"/>
      <c r="D94" s="58">
        <v>2</v>
      </c>
      <c r="E94" s="47" t="s">
        <v>165</v>
      </c>
      <c r="F94" s="61"/>
      <c r="G94" s="61"/>
      <c r="H94" s="61"/>
      <c r="I94" s="61" t="s">
        <v>166</v>
      </c>
      <c r="J94" s="62"/>
      <c r="K94" s="62"/>
      <c r="L94" s="75"/>
      <c r="M94" s="75">
        <f>SUM(J94:L94)</f>
        <v>0</v>
      </c>
      <c r="N94" s="62">
        <f>'[1]bevételi tábla 4-a'!W91</f>
        <v>0</v>
      </c>
      <c r="O94" s="62">
        <f>'[1]bevételi tábla 4-a'!X91</f>
        <v>0</v>
      </c>
      <c r="P94" s="76">
        <f>SUM(N94:O94)</f>
        <v>0</v>
      </c>
      <c r="Q94" s="76">
        <f>SUM(N94:P94)</f>
        <v>0</v>
      </c>
      <c r="R94" s="62">
        <f>'[1]bevételi tábla 4-a'!AA91</f>
        <v>0</v>
      </c>
      <c r="S94" s="62">
        <f>'[1]bevételi tábla 4-a'!AB91</f>
        <v>0</v>
      </c>
      <c r="T94" s="76">
        <f>SUM(R94:S94)</f>
        <v>0</v>
      </c>
      <c r="U94" s="76">
        <f>SUM(R94:T94)</f>
        <v>0</v>
      </c>
      <c r="V94" s="62"/>
      <c r="W94" s="62"/>
      <c r="X94" s="62"/>
      <c r="Y94" s="63">
        <f>SUM(V94:X94)</f>
        <v>0</v>
      </c>
      <c r="Z94" s="62">
        <f>'[1]bevételi tábla 4-a'!AI91</f>
        <v>0</v>
      </c>
      <c r="AA94" s="62">
        <f>'[1]bevételi tábla 4-a'!AJ91</f>
        <v>0</v>
      </c>
      <c r="AB94" s="62">
        <f>'[1]bevételi tábla 4-a'!AK91</f>
        <v>0</v>
      </c>
      <c r="AC94" s="63">
        <f>SUM(Z94:AB94)</f>
        <v>0</v>
      </c>
      <c r="AD94" s="62">
        <f>'[1]bevételi tábla 4-a'!AM91</f>
        <v>0</v>
      </c>
      <c r="AE94" s="62">
        <f>'[1]bevételi tábla 4-a'!AN91</f>
        <v>0</v>
      </c>
      <c r="AF94" s="62">
        <f>'[1]bevételi tábla 4-a'!AO91</f>
        <v>0</v>
      </c>
      <c r="AG94" s="63">
        <f>SUM(AD94:AF94)</f>
        <v>0</v>
      </c>
      <c r="AH94" s="62">
        <v>175000000</v>
      </c>
      <c r="AI94" s="62"/>
      <c r="AJ94" s="62"/>
      <c r="AK94" s="63">
        <f>SUM(AH94:AJ94)</f>
        <v>175000000</v>
      </c>
      <c r="AL94" s="62">
        <v>175000000</v>
      </c>
      <c r="AM94" s="62">
        <f>'[1]bevételi tábla 4-a'!DJ91</f>
        <v>0</v>
      </c>
      <c r="AN94" s="62">
        <f>'[1]bevételi tábla 4-a'!DK91</f>
        <v>0</v>
      </c>
      <c r="AO94" s="63">
        <f>SUM(AL94:AN94)</f>
        <v>175000000</v>
      </c>
      <c r="AP94" s="62">
        <v>175000000</v>
      </c>
      <c r="AQ94" s="62">
        <f>'[1]bevételi tábla 4-a'!DN91</f>
        <v>0</v>
      </c>
      <c r="AR94" s="62">
        <f>'[1]bevételi tábla 4-a'!DO91</f>
        <v>0</v>
      </c>
      <c r="AS94" s="63">
        <f>SUM(AP94:AR94)</f>
        <v>175000000</v>
      </c>
      <c r="AT94" s="54">
        <f t="shared" si="69"/>
        <v>175000000</v>
      </c>
      <c r="AU94" s="54">
        <f t="shared" si="76"/>
        <v>0</v>
      </c>
      <c r="AV94" s="54">
        <v>0</v>
      </c>
      <c r="AW94" s="44">
        <f t="shared" si="64"/>
        <v>175000000</v>
      </c>
      <c r="AX94" s="54">
        <f t="shared" si="65"/>
        <v>175000000</v>
      </c>
      <c r="AY94" s="54">
        <f t="shared" si="65"/>
        <v>0</v>
      </c>
      <c r="AZ94" s="54">
        <v>0</v>
      </c>
      <c r="BA94" s="44">
        <f t="shared" si="66"/>
        <v>175000000</v>
      </c>
      <c r="BB94" s="54">
        <f t="shared" si="67"/>
        <v>175000000</v>
      </c>
      <c r="BC94" s="54">
        <f t="shared" si="67"/>
        <v>0</v>
      </c>
      <c r="BD94" s="54">
        <v>0</v>
      </c>
      <c r="BE94" s="44">
        <f t="shared" si="68"/>
        <v>175000000</v>
      </c>
      <c r="BF94" s="64"/>
      <c r="BG94" s="64"/>
      <c r="BH94" s="64"/>
      <c r="BI94" s="64"/>
    </row>
    <row r="95" spans="1:61">
      <c r="A95" s="56"/>
      <c r="B95" s="57"/>
      <c r="C95" s="57"/>
      <c r="D95" s="58">
        <v>3</v>
      </c>
      <c r="E95" s="47" t="s">
        <v>167</v>
      </c>
      <c r="F95" s="61"/>
      <c r="G95" s="61"/>
      <c r="H95" s="61"/>
      <c r="I95" s="61" t="s">
        <v>168</v>
      </c>
      <c r="J95" s="118">
        <f>SUM(J96:J97)</f>
        <v>120000</v>
      </c>
      <c r="K95" s="118"/>
      <c r="L95" s="119">
        <f>SUM(L96:L97)</f>
        <v>0</v>
      </c>
      <c r="M95" s="119">
        <f>SUM(M96:M97)</f>
        <v>120000</v>
      </c>
      <c r="N95" s="118">
        <f>SUM(N96:N97)</f>
        <v>120000</v>
      </c>
      <c r="O95" s="118"/>
      <c r="P95" s="119">
        <f>SUM(P96:P97)</f>
        <v>0</v>
      </c>
      <c r="Q95" s="119">
        <f>SUM(Q96:Q97)</f>
        <v>120000</v>
      </c>
      <c r="R95" s="118">
        <f>SUM(R96:R97)</f>
        <v>120000</v>
      </c>
      <c r="S95" s="118"/>
      <c r="T95" s="119">
        <f>SUM(T96:T97)</f>
        <v>0</v>
      </c>
      <c r="U95" s="119">
        <f>SUM(U96:U97)</f>
        <v>120000</v>
      </c>
      <c r="V95" s="118">
        <f>SUM(V96:V97)</f>
        <v>806000</v>
      </c>
      <c r="W95" s="118"/>
      <c r="X95" s="118"/>
      <c r="Y95" s="119">
        <f>SUM(Y96:Y97)</f>
        <v>806000</v>
      </c>
      <c r="Z95" s="118">
        <f t="shared" ref="Z95:AO95" si="77">SUM(Z96:Z97)</f>
        <v>806000</v>
      </c>
      <c r="AA95" s="118">
        <f t="shared" si="77"/>
        <v>0</v>
      </c>
      <c r="AB95" s="118">
        <f t="shared" si="77"/>
        <v>0</v>
      </c>
      <c r="AC95" s="119">
        <f t="shared" si="77"/>
        <v>806000</v>
      </c>
      <c r="AD95" s="118">
        <f>SUM(AD96:AD97)</f>
        <v>806000</v>
      </c>
      <c r="AE95" s="118">
        <f>SUM(AE96:AE97)</f>
        <v>0</v>
      </c>
      <c r="AF95" s="118">
        <f>SUM(AF96:AF97)</f>
        <v>0</v>
      </c>
      <c r="AG95" s="119">
        <f>SUM(AG96:AG97)</f>
        <v>806000</v>
      </c>
      <c r="AH95" s="118">
        <f t="shared" si="77"/>
        <v>303773000</v>
      </c>
      <c r="AI95" s="118">
        <f t="shared" si="77"/>
        <v>0</v>
      </c>
      <c r="AJ95" s="118">
        <f t="shared" si="77"/>
        <v>0</v>
      </c>
      <c r="AK95" s="119">
        <f t="shared" si="77"/>
        <v>303773000</v>
      </c>
      <c r="AL95" s="118">
        <f t="shared" si="77"/>
        <v>303773000</v>
      </c>
      <c r="AM95" s="118">
        <f t="shared" si="77"/>
        <v>0</v>
      </c>
      <c r="AN95" s="118">
        <f t="shared" si="77"/>
        <v>0</v>
      </c>
      <c r="AO95" s="119">
        <f t="shared" si="77"/>
        <v>303773000</v>
      </c>
      <c r="AP95" s="118">
        <f>SUM(AP96:AP97)</f>
        <v>303773000</v>
      </c>
      <c r="AQ95" s="118">
        <f>SUM(AQ96:AQ97)</f>
        <v>0</v>
      </c>
      <c r="AR95" s="118">
        <f>SUM(AR96:AR97)</f>
        <v>0</v>
      </c>
      <c r="AS95" s="119">
        <f>SUM(AS96:AS97)</f>
        <v>303773000</v>
      </c>
      <c r="AT95" s="54">
        <f t="shared" si="69"/>
        <v>304699000</v>
      </c>
      <c r="AU95" s="54">
        <f t="shared" si="76"/>
        <v>0</v>
      </c>
      <c r="AV95" s="54">
        <v>0</v>
      </c>
      <c r="AW95" s="44">
        <f t="shared" si="64"/>
        <v>304699000</v>
      </c>
      <c r="AX95" s="54">
        <f t="shared" si="65"/>
        <v>304699000</v>
      </c>
      <c r="AY95" s="54">
        <f t="shared" si="65"/>
        <v>0</v>
      </c>
      <c r="AZ95" s="54">
        <v>0</v>
      </c>
      <c r="BA95" s="44">
        <f t="shared" si="66"/>
        <v>304699000</v>
      </c>
      <c r="BB95" s="54">
        <f t="shared" si="67"/>
        <v>304699000</v>
      </c>
      <c r="BC95" s="54">
        <f t="shared" si="67"/>
        <v>0</v>
      </c>
      <c r="BD95" s="54">
        <v>0</v>
      </c>
      <c r="BE95" s="44">
        <f t="shared" si="68"/>
        <v>304699000</v>
      </c>
      <c r="BF95" s="69"/>
      <c r="BG95" s="69"/>
      <c r="BH95" s="69"/>
      <c r="BI95" s="69"/>
    </row>
    <row r="96" spans="1:61">
      <c r="A96" s="56"/>
      <c r="B96" s="57"/>
      <c r="C96" s="57"/>
      <c r="D96" s="57"/>
      <c r="E96" s="58">
        <v>1</v>
      </c>
      <c r="F96" s="120" t="s">
        <v>169</v>
      </c>
      <c r="G96" s="121"/>
      <c r="H96" s="122"/>
      <c r="I96" s="47" t="s">
        <v>170</v>
      </c>
      <c r="J96" s="62">
        <v>120000</v>
      </c>
      <c r="K96" s="62"/>
      <c r="L96" s="75">
        <v>0</v>
      </c>
      <c r="M96" s="75">
        <f>SUM(J96:L96)</f>
        <v>120000</v>
      </c>
      <c r="N96" s="62">
        <v>120000</v>
      </c>
      <c r="O96" s="62"/>
      <c r="P96" s="76">
        <v>0</v>
      </c>
      <c r="Q96" s="76">
        <f>SUM(N96:P96)</f>
        <v>120000</v>
      </c>
      <c r="R96" s="62">
        <v>120000</v>
      </c>
      <c r="S96" s="62"/>
      <c r="T96" s="76">
        <v>0</v>
      </c>
      <c r="U96" s="76">
        <f>SUM(R96:T96)</f>
        <v>120000</v>
      </c>
      <c r="V96" s="62">
        <v>806000</v>
      </c>
      <c r="W96" s="62"/>
      <c r="X96" s="62"/>
      <c r="Y96" s="63">
        <f>SUM(V96:X96)</f>
        <v>806000</v>
      </c>
      <c r="Z96" s="62">
        <v>806000</v>
      </c>
      <c r="AA96" s="62">
        <f>'[1]bevételi tábla 4-a'!AJ93</f>
        <v>0</v>
      </c>
      <c r="AB96" s="62">
        <f>'[1]bevételi tábla 4-a'!AK93</f>
        <v>0</v>
      </c>
      <c r="AC96" s="63">
        <f>SUM(Z96:AB96)</f>
        <v>806000</v>
      </c>
      <c r="AD96" s="62">
        <v>806000</v>
      </c>
      <c r="AE96" s="62">
        <f>'[1]bevételi tábla 4-a'!AN93</f>
        <v>0</v>
      </c>
      <c r="AF96" s="62">
        <f>'[1]bevételi tábla 4-a'!AO93</f>
        <v>0</v>
      </c>
      <c r="AG96" s="63">
        <f>SUM(AD96:AF96)</f>
        <v>806000</v>
      </c>
      <c r="AH96" s="62">
        <v>303773000</v>
      </c>
      <c r="AI96" s="62"/>
      <c r="AJ96" s="62"/>
      <c r="AK96" s="63">
        <v>303773000</v>
      </c>
      <c r="AL96" s="62">
        <v>303773000</v>
      </c>
      <c r="AM96" s="62">
        <f>'[1]bevételi tábla 4-a'!DJ93</f>
        <v>0</v>
      </c>
      <c r="AN96" s="62">
        <f>'[1]bevételi tábla 4-a'!DK93</f>
        <v>0</v>
      </c>
      <c r="AO96" s="63">
        <v>303773000</v>
      </c>
      <c r="AP96" s="62">
        <v>303773000</v>
      </c>
      <c r="AQ96" s="62">
        <f>'[1]bevételi tábla 4-a'!DN93</f>
        <v>0</v>
      </c>
      <c r="AR96" s="62">
        <f>'[1]bevételi tábla 4-a'!DO93</f>
        <v>0</v>
      </c>
      <c r="AS96" s="63">
        <v>303773000</v>
      </c>
      <c r="AT96" s="54">
        <f t="shared" si="69"/>
        <v>304699000</v>
      </c>
      <c r="AU96" s="54">
        <f t="shared" si="76"/>
        <v>0</v>
      </c>
      <c r="AV96" s="54">
        <v>0</v>
      </c>
      <c r="AW96" s="44">
        <f t="shared" si="64"/>
        <v>304699000</v>
      </c>
      <c r="AX96" s="54">
        <f t="shared" si="65"/>
        <v>304699000</v>
      </c>
      <c r="AY96" s="54">
        <f t="shared" si="65"/>
        <v>0</v>
      </c>
      <c r="AZ96" s="54">
        <v>0</v>
      </c>
      <c r="BA96" s="44">
        <f t="shared" si="66"/>
        <v>304699000</v>
      </c>
      <c r="BB96" s="54">
        <f t="shared" si="67"/>
        <v>304699000</v>
      </c>
      <c r="BC96" s="54">
        <f t="shared" si="67"/>
        <v>0</v>
      </c>
      <c r="BD96" s="54">
        <v>0</v>
      </c>
      <c r="BE96" s="44">
        <f t="shared" si="68"/>
        <v>304699000</v>
      </c>
      <c r="BF96" s="65"/>
      <c r="BG96" s="65"/>
      <c r="BH96" s="65"/>
      <c r="BI96" s="65"/>
    </row>
    <row r="97" spans="1:61">
      <c r="A97" s="56"/>
      <c r="B97" s="57"/>
      <c r="C97" s="57"/>
      <c r="D97" s="57"/>
      <c r="E97" s="58">
        <v>2</v>
      </c>
      <c r="F97" s="120" t="s">
        <v>171</v>
      </c>
      <c r="G97" s="121"/>
      <c r="H97" s="122"/>
      <c r="I97" s="47" t="s">
        <v>172</v>
      </c>
      <c r="J97" s="62"/>
      <c r="K97" s="62"/>
      <c r="L97" s="75">
        <f>SUM(J97:K97)</f>
        <v>0</v>
      </c>
      <c r="M97" s="75">
        <f>SUM(J97:L97)</f>
        <v>0</v>
      </c>
      <c r="N97" s="62">
        <f>'[1]bevételi tábla 4-a'!W94</f>
        <v>0</v>
      </c>
      <c r="O97" s="62">
        <f>'[1]bevételi tábla 4-a'!X94</f>
        <v>0</v>
      </c>
      <c r="P97" s="76">
        <f>SUM(N97:O97)</f>
        <v>0</v>
      </c>
      <c r="Q97" s="76">
        <f>SUM(N97:P97)</f>
        <v>0</v>
      </c>
      <c r="R97" s="62">
        <f>'[1]bevételi tábla 4-a'!AA94</f>
        <v>0</v>
      </c>
      <c r="S97" s="62">
        <f>'[1]bevételi tábla 4-a'!AB94</f>
        <v>0</v>
      </c>
      <c r="T97" s="76">
        <f>SUM(R97:S97)</f>
        <v>0</v>
      </c>
      <c r="U97" s="76">
        <f>SUM(R97:T97)</f>
        <v>0</v>
      </c>
      <c r="V97" s="62"/>
      <c r="W97" s="62"/>
      <c r="X97" s="62"/>
      <c r="Y97" s="63">
        <f>SUM(V97:X97)</f>
        <v>0</v>
      </c>
      <c r="Z97" s="62">
        <f>'[1]bevételi tábla 4-a'!AI94</f>
        <v>0</v>
      </c>
      <c r="AA97" s="62">
        <f>'[1]bevételi tábla 4-a'!AJ94</f>
        <v>0</v>
      </c>
      <c r="AB97" s="62">
        <f>'[1]bevételi tábla 4-a'!AK94</f>
        <v>0</v>
      </c>
      <c r="AC97" s="63">
        <f>SUM(Z97:AB97)</f>
        <v>0</v>
      </c>
      <c r="AD97" s="62">
        <f>'[1]bevételi tábla 4-a'!AM94</f>
        <v>0</v>
      </c>
      <c r="AE97" s="62">
        <f>'[1]bevételi tábla 4-a'!AN94</f>
        <v>0</v>
      </c>
      <c r="AF97" s="62">
        <f>'[1]bevételi tábla 4-a'!AO94</f>
        <v>0</v>
      </c>
      <c r="AG97" s="63">
        <f>SUM(AD97:AF97)</f>
        <v>0</v>
      </c>
      <c r="AH97" s="62"/>
      <c r="AI97" s="62"/>
      <c r="AJ97" s="62"/>
      <c r="AK97" s="63">
        <f>SUM(AH97:AJ97)</f>
        <v>0</v>
      </c>
      <c r="AL97" s="62">
        <f>'[1]bevételi tábla 4-a'!DI94</f>
        <v>0</v>
      </c>
      <c r="AM97" s="62">
        <f>'[1]bevételi tábla 4-a'!DJ94</f>
        <v>0</v>
      </c>
      <c r="AN97" s="62">
        <f>'[1]bevételi tábla 4-a'!DK94</f>
        <v>0</v>
      </c>
      <c r="AO97" s="63">
        <f>SUM(AL97:AN97)</f>
        <v>0</v>
      </c>
      <c r="AP97" s="62">
        <f>'[1]bevételi tábla 4-a'!DM94</f>
        <v>0</v>
      </c>
      <c r="AQ97" s="62">
        <f>'[1]bevételi tábla 4-a'!DN94</f>
        <v>0</v>
      </c>
      <c r="AR97" s="62">
        <f>'[1]bevételi tábla 4-a'!DO94</f>
        <v>0</v>
      </c>
      <c r="AS97" s="63">
        <f>SUM(AP97:AR97)</f>
        <v>0</v>
      </c>
      <c r="AT97" s="54">
        <f t="shared" si="69"/>
        <v>0</v>
      </c>
      <c r="AU97" s="54">
        <f t="shared" si="76"/>
        <v>0</v>
      </c>
      <c r="AV97" s="54">
        <v>0</v>
      </c>
      <c r="AW97" s="44">
        <f t="shared" si="64"/>
        <v>0</v>
      </c>
      <c r="AX97" s="54">
        <f t="shared" si="65"/>
        <v>0</v>
      </c>
      <c r="AY97" s="54">
        <f t="shared" si="65"/>
        <v>0</v>
      </c>
      <c r="AZ97" s="54">
        <v>0</v>
      </c>
      <c r="BA97" s="44">
        <f t="shared" si="66"/>
        <v>0</v>
      </c>
      <c r="BB97" s="54">
        <f t="shared" si="67"/>
        <v>0</v>
      </c>
      <c r="BC97" s="54">
        <f t="shared" si="67"/>
        <v>0</v>
      </c>
      <c r="BD97" s="54">
        <v>0</v>
      </c>
      <c r="BE97" s="44">
        <f t="shared" si="68"/>
        <v>0</v>
      </c>
      <c r="BF97" s="65"/>
      <c r="BG97" s="65"/>
      <c r="BH97" s="65"/>
      <c r="BI97" s="65"/>
    </row>
    <row r="98" spans="1:61">
      <c r="A98" s="56"/>
      <c r="B98" s="57"/>
      <c r="C98" s="57"/>
      <c r="D98" s="58">
        <v>4</v>
      </c>
      <c r="E98" s="47" t="s">
        <v>173</v>
      </c>
      <c r="F98" s="61"/>
      <c r="G98" s="61"/>
      <c r="H98" s="61"/>
      <c r="I98" s="61" t="s">
        <v>174</v>
      </c>
      <c r="J98" s="62"/>
      <c r="K98" s="62"/>
      <c r="L98" s="75"/>
      <c r="M98" s="75">
        <v>65605216</v>
      </c>
      <c r="N98" s="62">
        <f>'[1]bevételi tábla 4-a'!W95</f>
        <v>0</v>
      </c>
      <c r="O98" s="62"/>
      <c r="P98" s="76">
        <f>SUM(N98:O98)</f>
        <v>0</v>
      </c>
      <c r="Q98" s="76">
        <v>65711134</v>
      </c>
      <c r="R98" s="62">
        <v>65711134</v>
      </c>
      <c r="S98" s="62"/>
      <c r="T98" s="76"/>
      <c r="U98" s="76">
        <v>65711134</v>
      </c>
      <c r="V98" s="62"/>
      <c r="W98" s="62"/>
      <c r="X98" s="62"/>
      <c r="Y98" s="63">
        <v>61764982</v>
      </c>
      <c r="Z98" s="62"/>
      <c r="AA98" s="62">
        <f>'[1]bevételi tábla 4-a'!AJ95</f>
        <v>0</v>
      </c>
      <c r="AB98" s="62">
        <f>'[1]bevételi tábla 4-a'!AK95</f>
        <v>0</v>
      </c>
      <c r="AC98" s="63">
        <v>61764982</v>
      </c>
      <c r="AD98" s="62">
        <v>66611193</v>
      </c>
      <c r="AE98" s="62">
        <f>'[1]bevételi tábla 4-a'!AN95</f>
        <v>0</v>
      </c>
      <c r="AF98" s="62">
        <f>'[1]bevételi tábla 4-a'!AO95</f>
        <v>0</v>
      </c>
      <c r="AG98" s="63">
        <v>66611193</v>
      </c>
      <c r="AH98" s="62"/>
      <c r="AI98" s="62"/>
      <c r="AJ98" s="62"/>
      <c r="AK98" s="63">
        <f>SUM(AH98:AJ98)</f>
        <v>0</v>
      </c>
      <c r="AL98" s="62">
        <f>'[1]bevételi tábla 4-a'!DI95</f>
        <v>0</v>
      </c>
      <c r="AM98" s="62">
        <f>'[1]bevételi tábla 4-a'!DJ95</f>
        <v>0</v>
      </c>
      <c r="AN98" s="62">
        <f>'[1]bevételi tábla 4-a'!DK95</f>
        <v>0</v>
      </c>
      <c r="AO98" s="63">
        <f>SUM(AL98:AN98)</f>
        <v>0</v>
      </c>
      <c r="AP98" s="62"/>
      <c r="AQ98" s="62">
        <f>'[1]bevételi tábla 4-a'!DN95</f>
        <v>0</v>
      </c>
      <c r="AR98" s="62">
        <f>'[1]bevételi tábla 4-a'!DO95</f>
        <v>0</v>
      </c>
      <c r="AS98" s="63">
        <f>SUM(AP98:AR98)</f>
        <v>0</v>
      </c>
      <c r="AT98" s="54">
        <f t="shared" si="69"/>
        <v>0</v>
      </c>
      <c r="AU98" s="54">
        <f t="shared" si="76"/>
        <v>0</v>
      </c>
      <c r="AV98" s="54">
        <f>SUMIF($J$7:$Q$7,"Kötelező feladatok",AH98:AU98)</f>
        <v>0</v>
      </c>
      <c r="AW98" s="44">
        <f t="shared" si="64"/>
        <v>0</v>
      </c>
      <c r="AX98" s="54">
        <f>N98+Z98+AL98</f>
        <v>0</v>
      </c>
      <c r="AY98" s="54">
        <f t="shared" si="65"/>
        <v>0</v>
      </c>
      <c r="AZ98" s="54"/>
      <c r="BA98" s="44">
        <f t="shared" si="66"/>
        <v>0</v>
      </c>
      <c r="BB98" s="54">
        <f t="shared" si="67"/>
        <v>132322327</v>
      </c>
      <c r="BC98" s="54">
        <f t="shared" si="67"/>
        <v>0</v>
      </c>
      <c r="BD98" s="54"/>
      <c r="BE98" s="44">
        <f>SUM(BB98:BD98)</f>
        <v>132322327</v>
      </c>
      <c r="BF98" s="64"/>
      <c r="BG98" s="64"/>
      <c r="BH98" s="64"/>
      <c r="BI98" s="64"/>
    </row>
    <row r="99" spans="1:61">
      <c r="A99" s="56"/>
      <c r="B99" s="57"/>
      <c r="C99" s="57"/>
      <c r="D99" s="58">
        <v>5</v>
      </c>
      <c r="E99" s="47" t="s">
        <v>175</v>
      </c>
      <c r="F99" s="61"/>
      <c r="G99" s="61"/>
      <c r="H99" s="61"/>
      <c r="I99" s="61" t="s">
        <v>176</v>
      </c>
      <c r="J99" s="62"/>
      <c r="K99" s="62"/>
      <c r="L99" s="75"/>
      <c r="M99" s="75">
        <f>SUM(J99:L99)</f>
        <v>0</v>
      </c>
      <c r="N99" s="62">
        <f>'[1]bevételi tábla 4-a'!W96</f>
        <v>0</v>
      </c>
      <c r="O99" s="62">
        <f>'[1]bevételi tábla 4-a'!X96</f>
        <v>0</v>
      </c>
      <c r="P99" s="76">
        <f>SUM(N99:O99)</f>
        <v>0</v>
      </c>
      <c r="Q99" s="76">
        <f>SUM(N99:P99)</f>
        <v>0</v>
      </c>
      <c r="R99" s="62">
        <f>'[1]bevételi tábla 4-a'!AA96</f>
        <v>0</v>
      </c>
      <c r="S99" s="62">
        <f>'[1]bevételi tábla 4-a'!AB96</f>
        <v>0</v>
      </c>
      <c r="T99" s="76">
        <f>SUM(R99:S99)</f>
        <v>0</v>
      </c>
      <c r="U99" s="76">
        <f>SUM(R99:T99)</f>
        <v>0</v>
      </c>
      <c r="V99" s="62"/>
      <c r="W99" s="62"/>
      <c r="X99" s="62"/>
      <c r="Y99" s="63">
        <f>SUM(V99:X99)</f>
        <v>0</v>
      </c>
      <c r="Z99" s="62">
        <f>'[1]bevételi tábla 4-a'!AI96</f>
        <v>0</v>
      </c>
      <c r="AA99" s="62">
        <f>'[1]bevételi tábla 4-a'!AJ96</f>
        <v>0</v>
      </c>
      <c r="AB99" s="62">
        <f>'[1]bevételi tábla 4-a'!AK96</f>
        <v>0</v>
      </c>
      <c r="AC99" s="63">
        <f>SUM(Z99:AB99)</f>
        <v>0</v>
      </c>
      <c r="AD99" s="62">
        <f>'[1]bevételi tábla 4-a'!AM96</f>
        <v>0</v>
      </c>
      <c r="AE99" s="62">
        <f>'[1]bevételi tábla 4-a'!AN96</f>
        <v>0</v>
      </c>
      <c r="AF99" s="62">
        <f>'[1]bevételi tábla 4-a'!AO96</f>
        <v>0</v>
      </c>
      <c r="AG99" s="63">
        <f>SUM(AD99:AF99)</f>
        <v>0</v>
      </c>
      <c r="AH99" s="62"/>
      <c r="AI99" s="62"/>
      <c r="AJ99" s="62"/>
      <c r="AK99" s="63">
        <f>SUM(AH99:AJ99)</f>
        <v>0</v>
      </c>
      <c r="AL99" s="62">
        <f>'[1]bevételi tábla 4-a'!DI96</f>
        <v>0</v>
      </c>
      <c r="AM99" s="62">
        <f>'[1]bevételi tábla 4-a'!DJ96</f>
        <v>0</v>
      </c>
      <c r="AN99" s="62">
        <f>'[1]bevételi tábla 4-a'!DK96</f>
        <v>0</v>
      </c>
      <c r="AO99" s="63">
        <f>SUM(AL99:AN99)</f>
        <v>0</v>
      </c>
      <c r="AP99" s="62">
        <f>'[1]bevételi tábla 4-a'!DM96</f>
        <v>0</v>
      </c>
      <c r="AQ99" s="62">
        <f>'[1]bevételi tábla 4-a'!DN96</f>
        <v>0</v>
      </c>
      <c r="AR99" s="62">
        <f>'[1]bevételi tábla 4-a'!DO96</f>
        <v>0</v>
      </c>
      <c r="AS99" s="63">
        <f>SUM(AP99:AR99)</f>
        <v>0</v>
      </c>
      <c r="AT99" s="54">
        <f t="shared" si="69"/>
        <v>0</v>
      </c>
      <c r="AU99" s="54">
        <f t="shared" si="76"/>
        <v>0</v>
      </c>
      <c r="AV99" s="54">
        <f>SUMIF($J$7:$Q$7,"Kötelező feladatok",AH99:AU99)</f>
        <v>0</v>
      </c>
      <c r="AW99" s="44">
        <f t="shared" si="64"/>
        <v>0</v>
      </c>
      <c r="AX99" s="54">
        <f t="shared" si="65"/>
        <v>0</v>
      </c>
      <c r="AY99" s="54">
        <f t="shared" si="65"/>
        <v>0</v>
      </c>
      <c r="AZ99" s="54">
        <f>SUMIF($N$7:$AC$7,"Kötelező feladatok",Z99:AY99)</f>
        <v>0</v>
      </c>
      <c r="BA99" s="44">
        <f t="shared" si="66"/>
        <v>0</v>
      </c>
      <c r="BB99" s="54">
        <f t="shared" si="67"/>
        <v>0</v>
      </c>
      <c r="BC99" s="54">
        <f t="shared" si="67"/>
        <v>0</v>
      </c>
      <c r="BD99" s="54">
        <f>SUMIF($N$7:$AC$7,"Kötelező feladatok",AD99:BC99)</f>
        <v>0</v>
      </c>
      <c r="BE99" s="44">
        <f t="shared" si="68"/>
        <v>0</v>
      </c>
      <c r="BF99" s="64"/>
      <c r="BG99" s="64"/>
      <c r="BH99" s="64"/>
      <c r="BI99" s="64"/>
    </row>
    <row r="100" spans="1:61">
      <c r="A100" s="56"/>
      <c r="B100" s="106"/>
      <c r="C100" s="58">
        <v>2</v>
      </c>
      <c r="D100" s="47"/>
      <c r="E100" s="61"/>
      <c r="F100" s="61"/>
      <c r="G100" s="61"/>
      <c r="H100" s="61"/>
      <c r="I100" s="61" t="s">
        <v>177</v>
      </c>
      <c r="J100" s="62"/>
      <c r="K100" s="62"/>
      <c r="L100" s="63"/>
      <c r="M100" s="63"/>
      <c r="N100" s="62"/>
      <c r="O100" s="62"/>
      <c r="P100" s="63"/>
      <c r="Q100" s="63"/>
      <c r="R100" s="62"/>
      <c r="S100" s="62"/>
      <c r="T100" s="63"/>
      <c r="U100" s="63"/>
      <c r="V100" s="62"/>
      <c r="W100" s="62"/>
      <c r="X100" s="62"/>
      <c r="Y100" s="63"/>
      <c r="Z100" s="62"/>
      <c r="AA100" s="62"/>
      <c r="AB100" s="62"/>
      <c r="AC100" s="63"/>
      <c r="AD100" s="62"/>
      <c r="AE100" s="62"/>
      <c r="AF100" s="62"/>
      <c r="AG100" s="63"/>
      <c r="AH100" s="62"/>
      <c r="AI100" s="62"/>
      <c r="AJ100" s="62"/>
      <c r="AK100" s="63"/>
      <c r="AL100" s="62"/>
      <c r="AM100" s="62"/>
      <c r="AN100" s="62"/>
      <c r="AO100" s="63"/>
      <c r="AP100" s="62"/>
      <c r="AQ100" s="62"/>
      <c r="AR100" s="62"/>
      <c r="AS100" s="63"/>
      <c r="AT100" s="54">
        <f t="shared" si="69"/>
        <v>0</v>
      </c>
      <c r="AU100" s="54">
        <f>SUMIF($J$7:$Q$7,"Kötelező feladatok",AH100:AT100)</f>
        <v>0</v>
      </c>
      <c r="AV100" s="54">
        <f>SUMIF($J$7:$Q$7,"Kötelező feladatok",AH100:AU100)</f>
        <v>0</v>
      </c>
      <c r="AW100" s="44">
        <f t="shared" si="64"/>
        <v>0</v>
      </c>
      <c r="AX100" s="54">
        <f t="shared" si="65"/>
        <v>0</v>
      </c>
      <c r="AY100" s="54">
        <f>SUMIF($N$7:$AC$7,"Kötelező feladatok",Z100:AX100)</f>
        <v>0</v>
      </c>
      <c r="AZ100" s="54">
        <f>SUMIF($N$7:$AC$7,"Kötelező feladatok",Z100:AY100)</f>
        <v>0</v>
      </c>
      <c r="BA100" s="44">
        <f t="shared" si="66"/>
        <v>0</v>
      </c>
      <c r="BB100" s="54">
        <f t="shared" si="67"/>
        <v>0</v>
      </c>
      <c r="BC100" s="54">
        <f>SUMIF($N$7:$AC$7,"Kötelező feladatok",AD100:BB100)</f>
        <v>0</v>
      </c>
      <c r="BD100" s="54">
        <f>SUMIF($N$7:$AC$7,"Kötelező feladatok",AD100:BC100)</f>
        <v>0</v>
      </c>
      <c r="BE100" s="44">
        <f t="shared" si="68"/>
        <v>0</v>
      </c>
      <c r="BF100" s="64"/>
      <c r="BG100" s="64"/>
      <c r="BH100" s="64"/>
      <c r="BI100" s="64"/>
    </row>
    <row r="101" spans="1:61">
      <c r="A101" s="95" t="s">
        <v>178</v>
      </c>
      <c r="B101" s="96"/>
      <c r="C101" s="96"/>
      <c r="D101" s="96"/>
      <c r="E101" s="96"/>
      <c r="F101" s="96"/>
      <c r="G101" s="96"/>
      <c r="H101" s="97"/>
      <c r="I101" s="98"/>
      <c r="J101" s="99">
        <f t="shared" ref="J101:AZ101" si="78">J86+J88-J98</f>
        <v>100564000</v>
      </c>
      <c r="K101" s="99">
        <f t="shared" si="78"/>
        <v>0</v>
      </c>
      <c r="L101" s="99">
        <f t="shared" si="78"/>
        <v>0</v>
      </c>
      <c r="M101" s="99">
        <f t="shared" si="78"/>
        <v>100564000</v>
      </c>
      <c r="N101" s="99">
        <f t="shared" si="78"/>
        <v>100564000</v>
      </c>
      <c r="O101" s="99">
        <f t="shared" si="78"/>
        <v>0</v>
      </c>
      <c r="P101" s="99">
        <f t="shared" si="78"/>
        <v>0</v>
      </c>
      <c r="Q101" s="99">
        <f t="shared" si="78"/>
        <v>100564000</v>
      </c>
      <c r="R101" s="99">
        <f>R86+R88-R98</f>
        <v>104089832</v>
      </c>
      <c r="S101" s="99">
        <f>S86+S88-S98</f>
        <v>3600000</v>
      </c>
      <c r="T101" s="99">
        <f>T86+T88-T98</f>
        <v>1800000</v>
      </c>
      <c r="U101" s="99">
        <f>U86+U88-U98</f>
        <v>109489832</v>
      </c>
      <c r="V101" s="99">
        <f t="shared" si="78"/>
        <v>11244800</v>
      </c>
      <c r="W101" s="99" t="e">
        <f t="shared" si="78"/>
        <v>#REF!</v>
      </c>
      <c r="X101" s="99">
        <f t="shared" si="78"/>
        <v>0</v>
      </c>
      <c r="Y101" s="99" t="e">
        <f t="shared" si="78"/>
        <v>#REF!</v>
      </c>
      <c r="Z101" s="99">
        <f t="shared" si="78"/>
        <v>11244800</v>
      </c>
      <c r="AA101" s="99">
        <f t="shared" si="78"/>
        <v>0</v>
      </c>
      <c r="AB101" s="99">
        <f t="shared" si="78"/>
        <v>1480000</v>
      </c>
      <c r="AC101" s="99">
        <f t="shared" si="78"/>
        <v>12724800</v>
      </c>
      <c r="AD101" s="99">
        <f>AD86+AD88-AD98</f>
        <v>15895343</v>
      </c>
      <c r="AE101" s="99">
        <f>AE86+AE88-AE98</f>
        <v>28220400</v>
      </c>
      <c r="AF101" s="99">
        <f>AF86+AF88-AF98</f>
        <v>0</v>
      </c>
      <c r="AG101" s="99">
        <f>AG86+AG88-AG98</f>
        <v>44115743</v>
      </c>
      <c r="AH101" s="99">
        <f t="shared" si="78"/>
        <v>1363497456</v>
      </c>
      <c r="AI101" s="99">
        <f t="shared" si="78"/>
        <v>0</v>
      </c>
      <c r="AJ101" s="99">
        <f t="shared" si="78"/>
        <v>0</v>
      </c>
      <c r="AK101" s="99">
        <f t="shared" si="78"/>
        <v>1363497456</v>
      </c>
      <c r="AL101" s="99">
        <f t="shared" si="78"/>
        <v>1363861932</v>
      </c>
      <c r="AM101" s="99">
        <f t="shared" si="78"/>
        <v>0</v>
      </c>
      <c r="AN101" s="99">
        <f t="shared" si="78"/>
        <v>821900.91012100002</v>
      </c>
      <c r="AO101" s="99">
        <f t="shared" si="78"/>
        <v>1364683832.910121</v>
      </c>
      <c r="AP101" s="99">
        <f>AP86+AP88-AP98</f>
        <v>2349929024</v>
      </c>
      <c r="AQ101" s="99">
        <f>AQ86+AQ88-AQ98</f>
        <v>910502</v>
      </c>
      <c r="AR101" s="99">
        <f>AR86+AR88-AR98</f>
        <v>0</v>
      </c>
      <c r="AS101" s="99">
        <f>AS86+AS88-AS98</f>
        <v>2350839526</v>
      </c>
      <c r="AT101" s="101">
        <f t="shared" si="69"/>
        <v>1475306256</v>
      </c>
      <c r="AU101" s="99">
        <f t="shared" si="78"/>
        <v>0</v>
      </c>
      <c r="AV101" s="99">
        <f t="shared" si="78"/>
        <v>0</v>
      </c>
      <c r="AW101" s="102">
        <f t="shared" si="64"/>
        <v>1475306256</v>
      </c>
      <c r="AX101" s="101">
        <f t="shared" si="65"/>
        <v>1475670732</v>
      </c>
      <c r="AY101" s="99">
        <f t="shared" si="78"/>
        <v>0</v>
      </c>
      <c r="AZ101" s="99">
        <f t="shared" si="78"/>
        <v>0</v>
      </c>
      <c r="BA101" s="102">
        <f t="shared" si="66"/>
        <v>1475670732</v>
      </c>
      <c r="BB101" s="101">
        <f>R101+AD101+AP101</f>
        <v>2469914199</v>
      </c>
      <c r="BC101" s="99">
        <f>BC86+BC88-BC98</f>
        <v>0</v>
      </c>
      <c r="BD101" s="99">
        <f>BD86+BD88-BD98</f>
        <v>0</v>
      </c>
      <c r="BE101" s="102">
        <f>SUM(BB101:BD101)</f>
        <v>2469914199</v>
      </c>
      <c r="BF101" s="55"/>
      <c r="BG101" s="55"/>
      <c r="BH101" s="55"/>
      <c r="BI101" s="55"/>
    </row>
    <row r="102" spans="1:61">
      <c r="A102" s="123" t="s">
        <v>179</v>
      </c>
      <c r="B102" s="124"/>
      <c r="C102" s="124"/>
      <c r="D102" s="124"/>
      <c r="E102" s="124"/>
      <c r="F102" s="124"/>
      <c r="G102" s="124"/>
      <c r="H102" s="125"/>
      <c r="I102" s="126"/>
      <c r="J102" s="127"/>
      <c r="K102" s="128"/>
      <c r="L102" s="128"/>
      <c r="M102" s="128" t="e">
        <f>'[2]kiadási főtábla 2.sz.'!K51</f>
        <v>#REF!</v>
      </c>
      <c r="N102" s="127"/>
      <c r="O102" s="128"/>
      <c r="P102" s="128"/>
      <c r="Q102" s="128">
        <f>'[1]kiadási főtábla 2.sz.'!O51</f>
        <v>0</v>
      </c>
      <c r="R102" s="127"/>
      <c r="S102" s="128"/>
      <c r="T102" s="128"/>
      <c r="U102" s="128">
        <f>U101-'[1]kiadási főtábla 2.sz.'!S51</f>
        <v>109489832</v>
      </c>
      <c r="V102" s="127"/>
      <c r="W102" s="127"/>
      <c r="X102" s="128"/>
      <c r="Y102" s="128"/>
      <c r="Z102" s="127"/>
      <c r="AA102" s="127"/>
      <c r="AB102" s="128"/>
      <c r="AC102" s="128">
        <f>'[1]kiadási főtábla 2.sz.'!AA51</f>
        <v>0</v>
      </c>
      <c r="AD102" s="127"/>
      <c r="AE102" s="127"/>
      <c r="AF102" s="128"/>
      <c r="AG102" s="128">
        <f>AG101-'[1]kiadási főtábla 2.sz.'!AE51</f>
        <v>44115743</v>
      </c>
      <c r="AH102" s="127"/>
      <c r="AI102" s="127"/>
      <c r="AJ102" s="128"/>
      <c r="AK102" s="128">
        <v>0</v>
      </c>
      <c r="AL102" s="127"/>
      <c r="AM102" s="127"/>
      <c r="AN102" s="128"/>
      <c r="AO102" s="128">
        <f>'[1]kiadási főtábla 2.sz.'!AM51</f>
        <v>0</v>
      </c>
      <c r="AP102" s="127"/>
      <c r="AQ102" s="127"/>
      <c r="AR102" s="128"/>
      <c r="AS102" s="128">
        <f>AS101-'[1]kiadási főtábla 2.sz.'!AQ51</f>
        <v>2350839526</v>
      </c>
      <c r="AT102" s="129"/>
      <c r="AU102" s="129"/>
      <c r="AV102" s="130"/>
      <c r="AW102" s="130"/>
      <c r="AX102" s="129"/>
      <c r="AY102" s="129"/>
      <c r="AZ102" s="130"/>
      <c r="BA102" s="130">
        <v>0</v>
      </c>
      <c r="BB102" s="129"/>
      <c r="BC102" s="129"/>
      <c r="BD102" s="130"/>
      <c r="BE102" s="130">
        <f>AS102+AG102+U102</f>
        <v>2504445101</v>
      </c>
      <c r="BF102" s="55"/>
      <c r="BG102" s="55"/>
      <c r="BH102" s="55"/>
      <c r="BI102" s="55"/>
    </row>
    <row r="103" spans="1:61">
      <c r="A103" s="131"/>
      <c r="B103" s="132"/>
      <c r="C103" s="131"/>
      <c r="D103" s="131"/>
      <c r="E103" s="131"/>
      <c r="F103" s="131"/>
      <c r="G103" s="131"/>
      <c r="H103" s="131"/>
      <c r="I103" s="131"/>
      <c r="J103" s="133"/>
      <c r="K103" s="133"/>
      <c r="L103" s="133"/>
      <c r="M103" s="133"/>
      <c r="N103" s="134"/>
      <c r="O103" s="134"/>
      <c r="P103" s="134"/>
      <c r="Q103" s="133"/>
      <c r="R103" s="134"/>
      <c r="S103" s="134"/>
      <c r="T103" s="134"/>
      <c r="U103" s="134"/>
      <c r="V103" s="133"/>
      <c r="W103" s="133"/>
      <c r="X103" s="133"/>
      <c r="Y103" s="133"/>
      <c r="Z103" s="134"/>
      <c r="AA103" s="134"/>
      <c r="AB103" s="134"/>
      <c r="AC103" s="134"/>
      <c r="AD103" s="134"/>
      <c r="AE103" s="134"/>
      <c r="AF103" s="134"/>
      <c r="AG103" s="134"/>
      <c r="AH103" s="133"/>
      <c r="AI103" s="133"/>
      <c r="AJ103" s="133"/>
      <c r="AK103" s="133"/>
      <c r="AL103" s="134"/>
      <c r="AM103" s="134"/>
      <c r="AN103" s="134"/>
      <c r="AO103" s="134"/>
      <c r="AP103" s="134"/>
      <c r="AQ103" s="134"/>
      <c r="AR103" s="134"/>
      <c r="AS103" s="134"/>
      <c r="AT103" s="133"/>
      <c r="AU103" s="133"/>
      <c r="AV103" s="133"/>
      <c r="AW103" s="133"/>
      <c r="AX103" s="134"/>
      <c r="AY103" s="134"/>
      <c r="AZ103" s="134"/>
      <c r="BA103" s="134"/>
      <c r="BB103" s="134"/>
      <c r="BC103" s="134"/>
      <c r="BD103" s="134"/>
      <c r="BE103" s="134"/>
      <c r="BF103" s="65"/>
      <c r="BG103" s="65"/>
      <c r="BH103" s="65"/>
      <c r="BI103" s="65"/>
    </row>
  </sheetData>
  <mergeCells count="46">
    <mergeCell ref="F96:H96"/>
    <mergeCell ref="F97:H97"/>
    <mergeCell ref="A101:H101"/>
    <mergeCell ref="A102:H102"/>
    <mergeCell ref="A86:H86"/>
    <mergeCell ref="A87:H87"/>
    <mergeCell ref="D89:H89"/>
    <mergeCell ref="F91:H91"/>
    <mergeCell ref="F92:H92"/>
    <mergeCell ref="F93:H93"/>
    <mergeCell ref="G21:H21"/>
    <mergeCell ref="G39:H39"/>
    <mergeCell ref="G40:H40"/>
    <mergeCell ref="G41:H41"/>
    <mergeCell ref="E77:H77"/>
    <mergeCell ref="E80:H80"/>
    <mergeCell ref="AH2:AK2"/>
    <mergeCell ref="AL2:AO2"/>
    <mergeCell ref="AP2:AS2"/>
    <mergeCell ref="AT2:AW2"/>
    <mergeCell ref="AX2:BA2"/>
    <mergeCell ref="BB2:BE2"/>
    <mergeCell ref="J2:M2"/>
    <mergeCell ref="N2:Q2"/>
    <mergeCell ref="R2:U2"/>
    <mergeCell ref="V2:Y2"/>
    <mergeCell ref="Z2:AC2"/>
    <mergeCell ref="AD2:AG2"/>
    <mergeCell ref="AH1:AK1"/>
    <mergeCell ref="AL1:AO1"/>
    <mergeCell ref="AP1:AS1"/>
    <mergeCell ref="AT1:AW1"/>
    <mergeCell ref="AX1:BA1"/>
    <mergeCell ref="BB1:BE1"/>
    <mergeCell ref="J1:M1"/>
    <mergeCell ref="N1:Q1"/>
    <mergeCell ref="R1:U1"/>
    <mergeCell ref="V1:Y1"/>
    <mergeCell ref="Z1:AC1"/>
    <mergeCell ref="AD1:AG1"/>
    <mergeCell ref="A1:A3"/>
    <mergeCell ref="B1:B3"/>
    <mergeCell ref="C1:C3"/>
    <mergeCell ref="D1:D3"/>
    <mergeCell ref="E1:H3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2017-12-05T13:49:35Z</dcterms:created>
  <dcterms:modified xsi:type="dcterms:W3CDTF">2017-12-05T13:49:59Z</dcterms:modified>
</cp:coreProperties>
</file>