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oda1921\Desktop\JEGYZŐKÖNYVEK\05.31\"/>
    </mc:Choice>
  </mc:AlternateContent>
  <bookViews>
    <workbookView xWindow="0" yWindow="0" windowWidth="20490" windowHeight="7545"/>
  </bookViews>
  <sheets>
    <sheet name="Munk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2" l="1"/>
  <c r="C64" i="2" s="1"/>
  <c r="B63" i="2"/>
  <c r="B64" i="2" s="1"/>
  <c r="C57" i="2"/>
  <c r="B57" i="2"/>
  <c r="C49" i="2"/>
  <c r="B49" i="2"/>
  <c r="C45" i="2"/>
  <c r="B45" i="2"/>
  <c r="C40" i="2"/>
  <c r="B40" i="2"/>
  <c r="C33" i="2"/>
  <c r="B33" i="2"/>
  <c r="C26" i="2"/>
  <c r="B26" i="2"/>
  <c r="C23" i="2"/>
  <c r="B23" i="2"/>
  <c r="C18" i="2"/>
  <c r="B18" i="2"/>
  <c r="C14" i="2"/>
  <c r="B14" i="2"/>
  <c r="B19" i="2" s="1"/>
  <c r="C19" i="2" l="1"/>
  <c r="C58" i="2" s="1"/>
  <c r="C66" i="2" s="1"/>
  <c r="C41" i="2"/>
  <c r="B41" i="2"/>
  <c r="B58" i="2"/>
  <c r="B66" i="2" s="1"/>
</calcChain>
</file>

<file path=xl/sharedStrings.xml><?xml version="1.0" encoding="utf-8"?>
<sst xmlns="http://schemas.openxmlformats.org/spreadsheetml/2006/main" count="66" uniqueCount="66">
  <si>
    <t>Megnevezés</t>
  </si>
  <si>
    <t>Ered. ei.</t>
  </si>
  <si>
    <t>Mód. ei.</t>
  </si>
  <si>
    <t>2. melléklet:</t>
  </si>
  <si>
    <t>Bánhorváti Község Önkormányzatának kiadásai 2017. évi  (Ft-ban)</t>
  </si>
  <si>
    <t>Törvény szerinti illetmények, munkabérek</t>
  </si>
  <si>
    <t>Nornatív jutalmak</t>
  </si>
  <si>
    <t>Céljuttatás</t>
  </si>
  <si>
    <t>Jubileumi jutalom</t>
  </si>
  <si>
    <t>Béren kívüli juttatások</t>
  </si>
  <si>
    <t>Ruházati költség</t>
  </si>
  <si>
    <t>Közlekedési költségtérítés</t>
  </si>
  <si>
    <t>Egyéb költségtérítés</t>
  </si>
  <si>
    <t>Foglalkoztatottak egyéb személyi juttatásai</t>
  </si>
  <si>
    <t>Foglalkoztatottak személyi juttatásai</t>
  </si>
  <si>
    <t>Választott tisztségviselők juttatásai</t>
  </si>
  <si>
    <t>Munkavégzésre ir. egyéb jogviszonyban nem saját fogl.-nak fiz. juttatások</t>
  </si>
  <si>
    <t>Egyéb külső személyi juttatások</t>
  </si>
  <si>
    <t>Külső személyi juttatások</t>
  </si>
  <si>
    <t>Személyi juttatások</t>
  </si>
  <si>
    <t>Munkaadókat terhelő járulékok és szociális hozzájárulási adó</t>
  </si>
  <si>
    <t>Szakmai anyagok beszerzése</t>
  </si>
  <si>
    <t>Üzemeltetési anyagok beszerzése</t>
  </si>
  <si>
    <t>Készletbeszerzés</t>
  </si>
  <si>
    <t>Informatikai szolgáltatások igénybevétele</t>
  </si>
  <si>
    <t>Egyéb kommunikációs szolgáltatások</t>
  </si>
  <si>
    <t>Kommunikációs szolgáltatások</t>
  </si>
  <si>
    <t>Közüzemi díjak</t>
  </si>
  <si>
    <t>Vásárolt élelmezés</t>
  </si>
  <si>
    <t>Bérleti és lízing díjak</t>
  </si>
  <si>
    <t>Karbantartási, kisjavítási szolgáltatások</t>
  </si>
  <si>
    <t>Szakmai tevékenységet segítő szolgáltatások</t>
  </si>
  <si>
    <t>Egyéb szolgáltatások</t>
  </si>
  <si>
    <t>Szolgáltatási kiadások</t>
  </si>
  <si>
    <t>Kiküldetések, reklám- és propagandakiadások</t>
  </si>
  <si>
    <t>Működési célú előzetesen felszámított általános forgalmi adó</t>
  </si>
  <si>
    <t>Fizetendő általános forgalmi adó</t>
  </si>
  <si>
    <t>Kamatkiadások</t>
  </si>
  <si>
    <t>Egyéb pénzügyi műveletek</t>
  </si>
  <si>
    <t>Egyéb dologi kiadások</t>
  </si>
  <si>
    <t>Különféle befizetések és egyéb dologi kiadások</t>
  </si>
  <si>
    <t>Dologi kiadások</t>
  </si>
  <si>
    <t>Családi támogatások</t>
  </si>
  <si>
    <t>Lakhatással kapcsolatos ellátások</t>
  </si>
  <si>
    <t>Egyéb nem intézményi ellátások (települési tám., szoc. tám., stb.)</t>
  </si>
  <si>
    <t>Ellátottak pénzbeli juttatásai</t>
  </si>
  <si>
    <t>Elvonások és befizetések</t>
  </si>
  <si>
    <t>Egyéb működési célú támogatások államháztartáson belülre</t>
  </si>
  <si>
    <t>Egyéb működési célú támogatások államháztartáson kívülre</t>
  </si>
  <si>
    <t>Egyéb működési célú kiadások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</si>
  <si>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</si>
  <si>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</si>
  <si>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</si>
  <si>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</si>
  <si>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Beruházási célú előzetesen felszámított általános forgalmi adó</t>
  </si>
  <si>
    <t>Ingatlanok felújítása</t>
  </si>
  <si>
    <t>felújítási célú áfa</t>
  </si>
  <si>
    <t>Beruházások</t>
  </si>
  <si>
    <t>KÖLTSÉGVETÉSI KIADÁSOK</t>
  </si>
  <si>
    <t>Hitel-, kölcsöntörlesztés államháztartáson kívülre</t>
  </si>
  <si>
    <t>Államháztartáson belüli megelőlegzések visszafizetése</t>
  </si>
  <si>
    <t>Központi irányító szervi támogatás</t>
  </si>
  <si>
    <t>Belföldi finanszírozási kiadások</t>
  </si>
  <si>
    <t>FINANSZÍROZÁSI KIADÁSOK</t>
  </si>
  <si>
    <t>KIADÁSOK ÖSSZESEN</t>
  </si>
  <si>
    <t>Bánhorváti  Község Önkormányzata Képviselő-testületének
4/2018. (V. 31.) önkormányzati rendelete
az  Önkormányzat 2017. évi költségvetéséről szóló  1/2017. (III. 10.) önkormányzati rendelet módosításáról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</si>
</sst>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2" xfId="0" applyFont="1" applyBorder="1" applyAlignment="1">
      <alignment horizontal="center"/>
    </xf>
    <xf numFmtId="0" fontId="2" fillId="0" borderId="4" xfId="0" applyFont="1" applyBorder="1"/>
    <xf numFmtId="3" fontId="2" fillId="0" borderId="5" xfId="0" applyNumberFormat="1" applyFont="1" applyBorder="1"/>
    <xf numFmtId="0" fontId="1" fillId="0" borderId="4" xfId="0" applyFont="1" applyBorder="1"/>
    <xf numFmtId="3" fontId="1" fillId="0" borderId="5" xfId="0" applyNumberFormat="1" applyFont="1" applyBorder="1"/>
    <xf numFmtId="0" fontId="1" fillId="3" borderId="4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3" fontId="1" fillId="2" borderId="7" xfId="0" applyNumberFormat="1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0" fontId="2" fillId="0" borderId="6" xfId="0" applyFont="1" applyBorder="1"/>
    <xf numFmtId="3" fontId="2" fillId="0" borderId="7" xfId="0" applyNumberFormat="1" applyFont="1" applyBorder="1"/>
    <xf numFmtId="0" fontId="1" fillId="2" borderId="2" xfId="0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0" fontId="1" fillId="0" borderId="3" xfId="0" applyFont="1" applyBorder="1"/>
    <xf numFmtId="0" fontId="2" fillId="0" borderId="12" xfId="0" applyFont="1" applyBorder="1"/>
    <xf numFmtId="3" fontId="2" fillId="0" borderId="13" xfId="0" applyNumberFormat="1" applyFont="1" applyBorder="1"/>
    <xf numFmtId="0" fontId="1" fillId="0" borderId="1" xfId="0" applyFont="1" applyBorder="1"/>
    <xf numFmtId="3" fontId="1" fillId="0" borderId="11" xfId="0" applyNumberFormat="1" applyFont="1" applyBorder="1"/>
    <xf numFmtId="0" fontId="2" fillId="0" borderId="2" xfId="0" applyFont="1" applyBorder="1"/>
    <xf numFmtId="3" fontId="2" fillId="0" borderId="3" xfId="0" applyNumberFormat="1" applyFont="1" applyBorder="1"/>
    <xf numFmtId="0" fontId="1" fillId="4" borderId="0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workbookViewId="0">
      <selection activeCell="E18" sqref="E18"/>
    </sheetView>
  </sheetViews>
  <sheetFormatPr defaultRowHeight="15" x14ac:dyDescent="0.25"/>
  <cols>
    <col min="1" max="1" width="62.42578125" customWidth="1"/>
    <col min="2" max="4" width="13" bestFit="1" customWidth="1"/>
  </cols>
  <sheetData>
    <row r="1" spans="1:5" x14ac:dyDescent="0.25">
      <c r="A1" s="1" t="s">
        <v>3</v>
      </c>
      <c r="B1" s="1"/>
      <c r="C1" s="1"/>
      <c r="D1" s="1"/>
      <c r="E1" s="1"/>
    </row>
    <row r="2" spans="1:5" ht="90.75" customHeight="1" x14ac:dyDescent="0.25">
      <c r="A2" s="31" t="s">
        <v>65</v>
      </c>
      <c r="B2" s="31"/>
      <c r="C2" s="31"/>
      <c r="D2" s="1"/>
      <c r="E2" s="1"/>
    </row>
    <row r="3" spans="1:5" x14ac:dyDescent="0.25">
      <c r="A3" s="30" t="s">
        <v>4</v>
      </c>
      <c r="B3" s="30"/>
      <c r="C3" s="30"/>
      <c r="D3" s="29"/>
      <c r="E3" s="29"/>
    </row>
    <row r="4" spans="1:5" x14ac:dyDescent="0.25">
      <c r="A4" s="3" t="s">
        <v>0</v>
      </c>
      <c r="B4" s="22" t="s">
        <v>1</v>
      </c>
      <c r="C4" s="22" t="s">
        <v>2</v>
      </c>
    </row>
    <row r="5" spans="1:5" x14ac:dyDescent="0.25">
      <c r="A5" s="4" t="s">
        <v>5</v>
      </c>
      <c r="B5" s="5">
        <v>66270828</v>
      </c>
      <c r="C5" s="5">
        <v>82875867</v>
      </c>
    </row>
    <row r="6" spans="1:5" x14ac:dyDescent="0.25">
      <c r="A6" s="4" t="s">
        <v>6</v>
      </c>
      <c r="B6" s="5">
        <v>0</v>
      </c>
      <c r="C6" s="5">
        <v>113050</v>
      </c>
    </row>
    <row r="7" spans="1:5" x14ac:dyDescent="0.25">
      <c r="A7" s="4" t="s">
        <v>7</v>
      </c>
      <c r="B7" s="5">
        <v>0</v>
      </c>
      <c r="C7" s="5">
        <v>170000</v>
      </c>
    </row>
    <row r="8" spans="1:5" x14ac:dyDescent="0.25">
      <c r="A8" s="4" t="s">
        <v>8</v>
      </c>
      <c r="B8" s="5">
        <v>500000</v>
      </c>
      <c r="C8" s="5">
        <v>500000</v>
      </c>
    </row>
    <row r="9" spans="1:5" x14ac:dyDescent="0.25">
      <c r="A9" s="4" t="s">
        <v>9</v>
      </c>
      <c r="B9" s="5">
        <v>0</v>
      </c>
      <c r="C9" s="5">
        <v>686876</v>
      </c>
    </row>
    <row r="10" spans="1:5" x14ac:dyDescent="0.25">
      <c r="A10" s="4" t="s">
        <v>10</v>
      </c>
      <c r="B10" s="5">
        <v>0</v>
      </c>
      <c r="C10" s="5">
        <v>451128</v>
      </c>
    </row>
    <row r="11" spans="1:5" x14ac:dyDescent="0.25">
      <c r="A11" s="4" t="s">
        <v>11</v>
      </c>
      <c r="B11" s="5">
        <v>600000</v>
      </c>
      <c r="C11" s="5">
        <v>600000</v>
      </c>
    </row>
    <row r="12" spans="1:5" x14ac:dyDescent="0.25">
      <c r="A12" s="23" t="s">
        <v>12</v>
      </c>
      <c r="B12" s="24">
        <v>2000000</v>
      </c>
      <c r="C12" s="24">
        <v>2000000</v>
      </c>
    </row>
    <row r="13" spans="1:5" x14ac:dyDescent="0.25">
      <c r="A13" s="23" t="s">
        <v>13</v>
      </c>
      <c r="B13" s="24">
        <v>0</v>
      </c>
      <c r="C13" s="24">
        <v>906847</v>
      </c>
    </row>
    <row r="14" spans="1:5" x14ac:dyDescent="0.25">
      <c r="A14" s="25" t="s">
        <v>14</v>
      </c>
      <c r="B14" s="26">
        <f>SUM(B5:B13)</f>
        <v>69370828</v>
      </c>
      <c r="C14" s="26">
        <f t="shared" ref="C14" si="0">SUM(C5:C13)</f>
        <v>88303768</v>
      </c>
    </row>
    <row r="15" spans="1:5" x14ac:dyDescent="0.25">
      <c r="A15" s="27" t="s">
        <v>15</v>
      </c>
      <c r="B15" s="28">
        <v>8213172</v>
      </c>
      <c r="C15" s="28">
        <v>8213172</v>
      </c>
    </row>
    <row r="16" spans="1:5" x14ac:dyDescent="0.25">
      <c r="A16" s="4" t="s">
        <v>16</v>
      </c>
      <c r="B16" s="5">
        <v>5000000</v>
      </c>
      <c r="C16" s="5">
        <v>5000000</v>
      </c>
    </row>
    <row r="17" spans="1:3" x14ac:dyDescent="0.25">
      <c r="A17" s="4" t="s">
        <v>17</v>
      </c>
      <c r="B17" s="5">
        <v>0</v>
      </c>
      <c r="C17" s="5">
        <v>1642952</v>
      </c>
    </row>
    <row r="18" spans="1:3" x14ac:dyDescent="0.25">
      <c r="A18" s="6" t="s">
        <v>18</v>
      </c>
      <c r="B18" s="7">
        <f>SUM(B15:B17)</f>
        <v>13213172</v>
      </c>
      <c r="C18" s="7">
        <f t="shared" ref="C18" si="1">SUM(C15:C17)</f>
        <v>14856124</v>
      </c>
    </row>
    <row r="19" spans="1:3" x14ac:dyDescent="0.25">
      <c r="A19" s="8" t="s">
        <v>19</v>
      </c>
      <c r="B19" s="9">
        <f>B14+B18</f>
        <v>82584000</v>
      </c>
      <c r="C19" s="9">
        <f t="shared" ref="C19" si="2">C14+C18</f>
        <v>103159892</v>
      </c>
    </row>
    <row r="20" spans="1:3" x14ac:dyDescent="0.25">
      <c r="A20" s="8" t="s">
        <v>20</v>
      </c>
      <c r="B20" s="9">
        <v>10565000</v>
      </c>
      <c r="C20" s="9">
        <v>14385640</v>
      </c>
    </row>
    <row r="21" spans="1:3" x14ac:dyDescent="0.25">
      <c r="A21" s="4" t="s">
        <v>21</v>
      </c>
      <c r="B21" s="5">
        <v>6525000</v>
      </c>
      <c r="C21" s="5">
        <v>6525000</v>
      </c>
    </row>
    <row r="22" spans="1:3" x14ac:dyDescent="0.25">
      <c r="A22" s="4" t="s">
        <v>22</v>
      </c>
      <c r="B22" s="5">
        <v>8405000</v>
      </c>
      <c r="C22" s="5">
        <v>19364200</v>
      </c>
    </row>
    <row r="23" spans="1:3" x14ac:dyDescent="0.25">
      <c r="A23" s="6" t="s">
        <v>23</v>
      </c>
      <c r="B23" s="7">
        <f>SUM(B21:B22)</f>
        <v>14930000</v>
      </c>
      <c r="C23" s="7">
        <f t="shared" ref="C23" si="3">SUM(C21:C22)</f>
        <v>25889200</v>
      </c>
    </row>
    <row r="24" spans="1:3" x14ac:dyDescent="0.25">
      <c r="A24" s="4" t="s">
        <v>24</v>
      </c>
      <c r="B24" s="5">
        <v>919000</v>
      </c>
      <c r="C24" s="5">
        <v>919000</v>
      </c>
    </row>
    <row r="25" spans="1:3" x14ac:dyDescent="0.25">
      <c r="A25" s="4" t="s">
        <v>25</v>
      </c>
      <c r="B25" s="5">
        <v>2734000</v>
      </c>
      <c r="C25" s="5">
        <v>2734000</v>
      </c>
    </row>
    <row r="26" spans="1:3" x14ac:dyDescent="0.25">
      <c r="A26" s="6" t="s">
        <v>26</v>
      </c>
      <c r="B26" s="7">
        <f>SUM(B24:B25)</f>
        <v>3653000</v>
      </c>
      <c r="C26" s="7">
        <f>SUM(C24:C25)</f>
        <v>3653000</v>
      </c>
    </row>
    <row r="27" spans="1:3" x14ac:dyDescent="0.25">
      <c r="A27" s="4" t="s">
        <v>27</v>
      </c>
      <c r="B27" s="5">
        <v>9673000</v>
      </c>
      <c r="C27" s="5">
        <v>9673000</v>
      </c>
    </row>
    <row r="28" spans="1:3" x14ac:dyDescent="0.25">
      <c r="A28" s="4" t="s">
        <v>28</v>
      </c>
      <c r="B28" s="5">
        <v>1570000</v>
      </c>
      <c r="C28" s="5">
        <v>1570000</v>
      </c>
    </row>
    <row r="29" spans="1:3" x14ac:dyDescent="0.25">
      <c r="A29" s="4" t="s">
        <v>29</v>
      </c>
      <c r="B29" s="5">
        <v>0</v>
      </c>
      <c r="C29" s="5">
        <v>0</v>
      </c>
    </row>
    <row r="30" spans="1:3" x14ac:dyDescent="0.25">
      <c r="A30" s="4" t="s">
        <v>30</v>
      </c>
      <c r="B30" s="5">
        <v>19892000</v>
      </c>
      <c r="C30" s="5">
        <v>31198557</v>
      </c>
    </row>
    <row r="31" spans="1:3" x14ac:dyDescent="0.25">
      <c r="A31" s="4" t="s">
        <v>31</v>
      </c>
      <c r="B31" s="5">
        <v>1600000</v>
      </c>
      <c r="C31" s="5">
        <v>13782828</v>
      </c>
    </row>
    <row r="32" spans="1:3" x14ac:dyDescent="0.25">
      <c r="A32" s="4" t="s">
        <v>32</v>
      </c>
      <c r="B32" s="5">
        <v>25320000</v>
      </c>
      <c r="C32" s="5">
        <v>75880217</v>
      </c>
    </row>
    <row r="33" spans="1:3" x14ac:dyDescent="0.25">
      <c r="A33" s="6" t="s">
        <v>33</v>
      </c>
      <c r="B33" s="7">
        <f>SUM(B27:B32)</f>
        <v>58055000</v>
      </c>
      <c r="C33" s="7">
        <f t="shared" ref="C33" si="4">SUM(C27:C32)</f>
        <v>132104602</v>
      </c>
    </row>
    <row r="34" spans="1:3" x14ac:dyDescent="0.25">
      <c r="A34" s="6" t="s">
        <v>34</v>
      </c>
      <c r="B34" s="7">
        <v>0</v>
      </c>
      <c r="C34" s="7">
        <v>291938</v>
      </c>
    </row>
    <row r="35" spans="1:3" x14ac:dyDescent="0.25">
      <c r="A35" s="4" t="s">
        <v>35</v>
      </c>
      <c r="B35" s="5">
        <v>5333000</v>
      </c>
      <c r="C35" s="5">
        <v>19161114</v>
      </c>
    </row>
    <row r="36" spans="1:3" x14ac:dyDescent="0.25">
      <c r="A36" s="4" t="s">
        <v>36</v>
      </c>
      <c r="B36" s="5">
        <v>0</v>
      </c>
      <c r="C36" s="5">
        <v>465050</v>
      </c>
    </row>
    <row r="37" spans="1:3" x14ac:dyDescent="0.25">
      <c r="A37" s="4" t="s">
        <v>37</v>
      </c>
      <c r="B37" s="5">
        <v>870000</v>
      </c>
      <c r="C37" s="5">
        <v>1953912</v>
      </c>
    </row>
    <row r="38" spans="1:3" x14ac:dyDescent="0.25">
      <c r="A38" s="4" t="s">
        <v>38</v>
      </c>
      <c r="B38" s="5">
        <v>0</v>
      </c>
      <c r="C38" s="5">
        <v>407671</v>
      </c>
    </row>
    <row r="39" spans="1:3" x14ac:dyDescent="0.25">
      <c r="A39" s="4" t="s">
        <v>39</v>
      </c>
      <c r="B39" s="5">
        <v>29684067</v>
      </c>
      <c r="C39" s="5">
        <v>30208090</v>
      </c>
    </row>
    <row r="40" spans="1:3" x14ac:dyDescent="0.25">
      <c r="A40" s="6" t="s">
        <v>40</v>
      </c>
      <c r="B40" s="7">
        <f>SUM(B35:B39)</f>
        <v>35887067</v>
      </c>
      <c r="C40" s="7">
        <f t="shared" ref="C40" si="5">SUM(C35:C39)</f>
        <v>52195837</v>
      </c>
    </row>
    <row r="41" spans="1:3" x14ac:dyDescent="0.25">
      <c r="A41" s="10" t="s">
        <v>41</v>
      </c>
      <c r="B41" s="11">
        <f>B23+B26+B33+B34+B40</f>
        <v>112525067</v>
      </c>
      <c r="C41" s="11">
        <f>C23+C26+C33+C34+C40</f>
        <v>214134577</v>
      </c>
    </row>
    <row r="42" spans="1:3" x14ac:dyDescent="0.25">
      <c r="A42" s="4" t="s">
        <v>42</v>
      </c>
      <c r="B42" s="5">
        <v>400000</v>
      </c>
      <c r="C42" s="5">
        <v>1180000</v>
      </c>
    </row>
    <row r="43" spans="1:3" x14ac:dyDescent="0.25">
      <c r="A43" s="4" t="s">
        <v>43</v>
      </c>
      <c r="B43" s="5">
        <v>125000</v>
      </c>
      <c r="C43" s="5">
        <v>125000</v>
      </c>
    </row>
    <row r="44" spans="1:3" x14ac:dyDescent="0.25">
      <c r="A44" s="4" t="s">
        <v>44</v>
      </c>
      <c r="B44" s="5">
        <v>2187000</v>
      </c>
      <c r="C44" s="5">
        <v>2187000</v>
      </c>
    </row>
    <row r="45" spans="1:3" x14ac:dyDescent="0.25">
      <c r="A45" s="12" t="s">
        <v>45</v>
      </c>
      <c r="B45" s="13">
        <f>SUM(B42:B44)</f>
        <v>2712000</v>
      </c>
      <c r="C45" s="13">
        <f t="shared" ref="C45" si="6">SUM(C42:C44)</f>
        <v>3492000</v>
      </c>
    </row>
    <row r="46" spans="1:3" x14ac:dyDescent="0.25">
      <c r="A46" s="16" t="s">
        <v>46</v>
      </c>
      <c r="B46" s="17">
        <v>0</v>
      </c>
      <c r="C46" s="17">
        <v>6980046</v>
      </c>
    </row>
    <row r="47" spans="1:3" x14ac:dyDescent="0.25">
      <c r="A47" s="16" t="s">
        <v>47</v>
      </c>
      <c r="B47" s="17">
        <v>71165945</v>
      </c>
      <c r="C47" s="17">
        <v>163314917</v>
      </c>
    </row>
    <row r="48" spans="1:3" x14ac:dyDescent="0.25">
      <c r="A48" s="16" t="s">
        <v>48</v>
      </c>
      <c r="B48" s="5">
        <v>1970000</v>
      </c>
      <c r="C48" s="5">
        <v>2981977</v>
      </c>
    </row>
    <row r="49" spans="1:3" x14ac:dyDescent="0.25">
      <c r="A49" s="18" t="s">
        <v>49</v>
      </c>
      <c r="B49" s="19">
        <f>SUM(B46:B48)</f>
        <v>73135945</v>
      </c>
      <c r="C49" s="19">
        <f t="shared" ref="C49" si="7">SUM(C46:C48)</f>
        <v>173276940</v>
      </c>
    </row>
    <row r="50" spans="1:3" x14ac:dyDescent="0.25">
      <c r="A50" s="4" t="s">
        <v>50</v>
      </c>
      <c r="B50" s="5">
        <v>0</v>
      </c>
      <c r="C50" s="5">
        <v>0</v>
      </c>
    </row>
    <row r="51" spans="1:3" x14ac:dyDescent="0.25">
      <c r="A51" s="4" t="s">
        <v>51</v>
      </c>
      <c r="B51" s="5">
        <v>11811024</v>
      </c>
      <c r="C51" s="5">
        <v>24876249</v>
      </c>
    </row>
    <row r="52" spans="1:3" x14ac:dyDescent="0.25">
      <c r="A52" s="4" t="s">
        <v>52</v>
      </c>
      <c r="B52" s="5">
        <v>0</v>
      </c>
      <c r="C52" s="5">
        <v>644991</v>
      </c>
    </row>
    <row r="53" spans="1:3" x14ac:dyDescent="0.25">
      <c r="A53" s="4" t="s">
        <v>53</v>
      </c>
      <c r="B53" s="5">
        <v>33464567</v>
      </c>
      <c r="C53" s="5">
        <v>52440255</v>
      </c>
    </row>
    <row r="54" spans="1:3" x14ac:dyDescent="0.25">
      <c r="A54" s="4" t="s">
        <v>54</v>
      </c>
      <c r="B54" s="5">
        <v>12224409</v>
      </c>
      <c r="C54" s="5">
        <v>28237161</v>
      </c>
    </row>
    <row r="55" spans="1:3" x14ac:dyDescent="0.25">
      <c r="A55" s="27" t="s">
        <v>55</v>
      </c>
      <c r="B55" s="28">
        <v>11811000</v>
      </c>
      <c r="C55" s="28">
        <v>11811000</v>
      </c>
    </row>
    <row r="56" spans="1:3" x14ac:dyDescent="0.25">
      <c r="A56" s="27" t="s">
        <v>56</v>
      </c>
      <c r="B56" s="28">
        <v>3189000</v>
      </c>
      <c r="C56" s="28">
        <v>3189000</v>
      </c>
    </row>
    <row r="57" spans="1:3" x14ac:dyDescent="0.25">
      <c r="A57" s="18" t="s">
        <v>57</v>
      </c>
      <c r="B57" s="19">
        <f>SUM(B50:B56)</f>
        <v>72500000</v>
      </c>
      <c r="C57" s="19">
        <f>SUM(C50:C56)</f>
        <v>121198656</v>
      </c>
    </row>
    <row r="58" spans="1:3" x14ac:dyDescent="0.25">
      <c r="A58" s="14" t="s">
        <v>58</v>
      </c>
      <c r="B58" s="15">
        <f>B19+B20+B41+B45+B49+B57</f>
        <v>354022012</v>
      </c>
      <c r="C58" s="15">
        <f>C19+C20+C41+C45+C49+C57</f>
        <v>629647705</v>
      </c>
    </row>
    <row r="60" spans="1:3" x14ac:dyDescent="0.25">
      <c r="A60" s="16" t="s">
        <v>59</v>
      </c>
      <c r="B60" s="17">
        <v>0</v>
      </c>
      <c r="C60" s="17">
        <v>55000000</v>
      </c>
    </row>
    <row r="61" spans="1:3" x14ac:dyDescent="0.25">
      <c r="A61" s="16" t="s">
        <v>60</v>
      </c>
      <c r="B61" s="17">
        <v>0</v>
      </c>
      <c r="C61" s="17">
        <v>5912296</v>
      </c>
    </row>
    <row r="62" spans="1:3" x14ac:dyDescent="0.25">
      <c r="A62" s="27" t="s">
        <v>61</v>
      </c>
      <c r="B62" s="28">
        <v>65811165</v>
      </c>
      <c r="C62" s="28"/>
    </row>
    <row r="63" spans="1:3" x14ac:dyDescent="0.25">
      <c r="A63" s="18" t="s">
        <v>62</v>
      </c>
      <c r="B63" s="19">
        <f>B62</f>
        <v>65811165</v>
      </c>
      <c r="C63" s="19">
        <f>SUM(C60:C61)</f>
        <v>60912296</v>
      </c>
    </row>
    <row r="64" spans="1:3" x14ac:dyDescent="0.25">
      <c r="A64" s="14" t="s">
        <v>63</v>
      </c>
      <c r="B64" s="15">
        <f>SUM(B63)</f>
        <v>65811165</v>
      </c>
      <c r="C64" s="15">
        <f>SUM(C63)</f>
        <v>60912296</v>
      </c>
    </row>
    <row r="65" spans="1:3" x14ac:dyDescent="0.25">
      <c r="A65" s="2"/>
      <c r="B65" s="2"/>
      <c r="C65" s="2"/>
    </row>
    <row r="66" spans="1:3" x14ac:dyDescent="0.25">
      <c r="A66" s="20" t="s">
        <v>64</v>
      </c>
      <c r="B66" s="21">
        <f>B58+B64</f>
        <v>419833177</v>
      </c>
      <c r="C66" s="21">
        <f>C58+C64</f>
        <v>690560001</v>
      </c>
    </row>
  </sheetData>
  <mergeCells count="2">
    <mergeCell ref="A3:C3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</dc:creator>
  <cp:lastModifiedBy>Iroda1921</cp:lastModifiedBy>
  <dcterms:created xsi:type="dcterms:W3CDTF">2018-05-30T07:04:29Z</dcterms:created>
  <dcterms:modified xsi:type="dcterms:W3CDTF">2018-05-31T07:54:24Z</dcterms:modified>
</cp:coreProperties>
</file>