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'KIADÁS'!$A$1:$P$27</definedName>
  </definedNames>
  <calcPr fullCalcOnLoad="1"/>
</workbook>
</file>

<file path=xl/sharedStrings.xml><?xml version="1.0" encoding="utf-8"?>
<sst xmlns="http://schemas.openxmlformats.org/spreadsheetml/2006/main" count="137" uniqueCount="82">
  <si>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</si>
  <si>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</si>
  <si>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</si>
  <si>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</si>
  <si>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</si>
  <si>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</si>
  <si>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</si>
  <si>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</si>
  <si>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</si>
  <si>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ezer forint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</si>
  <si>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</si>
  <si>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</si>
  <si>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</si>
  <si>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</si>
  <si>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</si>
  <si>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</si>
  <si>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</si>
  <si>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</si>
  <si>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</si>
  <si>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</si>
  <si>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</si>
  <si>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</si>
  <si>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</si>
  <si>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</si>
  <si>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</si>
  <si>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</si>
  <si>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</si>
  <si>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</si>
  <si>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</si>
  <si>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</si>
  <si>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</si>
  <si>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</si>
  <si>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</si>
  <si>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</si>
  <si>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</si>
  <si>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</si>
  <si>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</si>
  <si>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</si>
  <si>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</si>
  <si>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</si>
  <si>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</si>
  <si>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</si>
  <si>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</si>
  <si>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</si>
  <si>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</si>
  <si>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</si>
  <si>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</si>
  <si>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</si>
  <si>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</si>
  <si>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</si>
  <si>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</si>
  <si>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</si>
  <si>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</si>
  <si>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</si>
  <si>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</si>
  <si>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</si>
  <si>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</si>
  <si>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</si>
  <si>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</si>
  <si>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</si>
  <si>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</si>
  <si>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</si>
  <si>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</si>
  <si>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</si>
  <si>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</si>
  <si>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</si>
  <si>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</si>
  <si>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</si>
  <si>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2016. évi költségvetése feladatonként</t>
  </si>
  <si>
    <t xml:space="preserve">                                                                                                                               Tardosi  Hétszínvirág Óvoda  2016. évi költségvetése feladatonként</t>
  </si>
  <si>
    <t>Eredeti</t>
  </si>
  <si>
    <t>Módosított</t>
  </si>
  <si>
    <t>6.</t>
  </si>
  <si>
    <t>7.</t>
  </si>
  <si>
    <t>8.</t>
  </si>
  <si>
    <t>9.</t>
  </si>
  <si>
    <t>10.</t>
  </si>
  <si>
    <t>O</t>
  </si>
  <si>
    <t>11.</t>
  </si>
  <si>
    <t>12.</t>
  </si>
  <si>
    <r>
      <t xml:space="preserve">   10. melléklet</t>
    </r>
    <r>
      <rPr>
        <vertAlign val="superscript"/>
        <sz val="10"/>
        <rFont val="Arial CE"/>
        <family val="0"/>
      </rPr>
      <t>13</t>
    </r>
    <r>
      <rPr>
        <sz val="10"/>
        <rFont val="Arial CE"/>
        <family val="0"/>
      </rPr>
      <t xml:space="preserve">  1/2016. (II.11.) önkormányzati rendelethez</t>
    </r>
  </si>
  <si>
    <r>
      <t xml:space="preserve">     10. melléklet</t>
    </r>
    <r>
      <rPr>
        <vertAlign val="superscript"/>
        <sz val="12"/>
        <rFont val="Arial CE"/>
        <family val="0"/>
      </rPr>
      <t>13</t>
    </r>
    <r>
      <rPr>
        <sz val="12"/>
        <rFont val="Arial CE"/>
        <family val="0"/>
      </rPr>
      <t xml:space="preserve">       1/2016. (II.11.)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</si>
</sst>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ck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49" fontId="0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top" shrinkToFi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wrapText="1"/>
    </xf>
    <xf numFmtId="49" fontId="14" fillId="0" borderId="32" xfId="0" applyNumberFormat="1" applyFont="1" applyBorder="1" applyAlignment="1">
      <alignment horizontal="center" vertical="top" shrinkToFit="1"/>
    </xf>
    <xf numFmtId="0" fontId="14" fillId="0" borderId="29" xfId="0" applyFont="1" applyBorder="1" applyAlignment="1">
      <alignment horizontal="left" wrapText="1"/>
    </xf>
    <xf numFmtId="3" fontId="14" fillId="0" borderId="33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6" fillId="0" borderId="34" xfId="0" applyFont="1" applyBorder="1" applyAlignment="1">
      <alignment wrapText="1"/>
    </xf>
    <xf numFmtId="49" fontId="16" fillId="0" borderId="22" xfId="0" applyNumberFormat="1" applyFont="1" applyBorder="1" applyAlignment="1">
      <alignment vertical="top" shrinkToFit="1"/>
    </xf>
    <xf numFmtId="49" fontId="14" fillId="0" borderId="31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wrapText="1"/>
    </xf>
    <xf numFmtId="0" fontId="0" fillId="0" borderId="35" xfId="0" applyBorder="1" applyAlignment="1">
      <alignment wrapText="1"/>
    </xf>
    <xf numFmtId="49" fontId="1" fillId="0" borderId="36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39" xfId="0" applyFont="1" applyBorder="1" applyAlignment="1">
      <alignment horizontal="left" wrapTex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27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49" fontId="16" fillId="0" borderId="34" xfId="0" applyNumberFormat="1" applyFont="1" applyBorder="1" applyAlignment="1">
      <alignment vertical="top" shrinkToFit="1"/>
    </xf>
    <xf numFmtId="49" fontId="0" fillId="0" borderId="31" xfId="0" applyNumberFormat="1" applyFont="1" applyBorder="1" applyAlignment="1">
      <alignment horizontal="center" vertical="top" shrinkToFit="1"/>
    </xf>
    <xf numFmtId="49" fontId="1" fillId="0" borderId="46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3" fontId="1" fillId="0" borderId="47" xfId="0" applyNumberFormat="1" applyFont="1" applyBorder="1" applyAlignment="1">
      <alignment/>
    </xf>
    <xf numFmtId="49" fontId="0" fillId="0" borderId="32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top" shrinkToFit="1"/>
    </xf>
    <xf numFmtId="49" fontId="10" fillId="0" borderId="27" xfId="0" applyNumberFormat="1" applyFon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3" fontId="1" fillId="0" borderId="44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49" fontId="14" fillId="0" borderId="50" xfId="0" applyNumberFormat="1" applyFont="1" applyBorder="1" applyAlignment="1">
      <alignment horizontal="center" vertical="center" shrinkToFit="1"/>
    </xf>
    <xf numFmtId="3" fontId="16" fillId="0" borderId="57" xfId="0" applyNumberFormat="1" applyFont="1" applyBorder="1" applyAlignment="1">
      <alignment/>
    </xf>
    <xf numFmtId="3" fontId="16" fillId="0" borderId="58" xfId="0" applyNumberFormat="1" applyFont="1" applyBorder="1" applyAlignment="1">
      <alignment/>
    </xf>
    <xf numFmtId="3" fontId="16" fillId="0" borderId="59" xfId="0" applyNumberFormat="1" applyFont="1" applyBorder="1" applyAlignment="1">
      <alignment/>
    </xf>
    <xf numFmtId="3" fontId="16" fillId="0" borderId="60" xfId="0" applyNumberFormat="1" applyFont="1" applyBorder="1" applyAlignment="1">
      <alignment/>
    </xf>
    <xf numFmtId="3" fontId="16" fillId="0" borderId="61" xfId="0" applyNumberFormat="1" applyFont="1" applyBorder="1" applyAlignment="1">
      <alignment/>
    </xf>
    <xf numFmtId="3" fontId="16" fillId="0" borderId="62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49" fontId="0" fillId="0" borderId="63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2.25390625" style="0" customWidth="1"/>
    <col min="4" max="4" width="8.75390625" style="0" customWidth="1"/>
    <col min="5" max="5" width="7.875" style="0" customWidth="1"/>
    <col min="6" max="6" width="10.125" style="0" customWidth="1"/>
    <col min="7" max="7" width="12.25390625" style="0" bestFit="1" customWidth="1"/>
    <col min="8" max="11" width="7.875" style="0" customWidth="1"/>
    <col min="12" max="12" width="9.375" style="0" customWidth="1"/>
    <col min="13" max="14" width="7.875" style="0" customWidth="1"/>
  </cols>
  <sheetData>
    <row r="3" spans="1:12" ht="14.25">
      <c r="A3" s="159" t="s">
        <v>80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5" spans="1:14" ht="15">
      <c r="A5" s="161" t="s">
        <v>68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15">
      <c r="A6" s="161" t="s">
        <v>47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43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9</v>
      </c>
      <c r="N8" s="15"/>
    </row>
    <row r="9" spans="1:14" s="1" customFormat="1" ht="90" customHeight="1">
      <c r="A9" s="53"/>
      <c r="B9" s="66" t="s">
        <v>48</v>
      </c>
      <c r="C9" s="67" t="s">
        <v>49</v>
      </c>
      <c r="D9" s="67"/>
      <c r="E9" s="20" t="s">
        <v>50</v>
      </c>
      <c r="F9" s="17" t="s">
        <v>51</v>
      </c>
      <c r="G9" s="50" t="s">
        <v>52</v>
      </c>
      <c r="H9" s="50" t="s">
        <v>7</v>
      </c>
      <c r="I9" s="20" t="s">
        <v>53</v>
      </c>
      <c r="J9" s="17" t="s">
        <v>54</v>
      </c>
      <c r="K9" s="17" t="s">
        <v>56</v>
      </c>
      <c r="L9" s="20" t="s">
        <v>55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12</v>
      </c>
      <c r="C10" s="19" t="s">
        <v>13</v>
      </c>
      <c r="D10" s="19" t="s">
        <v>14</v>
      </c>
      <c r="E10" s="19" t="s">
        <v>15</v>
      </c>
      <c r="F10" s="19" t="s">
        <v>16</v>
      </c>
      <c r="G10" s="19" t="s">
        <v>17</v>
      </c>
      <c r="H10" s="19" t="s">
        <v>18</v>
      </c>
      <c r="I10" s="19" t="s">
        <v>19</v>
      </c>
      <c r="J10" s="19" t="s">
        <v>20</v>
      </c>
      <c r="K10" s="19" t="s">
        <v>21</v>
      </c>
      <c r="L10" s="19" t="s">
        <v>22</v>
      </c>
      <c r="M10" s="19" t="s">
        <v>23</v>
      </c>
      <c r="N10" s="19" t="s">
        <v>37</v>
      </c>
    </row>
    <row r="11" spans="1:14" s="2" customFormat="1" ht="24" customHeight="1">
      <c r="A11" s="156" t="s">
        <v>10</v>
      </c>
      <c r="B11" s="97" t="s">
        <v>65</v>
      </c>
      <c r="C11" s="116" t="s">
        <v>64</v>
      </c>
      <c r="D11" s="123" t="s">
        <v>70</v>
      </c>
      <c r="E11" s="118"/>
      <c r="F11" s="99">
        <v>41927</v>
      </c>
      <c r="G11" s="98"/>
      <c r="H11" s="98"/>
      <c r="I11" s="98"/>
      <c r="J11" s="98"/>
      <c r="K11" s="98"/>
      <c r="L11" s="98"/>
      <c r="M11" s="23"/>
      <c r="N11" s="56">
        <f>SUM(E11+F11+G11+H11+I11+J11+K11+L11+M11)</f>
        <v>41927</v>
      </c>
    </row>
    <row r="12" spans="1:14" s="2" customFormat="1" ht="24" customHeight="1">
      <c r="A12" s="157" t="s">
        <v>11</v>
      </c>
      <c r="B12" s="97"/>
      <c r="C12" s="116"/>
      <c r="D12" s="136" t="s">
        <v>71</v>
      </c>
      <c r="E12" s="113"/>
      <c r="F12" s="114">
        <v>41927</v>
      </c>
      <c r="G12" s="113"/>
      <c r="H12" s="113"/>
      <c r="I12" s="113"/>
      <c r="J12" s="113"/>
      <c r="K12" s="113"/>
      <c r="L12" s="113"/>
      <c r="M12" s="158">
        <v>252</v>
      </c>
      <c r="N12" s="56">
        <f>SUM(E12+F12+G12+H12+I12+J12+K12+L12+M12)</f>
        <v>42179</v>
      </c>
    </row>
    <row r="13" spans="1:14" ht="25.5" customHeight="1">
      <c r="A13" s="100" t="s">
        <v>5</v>
      </c>
      <c r="B13" s="95" t="s">
        <v>66</v>
      </c>
      <c r="C13" s="119" t="s">
        <v>67</v>
      </c>
      <c r="D13" s="122" t="s">
        <v>70</v>
      </c>
      <c r="E13" s="22"/>
      <c r="F13" s="22"/>
      <c r="G13" s="22"/>
      <c r="H13" s="22"/>
      <c r="I13" s="22">
        <v>455</v>
      </c>
      <c r="J13" s="22"/>
      <c r="K13" s="22"/>
      <c r="L13" s="22"/>
      <c r="M13" s="55"/>
      <c r="N13" s="56">
        <f aca="true" t="shared" si="0" ref="N13:N21">SUM(E13:M13)</f>
        <v>455</v>
      </c>
    </row>
    <row r="14" spans="1:14" ht="25.5" customHeight="1">
      <c r="A14" s="100" t="s">
        <v>6</v>
      </c>
      <c r="B14" s="95"/>
      <c r="C14" s="119"/>
      <c r="D14" s="136" t="s">
        <v>71</v>
      </c>
      <c r="E14" s="22"/>
      <c r="F14" s="22"/>
      <c r="G14" s="22"/>
      <c r="H14" s="22"/>
      <c r="I14" s="22">
        <v>455</v>
      </c>
      <c r="J14" s="22"/>
      <c r="K14" s="22"/>
      <c r="L14" s="22"/>
      <c r="M14" s="55"/>
      <c r="N14" s="56">
        <f t="shared" si="0"/>
        <v>455</v>
      </c>
    </row>
    <row r="15" spans="1:14" ht="33.75" customHeight="1">
      <c r="A15" s="101" t="s">
        <v>39</v>
      </c>
      <c r="B15" s="95" t="s">
        <v>57</v>
      </c>
      <c r="C15" s="120" t="s">
        <v>58</v>
      </c>
      <c r="D15" s="122" t="s">
        <v>70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3.75" customHeight="1">
      <c r="A16" s="101" t="s">
        <v>72</v>
      </c>
      <c r="B16" s="95"/>
      <c r="C16" s="120"/>
      <c r="D16" s="136" t="s">
        <v>71</v>
      </c>
      <c r="E16" s="22"/>
      <c r="F16" s="22"/>
      <c r="G16" s="115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1.5" customHeight="1">
      <c r="A17" s="121" t="s">
        <v>73</v>
      </c>
      <c r="B17" s="95" t="s">
        <v>59</v>
      </c>
      <c r="C17" s="120" t="s">
        <v>60</v>
      </c>
      <c r="D17" s="122" t="s">
        <v>70</v>
      </c>
      <c r="E17" s="24"/>
      <c r="F17" s="24"/>
      <c r="G17" s="48"/>
      <c r="H17" s="24"/>
      <c r="I17" s="24"/>
      <c r="J17" s="24"/>
      <c r="K17" s="24"/>
      <c r="L17" s="24"/>
      <c r="M17" s="49"/>
      <c r="N17" s="57">
        <f t="shared" si="0"/>
        <v>0</v>
      </c>
    </row>
    <row r="18" spans="1:14" ht="31.5" customHeight="1">
      <c r="A18" s="100" t="s">
        <v>74</v>
      </c>
      <c r="B18" s="95"/>
      <c r="C18" s="120"/>
      <c r="D18" s="136" t="s">
        <v>71</v>
      </c>
      <c r="E18" s="139"/>
      <c r="F18" s="24"/>
      <c r="G18" s="48"/>
      <c r="H18" s="24"/>
      <c r="I18" s="24"/>
      <c r="J18" s="24"/>
      <c r="K18" s="24"/>
      <c r="L18" s="24"/>
      <c r="M18" s="140"/>
      <c r="N18" s="57">
        <f t="shared" si="0"/>
        <v>0</v>
      </c>
    </row>
    <row r="19" spans="1:14" ht="30" customHeight="1">
      <c r="A19" s="100" t="s">
        <v>75</v>
      </c>
      <c r="B19" s="96" t="s">
        <v>61</v>
      </c>
      <c r="C19" s="120" t="s">
        <v>62</v>
      </c>
      <c r="D19" s="137" t="s">
        <v>70</v>
      </c>
      <c r="E19" s="139"/>
      <c r="F19" s="24"/>
      <c r="G19" s="48"/>
      <c r="H19" s="24"/>
      <c r="I19" s="24"/>
      <c r="J19" s="24"/>
      <c r="K19" s="24"/>
      <c r="L19" s="24"/>
      <c r="M19" s="140"/>
      <c r="N19" s="57">
        <f t="shared" si="0"/>
        <v>0</v>
      </c>
    </row>
    <row r="20" spans="1:14" ht="30" customHeight="1" thickBot="1">
      <c r="A20" s="134" t="s">
        <v>76</v>
      </c>
      <c r="B20" s="148"/>
      <c r="C20" s="117"/>
      <c r="D20" s="138" t="s">
        <v>71</v>
      </c>
      <c r="E20" s="141"/>
      <c r="F20" s="142"/>
      <c r="G20" s="143"/>
      <c r="H20" s="142"/>
      <c r="I20" s="142"/>
      <c r="J20" s="142"/>
      <c r="K20" s="142"/>
      <c r="L20" s="142"/>
      <c r="M20" s="144"/>
      <c r="N20" s="57">
        <f t="shared" si="0"/>
        <v>0</v>
      </c>
    </row>
    <row r="21" spans="1:15" ht="27" customHeight="1" thickBot="1">
      <c r="A21" s="135" t="s">
        <v>78</v>
      </c>
      <c r="B21" s="165" t="s">
        <v>24</v>
      </c>
      <c r="C21" s="166"/>
      <c r="D21" s="131" t="s">
        <v>70</v>
      </c>
      <c r="E21" s="145">
        <f aca="true" t="shared" si="1" ref="E21:M21">SUM(E13:E17)</f>
        <v>0</v>
      </c>
      <c r="F21" s="145">
        <f>SUM(F11+F13+F15+F17+F19)</f>
        <v>41927</v>
      </c>
      <c r="G21" s="145">
        <f t="shared" si="1"/>
        <v>0</v>
      </c>
      <c r="H21" s="145">
        <f t="shared" si="1"/>
        <v>0</v>
      </c>
      <c r="I21" s="145">
        <f>SUM(I13)</f>
        <v>455</v>
      </c>
      <c r="J21" s="145">
        <f t="shared" si="1"/>
        <v>0</v>
      </c>
      <c r="K21" s="145">
        <f t="shared" si="1"/>
        <v>0</v>
      </c>
      <c r="L21" s="145">
        <f t="shared" si="1"/>
        <v>0</v>
      </c>
      <c r="M21" s="146">
        <f t="shared" si="1"/>
        <v>0</v>
      </c>
      <c r="N21" s="155">
        <f t="shared" si="0"/>
        <v>42382</v>
      </c>
      <c r="O21" s="54"/>
    </row>
    <row r="22" spans="1:14" ht="25.5" customHeight="1" thickBot="1">
      <c r="A22" s="130" t="s">
        <v>79</v>
      </c>
      <c r="B22" s="167"/>
      <c r="C22" s="168"/>
      <c r="D22" s="132" t="s">
        <v>71</v>
      </c>
      <c r="E22" s="147">
        <v>0</v>
      </c>
      <c r="F22" s="147">
        <f>SUM(F12)</f>
        <v>41927</v>
      </c>
      <c r="G22" s="147">
        <v>0</v>
      </c>
      <c r="H22" s="147">
        <v>0</v>
      </c>
      <c r="I22" s="147">
        <f>SUM(I14)</f>
        <v>455</v>
      </c>
      <c r="J22" s="147">
        <f>SUM(J14)</f>
        <v>0</v>
      </c>
      <c r="K22" s="147">
        <f>SUM(K14)</f>
        <v>0</v>
      </c>
      <c r="L22" s="147">
        <f>SUM(L14)</f>
        <v>0</v>
      </c>
      <c r="M22" s="147">
        <f>SUM(M12)</f>
        <v>252</v>
      </c>
      <c r="N22" s="133">
        <f>SUM(N12+N14+N16+N18+N20)</f>
        <v>42634</v>
      </c>
    </row>
    <row r="23" spans="1:14" ht="12.75" customHeight="1">
      <c r="A23" s="164"/>
      <c r="B23" s="164"/>
      <c r="C23" s="164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3"/>
      <c r="B46" s="163"/>
      <c r="C46" s="163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2"/>
      <c r="F48" s="162"/>
      <c r="G48" s="15"/>
      <c r="H48"/>
      <c r="I48" s="162"/>
      <c r="J48" s="162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60"/>
      <c r="F49" s="160"/>
      <c r="G49" s="15"/>
      <c r="H49"/>
      <c r="I49" s="160"/>
      <c r="J49" s="160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10">
    <mergeCell ref="A3:L3"/>
    <mergeCell ref="E49:F49"/>
    <mergeCell ref="I49:J49"/>
    <mergeCell ref="A5:N5"/>
    <mergeCell ref="A6:N6"/>
    <mergeCell ref="E48:F48"/>
    <mergeCell ref="I48:J48"/>
    <mergeCell ref="A46:C46"/>
    <mergeCell ref="A23:C23"/>
    <mergeCell ref="B21:C22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47.25390625" style="0" customWidth="1"/>
    <col min="4" max="4" width="9.625" style="0" customWidth="1"/>
    <col min="5" max="5" width="13.00390625" style="0" customWidth="1"/>
    <col min="6" max="6" width="11.125" style="0" customWidth="1"/>
    <col min="7" max="8" width="10.25390625" style="0" customWidth="1"/>
    <col min="9" max="9" width="8.75390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9" t="s">
        <v>81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6" ht="15">
      <c r="A3" s="172"/>
      <c r="B3" s="172"/>
      <c r="C3" s="172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69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45</v>
      </c>
      <c r="B5" s="91"/>
      <c r="C5" s="91"/>
      <c r="D5" s="91"/>
      <c r="E5" s="92"/>
      <c r="F5" s="170" t="s">
        <v>46</v>
      </c>
      <c r="G5" s="170"/>
      <c r="H5" s="170"/>
      <c r="I5" s="170"/>
      <c r="J5" s="92"/>
      <c r="K5" s="63"/>
      <c r="L5" s="63"/>
      <c r="M5" s="63"/>
      <c r="N5" s="63"/>
      <c r="O5" s="63"/>
      <c r="P5" s="63" t="s">
        <v>44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9</v>
      </c>
      <c r="P6" s="64"/>
    </row>
    <row r="7" spans="1:17" s="1" customFormat="1" ht="103.5" customHeight="1">
      <c r="A7" s="65"/>
      <c r="B7" s="66" t="s">
        <v>48</v>
      </c>
      <c r="C7" s="67" t="s">
        <v>49</v>
      </c>
      <c r="D7" s="67"/>
      <c r="E7" s="17" t="s">
        <v>25</v>
      </c>
      <c r="F7" s="17" t="s">
        <v>26</v>
      </c>
      <c r="G7" s="50" t="s">
        <v>27</v>
      </c>
      <c r="H7" s="50" t="s">
        <v>28</v>
      </c>
      <c r="I7" s="17" t="s">
        <v>29</v>
      </c>
      <c r="J7" s="17" t="s">
        <v>30</v>
      </c>
      <c r="K7" s="17" t="s">
        <v>31</v>
      </c>
      <c r="L7" s="17" t="s">
        <v>32</v>
      </c>
      <c r="M7" s="20" t="s">
        <v>33</v>
      </c>
      <c r="N7" s="17" t="s">
        <v>34</v>
      </c>
      <c r="O7" s="17" t="s">
        <v>35</v>
      </c>
      <c r="P7" s="51" t="s">
        <v>36</v>
      </c>
      <c r="Q7" s="29"/>
    </row>
    <row r="8" spans="1:17" s="70" customFormat="1" ht="13.5" thickBot="1">
      <c r="A8" s="18"/>
      <c r="B8" s="52" t="s">
        <v>12</v>
      </c>
      <c r="C8" s="19" t="s">
        <v>13</v>
      </c>
      <c r="D8" s="19" t="s">
        <v>14</v>
      </c>
      <c r="E8" s="19" t="s">
        <v>15</v>
      </c>
      <c r="F8" s="19" t="s">
        <v>16</v>
      </c>
      <c r="G8" s="19" t="s">
        <v>17</v>
      </c>
      <c r="H8" s="19" t="s">
        <v>18</v>
      </c>
      <c r="I8" s="19" t="s">
        <v>19</v>
      </c>
      <c r="J8" s="19" t="s">
        <v>20</v>
      </c>
      <c r="K8" s="19" t="s">
        <v>21</v>
      </c>
      <c r="L8" s="19" t="s">
        <v>22</v>
      </c>
      <c r="M8" s="19" t="s">
        <v>23</v>
      </c>
      <c r="N8" s="19" t="s">
        <v>37</v>
      </c>
      <c r="O8" s="19" t="s">
        <v>38</v>
      </c>
      <c r="P8" s="68" t="s">
        <v>77</v>
      </c>
      <c r="Q8" s="69"/>
    </row>
    <row r="9" spans="1:17" s="75" customFormat="1" ht="36" customHeight="1">
      <c r="A9" s="71" t="s">
        <v>10</v>
      </c>
      <c r="B9" s="95" t="s">
        <v>66</v>
      </c>
      <c r="C9" s="102" t="s">
        <v>67</v>
      </c>
      <c r="D9" s="107" t="s">
        <v>70</v>
      </c>
      <c r="E9" s="126">
        <v>1616</v>
      </c>
      <c r="F9" s="72">
        <v>441</v>
      </c>
      <c r="G9" s="72">
        <v>7043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9100</v>
      </c>
      <c r="Q9" s="74"/>
    </row>
    <row r="10" spans="1:17" s="75" customFormat="1" ht="36" customHeight="1">
      <c r="A10" s="71" t="s">
        <v>11</v>
      </c>
      <c r="B10" s="95"/>
      <c r="C10" s="102"/>
      <c r="D10" s="102" t="s">
        <v>71</v>
      </c>
      <c r="E10" s="127">
        <v>1616</v>
      </c>
      <c r="F10" s="72">
        <v>441</v>
      </c>
      <c r="G10" s="72">
        <v>7043</v>
      </c>
      <c r="H10" s="72"/>
      <c r="I10" s="72"/>
      <c r="J10" s="72"/>
      <c r="K10" s="72"/>
      <c r="L10" s="72"/>
      <c r="M10" s="72"/>
      <c r="N10" s="72"/>
      <c r="O10" s="72"/>
      <c r="P10" s="73">
        <f t="shared" si="0"/>
        <v>9100</v>
      </c>
      <c r="Q10" s="74"/>
    </row>
    <row r="11" spans="1:17" s="75" customFormat="1" ht="36.75" customHeight="1">
      <c r="A11" s="76" t="s">
        <v>5</v>
      </c>
      <c r="B11" s="95" t="s">
        <v>57</v>
      </c>
      <c r="C11" s="77" t="s">
        <v>58</v>
      </c>
      <c r="D11" s="102" t="s">
        <v>70</v>
      </c>
      <c r="E11" s="127">
        <v>17149</v>
      </c>
      <c r="F11" s="72">
        <v>4614</v>
      </c>
      <c r="G11" s="79">
        <v>1463</v>
      </c>
      <c r="H11" s="79"/>
      <c r="I11" s="79">
        <v>2040</v>
      </c>
      <c r="J11" s="79"/>
      <c r="K11" s="79"/>
      <c r="L11" s="79"/>
      <c r="M11" s="79"/>
      <c r="N11" s="79"/>
      <c r="O11" s="79"/>
      <c r="P11" s="73">
        <f t="shared" si="0"/>
        <v>25266</v>
      </c>
      <c r="Q11" s="74"/>
    </row>
    <row r="12" spans="1:17" s="75" customFormat="1" ht="36.75" customHeight="1">
      <c r="A12" s="76" t="s">
        <v>6</v>
      </c>
      <c r="B12" s="95"/>
      <c r="C12" s="77"/>
      <c r="D12" s="102" t="s">
        <v>71</v>
      </c>
      <c r="E12" s="127">
        <v>17149</v>
      </c>
      <c r="F12" s="72">
        <v>4614</v>
      </c>
      <c r="G12" s="79">
        <v>1715</v>
      </c>
      <c r="H12" s="79"/>
      <c r="I12" s="79">
        <v>2040</v>
      </c>
      <c r="J12" s="79"/>
      <c r="K12" s="79"/>
      <c r="L12" s="79"/>
      <c r="M12" s="79"/>
      <c r="N12" s="79"/>
      <c r="O12" s="79"/>
      <c r="P12" s="73">
        <f t="shared" si="0"/>
        <v>25518</v>
      </c>
      <c r="Q12" s="74"/>
    </row>
    <row r="13" spans="1:17" s="75" customFormat="1" ht="36" customHeight="1">
      <c r="A13" s="71" t="s">
        <v>39</v>
      </c>
      <c r="B13" s="95" t="s">
        <v>59</v>
      </c>
      <c r="C13" s="77" t="s">
        <v>63</v>
      </c>
      <c r="D13" s="102" t="s">
        <v>70</v>
      </c>
      <c r="E13" s="127">
        <v>4152</v>
      </c>
      <c r="F13" s="72">
        <v>1121</v>
      </c>
      <c r="G13" s="79"/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5273</v>
      </c>
      <c r="Q13" s="74"/>
    </row>
    <row r="14" spans="1:17" s="75" customFormat="1" ht="36" customHeight="1">
      <c r="A14" s="71" t="s">
        <v>72</v>
      </c>
      <c r="B14" s="95"/>
      <c r="C14" s="77"/>
      <c r="D14" s="102" t="s">
        <v>71</v>
      </c>
      <c r="E14" s="127">
        <v>4152</v>
      </c>
      <c r="F14" s="72">
        <v>1121</v>
      </c>
      <c r="G14" s="79"/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5273</v>
      </c>
      <c r="Q14" s="74"/>
    </row>
    <row r="15" spans="1:17" s="75" customFormat="1" ht="25.5" customHeight="1">
      <c r="A15" s="76" t="s">
        <v>73</v>
      </c>
      <c r="B15" s="96" t="s">
        <v>61</v>
      </c>
      <c r="C15" s="77" t="s">
        <v>62</v>
      </c>
      <c r="D15" s="102" t="s">
        <v>70</v>
      </c>
      <c r="E15" s="127"/>
      <c r="F15" s="72"/>
      <c r="G15" s="79">
        <v>2743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2743</v>
      </c>
      <c r="Q15" s="74"/>
    </row>
    <row r="16" spans="1:17" s="75" customFormat="1" ht="25.5" customHeight="1" thickBot="1">
      <c r="A16" s="104" t="s">
        <v>74</v>
      </c>
      <c r="B16" s="80"/>
      <c r="C16" s="105"/>
      <c r="D16" s="107" t="s">
        <v>71</v>
      </c>
      <c r="E16" s="128"/>
      <c r="F16" s="106"/>
      <c r="G16" s="106">
        <v>2743</v>
      </c>
      <c r="H16" s="106"/>
      <c r="I16" s="106"/>
      <c r="J16" s="106"/>
      <c r="K16" s="106"/>
      <c r="L16" s="106"/>
      <c r="M16" s="106"/>
      <c r="N16" s="106"/>
      <c r="O16" s="83"/>
      <c r="P16" s="73">
        <f t="shared" si="0"/>
        <v>2743</v>
      </c>
      <c r="Q16" s="74"/>
    </row>
    <row r="17" spans="1:17" s="75" customFormat="1" ht="37.5" customHeight="1" thickBot="1" thickTop="1">
      <c r="A17" s="110" t="s">
        <v>75</v>
      </c>
      <c r="B17" s="129"/>
      <c r="C17" s="108" t="s">
        <v>40</v>
      </c>
      <c r="D17" s="112" t="s">
        <v>70</v>
      </c>
      <c r="E17" s="149">
        <f>SUM(E9+E11+E13+E15)</f>
        <v>22917</v>
      </c>
      <c r="F17" s="150">
        <f aca="true" t="shared" si="1" ref="F17:P17">SUM(F9+F11+F13+F15)</f>
        <v>6176</v>
      </c>
      <c r="G17" s="150">
        <f t="shared" si="1"/>
        <v>11249</v>
      </c>
      <c r="H17" s="150">
        <f t="shared" si="1"/>
        <v>0</v>
      </c>
      <c r="I17" s="150">
        <f t="shared" si="1"/>
        <v>2040</v>
      </c>
      <c r="J17" s="150">
        <f t="shared" si="1"/>
        <v>0</v>
      </c>
      <c r="K17" s="150">
        <f t="shared" si="1"/>
        <v>0</v>
      </c>
      <c r="L17" s="150">
        <f t="shared" si="1"/>
        <v>0</v>
      </c>
      <c r="M17" s="150">
        <f t="shared" si="1"/>
        <v>0</v>
      </c>
      <c r="N17" s="150">
        <f t="shared" si="1"/>
        <v>0</v>
      </c>
      <c r="O17" s="151">
        <f t="shared" si="1"/>
        <v>0</v>
      </c>
      <c r="P17" s="124">
        <f t="shared" si="1"/>
        <v>42382</v>
      </c>
      <c r="Q17" s="74"/>
    </row>
    <row r="18" spans="1:17" s="75" customFormat="1" ht="30.75" customHeight="1" thickBot="1" thickTop="1">
      <c r="A18" s="110" t="s">
        <v>76</v>
      </c>
      <c r="B18" s="109"/>
      <c r="C18" s="111"/>
      <c r="D18" s="103" t="s">
        <v>71</v>
      </c>
      <c r="E18" s="152">
        <f>SUM(E10+E12+E14+E16)</f>
        <v>22917</v>
      </c>
      <c r="F18" s="153">
        <f aca="true" t="shared" si="2" ref="F18:O18">SUM(F10+F12+F14+F16)</f>
        <v>6176</v>
      </c>
      <c r="G18" s="153">
        <f t="shared" si="2"/>
        <v>11501</v>
      </c>
      <c r="H18" s="153">
        <f t="shared" si="2"/>
        <v>0</v>
      </c>
      <c r="I18" s="153">
        <f t="shared" si="2"/>
        <v>2040</v>
      </c>
      <c r="J18" s="153">
        <f t="shared" si="2"/>
        <v>0</v>
      </c>
      <c r="K18" s="153">
        <f t="shared" si="2"/>
        <v>0</v>
      </c>
      <c r="L18" s="153">
        <f t="shared" si="2"/>
        <v>0</v>
      </c>
      <c r="M18" s="153">
        <f t="shared" si="2"/>
        <v>0</v>
      </c>
      <c r="N18" s="153">
        <f t="shared" si="2"/>
        <v>0</v>
      </c>
      <c r="O18" s="154">
        <f t="shared" si="2"/>
        <v>0</v>
      </c>
      <c r="P18" s="125">
        <f>SUM(P10+P12+P14+P16)</f>
        <v>42634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64"/>
      <c r="B21" s="164"/>
      <c r="C21" s="164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41</v>
      </c>
      <c r="J24" s="14"/>
      <c r="K24" s="14"/>
      <c r="L24" s="14"/>
      <c r="M24" s="14"/>
      <c r="N24" s="14" t="s">
        <v>42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73"/>
      <c r="B29" s="173"/>
      <c r="C29" s="173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71"/>
      <c r="B60" s="171"/>
      <c r="C60" s="171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2"/>
      <c r="G62" s="162"/>
      <c r="H62" s="15"/>
      <c r="I62"/>
      <c r="J62" s="162"/>
      <c r="K62" s="162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60"/>
      <c r="G63" s="160"/>
      <c r="H63" s="15"/>
      <c r="I63"/>
      <c r="J63" s="160"/>
      <c r="K63" s="160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2016-05-27T13:55:32Z</cp:lastPrinted>
  <dcterms:created xsi:type="dcterms:W3CDTF">2002-03-10T14:02:10Z</dcterms:created>
  <dcterms:modified xsi:type="dcterms:W3CDTF">2016-10-06T10:21:18Z</dcterms:modified>
  <cp:category/>
  <cp:version/>
  <cp:contentType/>
  <cp:contentStatus/>
</cp:coreProperties>
</file>