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50" i="2"/>
  <c r="H50"/>
  <c r="F41"/>
  <c r="I41"/>
  <c r="H41"/>
  <c r="I32"/>
  <c r="H32"/>
  <c r="J32"/>
  <c r="F50"/>
  <c r="E50"/>
  <c r="E41"/>
  <c r="J17"/>
  <c r="F17"/>
  <c r="E17"/>
  <c r="F47"/>
  <c r="E47"/>
  <c r="J39"/>
  <c r="F39"/>
  <c r="E39"/>
  <c r="F32"/>
  <c r="E32"/>
  <c r="F24"/>
  <c r="E24"/>
  <c r="F22"/>
  <c r="F11"/>
  <c r="E11"/>
  <c r="J24"/>
  <c r="D24"/>
  <c r="J47"/>
  <c r="D47"/>
  <c r="D32"/>
  <c r="D17"/>
  <c r="J11"/>
  <c r="D11"/>
  <c r="D41" s="1"/>
  <c r="G41"/>
  <c r="G50" s="1"/>
  <c r="D50" l="1"/>
  <c r="J41"/>
  <c r="J50" s="1"/>
</calcChain>
</file>

<file path=xl/sharedStrings.xml><?xml version="1.0" encoding="utf-8"?>
<sst xmlns="http://schemas.openxmlformats.org/spreadsheetml/2006/main" count="67" uniqueCount="64">
  <si>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</si>
  <si>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</si>
  <si>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</si>
  <si>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</si>
  <si>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</si>
  <si>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</si>
  <si>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</si>
  <si>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</si>
  <si>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</si>
  <si>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</si>
  <si>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</si>
  <si>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</si>
  <si>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</si>
  <si>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</si>
  <si>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</si>
  <si>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</si>
  <si>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</si>
  <si>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</si>
  <si>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</si>
  <si>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</si>
  <si>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</si>
  <si>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</si>
  <si>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</si>
  <si>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</si>
  <si>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</si>
  <si>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</si>
  <si>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</si>
  <si>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</si>
  <si>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</si>
  <si>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</si>
  <si>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</si>
  <si>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</si>
  <si>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</si>
  <si>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</si>
  <si>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</si>
  <si>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</si>
  <si>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</si>
  <si>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</si>
  <si>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</si>
  <si>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</si>
  <si>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</si>
  <si>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</si>
  <si>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</si>
  <si>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</si>
  <si>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</si>
  <si>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</si>
  <si>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</si>
  <si>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</si>
  <si>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</si>
  <si>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</si>
  <si>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</si>
  <si>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</si>
  <si>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</si>
  <si>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</si>
  <si>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</si>
  <si>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2015. évi költségvetési bevételei előirányzat-csoportok, kiemelt előirányzatok</t>
  </si>
  <si>
    <t>Változás</t>
  </si>
  <si>
    <t>Módosított előirányzat</t>
  </si>
  <si>
    <t xml:space="preserve">     - Működési célú központosított előirányzatok</t>
  </si>
  <si>
    <t xml:space="preserve">      - Vállalkozástól átvett pénzeszközök</t>
  </si>
  <si>
    <t xml:space="preserve">     - egyéb közhatalmi bevételek</t>
  </si>
  <si>
    <t xml:space="preserve">     -Pénzeszköz átvétel ÁHT-n belülről</t>
  </si>
  <si>
    <t>Önkormányzat</t>
  </si>
  <si>
    <t>1. számú melléklet a 21/2015.(X.5.)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</si>
</sst>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/>
    </xf>
    <xf numFmtId="0" fontId="0" fillId="0" borderId="2" xfId="0" applyBorder="1"/>
    <xf numFmtId="0" fontId="0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1" fillId="0" borderId="7" xfId="0" applyFont="1" applyBorder="1"/>
    <xf numFmtId="0" fontId="0" fillId="0" borderId="7" xfId="0" applyBorder="1"/>
    <xf numFmtId="0" fontId="0" fillId="0" borderId="7" xfId="0" applyFill="1" applyBorder="1"/>
    <xf numFmtId="0" fontId="1" fillId="0" borderId="7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0" fillId="0" borderId="11" xfId="0" applyBorder="1"/>
    <xf numFmtId="3" fontId="0" fillId="0" borderId="2" xfId="0" applyNumberFormat="1" applyBorder="1"/>
    <xf numFmtId="3" fontId="0" fillId="0" borderId="12" xfId="0" applyNumberFormat="1" applyBorder="1" applyAlignment="1">
      <alignment vertical="center"/>
    </xf>
    <xf numFmtId="3" fontId="0" fillId="0" borderId="13" xfId="0" applyNumberFormat="1" applyBorder="1"/>
    <xf numFmtId="3" fontId="0" fillId="0" borderId="13" xfId="0" applyNumberFormat="1" applyFont="1" applyBorder="1"/>
    <xf numFmtId="3" fontId="0" fillId="0" borderId="13" xfId="0" applyNumberFormat="1" applyFont="1" applyFill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3" fontId="1" fillId="0" borderId="13" xfId="0" applyNumberFormat="1" applyFont="1" applyBorder="1"/>
    <xf numFmtId="3" fontId="1" fillId="0" borderId="2" xfId="0" applyNumberFormat="1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0" fontId="1" fillId="0" borderId="16" xfId="0" applyFont="1" applyBorder="1"/>
    <xf numFmtId="0" fontId="2" fillId="0" borderId="16" xfId="0" applyFont="1" applyBorder="1"/>
    <xf numFmtId="0" fontId="2" fillId="2" borderId="0" xfId="0" applyFont="1" applyFill="1" applyAlignment="1">
      <alignment horizontal="center" vertical="center" wrapText="1"/>
    </xf>
    <xf numFmtId="3" fontId="2" fillId="0" borderId="16" xfId="0" applyNumberFormat="1" applyFont="1" applyBorder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0" xfId="0" applyBorder="1"/>
    <xf numFmtId="3" fontId="2" fillId="0" borderId="17" xfId="0" applyNumberFormat="1" applyFont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" xfId="0" applyBorder="1"/>
    <xf numFmtId="3" fontId="0" fillId="3" borderId="13" xfId="0" applyNumberFormat="1" applyFill="1" applyBorder="1"/>
    <xf numFmtId="3" fontId="0" fillId="3" borderId="13" xfId="0" applyNumberFormat="1" applyFont="1" applyFill="1" applyBorder="1"/>
    <xf numFmtId="0" fontId="3" fillId="0" borderId="0" xfId="0" applyFont="1"/>
    <xf numFmtId="0" fontId="2" fillId="0" borderId="2" xfId="0" applyFont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3" fontId="0" fillId="0" borderId="11" xfId="0" applyNumberFormat="1" applyBorder="1" applyAlignment="1">
      <alignment vertical="center"/>
    </xf>
    <xf numFmtId="3" fontId="0" fillId="0" borderId="2" xfId="0" applyNumberFormat="1" applyFont="1" applyBorder="1"/>
    <xf numFmtId="3" fontId="0" fillId="3" borderId="2" xfId="0" applyNumberFormat="1" applyFont="1" applyFill="1" applyBorder="1"/>
    <xf numFmtId="3" fontId="0" fillId="0" borderId="2" xfId="0" applyNumberFormat="1" applyFont="1" applyFill="1" applyBorder="1"/>
    <xf numFmtId="3" fontId="0" fillId="3" borderId="2" xfId="0" applyNumberFormat="1" applyFill="1" applyBorder="1"/>
    <xf numFmtId="3" fontId="1" fillId="3" borderId="13" xfId="0" applyNumberFormat="1" applyFont="1" applyFill="1" applyBorder="1"/>
    <xf numFmtId="3" fontId="1" fillId="3" borderId="2" xfId="0" applyNumberFormat="1" applyFont="1" applyFill="1" applyBorder="1"/>
    <xf numFmtId="3" fontId="1" fillId="3" borderId="16" xfId="0" applyNumberFormat="1" applyFont="1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2" xfId="0" applyNumberFormat="1" applyBorder="1" applyAlignment="1"/>
    <xf numFmtId="49" fontId="0" fillId="0" borderId="0" xfId="0" applyNumberFormat="1" applyFont="1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2" fillId="0" borderId="2" xfId="0" applyFont="1" applyBorder="1"/>
    <xf numFmtId="0" fontId="2" fillId="0" borderId="0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4" xfId="0" applyFont="1" applyBorder="1"/>
    <xf numFmtId="0" fontId="2" fillId="0" borderId="9" xfId="0" applyFont="1" applyBorder="1"/>
    <xf numFmtId="0" fontId="0" fillId="0" borderId="2" xfId="0" applyBorder="1"/>
    <xf numFmtId="0" fontId="0" fillId="0" borderId="0" xfId="0" applyBorder="1"/>
    <xf numFmtId="0" fontId="1" fillId="0" borderId="3" xfId="0" applyFont="1" applyBorder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50"/>
  <sheetViews>
    <sheetView tabSelected="1" view="pageBreakPreview" zoomScale="60" workbookViewId="0">
      <selection activeCell="I8" sqref="I8:I9"/>
    </sheetView>
  </sheetViews>
  <sheetFormatPr defaultRowHeight="12.75"/>
  <cols>
    <col min="1" max="1" width="3" customWidth="1"/>
    <col min="2" max="2" width="39" customWidth="1"/>
    <col min="3" max="3" width="16.140625" customWidth="1"/>
    <col min="4" max="4" width="14.140625" customWidth="1"/>
    <col min="5" max="10" width="10.7109375" customWidth="1"/>
  </cols>
  <sheetData>
    <row r="1" spans="1:10">
      <c r="A1" s="74" t="s">
        <v>63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.75" customHeight="1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s="1" customFormat="1" ht="21" customHeight="1">
      <c r="A3" s="73" t="s">
        <v>55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5" customHeight="1">
      <c r="A4" s="73" t="s">
        <v>29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0.75" hidden="1" customHeight="1">
      <c r="A5" s="30"/>
      <c r="B5" s="30"/>
      <c r="C5" s="30"/>
      <c r="D5" s="30"/>
      <c r="E5" s="58"/>
      <c r="F5" s="58"/>
      <c r="G5" s="30"/>
      <c r="H5" s="58"/>
      <c r="I5" s="58"/>
      <c r="J5" s="30"/>
    </row>
    <row r="6" spans="1:10" ht="13.5" thickBot="1">
      <c r="D6" t="s">
        <v>16</v>
      </c>
    </row>
    <row r="7" spans="1:10">
      <c r="A7" s="75" t="s">
        <v>0</v>
      </c>
      <c r="B7" s="78" t="s">
        <v>4</v>
      </c>
      <c r="C7" s="79"/>
      <c r="D7" s="88" t="s">
        <v>17</v>
      </c>
      <c r="E7" s="89"/>
      <c r="F7" s="89"/>
      <c r="G7" s="89"/>
      <c r="H7" s="89"/>
      <c r="I7" s="89"/>
      <c r="J7" s="90"/>
    </row>
    <row r="8" spans="1:10">
      <c r="A8" s="76"/>
      <c r="B8" s="80"/>
      <c r="C8" s="81"/>
      <c r="D8" s="69" t="s">
        <v>62</v>
      </c>
      <c r="E8" s="69" t="s">
        <v>56</v>
      </c>
      <c r="F8" s="69" t="s">
        <v>57</v>
      </c>
      <c r="G8" s="91" t="s">
        <v>18</v>
      </c>
      <c r="H8" s="69" t="s">
        <v>56</v>
      </c>
      <c r="I8" s="69" t="s">
        <v>57</v>
      </c>
      <c r="J8" s="67" t="s">
        <v>19</v>
      </c>
    </row>
    <row r="9" spans="1:10">
      <c r="A9" s="77"/>
      <c r="B9" s="82"/>
      <c r="C9" s="83"/>
      <c r="D9" s="70"/>
      <c r="E9" s="70"/>
      <c r="F9" s="70"/>
      <c r="G9" s="92"/>
      <c r="H9" s="70"/>
      <c r="I9" s="70"/>
      <c r="J9" s="68"/>
    </row>
    <row r="10" spans="1:10" ht="15" customHeight="1">
      <c r="A10" s="5" t="s">
        <v>7</v>
      </c>
      <c r="B10" s="110" t="s">
        <v>8</v>
      </c>
      <c r="C10" s="111"/>
      <c r="D10" s="14"/>
      <c r="E10" s="59"/>
      <c r="F10" s="59"/>
      <c r="G10" s="12"/>
      <c r="H10" s="12"/>
      <c r="I10" s="12"/>
      <c r="J10" s="20"/>
    </row>
    <row r="11" spans="1:10" ht="15" customHeight="1">
      <c r="A11" s="6" t="s">
        <v>1</v>
      </c>
      <c r="B11" s="96" t="s">
        <v>31</v>
      </c>
      <c r="C11" s="97"/>
      <c r="D11" s="64">
        <f>D12+D13+D14+D15+D16</f>
        <v>25831</v>
      </c>
      <c r="E11" s="65">
        <f>E12+E13+E14+E15+E16</f>
        <v>2470</v>
      </c>
      <c r="F11" s="65">
        <f>F12+F13+F14+F15+F16</f>
        <v>28301</v>
      </c>
      <c r="G11" s="3"/>
      <c r="H11" s="53">
        <v>5</v>
      </c>
      <c r="I11" s="53">
        <v>5</v>
      </c>
      <c r="J11" s="28">
        <f>J12+J13+J14+J15+J16</f>
        <v>28306</v>
      </c>
    </row>
    <row r="12" spans="1:10" ht="13.5" customHeight="1">
      <c r="A12" s="7"/>
      <c r="B12" s="84" t="s">
        <v>32</v>
      </c>
      <c r="C12" s="85"/>
      <c r="D12" s="16">
        <v>11741</v>
      </c>
      <c r="E12" s="60">
        <v>1725</v>
      </c>
      <c r="F12" s="60">
        <v>13466</v>
      </c>
      <c r="G12" s="3"/>
      <c r="H12" s="53"/>
      <c r="I12" s="53"/>
      <c r="J12" s="21">
        <v>13466</v>
      </c>
    </row>
    <row r="13" spans="1:10" ht="15" customHeight="1">
      <c r="A13" s="7"/>
      <c r="B13" s="86" t="s">
        <v>33</v>
      </c>
      <c r="C13" s="98"/>
      <c r="D13" s="50">
        <v>567</v>
      </c>
      <c r="E13" s="61">
        <v>390</v>
      </c>
      <c r="F13" s="61">
        <v>957</v>
      </c>
      <c r="G13" s="3"/>
      <c r="H13" s="53"/>
      <c r="I13" s="53"/>
      <c r="J13" s="21">
        <v>957</v>
      </c>
    </row>
    <row r="14" spans="1:10" ht="15" customHeight="1">
      <c r="A14" s="7"/>
      <c r="B14" s="86" t="s">
        <v>34</v>
      </c>
      <c r="C14" s="87"/>
      <c r="D14" s="50">
        <v>8600</v>
      </c>
      <c r="E14" s="61">
        <v>250</v>
      </c>
      <c r="F14" s="61">
        <v>8850</v>
      </c>
      <c r="G14" s="3"/>
      <c r="H14" s="53"/>
      <c r="I14" s="53"/>
      <c r="J14" s="21">
        <v>8850</v>
      </c>
    </row>
    <row r="15" spans="1:10" ht="15" customHeight="1">
      <c r="A15" s="8"/>
      <c r="B15" s="93" t="s">
        <v>20</v>
      </c>
      <c r="C15" s="94"/>
      <c r="D15" s="50">
        <v>250</v>
      </c>
      <c r="E15" s="61"/>
      <c r="F15" s="61">
        <v>250</v>
      </c>
      <c r="G15" s="3"/>
      <c r="H15" s="53">
        <v>5</v>
      </c>
      <c r="I15" s="53">
        <v>5</v>
      </c>
      <c r="J15" s="21">
        <v>255</v>
      </c>
    </row>
    <row r="16" spans="1:10" ht="15" customHeight="1">
      <c r="A16" s="7"/>
      <c r="B16" s="93" t="s">
        <v>21</v>
      </c>
      <c r="C16" s="95"/>
      <c r="D16" s="16">
        <v>4673</v>
      </c>
      <c r="E16" s="60">
        <v>105</v>
      </c>
      <c r="F16" s="60">
        <v>4778</v>
      </c>
      <c r="G16" s="3"/>
      <c r="H16" s="53"/>
      <c r="I16" s="53"/>
      <c r="J16" s="21">
        <v>4778</v>
      </c>
    </row>
    <row r="17" spans="1:13" ht="15" customHeight="1">
      <c r="A17" s="7" t="s">
        <v>2</v>
      </c>
      <c r="B17" s="37" t="s">
        <v>36</v>
      </c>
      <c r="C17" s="36"/>
      <c r="D17" s="24">
        <f>D18+D19+D21</f>
        <v>36700</v>
      </c>
      <c r="E17" s="25">
        <f>E18+E19+E21+E20</f>
        <v>6817</v>
      </c>
      <c r="F17" s="25">
        <f>F18+F19+F21+F20</f>
        <v>43517</v>
      </c>
      <c r="G17" s="33"/>
      <c r="H17" s="53"/>
      <c r="I17" s="53"/>
      <c r="J17" s="28">
        <f>J18+J19+J21+J20</f>
        <v>43517</v>
      </c>
    </row>
    <row r="18" spans="1:13" ht="15" customHeight="1">
      <c r="A18" s="7"/>
      <c r="B18" s="35" t="s">
        <v>37</v>
      </c>
      <c r="C18" s="36"/>
      <c r="D18" s="16">
        <v>3600</v>
      </c>
      <c r="E18" s="60"/>
      <c r="F18" s="60">
        <v>3600</v>
      </c>
      <c r="G18" s="33"/>
      <c r="H18" s="53"/>
      <c r="I18" s="53"/>
      <c r="J18" s="21">
        <v>3600</v>
      </c>
    </row>
    <row r="19" spans="1:13" ht="15" customHeight="1">
      <c r="A19" s="7"/>
      <c r="B19" s="35" t="s">
        <v>38</v>
      </c>
      <c r="C19" s="36"/>
      <c r="D19" s="16">
        <v>33000</v>
      </c>
      <c r="E19" s="60">
        <v>6375</v>
      </c>
      <c r="F19" s="60">
        <v>39375</v>
      </c>
      <c r="G19" s="33"/>
      <c r="H19" s="53"/>
      <c r="I19" s="53"/>
      <c r="J19" s="21">
        <v>39375</v>
      </c>
      <c r="M19" s="51"/>
    </row>
    <row r="20" spans="1:13" ht="15" customHeight="1">
      <c r="A20" s="7"/>
      <c r="B20" s="55" t="s">
        <v>60</v>
      </c>
      <c r="C20" s="56"/>
      <c r="D20" s="16"/>
      <c r="E20" s="60">
        <v>292</v>
      </c>
      <c r="F20" s="60">
        <v>292</v>
      </c>
      <c r="G20" s="53"/>
      <c r="H20" s="53"/>
      <c r="I20" s="53"/>
      <c r="J20" s="21">
        <v>292</v>
      </c>
      <c r="M20" s="51"/>
    </row>
    <row r="21" spans="1:13" ht="15" customHeight="1">
      <c r="A21" s="7"/>
      <c r="B21" s="93" t="s">
        <v>22</v>
      </c>
      <c r="C21" s="94"/>
      <c r="D21" s="16">
        <v>100</v>
      </c>
      <c r="E21" s="60">
        <v>150</v>
      </c>
      <c r="F21" s="60">
        <v>250</v>
      </c>
      <c r="G21" s="3"/>
      <c r="H21" s="53"/>
      <c r="I21" s="53"/>
      <c r="J21" s="21">
        <v>250</v>
      </c>
    </row>
    <row r="22" spans="1:13" ht="19.5" customHeight="1">
      <c r="A22" s="9" t="s">
        <v>3</v>
      </c>
      <c r="B22" s="96" t="s">
        <v>6</v>
      </c>
      <c r="C22" s="97"/>
      <c r="D22" s="24">
        <v>3500</v>
      </c>
      <c r="E22" s="25"/>
      <c r="F22" s="25">
        <f>F23</f>
        <v>3500</v>
      </c>
      <c r="G22" s="3"/>
      <c r="H22" s="53"/>
      <c r="I22" s="53"/>
      <c r="J22" s="28">
        <v>3500</v>
      </c>
    </row>
    <row r="23" spans="1:13" ht="15" customHeight="1">
      <c r="A23" s="7"/>
      <c r="B23" s="93" t="s">
        <v>23</v>
      </c>
      <c r="C23" s="95"/>
      <c r="D23" s="17">
        <v>3500</v>
      </c>
      <c r="E23" s="62"/>
      <c r="F23" s="62">
        <v>3500</v>
      </c>
      <c r="G23" s="3"/>
      <c r="H23" s="53"/>
      <c r="I23" s="53"/>
      <c r="J23" s="21">
        <v>3500</v>
      </c>
    </row>
    <row r="24" spans="1:13" ht="15" customHeight="1">
      <c r="A24" s="22" t="s">
        <v>39</v>
      </c>
      <c r="B24" s="96" t="s">
        <v>40</v>
      </c>
      <c r="C24" s="97"/>
      <c r="D24" s="66">
        <f>D25+D26+D27+D28+D29+D30+D31</f>
        <v>62061</v>
      </c>
      <c r="E24" s="65">
        <f>E25+E26+E27+E28+E29+E30+E31</f>
        <v>1927</v>
      </c>
      <c r="F24" s="65">
        <f>F25+F26+F27+F28+F29+F30+F31</f>
        <v>63988</v>
      </c>
      <c r="G24" s="3"/>
      <c r="H24" s="53"/>
      <c r="I24" s="53"/>
      <c r="J24" s="28">
        <f>J25+J26+J27+J28+J29+J30+J31</f>
        <v>63988</v>
      </c>
    </row>
    <row r="25" spans="1:13" ht="19.5" customHeight="1">
      <c r="A25" s="6"/>
      <c r="B25" s="71" t="s">
        <v>41</v>
      </c>
      <c r="C25" s="113"/>
      <c r="D25" s="15">
        <v>36365</v>
      </c>
      <c r="E25" s="13"/>
      <c r="F25" s="13">
        <v>36365</v>
      </c>
      <c r="G25" s="3"/>
      <c r="H25" s="53"/>
      <c r="I25" s="53"/>
      <c r="J25" s="21">
        <v>36365</v>
      </c>
    </row>
    <row r="26" spans="1:13" ht="19.5" customHeight="1">
      <c r="A26" s="7"/>
      <c r="B26" s="114" t="s">
        <v>46</v>
      </c>
      <c r="C26" s="115"/>
      <c r="D26" s="15">
        <v>6500</v>
      </c>
      <c r="E26" s="13"/>
      <c r="F26" s="13">
        <v>6500</v>
      </c>
      <c r="G26" s="3"/>
      <c r="H26" s="53"/>
      <c r="I26" s="53"/>
      <c r="J26" s="21">
        <v>6500</v>
      </c>
    </row>
    <row r="27" spans="1:13" ht="15" customHeight="1">
      <c r="A27" s="7"/>
      <c r="B27" s="71" t="s">
        <v>54</v>
      </c>
      <c r="C27" s="112"/>
      <c r="D27" s="15">
        <v>5317</v>
      </c>
      <c r="E27" s="13">
        <v>795</v>
      </c>
      <c r="F27" s="13">
        <v>6112</v>
      </c>
      <c r="G27" s="3"/>
      <c r="H27" s="53"/>
      <c r="I27" s="53"/>
      <c r="J27" s="21">
        <v>6112</v>
      </c>
    </row>
    <row r="28" spans="1:13" ht="15" customHeight="1">
      <c r="A28" s="7"/>
      <c r="B28" s="71" t="s">
        <v>53</v>
      </c>
      <c r="C28" s="72"/>
      <c r="D28" s="15">
        <v>8356</v>
      </c>
      <c r="E28" s="13"/>
      <c r="F28" s="13">
        <v>8356</v>
      </c>
      <c r="G28" s="33"/>
      <c r="H28" s="53"/>
      <c r="I28" s="53"/>
      <c r="J28" s="21">
        <v>8356</v>
      </c>
    </row>
    <row r="29" spans="1:13" ht="15" customHeight="1">
      <c r="A29" s="7"/>
      <c r="B29" s="46" t="s">
        <v>49</v>
      </c>
      <c r="C29" s="43"/>
      <c r="D29" s="15">
        <v>2967</v>
      </c>
      <c r="E29" s="13"/>
      <c r="F29" s="13">
        <v>2967</v>
      </c>
      <c r="G29" s="44"/>
      <c r="H29" s="53"/>
      <c r="I29" s="53"/>
      <c r="J29" s="21">
        <v>2967</v>
      </c>
    </row>
    <row r="30" spans="1:13" ht="15" customHeight="1">
      <c r="A30" s="7"/>
      <c r="B30" s="46" t="s">
        <v>50</v>
      </c>
      <c r="C30" s="47"/>
      <c r="D30" s="15">
        <v>2556</v>
      </c>
      <c r="E30" s="13"/>
      <c r="F30" s="13">
        <v>2556</v>
      </c>
      <c r="G30" s="45"/>
      <c r="H30" s="53"/>
      <c r="I30" s="53"/>
      <c r="J30" s="21">
        <v>2556</v>
      </c>
    </row>
    <row r="31" spans="1:13" ht="15" customHeight="1">
      <c r="A31" s="7"/>
      <c r="B31" s="54" t="s">
        <v>58</v>
      </c>
      <c r="C31" s="47"/>
      <c r="D31" s="15"/>
      <c r="E31" s="13">
        <v>1132</v>
      </c>
      <c r="F31" s="13">
        <v>1132</v>
      </c>
      <c r="G31" s="45"/>
      <c r="H31" s="53"/>
      <c r="I31" s="53"/>
      <c r="J31" s="21">
        <v>1132</v>
      </c>
    </row>
    <row r="32" spans="1:13" ht="15" customHeight="1">
      <c r="A32" s="6" t="s">
        <v>42</v>
      </c>
      <c r="B32" s="23" t="s">
        <v>43</v>
      </c>
      <c r="C32" s="4"/>
      <c r="D32" s="64">
        <f>D33+D34+D35</f>
        <v>8427</v>
      </c>
      <c r="E32" s="65">
        <f>E33+E34+E35</f>
        <v>2566</v>
      </c>
      <c r="F32" s="65">
        <f>F33+F34+F35</f>
        <v>10993</v>
      </c>
      <c r="G32" s="25">
        <v>36365</v>
      </c>
      <c r="H32" s="25">
        <f>H36+H37</f>
        <v>590</v>
      </c>
      <c r="I32" s="25">
        <f>I36+I37</f>
        <v>36955</v>
      </c>
      <c r="J32" s="28">
        <f>J33+J34+J35+J37+J36</f>
        <v>47948</v>
      </c>
    </row>
    <row r="33" spans="1:10" ht="15" customHeight="1">
      <c r="A33" s="7"/>
      <c r="B33" s="2" t="s">
        <v>24</v>
      </c>
      <c r="C33" s="4"/>
      <c r="D33" s="49">
        <v>4627</v>
      </c>
      <c r="E33" s="63"/>
      <c r="F33" s="63">
        <v>4627</v>
      </c>
      <c r="G33" s="13"/>
      <c r="H33" s="13"/>
      <c r="I33" s="13"/>
      <c r="J33" s="21">
        <v>4627</v>
      </c>
    </row>
    <row r="34" spans="1:10" ht="15" customHeight="1">
      <c r="A34" s="7"/>
      <c r="B34" s="71" t="s">
        <v>25</v>
      </c>
      <c r="C34" s="72"/>
      <c r="D34" s="49">
        <v>1800</v>
      </c>
      <c r="E34" s="63">
        <v>635</v>
      </c>
      <c r="F34" s="63">
        <v>2435</v>
      </c>
      <c r="G34" s="13"/>
      <c r="H34" s="13"/>
      <c r="I34" s="13"/>
      <c r="J34" s="21">
        <v>2435</v>
      </c>
    </row>
    <row r="35" spans="1:10" ht="15" customHeight="1">
      <c r="A35" s="7"/>
      <c r="B35" s="71" t="s">
        <v>52</v>
      </c>
      <c r="C35" s="72"/>
      <c r="D35" s="49">
        <v>2000</v>
      </c>
      <c r="E35" s="63">
        <v>1931</v>
      </c>
      <c r="F35" s="63">
        <v>3931</v>
      </c>
      <c r="G35" s="13"/>
      <c r="H35" s="13"/>
      <c r="I35" s="13"/>
      <c r="J35" s="21">
        <v>3931</v>
      </c>
    </row>
    <row r="36" spans="1:10" ht="15" customHeight="1">
      <c r="A36" s="7"/>
      <c r="B36" s="54" t="s">
        <v>61</v>
      </c>
      <c r="C36" s="57"/>
      <c r="D36" s="49"/>
      <c r="E36" s="63"/>
      <c r="F36" s="63"/>
      <c r="G36" s="13"/>
      <c r="H36" s="13">
        <v>88</v>
      </c>
      <c r="I36" s="13">
        <v>88</v>
      </c>
      <c r="J36" s="21">
        <v>88</v>
      </c>
    </row>
    <row r="37" spans="1:10" ht="15" customHeight="1">
      <c r="A37" s="7"/>
      <c r="B37" s="71" t="s">
        <v>26</v>
      </c>
      <c r="C37" s="72"/>
      <c r="D37" s="15"/>
      <c r="E37" s="13"/>
      <c r="F37" s="13"/>
      <c r="G37" s="13">
        <v>36365</v>
      </c>
      <c r="H37" s="13">
        <v>502</v>
      </c>
      <c r="I37" s="13">
        <v>36867</v>
      </c>
      <c r="J37" s="21">
        <v>36867</v>
      </c>
    </row>
    <row r="38" spans="1:10" ht="15" customHeight="1">
      <c r="A38" s="7"/>
      <c r="B38" s="71" t="s">
        <v>27</v>
      </c>
      <c r="C38" s="72"/>
      <c r="D38" s="15">
        <v>-36365</v>
      </c>
      <c r="E38" s="13">
        <v>-502</v>
      </c>
      <c r="F38" s="13">
        <v>-36867</v>
      </c>
      <c r="G38" s="13"/>
      <c r="H38" s="13"/>
      <c r="I38" s="13"/>
      <c r="J38" s="21">
        <v>-36867</v>
      </c>
    </row>
    <row r="39" spans="1:10" ht="15" customHeight="1">
      <c r="A39" s="6" t="s">
        <v>44</v>
      </c>
      <c r="B39" s="23" t="s">
        <v>45</v>
      </c>
      <c r="C39" s="42"/>
      <c r="D39" s="24">
        <v>389</v>
      </c>
      <c r="E39" s="25">
        <f>E40</f>
        <v>100</v>
      </c>
      <c r="F39" s="25">
        <f>F40</f>
        <v>489</v>
      </c>
      <c r="G39" s="25"/>
      <c r="H39" s="25"/>
      <c r="I39" s="25"/>
      <c r="J39" s="28">
        <f>J40</f>
        <v>489</v>
      </c>
    </row>
    <row r="40" spans="1:10" ht="15" customHeight="1">
      <c r="A40" s="7"/>
      <c r="B40" s="54" t="s">
        <v>59</v>
      </c>
      <c r="C40" s="41"/>
      <c r="D40" s="15">
        <v>389</v>
      </c>
      <c r="E40" s="13">
        <v>100</v>
      </c>
      <c r="F40" s="13">
        <v>489</v>
      </c>
      <c r="G40" s="13"/>
      <c r="H40" s="13"/>
      <c r="I40" s="13"/>
      <c r="J40" s="21">
        <v>489</v>
      </c>
    </row>
    <row r="41" spans="1:10" ht="15" customHeight="1">
      <c r="A41" s="7"/>
      <c r="B41" s="108" t="s">
        <v>10</v>
      </c>
      <c r="C41" s="109"/>
      <c r="D41" s="18">
        <f>SUM(D11,D17,D32,D24,D39,D22,D38)</f>
        <v>100543</v>
      </c>
      <c r="E41" s="26">
        <f>E11+E17+E32+E22+E38+E39+E24</f>
        <v>13378</v>
      </c>
      <c r="F41" s="26">
        <f>F11+F17+F24+F32+F38+F39+F22</f>
        <v>113921</v>
      </c>
      <c r="G41" s="26">
        <f>SUM(G37:G38)</f>
        <v>36365</v>
      </c>
      <c r="H41" s="26">
        <f>H32</f>
        <v>590</v>
      </c>
      <c r="I41" s="26">
        <f>I32</f>
        <v>36955</v>
      </c>
      <c r="J41" s="29">
        <f>J11+J17+J24+J32+J39+J22+J38</f>
        <v>150881</v>
      </c>
    </row>
    <row r="42" spans="1:10" ht="16.5" customHeight="1">
      <c r="A42" s="10" t="s">
        <v>9</v>
      </c>
      <c r="B42" s="99" t="s">
        <v>11</v>
      </c>
      <c r="C42" s="100"/>
      <c r="D42" s="18"/>
      <c r="E42" s="26"/>
      <c r="F42" s="26"/>
      <c r="G42" s="3"/>
      <c r="H42" s="53"/>
      <c r="I42" s="53"/>
      <c r="J42" s="29"/>
    </row>
    <row r="43" spans="1:10" ht="15" customHeight="1">
      <c r="A43" s="7"/>
      <c r="B43" s="101" t="s">
        <v>5</v>
      </c>
      <c r="C43" s="102"/>
      <c r="D43" s="15"/>
      <c r="E43" s="13"/>
      <c r="F43" s="13"/>
      <c r="G43" s="3"/>
      <c r="H43" s="53"/>
      <c r="I43" s="53"/>
      <c r="J43" s="21"/>
    </row>
    <row r="44" spans="1:10" ht="15" customHeight="1">
      <c r="A44" s="7"/>
      <c r="B44" s="101" t="s">
        <v>51</v>
      </c>
      <c r="C44" s="107"/>
      <c r="D44" s="15">
        <v>10000</v>
      </c>
      <c r="E44" s="13"/>
      <c r="F44" s="13">
        <v>10000</v>
      </c>
      <c r="G44" s="48"/>
      <c r="H44" s="53"/>
      <c r="I44" s="53"/>
      <c r="J44" s="21">
        <v>10000</v>
      </c>
    </row>
    <row r="45" spans="1:10" ht="15" customHeight="1">
      <c r="A45" s="7"/>
      <c r="B45" s="105" t="s">
        <v>28</v>
      </c>
      <c r="C45" s="106"/>
      <c r="D45" s="15">
        <v>100</v>
      </c>
      <c r="E45" s="13"/>
      <c r="F45" s="13">
        <v>100</v>
      </c>
      <c r="G45" s="3"/>
      <c r="H45" s="13"/>
      <c r="I45" s="53"/>
      <c r="J45" s="21">
        <v>100</v>
      </c>
    </row>
    <row r="46" spans="1:10" ht="15" customHeight="1">
      <c r="A46" s="7"/>
      <c r="B46" s="32" t="s">
        <v>35</v>
      </c>
      <c r="C46" s="34"/>
      <c r="D46" s="15">
        <v>62655</v>
      </c>
      <c r="E46" s="13">
        <v>5334</v>
      </c>
      <c r="F46" s="13">
        <v>67989</v>
      </c>
      <c r="G46" s="33"/>
      <c r="H46" s="53"/>
      <c r="I46" s="53"/>
      <c r="J46" s="21">
        <v>67989</v>
      </c>
    </row>
    <row r="47" spans="1:10" ht="15" customHeight="1">
      <c r="A47" s="7"/>
      <c r="B47" s="38" t="s">
        <v>11</v>
      </c>
      <c r="C47" s="39"/>
      <c r="D47" s="18">
        <f>SUM(D44:D46)</f>
        <v>72755</v>
      </c>
      <c r="E47" s="26">
        <f>SUM(E44:E46)</f>
        <v>5334</v>
      </c>
      <c r="F47" s="26">
        <f>SUM(F44:F46)</f>
        <v>78089</v>
      </c>
      <c r="G47" s="38"/>
      <c r="H47" s="52"/>
      <c r="I47" s="52"/>
      <c r="J47" s="29">
        <f>SUM(J44:J46)</f>
        <v>78089</v>
      </c>
    </row>
    <row r="48" spans="1:10" ht="15" customHeight="1">
      <c r="A48" s="10" t="s">
        <v>47</v>
      </c>
      <c r="B48" s="99" t="s">
        <v>48</v>
      </c>
      <c r="C48" s="100"/>
      <c r="D48" s="18"/>
      <c r="E48" s="26"/>
      <c r="F48" s="26"/>
      <c r="G48" s="3"/>
      <c r="H48" s="53"/>
      <c r="I48" s="53"/>
      <c r="J48" s="29"/>
    </row>
    <row r="49" spans="1:10" ht="15" customHeight="1">
      <c r="A49" s="10" t="s">
        <v>14</v>
      </c>
      <c r="B49" s="99" t="s">
        <v>13</v>
      </c>
      <c r="C49" s="100"/>
      <c r="D49" s="18">
        <v>35500</v>
      </c>
      <c r="E49" s="26"/>
      <c r="F49" s="26">
        <v>35500</v>
      </c>
      <c r="G49" s="3">
        <v>2079</v>
      </c>
      <c r="H49" s="53"/>
      <c r="I49" s="53">
        <v>2079</v>
      </c>
      <c r="J49" s="31">
        <v>37579</v>
      </c>
    </row>
    <row r="50" spans="1:10" ht="15" customHeight="1" thickBot="1">
      <c r="A50" s="11" t="s">
        <v>15</v>
      </c>
      <c r="B50" s="103" t="s">
        <v>12</v>
      </c>
      <c r="C50" s="104"/>
      <c r="D50" s="19">
        <f>SUM(D41,D47,D49,D48)</f>
        <v>208798</v>
      </c>
      <c r="E50" s="27">
        <f>E41+E47</f>
        <v>18712</v>
      </c>
      <c r="F50" s="27">
        <f>F41+F49+F47</f>
        <v>227510</v>
      </c>
      <c r="G50" s="27">
        <f>SUM(G41:G49)</f>
        <v>38444</v>
      </c>
      <c r="H50" s="27">
        <f>H11+H41</f>
        <v>595</v>
      </c>
      <c r="I50" s="27">
        <f>I11+I41+I49</f>
        <v>39039</v>
      </c>
      <c r="J50" s="40">
        <f>J41+J48+J49+J47</f>
        <v>266549</v>
      </c>
    </row>
  </sheetData>
  <mergeCells count="41">
    <mergeCell ref="B41:C41"/>
    <mergeCell ref="B10:C10"/>
    <mergeCell ref="B27:C27"/>
    <mergeCell ref="B23:C23"/>
    <mergeCell ref="B24:C24"/>
    <mergeCell ref="B25:C25"/>
    <mergeCell ref="B26:C26"/>
    <mergeCell ref="B42:C42"/>
    <mergeCell ref="B43:C43"/>
    <mergeCell ref="B50:C50"/>
    <mergeCell ref="B45:C45"/>
    <mergeCell ref="B48:C48"/>
    <mergeCell ref="B49:C49"/>
    <mergeCell ref="B44:C44"/>
    <mergeCell ref="A4:J4"/>
    <mergeCell ref="A1:J1"/>
    <mergeCell ref="B34:C34"/>
    <mergeCell ref="B37:C37"/>
    <mergeCell ref="A2:J2"/>
    <mergeCell ref="A3:J3"/>
    <mergeCell ref="A7:A9"/>
    <mergeCell ref="D8:D9"/>
    <mergeCell ref="B7:C9"/>
    <mergeCell ref="B12:C12"/>
    <mergeCell ref="B14:C14"/>
    <mergeCell ref="D7:J7"/>
    <mergeCell ref="G8:G9"/>
    <mergeCell ref="B15:C15"/>
    <mergeCell ref="B16:C16"/>
    <mergeCell ref="B22:C22"/>
    <mergeCell ref="J8:J9"/>
    <mergeCell ref="E8:E9"/>
    <mergeCell ref="F8:F9"/>
    <mergeCell ref="B35:C35"/>
    <mergeCell ref="B38:C38"/>
    <mergeCell ref="B28:C28"/>
    <mergeCell ref="B11:C11"/>
    <mergeCell ref="B21:C21"/>
    <mergeCell ref="B13:C13"/>
    <mergeCell ref="H8:H9"/>
    <mergeCell ref="I8:I9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2015-09-17T09:09:19Z</cp:lastPrinted>
  <dcterms:created xsi:type="dcterms:W3CDTF">2001-03-10T10:34:29Z</dcterms:created>
  <dcterms:modified xsi:type="dcterms:W3CDTF">2015-10-05T11:36:08Z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