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Munkalap1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<sst xmlns="http://schemas.openxmlformats.org/spreadsheetml/2006/main" count="89" uniqueCount="89">
  <si>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Sorszám</t>
  </si>
  <si>
    <t>Megnevezés</t>
  </si>
  <si>
    <t>Módosulás</t>
  </si>
  <si>
    <t>Mérlegérték</t>
  </si>
  <si>
    <t>„0”-ra leírt szellemi termék</t>
  </si>
  <si>
    <t>rendezési terv</t>
  </si>
  <si>
    <t>iktató program</t>
  </si>
  <si>
    <t>Forgalomképtelen földterület</t>
  </si>
  <si>
    <t>Korlátozottan forgalomképes földterület</t>
  </si>
  <si>
    <t>Forgalomképes földterület</t>
  </si>
  <si>
    <t>Forgalomképes telek</t>
  </si>
  <si>
    <t>Forgalomképtelen épület</t>
  </si>
  <si>
    <t>Korlátozottan forgalomképes épület</t>
  </si>
  <si>
    <t>Forgalomképes épület</t>
  </si>
  <si>
    <t>Forgalomképtelen építmény</t>
  </si>
  <si>
    <t>Korlátozottan forgalomképes építmény</t>
  </si>
  <si>
    <t>Forgalomképes építmény</t>
  </si>
  <si>
    <t>Forgalomképes ingatlanhoz kapcsolódó vagyoni értékű jog</t>
  </si>
  <si>
    <t>Forgalomképes számítástechnikai berendezések</t>
  </si>
  <si>
    <t>„0”-ra leírt számítástechnikai berendezések</t>
  </si>
  <si>
    <t>Forgalomképes egyéb gép, berendezések</t>
  </si>
  <si>
    <t>„0”-ra leírt egyéb gépek, berendezések</t>
  </si>
  <si>
    <t>Forgalomképes járművek (falubusz)</t>
  </si>
  <si>
    <t>„0”-ra leírt járművek (tehergépkocsi)</t>
  </si>
  <si>
    <t>Üzemeltetésre átadott ingatlan NHSZ Tisza Kft</t>
  </si>
  <si>
    <t>Üzemeltetésre átadott „0”-ra leírt gép NHSZ Tisza Kft</t>
  </si>
  <si>
    <t>Üzemeltetésre átadott „0”-ra leírt jármű NHSZ Tisza Kft</t>
  </si>
  <si>
    <t>Üzemeltetésre átadott „0”-ra leírt gép Juventus Panoráma Kft</t>
  </si>
  <si>
    <t>Üzemeltetésre átadott „0”-ra leírt gép Tűzoltóság</t>
  </si>
  <si>
    <t>Üzemeltetésre átadott „0”-ra leírt gép Háziorvos</t>
  </si>
  <si>
    <t>Üzemeltetésre átadott  gép Háziorvos</t>
  </si>
  <si>
    <t>Üzemeltetésre átadott ingatlan HM-i Vízmű Zrt</t>
  </si>
  <si>
    <t>Üzemeltetésre átadott ingatlan Érv Zrtnek</t>
  </si>
  <si>
    <t>Beruházások</t>
  </si>
  <si>
    <t>bölcsőde tervek</t>
  </si>
  <si>
    <t>energetikai beruházási tervek</t>
  </si>
  <si>
    <t>övárok</t>
  </si>
  <si>
    <t>Falufejlesztés</t>
  </si>
  <si>
    <t>Vagyonkezelésbe adott eszközök (iskola)</t>
  </si>
  <si>
    <t>TÁRGYI ESZKÖZÖK</t>
  </si>
  <si>
    <t>Részesedések</t>
  </si>
  <si>
    <t>NHSZ Tisza Kft</t>
  </si>
  <si>
    <t>Érv Zrt</t>
  </si>
  <si>
    <t>Szihalom Product Szociális Szövetkezet</t>
  </si>
  <si>
    <t>BEFEKTETETT PÉNZÜGYI ESZKÖZÖK</t>
  </si>
  <si>
    <t>Pénztárak</t>
  </si>
  <si>
    <t>Bankszámlák</t>
  </si>
  <si>
    <t>PÉNZESZKÖZÖK</t>
  </si>
  <si>
    <t>Követelések közhatalmi bevételekre (adókintlévőség nettó)</t>
  </si>
  <si>
    <t>Követelések működési bevételre (étkezési térítés, stb)</t>
  </si>
  <si>
    <t>Követelések átvett pénzeszközökre (kölcsönök)</t>
  </si>
  <si>
    <t>Forgótőke elszámolás</t>
  </si>
  <si>
    <t>KÖVETELÉSEK</t>
  </si>
  <si>
    <t>December havi bérjellegű kifizetések</t>
  </si>
  <si>
    <t>EGYÉB SAJÁTOS ESZKÖZOLDALI ELSZÁMOLÁSOK</t>
  </si>
  <si>
    <t>KÖLTSÉGEK AKTÍV IDŐBELI ELHATÁROLÁSA</t>
  </si>
  <si>
    <t>ESZKÖZÖK ÖSSZESEN</t>
  </si>
  <si>
    <t>Nemzeti vagyon induláskori értéke</t>
  </si>
  <si>
    <t>Nemzeti vagyon változásai</t>
  </si>
  <si>
    <t>Egyéb eszközök induláskori értéke és változásai</t>
  </si>
  <si>
    <t>Felhalmozott eredmény</t>
  </si>
  <si>
    <t>Mérleg szerinti eredmény</t>
  </si>
  <si>
    <t>SAJÁT TŐKE</t>
  </si>
  <si>
    <t>Kötelezettségek dologi kiadásokra (ki nem fizetett számlák)</t>
  </si>
  <si>
    <t>Kötelezettségek beruházásokra</t>
  </si>
  <si>
    <t>Kötelezettségek felújításokra</t>
  </si>
  <si>
    <t>Kötelezettségek hitelre</t>
  </si>
  <si>
    <t>Kötelezettségek előfinanszírozásra</t>
  </si>
  <si>
    <t>Más szervet megillető bevételek (gépjárműadó)</t>
  </si>
  <si>
    <t>KÖTELEZETTSÉGEK</t>
  </si>
  <si>
    <t>Költségek passzív időbeli elhatárolása (decemberi bér)</t>
  </si>
  <si>
    <t>PASSZÍV IDŐBELI ELHATÁROLÁSOK</t>
  </si>
  <si>
    <t>FORRÁSOK ÖSSZESEN</t>
  </si>
  <si>
    <t>Követelések működési célú támogatások ÁHB</t>
  </si>
  <si>
    <t>ADATOK FORINTBAN</t>
  </si>
  <si>
    <t>Szellemi termék (TAK</t>
  </si>
  <si>
    <t>Készletek</t>
  </si>
  <si>
    <t>NEMZETI VAGYONBA TARTOZÓ FORGÓESZKÖZÖK</t>
  </si>
  <si>
    <t>Más fizetendő áfa</t>
  </si>
  <si>
    <t>Kötelezettségek egyéb működési kiadásra</t>
  </si>
  <si>
    <t>SZIHALOM KÖZSÉGI ÖNKORMÁNYZAT 2018. ÉVI VAGYONKIMUTATÁSA</t>
  </si>
  <si>
    <t xml:space="preserve">2017. évi </t>
  </si>
  <si>
    <t>2018. évi</t>
  </si>
  <si>
    <t>Szihalom Gyümölcsöző Szociális Szövetkezet</t>
  </si>
  <si>
    <t xml:space="preserve">Adott előlegek </t>
  </si>
  <si>
    <t>Kapott előlegek (kauciók)</t>
  </si>
  <si>
    <t>Túlfizetések (adó)</t>
  </si>
  <si>
    <t>Halasztott eredményszemléletű bevételek (térítés nélkül átvett, fel nem használt támogatás)</t>
  </si>
  <si>
    <t>4. melléklet 4/2019 (IV. 25.) önkormánzyati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</si>
</sst>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shrinkToFi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C3" sqref="C3"/>
    </sheetView>
  </sheetViews>
  <sheetFormatPr defaultColWidth="11.57421875" defaultRowHeight="12.75"/>
  <cols>
    <col min="1" max="1" width="11.57421875" style="0" customWidth="1"/>
    <col min="2" max="2" width="50.8515625" style="0" customWidth="1"/>
  </cols>
  <sheetData>
    <row r="1" spans="1:5" ht="12.75">
      <c r="A1" s="8" t="s">
        <v>80</v>
      </c>
      <c r="B1" s="8"/>
      <c r="C1" s="8"/>
      <c r="D1" s="8"/>
      <c r="E1" s="8"/>
    </row>
    <row r="2" spans="1:5" ht="12.75">
      <c r="A2" s="8" t="s">
        <v>74</v>
      </c>
      <c r="B2" s="8"/>
      <c r="C2" s="8"/>
      <c r="D2" s="8"/>
      <c r="E2" s="8"/>
    </row>
    <row r="3" spans="1:6" ht="12.75">
      <c r="A3" s="6"/>
      <c r="B3" s="6"/>
      <c r="C3" s="1" t="s">
        <v>88</v>
      </c>
      <c r="D3" s="6"/>
      <c r="E3" s="6"/>
      <c r="F3" s="1"/>
    </row>
    <row r="4" spans="1:6" ht="12.75">
      <c r="A4" s="2" t="s">
        <v>0</v>
      </c>
      <c r="B4" s="2" t="s">
        <v>1</v>
      </c>
      <c r="C4" s="2" t="s">
        <v>81</v>
      </c>
      <c r="D4" s="2" t="s">
        <v>2</v>
      </c>
      <c r="E4" s="2" t="s">
        <v>82</v>
      </c>
      <c r="F4" s="2" t="s">
        <v>3</v>
      </c>
    </row>
    <row r="5" spans="1:6" ht="12.75">
      <c r="A5" s="3">
        <v>1</v>
      </c>
      <c r="B5" s="3" t="s">
        <v>4</v>
      </c>
      <c r="C5" s="3">
        <v>3685920</v>
      </c>
      <c r="D5" s="3">
        <f>E5-C5</f>
        <v>0</v>
      </c>
      <c r="E5" s="3">
        <v>3685920</v>
      </c>
      <c r="F5" s="3"/>
    </row>
    <row r="6" spans="1:6" ht="12.75">
      <c r="A6" s="3">
        <v>2</v>
      </c>
      <c r="B6" s="3" t="s">
        <v>5</v>
      </c>
      <c r="C6" s="3"/>
      <c r="D6" s="3"/>
      <c r="E6" s="3"/>
      <c r="F6" s="3"/>
    </row>
    <row r="7" spans="1:6" ht="12.75">
      <c r="A7" s="3">
        <v>3</v>
      </c>
      <c r="B7" s="3" t="s">
        <v>6</v>
      </c>
      <c r="C7" s="3"/>
      <c r="D7" s="3"/>
      <c r="E7" s="3"/>
      <c r="F7" s="3"/>
    </row>
    <row r="8" spans="1:6" ht="12.75">
      <c r="A8" s="3">
        <v>4</v>
      </c>
      <c r="B8" s="3" t="s">
        <v>75</v>
      </c>
      <c r="C8" s="3">
        <v>787402</v>
      </c>
      <c r="D8" s="3">
        <f>E8-C8</f>
        <v>-259843</v>
      </c>
      <c r="E8" s="3">
        <v>527559</v>
      </c>
      <c r="F8" s="5">
        <v>527560</v>
      </c>
    </row>
    <row r="9" spans="1:6" ht="12.75">
      <c r="A9" s="3">
        <v>5</v>
      </c>
      <c r="B9" s="3" t="s">
        <v>7</v>
      </c>
      <c r="C9" s="3">
        <v>100071800</v>
      </c>
      <c r="D9" s="3">
        <f>E9-C9</f>
        <v>0</v>
      </c>
      <c r="E9" s="3">
        <v>100071800</v>
      </c>
      <c r="F9" s="3">
        <v>100071800</v>
      </c>
    </row>
    <row r="10" spans="1:6" ht="12.75">
      <c r="A10" s="3">
        <v>6</v>
      </c>
      <c r="B10" s="3" t="s">
        <v>8</v>
      </c>
      <c r="C10" s="3">
        <v>4192000</v>
      </c>
      <c r="D10" s="3">
        <f>E10-C10</f>
        <v>0</v>
      </c>
      <c r="E10" s="3">
        <v>4192000</v>
      </c>
      <c r="F10" s="3">
        <v>4192000</v>
      </c>
    </row>
    <row r="11" spans="1:6" ht="12.75">
      <c r="A11" s="3">
        <v>7</v>
      </c>
      <c r="B11" s="3" t="s">
        <v>9</v>
      </c>
      <c r="C11" s="3">
        <v>4478818</v>
      </c>
      <c r="D11" s="3">
        <f>E11-C11</f>
        <v>0</v>
      </c>
      <c r="E11" s="3">
        <v>4478818</v>
      </c>
      <c r="F11" s="3">
        <v>4478818</v>
      </c>
    </row>
    <row r="12" spans="1:6" ht="12.75">
      <c r="A12" s="3">
        <v>8</v>
      </c>
      <c r="B12" s="3" t="s">
        <v>10</v>
      </c>
      <c r="C12" s="3">
        <v>2687000</v>
      </c>
      <c r="D12" s="3">
        <f>E12-C12</f>
        <v>-56000</v>
      </c>
      <c r="E12" s="3">
        <v>2631000</v>
      </c>
      <c r="F12" s="3">
        <v>2631000</v>
      </c>
    </row>
    <row r="13" spans="1:6" ht="12.75">
      <c r="A13" s="3">
        <v>9</v>
      </c>
      <c r="B13" s="3" t="s">
        <v>11</v>
      </c>
      <c r="C13" s="3">
        <v>32457396</v>
      </c>
      <c r="D13" s="3">
        <f aca="true" t="shared" si="0" ref="D13:D35">E13-C13</f>
        <v>-954440</v>
      </c>
      <c r="E13" s="3">
        <v>31502956</v>
      </c>
      <c r="F13" s="3">
        <v>31502956</v>
      </c>
    </row>
    <row r="14" spans="1:6" ht="12.75">
      <c r="A14" s="3">
        <v>10</v>
      </c>
      <c r="B14" s="3" t="s">
        <v>12</v>
      </c>
      <c r="C14" s="3">
        <v>471293397</v>
      </c>
      <c r="D14" s="3">
        <f t="shared" si="0"/>
        <v>-11127052</v>
      </c>
      <c r="E14" s="3">
        <v>460166345</v>
      </c>
      <c r="F14" s="3">
        <v>460166345</v>
      </c>
    </row>
    <row r="15" spans="1:6" ht="12.75">
      <c r="A15" s="3">
        <v>11</v>
      </c>
      <c r="B15" s="3" t="s">
        <v>13</v>
      </c>
      <c r="C15" s="3">
        <v>26784700</v>
      </c>
      <c r="D15" s="3">
        <f t="shared" si="0"/>
        <v>-793048</v>
      </c>
      <c r="E15" s="3">
        <v>25991652</v>
      </c>
      <c r="F15" s="3">
        <v>25991652</v>
      </c>
    </row>
    <row r="16" spans="1:6" ht="12.75">
      <c r="A16" s="3">
        <v>12</v>
      </c>
      <c r="B16" s="3" t="s">
        <v>14</v>
      </c>
      <c r="C16" s="3">
        <v>311642830</v>
      </c>
      <c r="D16" s="3">
        <f t="shared" si="0"/>
        <v>-14051479</v>
      </c>
      <c r="E16" s="3">
        <v>297591351</v>
      </c>
      <c r="F16" s="3">
        <v>297591351</v>
      </c>
    </row>
    <row r="17" spans="1:6" ht="12.75">
      <c r="A17" s="3">
        <v>13</v>
      </c>
      <c r="B17" s="3" t="s">
        <v>15</v>
      </c>
      <c r="C17" s="3">
        <v>671328554</v>
      </c>
      <c r="D17" s="3">
        <f t="shared" si="0"/>
        <v>-19833602</v>
      </c>
      <c r="E17" s="3">
        <v>651494952</v>
      </c>
      <c r="F17" s="3">
        <v>651494952</v>
      </c>
    </row>
    <row r="18" spans="1:6" ht="12.75">
      <c r="A18" s="3">
        <v>14</v>
      </c>
      <c r="B18" s="3" t="s">
        <v>16</v>
      </c>
      <c r="C18" s="3">
        <v>238375</v>
      </c>
      <c r="D18" s="3">
        <f t="shared" si="0"/>
        <v>-13080</v>
      </c>
      <c r="E18" s="3">
        <v>225295</v>
      </c>
      <c r="F18" s="3">
        <v>225295</v>
      </c>
    </row>
    <row r="19" spans="1:6" ht="12.75">
      <c r="A19" s="3">
        <v>15</v>
      </c>
      <c r="B19" s="4" t="s">
        <v>17</v>
      </c>
      <c r="C19" s="3">
        <v>78815</v>
      </c>
      <c r="D19" s="3">
        <f t="shared" si="0"/>
        <v>-1868</v>
      </c>
      <c r="E19" s="3">
        <v>76947</v>
      </c>
      <c r="F19" s="3">
        <v>76947</v>
      </c>
    </row>
    <row r="20" spans="1:6" ht="12.75">
      <c r="A20" s="3">
        <v>16</v>
      </c>
      <c r="B20" s="3" t="s">
        <v>18</v>
      </c>
      <c r="C20" s="3">
        <v>0</v>
      </c>
      <c r="D20" s="3">
        <f t="shared" si="0"/>
        <v>0</v>
      </c>
      <c r="E20" s="3">
        <v>0</v>
      </c>
      <c r="F20" s="3">
        <v>0</v>
      </c>
    </row>
    <row r="21" spans="1:6" ht="12.75">
      <c r="A21" s="3">
        <v>17</v>
      </c>
      <c r="B21" s="3" t="s">
        <v>19</v>
      </c>
      <c r="C21" s="3">
        <v>5822068</v>
      </c>
      <c r="D21" s="3">
        <f t="shared" si="0"/>
        <v>0</v>
      </c>
      <c r="E21" s="3">
        <v>5822068</v>
      </c>
      <c r="F21" s="3">
        <v>0</v>
      </c>
    </row>
    <row r="22" spans="1:6" ht="12.75">
      <c r="A22" s="3">
        <v>18</v>
      </c>
      <c r="B22" s="3" t="s">
        <v>20</v>
      </c>
      <c r="C22" s="3">
        <v>7003364</v>
      </c>
      <c r="D22" s="3">
        <f t="shared" si="0"/>
        <v>-1002527</v>
      </c>
      <c r="E22" s="3">
        <v>6000837</v>
      </c>
      <c r="F22" s="3">
        <v>6000837</v>
      </c>
    </row>
    <row r="23" spans="1:6" ht="12.75">
      <c r="A23" s="3">
        <v>19</v>
      </c>
      <c r="B23" s="3" t="s">
        <v>21</v>
      </c>
      <c r="C23" s="3">
        <v>6523551</v>
      </c>
      <c r="D23" s="3">
        <f t="shared" si="0"/>
        <v>0</v>
      </c>
      <c r="E23" s="3">
        <v>6523551</v>
      </c>
      <c r="F23" s="3">
        <v>0</v>
      </c>
    </row>
    <row r="24" spans="1:6" ht="12.75">
      <c r="A24" s="3">
        <v>20</v>
      </c>
      <c r="B24" s="3" t="s">
        <v>22</v>
      </c>
      <c r="C24" s="3">
        <v>4469565</v>
      </c>
      <c r="D24" s="3">
        <f t="shared" si="0"/>
        <v>-1594716</v>
      </c>
      <c r="E24" s="3">
        <v>2874849</v>
      </c>
      <c r="F24" s="3">
        <v>2874849</v>
      </c>
    </row>
    <row r="25" spans="1:6" ht="12.75">
      <c r="A25" s="3">
        <v>21</v>
      </c>
      <c r="B25" s="3" t="s">
        <v>23</v>
      </c>
      <c r="C25" s="3">
        <v>900000</v>
      </c>
      <c r="D25" s="3">
        <f t="shared" si="0"/>
        <v>0</v>
      </c>
      <c r="E25" s="3">
        <v>900000</v>
      </c>
      <c r="F25" s="3"/>
    </row>
    <row r="26" spans="1:6" ht="12.75">
      <c r="A26" s="3">
        <v>22</v>
      </c>
      <c r="B26" s="3" t="s">
        <v>24</v>
      </c>
      <c r="C26" s="3">
        <v>16934885</v>
      </c>
      <c r="D26" s="3">
        <f t="shared" si="0"/>
        <v>-752304</v>
      </c>
      <c r="E26" s="3">
        <v>16182581</v>
      </c>
      <c r="F26" s="3">
        <v>16182581</v>
      </c>
    </row>
    <row r="27" spans="1:6" ht="12.75">
      <c r="A27" s="3">
        <v>23</v>
      </c>
      <c r="B27" s="3" t="s">
        <v>25</v>
      </c>
      <c r="C27" s="3">
        <v>8432925</v>
      </c>
      <c r="D27" s="3">
        <f t="shared" si="0"/>
        <v>-8094</v>
      </c>
      <c r="E27" s="3">
        <v>8424831</v>
      </c>
      <c r="F27" s="3"/>
    </row>
    <row r="28" spans="1:6" ht="12.75">
      <c r="A28" s="3">
        <v>24</v>
      </c>
      <c r="B28" s="3" t="s">
        <v>26</v>
      </c>
      <c r="C28" s="3">
        <v>9317036</v>
      </c>
      <c r="D28" s="3">
        <f t="shared" si="0"/>
        <v>0</v>
      </c>
      <c r="E28" s="3">
        <v>9317036</v>
      </c>
      <c r="F28" s="3"/>
    </row>
    <row r="29" spans="1:6" ht="12.75">
      <c r="A29" s="3">
        <v>25</v>
      </c>
      <c r="B29" s="3" t="s">
        <v>27</v>
      </c>
      <c r="C29" s="3">
        <v>1771815</v>
      </c>
      <c r="D29" s="3">
        <f t="shared" si="0"/>
        <v>0</v>
      </c>
      <c r="E29" s="3">
        <v>1771815</v>
      </c>
      <c r="F29" s="3"/>
    </row>
    <row r="30" spans="1:6" ht="12.75">
      <c r="A30" s="3">
        <v>26</v>
      </c>
      <c r="B30" s="3" t="s">
        <v>28</v>
      </c>
      <c r="C30" s="3">
        <v>222433</v>
      </c>
      <c r="D30" s="3">
        <f t="shared" si="0"/>
        <v>0</v>
      </c>
      <c r="E30" s="3">
        <v>222433</v>
      </c>
      <c r="F30" s="3"/>
    </row>
    <row r="31" spans="1:6" ht="12.75">
      <c r="A31" s="3">
        <v>27</v>
      </c>
      <c r="B31" s="3" t="s">
        <v>29</v>
      </c>
      <c r="C31" s="3">
        <v>1869440</v>
      </c>
      <c r="D31" s="3">
        <f t="shared" si="0"/>
        <v>0</v>
      </c>
      <c r="E31" s="3">
        <v>1869440</v>
      </c>
      <c r="F31" s="3"/>
    </row>
    <row r="32" spans="1:6" ht="12.75">
      <c r="A32" s="3">
        <v>28</v>
      </c>
      <c r="B32" s="3" t="s">
        <v>30</v>
      </c>
      <c r="C32" s="3">
        <v>370481</v>
      </c>
      <c r="D32" s="3">
        <f t="shared" si="0"/>
        <v>-102756</v>
      </c>
      <c r="E32" s="3">
        <v>267725</v>
      </c>
      <c r="F32" s="3">
        <v>267725</v>
      </c>
    </row>
    <row r="33" spans="1:6" ht="12.75">
      <c r="A33" s="3">
        <v>29</v>
      </c>
      <c r="B33" s="3" t="s">
        <v>31</v>
      </c>
      <c r="C33" s="3">
        <v>85725240</v>
      </c>
      <c r="D33" s="3">
        <f t="shared" si="0"/>
        <v>-3424788</v>
      </c>
      <c r="E33" s="3">
        <v>82300452</v>
      </c>
      <c r="F33" s="3">
        <v>82300452</v>
      </c>
    </row>
    <row r="34" spans="1:6" ht="12.75">
      <c r="A34" s="3">
        <v>30</v>
      </c>
      <c r="B34" s="3" t="s">
        <v>32</v>
      </c>
      <c r="C34" s="3">
        <v>19325147</v>
      </c>
      <c r="D34" s="3">
        <f t="shared" si="0"/>
        <v>-607072</v>
      </c>
      <c r="E34" s="3">
        <v>18718075</v>
      </c>
      <c r="F34" s="3">
        <v>18718075</v>
      </c>
    </row>
    <row r="35" spans="1:6" ht="12.75">
      <c r="A35" s="3">
        <v>31</v>
      </c>
      <c r="B35" s="3" t="s">
        <v>33</v>
      </c>
      <c r="C35" s="3">
        <v>16036000</v>
      </c>
      <c r="D35" s="3">
        <f t="shared" si="0"/>
        <v>3271000</v>
      </c>
      <c r="E35" s="3">
        <f>SUM(E36:E41)</f>
        <v>19307000</v>
      </c>
      <c r="F35" s="3">
        <v>19307000</v>
      </c>
    </row>
    <row r="36" spans="1:6" ht="12.75">
      <c r="A36" s="3">
        <v>32</v>
      </c>
      <c r="B36" s="3" t="s">
        <v>34</v>
      </c>
      <c r="C36" s="3">
        <v>6904000</v>
      </c>
      <c r="D36" s="3"/>
      <c r="E36" s="3">
        <v>9374000</v>
      </c>
      <c r="F36" s="3"/>
    </row>
    <row r="37" spans="1:6" ht="12.75">
      <c r="A37" s="3">
        <v>33</v>
      </c>
      <c r="B37" s="3" t="s">
        <v>35</v>
      </c>
      <c r="C37" s="3">
        <v>3555000</v>
      </c>
      <c r="D37" s="3"/>
      <c r="E37" s="3">
        <v>3555000</v>
      </c>
      <c r="F37" s="3"/>
    </row>
    <row r="38" spans="1:6" ht="12.75">
      <c r="A38" s="3">
        <v>34</v>
      </c>
      <c r="B38" s="3" t="s">
        <v>36</v>
      </c>
      <c r="C38" s="3">
        <v>4229000</v>
      </c>
      <c r="D38" s="3"/>
      <c r="E38" s="3">
        <v>5030000</v>
      </c>
      <c r="F38" s="3"/>
    </row>
    <row r="39" spans="1:6" ht="12.75">
      <c r="A39" s="3">
        <v>35</v>
      </c>
      <c r="B39" s="3"/>
      <c r="C39" s="3">
        <v>0</v>
      </c>
      <c r="D39" s="3"/>
      <c r="E39" s="3">
        <v>0</v>
      </c>
      <c r="F39" s="3"/>
    </row>
    <row r="40" spans="1:6" ht="12.75">
      <c r="A40" s="3">
        <v>36</v>
      </c>
      <c r="B40" s="3"/>
      <c r="C40" s="3">
        <v>0</v>
      </c>
      <c r="D40" s="3"/>
      <c r="E40" s="3">
        <v>0</v>
      </c>
      <c r="F40" s="3"/>
    </row>
    <row r="41" spans="1:6" ht="12.75">
      <c r="A41" s="3">
        <v>37</v>
      </c>
      <c r="B41" s="3" t="s">
        <v>37</v>
      </c>
      <c r="C41" s="3">
        <v>1348000</v>
      </c>
      <c r="D41" s="3"/>
      <c r="E41" s="3">
        <v>1348000</v>
      </c>
      <c r="F41" s="3"/>
    </row>
    <row r="42" spans="1:6" ht="12.75">
      <c r="A42" s="3">
        <v>38</v>
      </c>
      <c r="B42" s="3" t="s">
        <v>38</v>
      </c>
      <c r="C42" s="3">
        <v>73345666</v>
      </c>
      <c r="D42" s="3">
        <f aca="true" t="shared" si="1" ref="D42:D65">E42-C42</f>
        <v>0</v>
      </c>
      <c r="E42" s="3">
        <v>73345666</v>
      </c>
      <c r="F42" s="3"/>
    </row>
    <row r="43" spans="1:6" ht="12.75">
      <c r="A43" s="3">
        <v>39</v>
      </c>
      <c r="B43" s="5" t="s">
        <v>39</v>
      </c>
      <c r="C43" s="5"/>
      <c r="D43" s="5">
        <f t="shared" si="1"/>
        <v>0</v>
      </c>
      <c r="E43" s="5"/>
      <c r="F43" s="5">
        <f>SUM(F9:F41)</f>
        <v>1724074635</v>
      </c>
    </row>
    <row r="44" spans="1:6" ht="12.75">
      <c r="A44" s="3">
        <v>40</v>
      </c>
      <c r="B44" s="3" t="s">
        <v>40</v>
      </c>
      <c r="C44" s="3">
        <v>318500</v>
      </c>
      <c r="D44" s="3">
        <f t="shared" si="1"/>
        <v>20000</v>
      </c>
      <c r="E44" s="3">
        <v>338500</v>
      </c>
      <c r="F44" s="3">
        <v>338500</v>
      </c>
    </row>
    <row r="45" spans="1:6" ht="12.75">
      <c r="A45" s="3">
        <v>41</v>
      </c>
      <c r="B45" s="3" t="s">
        <v>41</v>
      </c>
      <c r="C45" s="3"/>
      <c r="D45" s="3">
        <f t="shared" si="1"/>
        <v>0</v>
      </c>
      <c r="E45" s="3"/>
      <c r="F45" s="3"/>
    </row>
    <row r="46" spans="1:6" ht="12.75">
      <c r="A46" s="3">
        <v>42</v>
      </c>
      <c r="B46" s="3" t="s">
        <v>42</v>
      </c>
      <c r="C46" s="3"/>
      <c r="D46" s="3">
        <f t="shared" si="1"/>
        <v>0</v>
      </c>
      <c r="E46" s="3"/>
      <c r="F46" s="3"/>
    </row>
    <row r="47" spans="1:6" ht="12.75">
      <c r="A47" s="3">
        <v>43</v>
      </c>
      <c r="B47" s="3" t="s">
        <v>43</v>
      </c>
      <c r="C47" s="3"/>
      <c r="D47" s="3">
        <f t="shared" si="1"/>
        <v>0</v>
      </c>
      <c r="E47" s="3"/>
      <c r="F47" s="3"/>
    </row>
    <row r="48" spans="1:6" ht="12.75">
      <c r="A48" s="3"/>
      <c r="B48" s="3" t="s">
        <v>83</v>
      </c>
      <c r="C48" s="3"/>
      <c r="D48" s="3"/>
      <c r="E48" s="3"/>
      <c r="F48" s="3"/>
    </row>
    <row r="49" spans="1:6" s="1" customFormat="1" ht="12.75">
      <c r="A49" s="3">
        <v>44</v>
      </c>
      <c r="B49" s="5" t="s">
        <v>44</v>
      </c>
      <c r="C49" s="5"/>
      <c r="D49" s="5">
        <f t="shared" si="1"/>
        <v>0</v>
      </c>
      <c r="E49" s="5"/>
      <c r="F49" s="5">
        <f>SUM(F44:F45)</f>
        <v>338500</v>
      </c>
    </row>
    <row r="50" spans="1:6" s="1" customFormat="1" ht="12.75">
      <c r="A50" s="3">
        <v>45</v>
      </c>
      <c r="B50" s="7" t="s">
        <v>76</v>
      </c>
      <c r="C50" s="7">
        <v>702469</v>
      </c>
      <c r="D50" s="7">
        <f t="shared" si="1"/>
        <v>-39690</v>
      </c>
      <c r="E50" s="7">
        <v>662779</v>
      </c>
      <c r="F50" s="7">
        <v>662779</v>
      </c>
    </row>
    <row r="51" spans="1:6" s="1" customFormat="1" ht="12.75">
      <c r="A51" s="3">
        <v>46</v>
      </c>
      <c r="B51" s="5" t="s">
        <v>77</v>
      </c>
      <c r="C51" s="5"/>
      <c r="D51" s="5"/>
      <c r="E51" s="5"/>
      <c r="F51" s="5">
        <f>SUM(F50)</f>
        <v>662779</v>
      </c>
    </row>
    <row r="52" spans="1:6" ht="12.75">
      <c r="A52" s="3">
        <v>47</v>
      </c>
      <c r="B52" s="3" t="s">
        <v>45</v>
      </c>
      <c r="C52" s="3">
        <v>530555</v>
      </c>
      <c r="D52" s="3">
        <f t="shared" si="1"/>
        <v>-314030</v>
      </c>
      <c r="E52" s="3">
        <v>216525</v>
      </c>
      <c r="F52" s="3">
        <v>216525</v>
      </c>
    </row>
    <row r="53" spans="1:6" ht="12.75">
      <c r="A53" s="3">
        <v>48</v>
      </c>
      <c r="B53" s="3" t="s">
        <v>46</v>
      </c>
      <c r="C53" s="3">
        <v>232938822</v>
      </c>
      <c r="D53" s="3">
        <f t="shared" si="1"/>
        <v>21863566</v>
      </c>
      <c r="E53" s="3">
        <v>254802388</v>
      </c>
      <c r="F53" s="3">
        <v>254802388</v>
      </c>
    </row>
    <row r="54" spans="1:6" s="1" customFormat="1" ht="12.75">
      <c r="A54" s="3">
        <v>49</v>
      </c>
      <c r="B54" s="5" t="s">
        <v>47</v>
      </c>
      <c r="C54" s="5"/>
      <c r="D54" s="5">
        <f t="shared" si="1"/>
        <v>0</v>
      </c>
      <c r="E54" s="5"/>
      <c r="F54" s="5">
        <f>SUM(F52:F53)</f>
        <v>255018913</v>
      </c>
    </row>
    <row r="55" spans="1:6" s="1" customFormat="1" ht="12.75">
      <c r="A55" s="3">
        <v>50</v>
      </c>
      <c r="B55" s="7" t="s">
        <v>73</v>
      </c>
      <c r="C55" s="7">
        <v>0</v>
      </c>
      <c r="D55" s="7">
        <f t="shared" si="1"/>
        <v>0</v>
      </c>
      <c r="E55" s="7">
        <v>0</v>
      </c>
      <c r="F55" s="7"/>
    </row>
    <row r="56" spans="1:6" ht="12.75">
      <c r="A56" s="3">
        <v>51</v>
      </c>
      <c r="B56" s="3" t="s">
        <v>48</v>
      </c>
      <c r="C56" s="3">
        <v>5226386</v>
      </c>
      <c r="D56" s="3">
        <f t="shared" si="1"/>
        <v>11155891</v>
      </c>
      <c r="E56" s="3">
        <v>16382277</v>
      </c>
      <c r="F56" s="3">
        <v>16382277</v>
      </c>
    </row>
    <row r="57" spans="1:6" ht="12.75">
      <c r="A57" s="3">
        <v>52</v>
      </c>
      <c r="B57" s="3" t="s">
        <v>49</v>
      </c>
      <c r="C57" s="3">
        <v>2126145</v>
      </c>
      <c r="D57" s="3">
        <f t="shared" si="1"/>
        <v>-999269</v>
      </c>
      <c r="E57" s="3">
        <v>1126876</v>
      </c>
      <c r="F57" s="3">
        <v>1126876</v>
      </c>
    </row>
    <row r="58" spans="1:6" ht="12.75">
      <c r="A58" s="3">
        <v>53</v>
      </c>
      <c r="B58" s="3" t="s">
        <v>50</v>
      </c>
      <c r="C58" s="3">
        <v>3330364</v>
      </c>
      <c r="D58" s="3">
        <f t="shared" si="1"/>
        <v>-162129</v>
      </c>
      <c r="E58" s="3">
        <v>3168235</v>
      </c>
      <c r="F58" s="3">
        <v>3168235</v>
      </c>
    </row>
    <row r="59" spans="1:6" ht="12.75">
      <c r="A59" s="3">
        <v>54</v>
      </c>
      <c r="B59" s="3" t="s">
        <v>78</v>
      </c>
      <c r="C59" s="3">
        <v>28593</v>
      </c>
      <c r="D59" s="3">
        <f t="shared" si="1"/>
        <v>-28593</v>
      </c>
      <c r="E59" s="3"/>
      <c r="F59" s="3"/>
    </row>
    <row r="60" spans="1:6" ht="12.75">
      <c r="A60" s="3">
        <v>55</v>
      </c>
      <c r="B60" s="3" t="s">
        <v>84</v>
      </c>
      <c r="C60" s="3">
        <v>50041</v>
      </c>
      <c r="D60" s="3">
        <f t="shared" si="1"/>
        <v>635218</v>
      </c>
      <c r="E60" s="3">
        <v>685259</v>
      </c>
      <c r="F60" s="3">
        <v>685259</v>
      </c>
    </row>
    <row r="61" spans="1:6" ht="12.75">
      <c r="A61" s="3">
        <v>56</v>
      </c>
      <c r="B61" s="3" t="s">
        <v>51</v>
      </c>
      <c r="C61" s="3">
        <v>130000</v>
      </c>
      <c r="D61" s="3">
        <f t="shared" si="1"/>
        <v>-30000</v>
      </c>
      <c r="E61" s="3">
        <v>100000</v>
      </c>
      <c r="F61" s="3">
        <v>100000</v>
      </c>
    </row>
    <row r="62" spans="1:6" s="1" customFormat="1" ht="12.75">
      <c r="A62" s="3">
        <v>57</v>
      </c>
      <c r="B62" s="5" t="s">
        <v>52</v>
      </c>
      <c r="C62" s="5"/>
      <c r="D62" s="5">
        <f t="shared" si="1"/>
        <v>0</v>
      </c>
      <c r="E62" s="5"/>
      <c r="F62" s="5">
        <f>SUM(F55:F61)</f>
        <v>21462647</v>
      </c>
    </row>
    <row r="63" spans="1:6" ht="12.75">
      <c r="A63" s="3">
        <v>58</v>
      </c>
      <c r="B63" s="3" t="s">
        <v>53</v>
      </c>
      <c r="C63" s="3"/>
      <c r="D63" s="3">
        <f t="shared" si="1"/>
        <v>0</v>
      </c>
      <c r="E63" s="3"/>
      <c r="F63" s="3">
        <v>0</v>
      </c>
    </row>
    <row r="64" spans="1:6" s="1" customFormat="1" ht="12.75">
      <c r="A64" s="3">
        <v>59</v>
      </c>
      <c r="B64" s="5" t="s">
        <v>54</v>
      </c>
      <c r="C64" s="5"/>
      <c r="D64" s="5">
        <f t="shared" si="1"/>
        <v>-465778</v>
      </c>
      <c r="E64" s="5">
        <v>-465778</v>
      </c>
      <c r="F64" s="5">
        <v>-465778</v>
      </c>
    </row>
    <row r="65" spans="1:6" s="1" customFormat="1" ht="12.75">
      <c r="A65" s="3">
        <v>60</v>
      </c>
      <c r="B65" s="5" t="s">
        <v>55</v>
      </c>
      <c r="C65" s="5">
        <v>290665</v>
      </c>
      <c r="D65" s="5">
        <f t="shared" si="1"/>
        <v>24639</v>
      </c>
      <c r="E65" s="5">
        <v>315304</v>
      </c>
      <c r="F65" s="5">
        <v>315304</v>
      </c>
    </row>
    <row r="66" spans="1:6" s="1" customFormat="1" ht="12.75">
      <c r="A66" s="3">
        <v>61</v>
      </c>
      <c r="B66" s="5" t="s">
        <v>56</v>
      </c>
      <c r="C66" s="5"/>
      <c r="D66" s="5"/>
      <c r="E66" s="5"/>
      <c r="F66" s="5">
        <f>SUM(F65,F64,F62,F54,F49,F43,F51,F8)</f>
        <v>2001934560</v>
      </c>
    </row>
    <row r="67" spans="1:6" ht="12.75">
      <c r="A67" s="3">
        <v>62</v>
      </c>
      <c r="B67" s="3" t="s">
        <v>57</v>
      </c>
      <c r="C67" s="3">
        <v>1912298386</v>
      </c>
      <c r="D67" s="3">
        <f aca="true" t="shared" si="2" ref="D67:D86">E67-C67</f>
        <v>0</v>
      </c>
      <c r="E67" s="3">
        <v>1912298386</v>
      </c>
      <c r="F67" s="3">
        <v>1912298386</v>
      </c>
    </row>
    <row r="68" spans="1:6" ht="12.75">
      <c r="A68" s="3">
        <v>63</v>
      </c>
      <c r="B68" s="3" t="s">
        <v>58</v>
      </c>
      <c r="C68" s="3">
        <v>33667586</v>
      </c>
      <c r="D68" s="3">
        <f t="shared" si="2"/>
        <v>0</v>
      </c>
      <c r="E68" s="3">
        <v>33667586</v>
      </c>
      <c r="F68" s="3">
        <v>33667586</v>
      </c>
    </row>
    <row r="69" spans="1:6" ht="12.75">
      <c r="A69" s="3">
        <v>64</v>
      </c>
      <c r="B69" s="3" t="s">
        <v>59</v>
      </c>
      <c r="C69" s="3">
        <v>30982191</v>
      </c>
      <c r="D69" s="3">
        <f t="shared" si="2"/>
        <v>0</v>
      </c>
      <c r="E69" s="3">
        <v>30982191</v>
      </c>
      <c r="F69" s="3">
        <v>30982191</v>
      </c>
    </row>
    <row r="70" spans="1:6" ht="12.75">
      <c r="A70" s="3">
        <v>65</v>
      </c>
      <c r="B70" s="3" t="s">
        <v>60</v>
      </c>
      <c r="C70" s="3">
        <v>-148856235</v>
      </c>
      <c r="D70" s="3">
        <f t="shared" si="2"/>
        <v>-28805285</v>
      </c>
      <c r="E70" s="3">
        <v>-177661520</v>
      </c>
      <c r="F70" s="3">
        <v>-177661520</v>
      </c>
    </row>
    <row r="71" spans="1:6" ht="12.75">
      <c r="A71" s="3">
        <v>66</v>
      </c>
      <c r="B71" s="3" t="s">
        <v>61</v>
      </c>
      <c r="C71" s="3">
        <v>-28805285</v>
      </c>
      <c r="D71" s="3">
        <f t="shared" si="2"/>
        <v>12744644</v>
      </c>
      <c r="E71" s="3">
        <v>-16060641</v>
      </c>
      <c r="F71" s="3">
        <v>-16060641</v>
      </c>
    </row>
    <row r="72" spans="1:6" s="1" customFormat="1" ht="12.75">
      <c r="A72" s="3">
        <v>67</v>
      </c>
      <c r="B72" s="5" t="s">
        <v>62</v>
      </c>
      <c r="C72" s="5"/>
      <c r="D72" s="5">
        <f t="shared" si="2"/>
        <v>0</v>
      </c>
      <c r="E72" s="5"/>
      <c r="F72" s="5">
        <f>SUM(F67:F71)</f>
        <v>1783226002</v>
      </c>
    </row>
    <row r="73" spans="1:6" ht="12.75">
      <c r="A73" s="3">
        <v>68</v>
      </c>
      <c r="B73" s="3" t="s">
        <v>63</v>
      </c>
      <c r="C73" s="3">
        <v>0</v>
      </c>
      <c r="D73" s="3">
        <f t="shared" si="2"/>
        <v>0</v>
      </c>
      <c r="E73" s="3">
        <v>0</v>
      </c>
      <c r="F73" s="3">
        <v>0</v>
      </c>
    </row>
    <row r="74" spans="1:6" ht="12.75">
      <c r="A74" s="3">
        <v>69</v>
      </c>
      <c r="B74" s="3" t="s">
        <v>79</v>
      </c>
      <c r="C74" s="3">
        <v>5644198</v>
      </c>
      <c r="D74" s="3">
        <f t="shared" si="2"/>
        <v>-1229673</v>
      </c>
      <c r="E74" s="3">
        <v>4414525</v>
      </c>
      <c r="F74" s="3">
        <v>4414525</v>
      </c>
    </row>
    <row r="75" spans="1:6" ht="12.75">
      <c r="A75" s="3">
        <v>70</v>
      </c>
      <c r="B75" s="3" t="s">
        <v>64</v>
      </c>
      <c r="C75" s="3">
        <v>1466850</v>
      </c>
      <c r="D75" s="3">
        <f t="shared" si="2"/>
        <v>0</v>
      </c>
      <c r="E75" s="3">
        <v>1466850</v>
      </c>
      <c r="F75" s="3">
        <v>1466850</v>
      </c>
    </row>
    <row r="76" spans="1:6" ht="12.75">
      <c r="A76" s="3">
        <v>71</v>
      </c>
      <c r="B76" s="3" t="s">
        <v>65</v>
      </c>
      <c r="C76" s="3"/>
      <c r="D76" s="3">
        <f t="shared" si="2"/>
        <v>0</v>
      </c>
      <c r="E76" s="3"/>
      <c r="F76" s="3">
        <v>0</v>
      </c>
    </row>
    <row r="77" spans="1:6" ht="12.75">
      <c r="A77" s="3">
        <v>72</v>
      </c>
      <c r="B77" s="3" t="s">
        <v>66</v>
      </c>
      <c r="C77" s="3"/>
      <c r="D77" s="3">
        <f t="shared" si="2"/>
        <v>0</v>
      </c>
      <c r="E77" s="3"/>
      <c r="F77" s="3">
        <v>0</v>
      </c>
    </row>
    <row r="78" spans="1:6" ht="12.75">
      <c r="A78" s="3">
        <v>73</v>
      </c>
      <c r="B78" s="3" t="s">
        <v>67</v>
      </c>
      <c r="C78" s="3">
        <v>3289672</v>
      </c>
      <c r="D78" s="3">
        <f t="shared" si="2"/>
        <v>-70943</v>
      </c>
      <c r="E78" s="3">
        <v>3218729</v>
      </c>
      <c r="F78" s="3">
        <v>3218729</v>
      </c>
    </row>
    <row r="79" spans="1:6" ht="12.75">
      <c r="A79" s="3">
        <v>74</v>
      </c>
      <c r="B79" s="3" t="s">
        <v>85</v>
      </c>
      <c r="C79" s="3">
        <v>137000</v>
      </c>
      <c r="D79" s="3">
        <f t="shared" si="2"/>
        <v>1151628</v>
      </c>
      <c r="E79" s="3">
        <v>1288628</v>
      </c>
      <c r="F79" s="3">
        <v>145500</v>
      </c>
    </row>
    <row r="80" spans="1:6" ht="12.75">
      <c r="A80" s="3">
        <v>75</v>
      </c>
      <c r="B80" s="3" t="s">
        <v>86</v>
      </c>
      <c r="C80" s="3">
        <v>1145353</v>
      </c>
      <c r="D80" s="3">
        <f t="shared" si="2"/>
        <v>-2225</v>
      </c>
      <c r="E80" s="3">
        <v>1143128</v>
      </c>
      <c r="F80" s="3">
        <v>1143128</v>
      </c>
    </row>
    <row r="81" spans="1:6" ht="12.75">
      <c r="A81" s="3">
        <v>76</v>
      </c>
      <c r="B81" s="3" t="s">
        <v>68</v>
      </c>
      <c r="C81" s="3">
        <v>231539</v>
      </c>
      <c r="D81" s="3">
        <f t="shared" si="2"/>
        <v>-162436</v>
      </c>
      <c r="E81" s="3">
        <v>69103</v>
      </c>
      <c r="F81" s="3">
        <v>69103</v>
      </c>
    </row>
    <row r="82" spans="1:6" s="1" customFormat="1" ht="12.75">
      <c r="A82" s="3">
        <v>77</v>
      </c>
      <c r="B82" s="5" t="s">
        <v>69</v>
      </c>
      <c r="C82" s="5"/>
      <c r="D82" s="5">
        <f t="shared" si="2"/>
        <v>0</v>
      </c>
      <c r="E82" s="5"/>
      <c r="F82" s="5">
        <f>SUM(F73:F81)</f>
        <v>10457835</v>
      </c>
    </row>
    <row r="83" spans="1:6" ht="12.75">
      <c r="A83" s="3">
        <v>78</v>
      </c>
      <c r="B83" s="3" t="s">
        <v>70</v>
      </c>
      <c r="C83" s="3">
        <v>7516249</v>
      </c>
      <c r="D83" s="3">
        <f t="shared" si="2"/>
        <v>814775</v>
      </c>
      <c r="E83" s="3">
        <v>8331024</v>
      </c>
      <c r="F83" s="3">
        <v>8331024</v>
      </c>
    </row>
    <row r="84" spans="1:6" ht="12.75">
      <c r="A84" s="3">
        <v>79</v>
      </c>
      <c r="B84" s="4" t="s">
        <v>87</v>
      </c>
      <c r="C84" s="3">
        <v>202803621</v>
      </c>
      <c r="D84" s="3">
        <f t="shared" si="2"/>
        <v>-2883922</v>
      </c>
      <c r="E84" s="3">
        <v>199919699</v>
      </c>
      <c r="F84" s="3">
        <v>199919699</v>
      </c>
    </row>
    <row r="85" spans="1:6" s="1" customFormat="1" ht="12.75">
      <c r="A85" s="3">
        <v>80</v>
      </c>
      <c r="B85" s="5" t="s">
        <v>71</v>
      </c>
      <c r="C85" s="5"/>
      <c r="D85" s="5">
        <f t="shared" si="2"/>
        <v>0</v>
      </c>
      <c r="E85" s="5"/>
      <c r="F85" s="5">
        <f>SUM(F83:F84)</f>
        <v>208250723</v>
      </c>
    </row>
    <row r="86" spans="1:6" s="1" customFormat="1" ht="12.75">
      <c r="A86" s="3">
        <v>81</v>
      </c>
      <c r="B86" s="5" t="s">
        <v>72</v>
      </c>
      <c r="C86" s="5"/>
      <c r="D86" s="5">
        <f t="shared" si="2"/>
        <v>0</v>
      </c>
      <c r="E86" s="5"/>
      <c r="F86" s="5">
        <f>SUM(F85:F85,F82:F82,F72:F72)</f>
        <v>2001934560</v>
      </c>
    </row>
  </sheetData>
  <sheetProtection selectLockedCells="1" selectUnlockedCells="1"/>
  <mergeCells count="2">
    <mergeCell ref="A1:E1"/>
    <mergeCell ref="A2:E2"/>
  </mergeCells>
  <printOptions/>
  <pageMargins left="0.7874015748031497" right="0.7874015748031497" top="1.062992125984252" bottom="1.062992125984252" header="0.5118110236220472" footer="0.5118110236220472"/>
  <pageSetup firstPageNumber="1" useFirstPageNumber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cp:lastPrinted>2018-04-17T13:58:41Z</cp:lastPrinted>
  <dcterms:created xsi:type="dcterms:W3CDTF">2019-05-02T13:04:11Z</dcterms:created>
  <dcterms:modified xsi:type="dcterms:W3CDTF">2019-05-02T13:04:11Z</dcterms:modified>
  <cp:category/>
  <cp:version/>
  <cp:contentType/>
  <cp:contentStatus/>
</cp:coreProperties>
</file>